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760" windowHeight="6525" activeTab="2"/>
  </bookViews>
  <sheets>
    <sheet name="표지" sheetId="1" r:id="rId1"/>
    <sheet name="설계(갑)" sheetId="3" r:id="rId2"/>
    <sheet name="내역" sheetId="4" r:id="rId3"/>
  </sheets>
  <externalReferences>
    <externalReference r:id="rId4"/>
  </externalReferences>
  <definedNames>
    <definedName name="_drp600">[1]수량집계!$AM$7</definedName>
    <definedName name="_xlnm._FilterDatabase" localSheetId="2" hidden="1">내역!#REF!</definedName>
    <definedName name="_xlnm.Print_Area" localSheetId="2">내역!$A$1:$N$42</definedName>
    <definedName name="_xlnm.Print_Titles" localSheetId="2">내역!$1:$4</definedName>
    <definedName name="갱부">#REF!</definedName>
    <definedName name="건설기계운전기사">#REF!</definedName>
    <definedName name="건설기계운전조수">#REF!</definedName>
    <definedName name="건설기계조장">#REF!</definedName>
    <definedName name="건축목공">#REF!</definedName>
    <definedName name="견출공">#REF!</definedName>
    <definedName name="계장공">#REF!</definedName>
    <definedName name="고급선원">#REF!</definedName>
    <definedName name="고압케이블전공">#REF!</definedName>
    <definedName name="궤도공">#REF!</definedName>
    <definedName name="기계공">#REF!</definedName>
    <definedName name="기계설치공">#REF!</definedName>
    <definedName name="내선전공">#REF!</definedName>
    <definedName name="내장공">#REF!</definedName>
    <definedName name="닥트공">#REF!</definedName>
    <definedName name="단가">#REF!</definedName>
    <definedName name="도배공">#REF!</definedName>
    <definedName name="도장공">#REF!</definedName>
    <definedName name="동발공_터널">#REF!</definedName>
    <definedName name="되메우기인력04램머80">[1]수량집계!$F$7</definedName>
    <definedName name="목도">#REF!</definedName>
    <definedName name="무선안테나공">#REF!</definedName>
    <definedName name="미장공">#REF!</definedName>
    <definedName name="방수공">#REF!</definedName>
    <definedName name="배관공">#REF!</definedName>
    <definedName name="배전전공">#REF!</definedName>
    <definedName name="배전활선전공">#REF!</definedName>
    <definedName name="벌목부">#REF!</definedName>
    <definedName name="벽돌_블록_제작공">#REF!</definedName>
    <definedName name="보링공_지질조사">#REF!</definedName>
    <definedName name="보안공">#REF!</definedName>
    <definedName name="보온공">#REF!</definedName>
    <definedName name="보일러공">#REF!</definedName>
    <definedName name="보통선원">#REF!</definedName>
    <definedName name="보통인부">#REF!</definedName>
    <definedName name="비계공">#REF!</definedName>
    <definedName name="샷시공">#REF!</definedName>
    <definedName name="석공">#REF!</definedName>
    <definedName name="선부">#REF!</definedName>
    <definedName name="송전전공">#REF!</definedName>
    <definedName name="송전팔선전공">#REF!</definedName>
    <definedName name="시공측량사">#REF!</definedName>
    <definedName name="시공측량사조수">#REF!</definedName>
    <definedName name="시험보조수">#REF!</definedName>
    <definedName name="시험사1급">#REF!</definedName>
    <definedName name="시험사2급">#REF!</definedName>
    <definedName name="연마공">#REF!</definedName>
    <definedName name="용접공_일반">#REF!</definedName>
    <definedName name="용접공_철도">#REF!</definedName>
    <definedName name="운전사_기계">#REF!</definedName>
    <definedName name="운전사_운반차">#REF!</definedName>
    <definedName name="위생공">#REF!</definedName>
    <definedName name="유리공">#REF!</definedName>
    <definedName name="작업반장">#REF!</definedName>
    <definedName name="잠수부">#REF!</definedName>
    <definedName name="저압케이블전공">#REF!</definedName>
    <definedName name="절단공">#REF!</definedName>
    <definedName name="제도사">#REF!</definedName>
    <definedName name="제철축로공">#REF!</definedName>
    <definedName name="조경공">#REF!</definedName>
    <definedName name="조력공">#REF!</definedName>
    <definedName name="조림인부">#REF!</definedName>
    <definedName name="조적공">#REF!</definedName>
    <definedName name="준설선__선장">#REF!</definedName>
    <definedName name="준설선기관사">#REF!</definedName>
    <definedName name="준설선기관장">#REF!</definedName>
    <definedName name="준설선운전사">#REF!</definedName>
    <definedName name="준설선전기사">#REF!</definedName>
    <definedName name="줄눈공">#REF!</definedName>
    <definedName name="지붕잇기공">#REF!</definedName>
    <definedName name="지적기능사1급">#REF!</definedName>
    <definedName name="지적기능사2급">#REF!</definedName>
    <definedName name="지적기사1급">#REF!</definedName>
    <definedName name="지적기사2급">#REF!</definedName>
    <definedName name="착암공">#REF!</definedName>
    <definedName name="창호목공">#REF!</definedName>
    <definedName name="철근공">#REF!</definedName>
    <definedName name="철도신호공">#REF!</definedName>
    <definedName name="철판공">#REF!</definedName>
    <definedName name="청공">#REF!</definedName>
    <definedName name="측부">#REF!</definedName>
    <definedName name="치장벽돌공">#REF!</definedName>
    <definedName name="콘크리트공">#REF!</definedName>
    <definedName name="타일공">#REF!</definedName>
    <definedName name="통신내선공">#REF!</definedName>
    <definedName name="통신설비공">#REF!</definedName>
    <definedName name="통신외선공">#REF!</definedName>
    <definedName name="통신케이블공">#REF!</definedName>
    <definedName name="특고압케이블전공">#REF!</definedName>
    <definedName name="특별인부">#REF!</definedName>
    <definedName name="특수비계공">#REF!</definedName>
    <definedName name="판넬조립공">#REF!</definedName>
    <definedName name="포설공">#REF!</definedName>
    <definedName name="포장공">#REF!</definedName>
    <definedName name="플랜트기계설치공">#REF!</definedName>
    <definedName name="플랜트배관공">#REF!</definedName>
    <definedName name="플랜트용접공">#REF!</definedName>
    <definedName name="플랜트전공">#REF!</definedName>
    <definedName name="플랜트제반공">#REF!</definedName>
    <definedName name="플랜트특수용접공">#REF!</definedName>
    <definedName name="할석공">#REF!</definedName>
    <definedName name="함석공">#REF!</definedName>
    <definedName name="현도사">#REF!</definedName>
    <definedName name="현장깔고고르기">[1]수량집계!$H$7</definedName>
    <definedName name="형틀목공">#REF!</definedName>
    <definedName name="화약취급공">#REF!</definedName>
  </definedNames>
  <calcPr calcId="125725"/>
</workbook>
</file>

<file path=xl/calcChain.xml><?xml version="1.0" encoding="utf-8"?>
<calcChain xmlns="http://schemas.openxmlformats.org/spreadsheetml/2006/main">
  <c r="B5" i="3"/>
  <c r="E23" i="4"/>
  <c r="P23"/>
  <c r="P32"/>
  <c r="P7"/>
  <c r="E6"/>
  <c r="E34"/>
  <c r="E32"/>
  <c r="A5"/>
  <c r="P34"/>
  <c r="G6"/>
  <c r="G39" s="1"/>
</calcChain>
</file>

<file path=xl/sharedStrings.xml><?xml version="1.0" encoding="utf-8"?>
<sst xmlns="http://schemas.openxmlformats.org/spreadsheetml/2006/main" count="136" uniqueCount="85">
  <si>
    <t>비고</t>
  </si>
  <si>
    <t>수량</t>
  </si>
  <si>
    <t>설  계  서  용  지  ( 갑  지 )</t>
  </si>
  <si>
    <t>과
장</t>
  </si>
  <si>
    <t>심  사  자</t>
  </si>
  <si>
    <t>설  계  자</t>
  </si>
  <si>
    <t>공사개요 :</t>
  </si>
  <si>
    <t>총공사비 :</t>
  </si>
  <si>
    <t>도급예산액 :</t>
  </si>
  <si>
    <t>관급자재대 :</t>
  </si>
  <si>
    <t>폐기물처리비 :</t>
  </si>
  <si>
    <t>담
당</t>
    <phoneticPr fontId="5" type="noConversion"/>
  </si>
  <si>
    <t>설  계  서  용  지 (을 지)</t>
  </si>
  <si>
    <t>공종</t>
  </si>
  <si>
    <t>명칭</t>
  </si>
  <si>
    <t>규격</t>
  </si>
  <si>
    <t>총액</t>
  </si>
  <si>
    <t>단가</t>
  </si>
  <si>
    <t>금액</t>
  </si>
  <si>
    <t>노무비</t>
    <phoneticPr fontId="5" type="noConversion"/>
  </si>
  <si>
    <t>재료비</t>
    <phoneticPr fontId="5" type="noConversion"/>
  </si>
  <si>
    <t>경비</t>
    <phoneticPr fontId="5" type="noConversion"/>
  </si>
  <si>
    <t>도로폭 25m이상</t>
    <phoneticPr fontId="5" type="noConversion"/>
  </si>
  <si>
    <t>T=60cm, 대규모</t>
    <phoneticPr fontId="5" type="noConversion"/>
  </si>
  <si>
    <t>㎡</t>
    <phoneticPr fontId="5" type="noConversion"/>
  </si>
  <si>
    <t>T=60cm, 중규모</t>
    <phoneticPr fontId="5" type="noConversion"/>
  </si>
  <si>
    <t>T=60cm, 소규모</t>
    <phoneticPr fontId="5" type="noConversion"/>
  </si>
  <si>
    <t>T=55cm, 대규모</t>
    <phoneticPr fontId="5" type="noConversion"/>
  </si>
  <si>
    <t>T=55cm, 중규모</t>
    <phoneticPr fontId="5" type="noConversion"/>
  </si>
  <si>
    <t>T=55cm, 소규모</t>
    <phoneticPr fontId="5" type="noConversion"/>
  </si>
  <si>
    <t>도로폭 12m미만</t>
    <phoneticPr fontId="5" type="noConversion"/>
  </si>
  <si>
    <t>T=50cm, 대규모</t>
    <phoneticPr fontId="5" type="noConversion"/>
  </si>
  <si>
    <t>T=50cm, 중규모</t>
    <phoneticPr fontId="5" type="noConversion"/>
  </si>
  <si>
    <t>T=50cm, 소규모</t>
    <phoneticPr fontId="5" type="noConversion"/>
  </si>
  <si>
    <t>덧씌우기</t>
    <phoneticPr fontId="5" type="noConversion"/>
  </si>
  <si>
    <t>T=5cm, 대규모</t>
    <phoneticPr fontId="5" type="noConversion"/>
  </si>
  <si>
    <t>과속방지턱</t>
    <phoneticPr fontId="5" type="noConversion"/>
  </si>
  <si>
    <t>차선도색</t>
    <phoneticPr fontId="5" type="noConversion"/>
  </si>
  <si>
    <t>융착식, 백색</t>
    <phoneticPr fontId="5" type="noConversion"/>
  </si>
  <si>
    <t>융착식, 황색</t>
    <phoneticPr fontId="5" type="noConversion"/>
  </si>
  <si>
    <t>차도블럭 승고</t>
    <phoneticPr fontId="5" type="noConversion"/>
  </si>
  <si>
    <t>승고</t>
    <phoneticPr fontId="5" type="noConversion"/>
  </si>
  <si>
    <t>단위</t>
    <phoneticPr fontId="5" type="noConversion"/>
  </si>
  <si>
    <t>아스팔트포장</t>
    <phoneticPr fontId="5" type="noConversion"/>
  </si>
  <si>
    <t>도로폭 40m이상</t>
    <phoneticPr fontId="5" type="noConversion"/>
  </si>
  <si>
    <t>T=65cm, 대규모</t>
    <phoneticPr fontId="5" type="noConversion"/>
  </si>
  <si>
    <t>T=65cm, 중규모</t>
    <phoneticPr fontId="5" type="noConversion"/>
  </si>
  <si>
    <t>T=65cm, 소규모</t>
    <phoneticPr fontId="5" type="noConversion"/>
  </si>
  <si>
    <t>대구광역시 서구</t>
    <phoneticPr fontId="5" type="noConversion"/>
  </si>
  <si>
    <t>-</t>
    <phoneticPr fontId="5" type="noConversion"/>
  </si>
  <si>
    <t>T=5cm, 대규모(관급자재)</t>
    <phoneticPr fontId="5" type="noConversion"/>
  </si>
  <si>
    <t>T=30cm, 차도블럭철거</t>
    <phoneticPr fontId="5" type="noConversion"/>
  </si>
  <si>
    <t>도로폭 12m~25m</t>
  </si>
  <si>
    <t>도로폭 12m~25m</t>
    <phoneticPr fontId="5" type="noConversion"/>
  </si>
  <si>
    <r>
      <t xml:space="preserve">○ 차도블록승고 </t>
    </r>
    <r>
      <rPr>
        <sz val="11"/>
        <rFont val="돋움"/>
        <family val="3"/>
        <charset val="129"/>
      </rPr>
      <t xml:space="preserve">         </t>
    </r>
    <r>
      <rPr>
        <sz val="11"/>
        <rFont val="돋움"/>
        <family val="3"/>
        <charset val="129"/>
      </rPr>
      <t>A=</t>
    </r>
    <r>
      <rPr>
        <sz val="11"/>
        <rFont val="돋움"/>
        <family val="3"/>
        <charset val="129"/>
      </rPr>
      <t>200</t>
    </r>
    <r>
      <rPr>
        <sz val="11"/>
        <rFont val="돋움"/>
        <family val="3"/>
        <charset val="129"/>
      </rPr>
      <t>㎡</t>
    </r>
    <phoneticPr fontId="5" type="noConversion"/>
  </si>
  <si>
    <r>
      <t>금4</t>
    </r>
    <r>
      <rPr>
        <sz val="11"/>
        <rFont val="돋움"/>
        <family val="3"/>
        <charset val="129"/>
      </rPr>
      <t>5</t>
    </r>
    <r>
      <rPr>
        <sz val="11"/>
        <rFont val="돋움"/>
        <family val="3"/>
        <charset val="129"/>
      </rPr>
      <t>0,000,000원</t>
    </r>
    <phoneticPr fontId="5" type="noConversion"/>
  </si>
  <si>
    <t>금450,000,000원(금사억오천만원)</t>
    <phoneticPr fontId="5" type="noConversion"/>
  </si>
  <si>
    <t>아스팔트포장 복구</t>
    <phoneticPr fontId="5" type="noConversion"/>
  </si>
  <si>
    <t>노면표시</t>
    <phoneticPr fontId="5" type="noConversion"/>
  </si>
  <si>
    <t>아스팔트포장 덧씌우기 및 절삭</t>
    <phoneticPr fontId="5" type="noConversion"/>
  </si>
  <si>
    <t>T=65cm, 중규모(골재제공)</t>
    <phoneticPr fontId="5" type="noConversion"/>
  </si>
  <si>
    <t>T=60cm, 중규모(골재제공)</t>
    <phoneticPr fontId="5" type="noConversion"/>
  </si>
  <si>
    <t>T=55cm, 중규모(골재제공)</t>
    <phoneticPr fontId="5" type="noConversion"/>
  </si>
  <si>
    <t>T=50cm, 중규모(골재제공)</t>
    <phoneticPr fontId="5" type="noConversion"/>
  </si>
  <si>
    <t>노면절삭</t>
    <phoneticPr fontId="5" type="noConversion"/>
  </si>
  <si>
    <t xml:space="preserve"> T=5cm, 소규모</t>
    <phoneticPr fontId="5" type="noConversion"/>
  </si>
  <si>
    <t>연속,T=5cm, B=2m</t>
    <phoneticPr fontId="5" type="noConversion"/>
  </si>
  <si>
    <t>불연속,T=5cm, B=2m</t>
    <phoneticPr fontId="5" type="noConversion"/>
  </si>
  <si>
    <t>불연속,T=5cm</t>
    <phoneticPr fontId="5" type="noConversion"/>
  </si>
  <si>
    <t>노면절삭덧씌우기</t>
    <phoneticPr fontId="5" type="noConversion"/>
  </si>
  <si>
    <t>불연속,T=5cm(관급자재)</t>
    <phoneticPr fontId="5" type="noConversion"/>
  </si>
  <si>
    <t>미끄럼방지포장</t>
    <phoneticPr fontId="5" type="noConversion"/>
  </si>
  <si>
    <t>T=3mm</t>
    <phoneticPr fontId="5" type="noConversion"/>
  </si>
  <si>
    <t>열부착테입</t>
    <phoneticPr fontId="5" type="noConversion"/>
  </si>
  <si>
    <t>만단위절사</t>
    <phoneticPr fontId="5" type="noConversion"/>
  </si>
  <si>
    <t>2 0 1 7 년 도</t>
    <phoneticPr fontId="5" type="noConversion"/>
  </si>
  <si>
    <t xml:space="preserve">2017년 아스팔트포장복구 및 긴급보수공사(연간단가계약) </t>
    <phoneticPr fontId="5" type="noConversion"/>
  </si>
  <si>
    <r>
      <t xml:space="preserve">○ 아스팔트포장 복구  </t>
    </r>
    <r>
      <rPr>
        <sz val="11"/>
        <rFont val="돋움"/>
        <family val="3"/>
        <charset val="129"/>
      </rPr>
      <t xml:space="preserve"> A=</t>
    </r>
    <r>
      <rPr>
        <sz val="11"/>
        <rFont val="돋움"/>
        <family val="3"/>
        <charset val="129"/>
      </rPr>
      <t>2,95</t>
    </r>
    <r>
      <rPr>
        <sz val="11"/>
        <rFont val="돋움"/>
        <family val="3"/>
        <charset val="129"/>
      </rPr>
      <t>0㎡</t>
    </r>
    <phoneticPr fontId="5" type="noConversion"/>
  </si>
  <si>
    <r>
      <t>○ 덧씌우기 및 절삭</t>
    </r>
    <r>
      <rPr>
        <sz val="11"/>
        <rFont val="돋움"/>
        <family val="3"/>
        <charset val="129"/>
      </rPr>
      <t xml:space="preserve">   A=</t>
    </r>
    <r>
      <rPr>
        <sz val="11"/>
        <rFont val="돋움"/>
        <family val="3"/>
        <charset val="129"/>
      </rPr>
      <t>20,600</t>
    </r>
    <r>
      <rPr>
        <sz val="11"/>
        <rFont val="돋움"/>
        <family val="3"/>
        <charset val="129"/>
      </rPr>
      <t>㎡</t>
    </r>
    <phoneticPr fontId="5" type="noConversion"/>
  </si>
  <si>
    <t>2017년   3월      일            설계</t>
    <phoneticPr fontId="5" type="noConversion"/>
  </si>
  <si>
    <t>합   계</t>
  </si>
  <si>
    <t>총공사비</t>
  </si>
  <si>
    <r>
      <t>○ 노면표시    A=717</t>
    </r>
    <r>
      <rPr>
        <sz val="11"/>
        <rFont val="돋움"/>
        <family val="3"/>
        <charset val="129"/>
      </rPr>
      <t>㎡</t>
    </r>
    <phoneticPr fontId="5" type="noConversion"/>
  </si>
  <si>
    <t xml:space="preserve"> </t>
    <phoneticPr fontId="5" type="noConversion"/>
  </si>
  <si>
    <t>2017년 아스팔트포장복구 및 긴급보수공사(연간단가계약) 설계예산서</t>
    <phoneticPr fontId="5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</si>
</sst>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#,##0.000_ ;[Red]\-#,##0.000\ "/>
    <numFmt numFmtId="177" formatCode="_ * #,##0_ ;_ * \-#,##0_ ;_ * &quot;-&quot;_ ;_ @_ "/>
    <numFmt numFmtId="178" formatCode="_ * #,##0.00_ ;_ * \-#,##0.00_ ;_ * &quot;-&quot;??_ ;_ @_ "/>
    <numFmt numFmtId="179" formatCode="#,##0_);[Red]\(#,##0\)"/>
    <numFmt numFmtId="180" formatCode="_-* #,##0.000_-;\-* #,##0.000_-;_-* &quot;-&quot;_-;_-@_-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0"/>
      <name val="돋움"/>
      <family val="3"/>
      <charset val="129"/>
    </font>
    <font>
      <b/>
      <sz val="12"/>
      <name val="Arial"/>
      <family val="2"/>
    </font>
    <font>
      <sz val="8"/>
      <name val="돋움"/>
      <family val="3"/>
      <charset val="129"/>
    </font>
    <font>
      <sz val="16"/>
      <name val="돋움"/>
      <family val="3"/>
      <charset val="129"/>
    </font>
    <font>
      <sz val="14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8"/>
      <name val="돋움"/>
      <family val="3"/>
      <charset val="129"/>
    </font>
    <font>
      <b/>
      <sz val="20"/>
      <name val="돋움"/>
      <family val="3"/>
      <charset val="129"/>
    </font>
    <font>
      <sz val="11"/>
      <name val="돋움"/>
      <family val="3"/>
      <charset val="129"/>
    </font>
    <font>
      <sz val="18"/>
      <name val="돋움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b/>
      <sz val="8"/>
      <name val="돋움"/>
      <family val="3"/>
      <charset val="129"/>
    </font>
    <font>
      <b/>
      <sz val="11"/>
      <name val="돋움"/>
      <family val="3"/>
      <charset val="129"/>
    </font>
    <font>
      <sz val="9"/>
      <color indexed="10"/>
      <name val="돋움"/>
      <family val="3"/>
      <charset val="129"/>
    </font>
    <font>
      <sz val="8"/>
      <color indexed="10"/>
      <name val="돋움"/>
      <family val="3"/>
      <charset val="129"/>
    </font>
    <font>
      <b/>
      <sz val="14"/>
      <name val="돋움"/>
      <family val="3"/>
      <charset val="129"/>
    </font>
    <font>
      <b/>
      <u/>
      <sz val="14"/>
      <name val="돋움"/>
      <family val="3"/>
      <charset val="129"/>
    </font>
    <font>
      <b/>
      <sz val="9"/>
      <color indexed="12"/>
      <name val="돋움"/>
      <family val="3"/>
      <charset val="129"/>
    </font>
    <font>
      <b/>
      <sz val="24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41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2" fillId="0" borderId="0"/>
  </cellStyleXfs>
  <cellXfs count="133">
    <xf numFmtId="0" fontId="0" fillId="0" borderId="0" xfId="0"/>
    <xf numFmtId="0" fontId="3" fillId="0" borderId="0" xfId="0" applyFont="1" applyAlignment="1">
      <alignment vertical="center"/>
    </xf>
    <xf numFmtId="0" fontId="6" fillId="0" borderId="3" xfId="0" applyFont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0" fillId="0" borderId="0" xfId="0" applyAlignme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/>
    <xf numFmtId="0" fontId="8" fillId="0" borderId="3" xfId="0" applyFont="1" applyBorder="1" applyAlignment="1"/>
    <xf numFmtId="0" fontId="8" fillId="0" borderId="0" xfId="0" applyFont="1" applyBorder="1" applyAlignment="1"/>
    <xf numFmtId="0" fontId="0" fillId="0" borderId="8" xfId="0" applyBorder="1" applyAlignment="1"/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13" xfId="0" applyFont="1" applyBorder="1"/>
    <xf numFmtId="0" fontId="7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8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0" xfId="0" applyFont="1" applyAlignment="1">
      <alignment horizontal="centerContinuous"/>
    </xf>
    <xf numFmtId="0" fontId="13" fillId="0" borderId="0" xfId="17" applyFont="1" applyAlignment="1">
      <alignment horizontal="centerContinuous" vertical="center"/>
    </xf>
    <xf numFmtId="0" fontId="12" fillId="0" borderId="0" xfId="17" applyAlignment="1">
      <alignment horizontal="centerContinuous" vertical="center"/>
    </xf>
    <xf numFmtId="0" fontId="12" fillId="0" borderId="0" xfId="17"/>
    <xf numFmtId="38" fontId="14" fillId="0" borderId="4" xfId="17" applyNumberFormat="1" applyFont="1" applyBorder="1" applyAlignment="1">
      <alignment horizontal="center"/>
    </xf>
    <xf numFmtId="38" fontId="14" fillId="0" borderId="4" xfId="17" applyNumberFormat="1" applyFont="1" applyBorder="1" applyAlignment="1">
      <alignment horizontal="right"/>
    </xf>
    <xf numFmtId="0" fontId="14" fillId="0" borderId="0" xfId="17" applyFont="1"/>
    <xf numFmtId="38" fontId="14" fillId="0" borderId="4" xfId="17" applyNumberFormat="1" applyFont="1" applyBorder="1" applyAlignment="1">
      <alignment horizontal="justify"/>
    </xf>
    <xf numFmtId="0" fontId="14" fillId="0" borderId="4" xfId="17" applyFont="1" applyBorder="1" applyAlignment="1">
      <alignment horizontal="justify" wrapText="1"/>
    </xf>
    <xf numFmtId="38" fontId="15" fillId="0" borderId="4" xfId="17" applyNumberFormat="1" applyFont="1" applyBorder="1" applyAlignment="1">
      <alignment horizontal="center"/>
    </xf>
    <xf numFmtId="0" fontId="15" fillId="0" borderId="0" xfId="17" applyFont="1"/>
    <xf numFmtId="38" fontId="16" fillId="0" borderId="4" xfId="17" applyNumberFormat="1" applyFont="1" applyBorder="1" applyAlignment="1">
      <alignment horizontal="center"/>
    </xf>
    <xf numFmtId="38" fontId="5" fillId="0" borderId="4" xfId="17" applyNumberFormat="1" applyFont="1" applyBorder="1" applyAlignment="1">
      <alignment horizontal="left"/>
    </xf>
    <xf numFmtId="0" fontId="15" fillId="0" borderId="0" xfId="17" applyFont="1" applyAlignment="1"/>
    <xf numFmtId="0" fontId="17" fillId="0" borderId="0" xfId="17" applyFont="1"/>
    <xf numFmtId="179" fontId="14" fillId="0" borderId="4" xfId="17" applyNumberFormat="1" applyFont="1" applyBorder="1"/>
    <xf numFmtId="179" fontId="15" fillId="0" borderId="4" xfId="17" applyNumberFormat="1" applyFont="1" applyBorder="1" applyAlignment="1">
      <alignment horizontal="centerContinuous" vertical="top"/>
    </xf>
    <xf numFmtId="179" fontId="15" fillId="0" borderId="4" xfId="17" applyNumberFormat="1" applyFont="1" applyBorder="1" applyAlignment="1">
      <alignment horizontal="right"/>
    </xf>
    <xf numFmtId="179" fontId="15" fillId="0" borderId="4" xfId="17" applyNumberFormat="1" applyFont="1" applyBorder="1" applyAlignment="1">
      <alignment shrinkToFit="1"/>
    </xf>
    <xf numFmtId="179" fontId="14" fillId="0" borderId="4" xfId="17" applyNumberFormat="1" applyFont="1" applyBorder="1" applyAlignment="1">
      <alignment horizontal="centerContinuous" vertical="top"/>
    </xf>
    <xf numFmtId="179" fontId="14" fillId="0" borderId="4" xfId="17" applyNumberFormat="1" applyFont="1" applyBorder="1" applyAlignment="1">
      <alignment horizontal="right"/>
    </xf>
    <xf numFmtId="179" fontId="14" fillId="0" borderId="4" xfId="17" applyNumberFormat="1" applyFont="1" applyBorder="1" applyAlignment="1">
      <alignment shrinkToFit="1"/>
    </xf>
    <xf numFmtId="179" fontId="14" fillId="0" borderId="4" xfId="17" applyNumberFormat="1" applyFont="1" applyBorder="1" applyAlignment="1">
      <alignment horizontal="right" shrinkToFit="1"/>
    </xf>
    <xf numFmtId="179" fontId="15" fillId="0" borderId="4" xfId="17" applyNumberFormat="1" applyFont="1" applyBorder="1"/>
    <xf numFmtId="179" fontId="15" fillId="0" borderId="4" xfId="17" quotePrefix="1" applyNumberFormat="1" applyFont="1" applyBorder="1" applyAlignment="1">
      <alignment shrinkToFit="1"/>
    </xf>
    <xf numFmtId="179" fontId="15" fillId="0" borderId="4" xfId="17" applyNumberFormat="1" applyFont="1" applyBorder="1" applyAlignment="1"/>
    <xf numFmtId="179" fontId="16" fillId="0" borderId="4" xfId="17" applyNumberFormat="1" applyFont="1" applyBorder="1"/>
    <xf numFmtId="179" fontId="5" fillId="0" borderId="4" xfId="17" applyNumberFormat="1" applyFont="1" applyBorder="1" applyAlignment="1">
      <alignment shrinkToFit="1"/>
    </xf>
    <xf numFmtId="179" fontId="5" fillId="0" borderId="4" xfId="17" applyNumberFormat="1" applyFont="1" applyBorder="1" applyAlignment="1">
      <alignment horizontal="right" shrinkToFit="1"/>
    </xf>
    <xf numFmtId="179" fontId="16" fillId="0" borderId="4" xfId="17" applyNumberFormat="1" applyFont="1" applyBorder="1" applyAlignment="1">
      <alignment horizontal="right"/>
    </xf>
    <xf numFmtId="179" fontId="5" fillId="0" borderId="4" xfId="17" applyNumberFormat="1" applyFont="1" applyBorder="1"/>
    <xf numFmtId="38" fontId="15" fillId="0" borderId="4" xfId="17" applyNumberFormat="1" applyFont="1" applyBorder="1" applyAlignment="1">
      <alignment horizontal="center" vertical="center"/>
    </xf>
    <xf numFmtId="38" fontId="15" fillId="0" borderId="4" xfId="17" applyNumberFormat="1" applyFont="1" applyBorder="1" applyAlignment="1">
      <alignment horizontal="left" vertical="center"/>
    </xf>
    <xf numFmtId="0" fontId="15" fillId="0" borderId="4" xfId="17" applyFont="1" applyBorder="1" applyAlignment="1">
      <alignment horizontal="justify" vertical="center" wrapText="1"/>
    </xf>
    <xf numFmtId="38" fontId="15" fillId="0" borderId="4" xfId="17" applyNumberFormat="1" applyFont="1" applyBorder="1" applyAlignment="1">
      <alignment horizontal="right" vertical="center"/>
    </xf>
    <xf numFmtId="179" fontId="14" fillId="0" borderId="4" xfId="17" applyNumberFormat="1" applyFont="1" applyBorder="1" applyAlignment="1">
      <alignment horizontal="right" vertical="center" shrinkToFit="1"/>
    </xf>
    <xf numFmtId="38" fontId="14" fillId="0" borderId="4" xfId="17" applyNumberFormat="1" applyFont="1" applyBorder="1" applyAlignment="1">
      <alignment horizontal="center" vertical="center"/>
    </xf>
    <xf numFmtId="38" fontId="14" fillId="0" borderId="4" xfId="17" applyNumberFormat="1" applyFont="1" applyBorder="1" applyAlignment="1">
      <alignment horizontal="justify" vertical="center"/>
    </xf>
    <xf numFmtId="0" fontId="14" fillId="0" borderId="4" xfId="17" applyFont="1" applyBorder="1" applyAlignment="1">
      <alignment horizontal="justify" vertical="center" wrapText="1"/>
    </xf>
    <xf numFmtId="179" fontId="14" fillId="0" borderId="4" xfId="17" applyNumberFormat="1" applyFont="1" applyBorder="1" applyAlignment="1">
      <alignment vertical="center" shrinkToFit="1"/>
    </xf>
    <xf numFmtId="38" fontId="15" fillId="0" borderId="4" xfId="17" applyNumberFormat="1" applyFont="1" applyBorder="1" applyAlignment="1">
      <alignment horizontal="justify" vertical="center"/>
    </xf>
    <xf numFmtId="179" fontId="14" fillId="0" borderId="4" xfId="17" applyNumberFormat="1" applyFont="1" applyBorder="1" applyAlignment="1">
      <alignment horizontal="right" vertical="center"/>
    </xf>
    <xf numFmtId="38" fontId="5" fillId="0" borderId="4" xfId="17" applyNumberFormat="1" applyFont="1" applyBorder="1" applyAlignment="1">
      <alignment horizontal="left" vertical="center"/>
    </xf>
    <xf numFmtId="38" fontId="16" fillId="0" borderId="4" xfId="17" applyNumberFormat="1" applyFont="1" applyBorder="1" applyAlignment="1">
      <alignment horizontal="center" vertical="center"/>
    </xf>
    <xf numFmtId="38" fontId="16" fillId="0" borderId="4" xfId="17" applyNumberFormat="1" applyFont="1" applyBorder="1" applyAlignment="1">
      <alignment horizontal="justify" vertical="center" wrapText="1"/>
    </xf>
    <xf numFmtId="38" fontId="14" fillId="0" borderId="4" xfId="17" applyNumberFormat="1" applyFont="1" applyBorder="1" applyAlignment="1">
      <alignment horizontal="left" vertical="center"/>
    </xf>
    <xf numFmtId="179" fontId="14" fillId="0" borderId="4" xfId="17" applyNumberFormat="1" applyFont="1" applyBorder="1" applyAlignment="1">
      <alignment horizontal="centerContinuous"/>
    </xf>
    <xf numFmtId="41" fontId="14" fillId="0" borderId="4" xfId="14" applyFont="1" applyBorder="1" applyAlignment="1">
      <alignment horizontal="right"/>
    </xf>
    <xf numFmtId="38" fontId="15" fillId="0" borderId="4" xfId="17" applyNumberFormat="1" applyFont="1" applyBorder="1" applyAlignment="1">
      <alignment horizontal="justify" vertical="center" wrapText="1"/>
    </xf>
    <xf numFmtId="179" fontId="14" fillId="0" borderId="4" xfId="17" applyNumberFormat="1" applyFont="1" applyBorder="1" applyAlignment="1">
      <alignment vertical="center"/>
    </xf>
    <xf numFmtId="179" fontId="14" fillId="0" borderId="4" xfId="17" applyNumberFormat="1" applyFont="1" applyBorder="1" applyAlignment="1">
      <alignment horizontal="centerContinuous" vertical="center"/>
    </xf>
    <xf numFmtId="179" fontId="15" fillId="0" borderId="4" xfId="17" applyNumberFormat="1" applyFont="1" applyBorder="1" applyAlignment="1">
      <alignment horizontal="right" vertical="center"/>
    </xf>
    <xf numFmtId="179" fontId="18" fillId="0" borderId="4" xfId="17" applyNumberFormat="1" applyFont="1" applyFill="1" applyBorder="1" applyAlignment="1">
      <alignment vertical="center"/>
    </xf>
    <xf numFmtId="38" fontId="14" fillId="0" borderId="4" xfId="17" applyNumberFormat="1" applyFont="1" applyBorder="1" applyAlignment="1">
      <alignment horizontal="justify" vertical="center" wrapText="1"/>
    </xf>
    <xf numFmtId="179" fontId="5" fillId="0" borderId="4" xfId="17" applyNumberFormat="1" applyFont="1" applyBorder="1" applyAlignment="1">
      <alignment horizontal="center" vertical="center" shrinkToFit="1"/>
    </xf>
    <xf numFmtId="179" fontId="15" fillId="0" borderId="4" xfId="17" applyNumberFormat="1" applyFont="1" applyBorder="1" applyAlignment="1">
      <alignment vertical="center"/>
    </xf>
    <xf numFmtId="38" fontId="3" fillId="0" borderId="4" xfId="17" applyNumberFormat="1" applyFont="1" applyBorder="1" applyAlignment="1">
      <alignment horizontal="center" vertical="center"/>
    </xf>
    <xf numFmtId="38" fontId="11" fillId="0" borderId="0" xfId="0" applyNumberFormat="1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80" fontId="12" fillId="0" borderId="9" xfId="14" applyNumberFormat="1" applyFont="1" applyBorder="1" applyAlignment="1">
      <alignment vertical="center"/>
    </xf>
    <xf numFmtId="41" fontId="12" fillId="0" borderId="9" xfId="14" applyFont="1" applyBorder="1" applyAlignment="1">
      <alignment vertical="center"/>
    </xf>
    <xf numFmtId="0" fontId="12" fillId="0" borderId="9" xfId="0" quotePrefix="1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79" fontId="22" fillId="0" borderId="4" xfId="17" applyNumberFormat="1" applyFont="1" applyBorder="1" applyAlignment="1">
      <alignment horizontal="right" vertical="center" shrinkToFit="1"/>
    </xf>
    <xf numFmtId="179" fontId="16" fillId="0" borderId="4" xfId="17" applyNumberFormat="1" applyFont="1" applyFill="1" applyBorder="1" applyAlignment="1">
      <alignment vertical="center"/>
    </xf>
    <xf numFmtId="179" fontId="15" fillId="0" borderId="4" xfId="17" applyNumberFormat="1" applyFont="1" applyFill="1" applyBorder="1" applyAlignment="1">
      <alignment vertical="center"/>
    </xf>
    <xf numFmtId="179" fontId="19" fillId="0" borderId="4" xfId="17" applyNumberFormat="1" applyFont="1" applyFill="1" applyBorder="1" applyAlignment="1">
      <alignment vertical="center"/>
    </xf>
    <xf numFmtId="179" fontId="15" fillId="0" borderId="0" xfId="17" applyNumberFormat="1" applyFont="1" applyAlignment="1">
      <alignment horizontal="center"/>
    </xf>
    <xf numFmtId="0" fontId="15" fillId="0" borderId="0" xfId="17" applyFont="1" applyAlignment="1">
      <alignment horizontal="center"/>
    </xf>
    <xf numFmtId="179" fontId="14" fillId="0" borderId="0" xfId="17" applyNumberFormat="1" applyFont="1" applyAlignment="1">
      <alignment horizontal="center"/>
    </xf>
    <xf numFmtId="38" fontId="15" fillId="0" borderId="5" xfId="17" applyNumberFormat="1" applyFont="1" applyBorder="1" applyAlignment="1">
      <alignment vertical="center"/>
    </xf>
    <xf numFmtId="0" fontId="11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8" fontId="23" fillId="0" borderId="0" xfId="0" applyNumberFormat="1" applyFont="1" applyBorder="1" applyAlignment="1">
      <alignment horizontal="center" shrinkToFit="1"/>
    </xf>
    <xf numFmtId="38" fontId="23" fillId="0" borderId="14" xfId="0" applyNumberFormat="1" applyFont="1" applyBorder="1" applyAlignment="1">
      <alignment horizontal="center" shrinkToFit="1"/>
    </xf>
    <xf numFmtId="38" fontId="11" fillId="0" borderId="0" xfId="0" applyNumberFormat="1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8" fontId="3" fillId="0" borderId="22" xfId="17" applyNumberFormat="1" applyFont="1" applyBorder="1" applyAlignment="1">
      <alignment horizontal="center" vertical="center"/>
    </xf>
    <xf numFmtId="38" fontId="3" fillId="0" borderId="23" xfId="17" applyNumberFormat="1" applyFont="1" applyBorder="1" applyAlignment="1">
      <alignment horizontal="center" vertical="center"/>
    </xf>
    <xf numFmtId="0" fontId="3" fillId="0" borderId="22" xfId="17" applyFont="1" applyBorder="1" applyAlignment="1">
      <alignment horizontal="center" vertical="center" wrapText="1"/>
    </xf>
    <xf numFmtId="0" fontId="3" fillId="0" borderId="23" xfId="17" applyFont="1" applyBorder="1" applyAlignment="1">
      <alignment horizontal="center" vertical="center" wrapText="1"/>
    </xf>
    <xf numFmtId="40" fontId="3" fillId="0" borderId="22" xfId="17" applyNumberFormat="1" applyFont="1" applyBorder="1" applyAlignment="1">
      <alignment horizontal="center" vertical="center"/>
    </xf>
    <xf numFmtId="40" fontId="3" fillId="0" borderId="23" xfId="17" applyNumberFormat="1" applyFont="1" applyBorder="1" applyAlignment="1">
      <alignment horizontal="center" vertical="center"/>
    </xf>
    <xf numFmtId="38" fontId="3" fillId="0" borderId="5" xfId="17" applyNumberFormat="1" applyFont="1" applyBorder="1" applyAlignment="1">
      <alignment horizontal="center" vertical="center"/>
    </xf>
    <xf numFmtId="38" fontId="3" fillId="0" borderId="6" xfId="17" applyNumberFormat="1" applyFont="1" applyBorder="1" applyAlignment="1">
      <alignment horizontal="center" vertical="center"/>
    </xf>
  </cellXfs>
  <cellStyles count="18">
    <cellStyle name="Header1" xfId="1"/>
    <cellStyle name="Header2" xfId="2"/>
    <cellStyle name="咬訌裝?INCOM1" xfId="3"/>
    <cellStyle name="咬訌裝?INCOM10" xfId="4"/>
    <cellStyle name="咬訌裝?INCOM2" xfId="5"/>
    <cellStyle name="咬訌裝?INCOM3" xfId="6"/>
    <cellStyle name="咬訌裝?INCOM4" xfId="7"/>
    <cellStyle name="咬訌裝?INCOM5" xfId="8"/>
    <cellStyle name="咬訌裝?INCOM6" xfId="9"/>
    <cellStyle name="咬訌裝?INCOM7" xfId="10"/>
    <cellStyle name="咬訌裝?INCOM8" xfId="11"/>
    <cellStyle name="咬訌裝?INCOM9" xfId="12"/>
    <cellStyle name="咬訌裝?PRIB11" xfId="13"/>
    <cellStyle name="쉼표 [0]" xfId="14" builtinId="6"/>
    <cellStyle name="콤마 [0]_2-1" xfId="15"/>
    <cellStyle name="콤마_2-1" xfId="16"/>
    <cellStyle name="표준" xfId="0" builtinId="0"/>
    <cellStyle name="표준_관내 하수도 기계준설공사(연간단가계약)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9444;&#44228;\&#51221;&#51116;&#54840;\&#49444;&#44228;&#49436;&#50577;&#49885;\&#54616;&#49688;&#46020;&#44596;&#44553;(&#45824;&#54788;1&#46041;%20189-1&#48264;&#51648;&#49440;&#50808;%209&#44060;&#49548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수량집계"/>
      <sheetName val="설계내역서"/>
      <sheetName val="일위대가표"/>
      <sheetName val="설계양식(갑지)"/>
      <sheetName val="설계설명서"/>
      <sheetName val="표지"/>
      <sheetName val="토적계산서"/>
    </sheetNames>
    <sheetDataSet>
      <sheetData sheetId="0">
        <row r="7">
          <cell r="F7">
            <v>46.3</v>
          </cell>
          <cell r="H7">
            <v>9.6999999999999993</v>
          </cell>
          <cell r="AM7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BreakPreview" topLeftCell="A4" zoomScaleNormal="75" workbookViewId="0"/>
  </sheetViews>
  <sheetFormatPr defaultRowHeight="13.5"/>
  <cols>
    <col min="1" max="1" width="4.5546875" customWidth="1"/>
    <col min="2" max="3" width="7.6640625" customWidth="1"/>
    <col min="11" max="12" width="6.44140625" customWidth="1"/>
    <col min="13" max="13" width="8.33203125" customWidth="1"/>
    <col min="14" max="14" width="8.109375" customWidth="1"/>
  </cols>
  <sheetData>
    <row r="1" spans="1:14" s="3" customFormat="1" ht="20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s="3" customFormat="1" ht="20.25">
      <c r="A2" s="2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5"/>
    </row>
    <row r="3" spans="1:14" s="6" customFormat="1" ht="22.5">
      <c r="A3" s="26"/>
      <c r="B3" s="117" t="s">
        <v>75</v>
      </c>
      <c r="C3" s="117"/>
      <c r="D3" s="117"/>
      <c r="E3" s="5"/>
      <c r="F3" s="5"/>
      <c r="G3" s="5"/>
      <c r="H3" s="5"/>
      <c r="I3" s="5"/>
      <c r="J3" s="5"/>
      <c r="K3" s="5"/>
      <c r="L3" s="5"/>
      <c r="M3" s="5"/>
      <c r="N3" s="27"/>
    </row>
    <row r="4" spans="1:14" s="3" customFormat="1" ht="20.25">
      <c r="A4" s="2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5"/>
    </row>
    <row r="5" spans="1:14" s="3" customFormat="1" ht="20.25">
      <c r="A5" s="2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5"/>
    </row>
    <row r="6" spans="1:14" s="3" customFormat="1" ht="20.25">
      <c r="A6" s="2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5"/>
    </row>
    <row r="7" spans="1:14" s="3" customFormat="1" ht="20.25">
      <c r="A7" s="2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5"/>
    </row>
    <row r="8" spans="1:14" s="3" customFormat="1" ht="20.25">
      <c r="A8" s="2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5"/>
    </row>
    <row r="9" spans="1:14" s="3" customFormat="1" ht="20.25">
      <c r="A9" s="2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5"/>
    </row>
    <row r="10" spans="1:14" s="3" customFormat="1" ht="20.25">
      <c r="A10" s="2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5"/>
    </row>
    <row r="11" spans="1:14" s="3" customFormat="1" ht="32.25" customHeight="1">
      <c r="A11" s="24"/>
      <c r="B11" s="118" t="s">
        <v>76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/>
    </row>
    <row r="12" spans="1:14" s="3" customFormat="1" ht="20.25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5"/>
    </row>
    <row r="13" spans="1:14" s="3" customFormat="1" ht="20.25">
      <c r="A13" s="2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5"/>
    </row>
    <row r="14" spans="1:14" s="3" customFormat="1" ht="20.25">
      <c r="A14" s="2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5"/>
    </row>
    <row r="15" spans="1:14" s="3" customFormat="1" ht="20.25">
      <c r="A15" s="2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5"/>
    </row>
    <row r="16" spans="1:14" s="3" customFormat="1" ht="20.25">
      <c r="A16" s="2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5"/>
    </row>
    <row r="17" spans="1:14" s="3" customFormat="1" ht="20.25">
      <c r="A17" s="2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5"/>
    </row>
    <row r="18" spans="1:14" s="3" customFormat="1" ht="20.25">
      <c r="A18" s="2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5"/>
    </row>
    <row r="19" spans="1:14" s="3" customFormat="1" ht="20.25">
      <c r="A19" s="2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5"/>
    </row>
    <row r="20" spans="1:14" s="3" customFormat="1" ht="20.25">
      <c r="A20" s="2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5"/>
    </row>
    <row r="21" spans="1:14" s="3" customFormat="1" ht="25.5">
      <c r="A21" s="24"/>
      <c r="B21" s="4"/>
      <c r="C21" s="4"/>
      <c r="D21" s="4"/>
      <c r="E21" s="4"/>
      <c r="F21" s="4"/>
      <c r="G21" s="4"/>
      <c r="H21" s="4"/>
      <c r="I21" s="4"/>
      <c r="J21" s="116" t="s">
        <v>48</v>
      </c>
      <c r="K21" s="116"/>
      <c r="L21" s="116"/>
      <c r="M21" s="116"/>
      <c r="N21" s="25"/>
    </row>
    <row r="22" spans="1:14" s="3" customFormat="1" ht="20.25">
      <c r="A22" s="24"/>
      <c r="B22" s="4"/>
      <c r="C22" s="4"/>
      <c r="D22" s="4"/>
      <c r="E22" s="4"/>
      <c r="F22" s="4"/>
      <c r="G22" s="4"/>
      <c r="H22" s="4"/>
      <c r="I22" s="4"/>
      <c r="J22" s="2"/>
      <c r="K22" s="2"/>
      <c r="L22" s="2"/>
      <c r="M22" s="2"/>
      <c r="N22" s="25"/>
    </row>
    <row r="23" spans="1:14" s="3" customFormat="1" ht="2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</row>
    <row r="24" spans="1:14" s="3" customFormat="1" ht="20.25"/>
    <row r="25" spans="1:14" s="3" customFormat="1" ht="20.25"/>
    <row r="26" spans="1:14" s="3" customFormat="1" ht="20.25"/>
    <row r="27" spans="1:14" s="3" customFormat="1" ht="20.25"/>
    <row r="28" spans="1:14" s="3" customFormat="1" ht="20.25"/>
    <row r="29" spans="1:14" s="3" customFormat="1" ht="20.25"/>
  </sheetData>
  <mergeCells count="3">
    <mergeCell ref="J21:M21"/>
    <mergeCell ref="B3:D3"/>
    <mergeCell ref="B11:N11"/>
  </mergeCells>
  <phoneticPr fontId="5" type="noConversion"/>
  <printOptions verticalCentered="1"/>
  <pageMargins left="1.01" right="0.43307086614173229" top="0.6692913385826772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showGridLines="0" showZeros="0" view="pageBreakPreview" topLeftCell="A4" zoomScaleNormal="100" workbookViewId="0">
      <selection activeCell="C8" sqref="C8:W8"/>
    </sheetView>
  </sheetViews>
  <sheetFormatPr defaultRowHeight="13.5"/>
  <cols>
    <col min="1" max="2" width="3.6640625" customWidth="1"/>
    <col min="3" max="3" width="6.21875" customWidth="1"/>
    <col min="4" max="5" width="5.33203125" customWidth="1"/>
    <col min="6" max="6" width="3.6640625" customWidth="1"/>
    <col min="7" max="10" width="4.33203125" customWidth="1"/>
    <col min="11" max="11" width="3.6640625" customWidth="1"/>
    <col min="12" max="15" width="4.109375" customWidth="1"/>
    <col min="16" max="20" width="3.6640625" customWidth="1"/>
    <col min="21" max="24" width="7.6640625" customWidth="1"/>
  </cols>
  <sheetData>
    <row r="1" spans="1:24" ht="19.5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8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48.75" customHeight="1">
      <c r="A3" s="8" t="s">
        <v>3</v>
      </c>
      <c r="B3" s="9"/>
      <c r="C3" s="10"/>
      <c r="D3" s="10"/>
      <c r="E3" s="11"/>
      <c r="F3" s="8" t="s">
        <v>11</v>
      </c>
      <c r="G3" s="9"/>
      <c r="H3" s="10"/>
      <c r="I3" s="10"/>
      <c r="J3" s="11"/>
      <c r="K3" s="8" t="s">
        <v>4</v>
      </c>
      <c r="L3" s="9"/>
      <c r="M3" s="10"/>
      <c r="N3" s="10"/>
      <c r="O3" s="11"/>
      <c r="P3" s="8" t="s">
        <v>5</v>
      </c>
      <c r="Q3" s="9"/>
      <c r="R3" s="10"/>
      <c r="S3" s="10"/>
      <c r="T3" s="11"/>
      <c r="U3" s="122" t="s">
        <v>79</v>
      </c>
      <c r="V3" s="123"/>
      <c r="W3" s="123"/>
      <c r="X3" s="124"/>
    </row>
    <row r="4" spans="1:24" ht="12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3"/>
      <c r="W4" s="13"/>
      <c r="X4" s="15"/>
    </row>
    <row r="5" spans="1:24" ht="21" customHeight="1">
      <c r="A5" s="31"/>
      <c r="B5" s="121" t="str">
        <f>표지!B3</f>
        <v>2 0 1 7 년 도</v>
      </c>
      <c r="C5" s="121"/>
      <c r="D5" s="121"/>
      <c r="E5" s="121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32"/>
    </row>
    <row r="6" spans="1:24" ht="28.5" customHeight="1">
      <c r="A6" s="31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32"/>
    </row>
    <row r="7" spans="1:24" ht="28.5" customHeight="1">
      <c r="A7" s="3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32"/>
    </row>
    <row r="8" spans="1:24" ht="26.25" customHeight="1">
      <c r="A8" s="31"/>
      <c r="B8" s="96"/>
      <c r="C8" s="120" t="s">
        <v>84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32"/>
    </row>
    <row r="9" spans="1:24" ht="15.75" customHeight="1">
      <c r="A9" s="3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32"/>
    </row>
    <row r="10" spans="1:24" ht="18.75" customHeight="1">
      <c r="A10" s="31"/>
      <c r="B10" s="17"/>
      <c r="C10" s="17"/>
      <c r="D10" s="17"/>
      <c r="E10" s="17"/>
      <c r="F10" s="17"/>
      <c r="G10" s="17"/>
      <c r="H10" s="17"/>
      <c r="I10" s="17"/>
      <c r="J10" s="17"/>
      <c r="K10" s="33"/>
      <c r="L10" s="17"/>
      <c r="M10" s="17"/>
      <c r="N10" s="17"/>
      <c r="O10" s="34"/>
      <c r="P10" s="34"/>
      <c r="Q10" s="17"/>
      <c r="R10" s="17"/>
      <c r="S10" s="17"/>
      <c r="T10" s="34"/>
      <c r="U10" s="17"/>
      <c r="V10" s="17"/>
      <c r="W10" s="17"/>
      <c r="X10" s="32"/>
    </row>
    <row r="11" spans="1:24" ht="18.75" customHeight="1">
      <c r="A11" s="31"/>
      <c r="B11" s="17"/>
      <c r="C11" s="17"/>
      <c r="D11" s="18"/>
      <c r="E11" s="97" t="s">
        <v>6</v>
      </c>
      <c r="F11" s="18"/>
      <c r="G11" s="18"/>
      <c r="H11" s="1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W11" s="1"/>
      <c r="X11" s="32"/>
    </row>
    <row r="12" spans="1:24" ht="10.5" customHeight="1">
      <c r="A12" s="31"/>
      <c r="B12" s="17"/>
      <c r="C12" s="17"/>
      <c r="D12" s="18"/>
      <c r="E12" s="97"/>
      <c r="F12" s="18"/>
      <c r="G12" s="18"/>
      <c r="H12" s="1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W12" s="1"/>
      <c r="X12" s="32"/>
    </row>
    <row r="13" spans="1:24" ht="15.75" customHeight="1">
      <c r="A13" s="31"/>
      <c r="B13" s="17"/>
      <c r="C13" s="17"/>
      <c r="D13" s="18"/>
      <c r="E13" s="97"/>
      <c r="F13" s="18"/>
      <c r="G13" s="18"/>
      <c r="H13" s="18" t="s">
        <v>77</v>
      </c>
      <c r="I13" s="101"/>
      <c r="J13" s="101"/>
      <c r="K13" s="101"/>
      <c r="L13" s="101"/>
      <c r="M13" s="101"/>
      <c r="N13" s="101"/>
      <c r="O13" s="101"/>
      <c r="P13" s="19" t="s">
        <v>78</v>
      </c>
      <c r="Q13" s="101"/>
      <c r="R13" s="101"/>
      <c r="S13" s="101"/>
      <c r="T13" s="101"/>
      <c r="W13" s="1"/>
      <c r="X13" s="32"/>
    </row>
    <row r="14" spans="1:24" ht="27.75" customHeight="1">
      <c r="A14" s="31"/>
      <c r="B14" s="17"/>
      <c r="C14" s="17"/>
      <c r="D14" s="18"/>
      <c r="E14" s="35"/>
      <c r="F14" s="35"/>
      <c r="G14" s="35"/>
      <c r="H14" s="100" t="s">
        <v>54</v>
      </c>
      <c r="I14" s="101"/>
      <c r="J14" s="101"/>
      <c r="K14" s="101"/>
      <c r="L14" s="101"/>
      <c r="M14" s="101"/>
      <c r="N14" s="101"/>
      <c r="O14" s="101"/>
      <c r="P14" s="19" t="s">
        <v>82</v>
      </c>
      <c r="Q14" s="101"/>
      <c r="R14" s="101"/>
      <c r="S14" s="101"/>
      <c r="T14" s="101"/>
      <c r="W14" s="1"/>
      <c r="X14" s="32"/>
    </row>
    <row r="15" spans="1:24" ht="15.75" customHeight="1">
      <c r="A15" s="31"/>
      <c r="B15" s="17"/>
      <c r="C15" s="17"/>
      <c r="D15" s="18"/>
      <c r="E15" s="35"/>
      <c r="F15" s="35"/>
      <c r="G15" s="35"/>
      <c r="H15" s="1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1"/>
      <c r="V15" s="36"/>
      <c r="W15" s="36"/>
      <c r="X15" s="32"/>
    </row>
    <row r="16" spans="1:24" ht="9.75" customHeight="1">
      <c r="A16" s="31"/>
      <c r="B16" s="17"/>
      <c r="C16" s="17"/>
      <c r="D16" s="1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32"/>
    </row>
    <row r="17" spans="1:24" ht="23.25" customHeight="1">
      <c r="A17" s="31"/>
      <c r="B17" s="17"/>
      <c r="C17" s="17"/>
      <c r="D17" s="18"/>
      <c r="E17" s="98" t="s">
        <v>7</v>
      </c>
      <c r="F17" s="98"/>
      <c r="G17" s="98"/>
      <c r="H17" s="98" t="s">
        <v>56</v>
      </c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V17" s="97"/>
      <c r="W17" s="97"/>
      <c r="X17" s="32"/>
    </row>
    <row r="18" spans="1:24" ht="20.25" customHeight="1">
      <c r="A18" s="31"/>
      <c r="B18" s="17"/>
      <c r="C18" s="17"/>
      <c r="D18" s="1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V18" s="17"/>
      <c r="W18" s="17"/>
      <c r="X18" s="32"/>
    </row>
    <row r="19" spans="1:24" ht="6.75" customHeight="1">
      <c r="A19" s="31"/>
      <c r="B19" s="17"/>
      <c r="C19" s="17"/>
      <c r="D19" s="1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V19" s="17"/>
      <c r="W19" s="17"/>
      <c r="X19" s="32"/>
    </row>
    <row r="20" spans="1:24" ht="15" customHeight="1">
      <c r="A20" s="31"/>
      <c r="B20" s="17"/>
      <c r="C20" s="17"/>
      <c r="D20" s="18"/>
      <c r="G20" s="101"/>
      <c r="H20" s="102" t="s">
        <v>8</v>
      </c>
      <c r="I20" s="102"/>
      <c r="J20" s="102"/>
      <c r="K20" s="103" t="s">
        <v>55</v>
      </c>
      <c r="L20" s="102"/>
      <c r="M20" s="102"/>
      <c r="N20" s="102"/>
      <c r="O20" s="102"/>
      <c r="R20" s="35"/>
      <c r="S20" s="35"/>
      <c r="V20" s="35"/>
      <c r="W20" s="35"/>
      <c r="X20" s="32"/>
    </row>
    <row r="21" spans="1:24" ht="15" customHeight="1">
      <c r="A21" s="31"/>
      <c r="B21" s="17"/>
      <c r="C21" s="17"/>
      <c r="D21" s="18"/>
      <c r="G21" s="101"/>
      <c r="H21" s="101"/>
      <c r="I21" s="101"/>
      <c r="J21" s="101"/>
      <c r="K21" s="101"/>
      <c r="L21" s="101"/>
      <c r="M21" s="101"/>
      <c r="N21" s="101"/>
      <c r="O21" s="101"/>
      <c r="R21" s="17"/>
      <c r="S21" s="17"/>
      <c r="V21" s="17"/>
      <c r="W21" s="19"/>
      <c r="X21" s="32"/>
    </row>
    <row r="22" spans="1:24" ht="15" customHeight="1">
      <c r="A22" s="31"/>
      <c r="B22" s="17"/>
      <c r="C22" s="17"/>
      <c r="D22" s="18"/>
      <c r="G22" s="101"/>
      <c r="H22" s="102" t="s">
        <v>9</v>
      </c>
      <c r="I22" s="102"/>
      <c r="J22" s="104"/>
      <c r="K22" s="105" t="s">
        <v>49</v>
      </c>
      <c r="L22" s="102"/>
      <c r="M22" s="102"/>
      <c r="N22" s="102"/>
      <c r="O22" s="102"/>
      <c r="R22" s="35"/>
      <c r="S22" s="35"/>
      <c r="V22" s="35"/>
      <c r="W22" s="35"/>
      <c r="X22" s="32"/>
    </row>
    <row r="23" spans="1:24" ht="15" customHeight="1">
      <c r="A23" s="31"/>
      <c r="B23" s="17"/>
      <c r="C23" s="17"/>
      <c r="D23" s="18"/>
      <c r="G23" s="101"/>
      <c r="H23" s="101"/>
      <c r="I23" s="101"/>
      <c r="J23" s="101"/>
      <c r="K23" s="101"/>
      <c r="L23" s="101"/>
      <c r="M23" s="101"/>
      <c r="N23" s="101"/>
      <c r="O23" s="101"/>
      <c r="R23" s="17"/>
      <c r="S23" s="17"/>
      <c r="V23" s="17"/>
      <c r="W23" s="19"/>
      <c r="X23" s="32"/>
    </row>
    <row r="24" spans="1:24" ht="15" customHeight="1">
      <c r="A24" s="31"/>
      <c r="B24" s="17"/>
      <c r="C24" s="17"/>
      <c r="D24" s="18"/>
      <c r="G24" s="107"/>
      <c r="H24" s="106" t="s">
        <v>10</v>
      </c>
      <c r="I24" s="102"/>
      <c r="J24" s="102"/>
      <c r="K24" s="105" t="s">
        <v>49</v>
      </c>
      <c r="L24" s="102"/>
      <c r="M24" s="102"/>
      <c r="N24" s="102"/>
      <c r="O24" s="102"/>
      <c r="R24" s="35"/>
      <c r="S24" s="35"/>
      <c r="V24" s="35"/>
      <c r="W24" s="35"/>
      <c r="X24" s="32"/>
    </row>
    <row r="25" spans="1:24" ht="14.25" customHeight="1">
      <c r="A25" s="3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  <c r="Q25" s="17"/>
      <c r="R25" s="17"/>
      <c r="S25" s="17"/>
      <c r="T25" s="19"/>
      <c r="U25" s="19"/>
      <c r="V25" s="17"/>
      <c r="W25" s="17"/>
      <c r="X25" s="32"/>
    </row>
    <row r="26" spans="1:24" ht="10.5" customHeight="1">
      <c r="A26" s="31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32"/>
    </row>
    <row r="27" spans="1:24" ht="9" customHeight="1">
      <c r="A27" s="3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32"/>
    </row>
    <row r="28" spans="1:24" ht="9.75" customHeight="1">
      <c r="A28" s="3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38"/>
    </row>
    <row r="29" spans="1:24" ht="6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7"/>
    </row>
  </sheetData>
  <mergeCells count="3">
    <mergeCell ref="C8:W8"/>
    <mergeCell ref="B5:E5"/>
    <mergeCell ref="U3:X3"/>
  </mergeCells>
  <phoneticPr fontId="5" type="noConversion"/>
  <printOptions horizontalCentered="1"/>
  <pageMargins left="0.8" right="0.38" top="0.66" bottom="0.6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showGridLines="0" showZeros="0" tabSelected="1" view="pageBreakPreview" zoomScaleNormal="100" workbookViewId="0">
      <selection activeCell="Q17" sqref="Q17"/>
    </sheetView>
  </sheetViews>
  <sheetFormatPr defaultRowHeight="13.5"/>
  <cols>
    <col min="1" max="1" width="4" style="42" customWidth="1"/>
    <col min="2" max="2" width="14" style="42" customWidth="1"/>
    <col min="3" max="3" width="18.44140625" style="42" customWidth="1"/>
    <col min="4" max="4" width="5.6640625" style="42" customWidth="1"/>
    <col min="5" max="5" width="6.5546875" style="42" customWidth="1"/>
    <col min="6" max="6" width="8.88671875" style="42"/>
    <col min="7" max="7" width="12.6640625" style="42" customWidth="1"/>
    <col min="8" max="8" width="6.33203125" style="42" customWidth="1"/>
    <col min="9" max="9" width="7.77734375" style="42" customWidth="1"/>
    <col min="10" max="10" width="6.33203125" style="42" customWidth="1"/>
    <col min="11" max="11" width="7.77734375" style="42" customWidth="1"/>
    <col min="12" max="12" width="6.33203125" style="42" customWidth="1"/>
    <col min="13" max="13" width="7.77734375" style="42" customWidth="1"/>
    <col min="14" max="14" width="6.44140625" style="42" customWidth="1"/>
    <col min="15" max="15" width="1.44140625" style="42" customWidth="1"/>
    <col min="16" max="16" width="12.77734375" style="45" bestFit="1" customWidth="1"/>
    <col min="17" max="16384" width="8.88671875" style="42"/>
  </cols>
  <sheetData>
    <row r="1" spans="1:17" ht="22.5">
      <c r="A1" s="40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7" ht="10.5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15" customHeight="1">
      <c r="A3" s="125" t="s">
        <v>13</v>
      </c>
      <c r="B3" s="125" t="s">
        <v>14</v>
      </c>
      <c r="C3" s="127" t="s">
        <v>15</v>
      </c>
      <c r="D3" s="129" t="s">
        <v>42</v>
      </c>
      <c r="E3" s="129" t="s">
        <v>1</v>
      </c>
      <c r="F3" s="131" t="s">
        <v>16</v>
      </c>
      <c r="G3" s="132"/>
      <c r="H3" s="131" t="s">
        <v>19</v>
      </c>
      <c r="I3" s="132"/>
      <c r="J3" s="131" t="s">
        <v>20</v>
      </c>
      <c r="K3" s="132"/>
      <c r="L3" s="131" t="s">
        <v>21</v>
      </c>
      <c r="M3" s="132"/>
      <c r="N3" s="125" t="s">
        <v>0</v>
      </c>
    </row>
    <row r="4" spans="1:17" ht="15" customHeight="1">
      <c r="A4" s="126"/>
      <c r="B4" s="126"/>
      <c r="C4" s="128"/>
      <c r="D4" s="130"/>
      <c r="E4" s="130"/>
      <c r="F4" s="95" t="s">
        <v>17</v>
      </c>
      <c r="G4" s="95" t="s">
        <v>18</v>
      </c>
      <c r="H4" s="95" t="s">
        <v>17</v>
      </c>
      <c r="I4" s="95" t="s">
        <v>18</v>
      </c>
      <c r="J4" s="95" t="s">
        <v>17</v>
      </c>
      <c r="K4" s="95" t="s">
        <v>18</v>
      </c>
      <c r="L4" s="95" t="s">
        <v>17</v>
      </c>
      <c r="M4" s="95" t="s">
        <v>18</v>
      </c>
      <c r="N4" s="126"/>
    </row>
    <row r="5" spans="1:17" s="49" customFormat="1" ht="27.75" customHeight="1">
      <c r="A5" s="71" t="str">
        <f>"◇ "&amp;표지!B11</f>
        <v xml:space="preserve">◇ 2017년 아스팔트포장복구 및 긴급보수공사(연간단가계약) </v>
      </c>
      <c r="B5" s="70"/>
      <c r="C5" s="87"/>
      <c r="D5" s="73"/>
      <c r="E5" s="88"/>
      <c r="F5" s="89"/>
      <c r="G5" s="90"/>
      <c r="H5" s="55"/>
      <c r="I5" s="56"/>
      <c r="J5" s="55"/>
      <c r="K5" s="56"/>
      <c r="L5" s="55"/>
      <c r="M5" s="55"/>
      <c r="N5" s="57"/>
    </row>
    <row r="6" spans="1:17" s="49" customFormat="1" ht="24" customHeight="1">
      <c r="A6" s="70">
        <v>1</v>
      </c>
      <c r="B6" s="71" t="s">
        <v>57</v>
      </c>
      <c r="C6" s="72"/>
      <c r="D6" s="70"/>
      <c r="E6" s="108">
        <f>SUM(E7:E22)</f>
        <v>2950</v>
      </c>
      <c r="F6" s="94"/>
      <c r="G6" s="90">
        <f>SUBTOTAL(9,G7:G22)</f>
        <v>0</v>
      </c>
      <c r="H6" s="62"/>
      <c r="I6" s="62"/>
      <c r="J6" s="62"/>
      <c r="K6" s="62"/>
      <c r="L6" s="62"/>
      <c r="M6" s="62"/>
      <c r="N6" s="57"/>
    </row>
    <row r="7" spans="1:17" s="45" customFormat="1" ht="24" customHeight="1">
      <c r="A7" s="75"/>
      <c r="B7" s="76" t="s">
        <v>44</v>
      </c>
      <c r="C7" s="77" t="s">
        <v>45</v>
      </c>
      <c r="D7" s="75" t="s">
        <v>24</v>
      </c>
      <c r="E7" s="74">
        <v>50</v>
      </c>
      <c r="F7" s="91"/>
      <c r="G7" s="88"/>
      <c r="H7" s="54"/>
      <c r="I7" s="54"/>
      <c r="J7" s="54"/>
      <c r="K7" s="54"/>
      <c r="L7" s="54"/>
      <c r="M7" s="54"/>
      <c r="N7" s="60"/>
      <c r="P7" s="112">
        <f>SUM(G7:G22)</f>
        <v>0</v>
      </c>
      <c r="Q7" s="114"/>
    </row>
    <row r="8" spans="1:17" s="45" customFormat="1" ht="24" customHeight="1">
      <c r="A8" s="75"/>
      <c r="B8" s="76" t="s">
        <v>44</v>
      </c>
      <c r="C8" s="77" t="s">
        <v>46</v>
      </c>
      <c r="D8" s="75" t="s">
        <v>24</v>
      </c>
      <c r="E8" s="74">
        <v>100</v>
      </c>
      <c r="F8" s="91"/>
      <c r="G8" s="88"/>
      <c r="H8" s="54"/>
      <c r="I8" s="54"/>
      <c r="J8" s="54"/>
      <c r="K8" s="54"/>
      <c r="L8" s="54"/>
      <c r="M8" s="54"/>
      <c r="N8" s="60"/>
    </row>
    <row r="9" spans="1:17" s="45" customFormat="1" ht="24" customHeight="1">
      <c r="A9" s="75"/>
      <c r="B9" s="76" t="s">
        <v>44</v>
      </c>
      <c r="C9" s="77" t="s">
        <v>60</v>
      </c>
      <c r="D9" s="75" t="s">
        <v>24</v>
      </c>
      <c r="E9" s="74">
        <v>100</v>
      </c>
      <c r="F9" s="91"/>
      <c r="G9" s="88"/>
      <c r="H9" s="54"/>
      <c r="I9" s="54"/>
      <c r="J9" s="54"/>
      <c r="K9" s="54"/>
      <c r="L9" s="54"/>
      <c r="M9" s="54"/>
      <c r="N9" s="60"/>
    </row>
    <row r="10" spans="1:17" s="49" customFormat="1" ht="24" customHeight="1">
      <c r="A10" s="70"/>
      <c r="B10" s="76" t="s">
        <v>44</v>
      </c>
      <c r="C10" s="77" t="s">
        <v>47</v>
      </c>
      <c r="D10" s="75" t="s">
        <v>24</v>
      </c>
      <c r="E10" s="74">
        <v>100</v>
      </c>
      <c r="F10" s="91"/>
      <c r="G10" s="88"/>
      <c r="H10" s="62"/>
      <c r="I10" s="62"/>
      <c r="J10" s="62"/>
      <c r="K10" s="62"/>
      <c r="L10" s="62"/>
      <c r="M10" s="62"/>
      <c r="N10" s="57"/>
    </row>
    <row r="11" spans="1:17" s="45" customFormat="1" ht="24" customHeight="1">
      <c r="A11" s="75"/>
      <c r="B11" s="76" t="s">
        <v>22</v>
      </c>
      <c r="C11" s="77" t="s">
        <v>23</v>
      </c>
      <c r="D11" s="75" t="s">
        <v>24</v>
      </c>
      <c r="E11" s="74">
        <v>50</v>
      </c>
      <c r="F11" s="91"/>
      <c r="G11" s="88"/>
      <c r="H11" s="54"/>
      <c r="I11" s="54"/>
      <c r="J11" s="54"/>
      <c r="K11" s="54"/>
      <c r="L11" s="54"/>
      <c r="M11" s="54"/>
      <c r="N11" s="60"/>
    </row>
    <row r="12" spans="1:17" s="45" customFormat="1" ht="24" customHeight="1">
      <c r="A12" s="75"/>
      <c r="B12" s="76" t="s">
        <v>22</v>
      </c>
      <c r="C12" s="77" t="s">
        <v>25</v>
      </c>
      <c r="D12" s="75" t="s">
        <v>24</v>
      </c>
      <c r="E12" s="74">
        <v>300</v>
      </c>
      <c r="F12" s="91"/>
      <c r="G12" s="88"/>
      <c r="H12" s="54"/>
      <c r="I12" s="54"/>
      <c r="J12" s="54"/>
      <c r="K12" s="54"/>
      <c r="L12" s="54"/>
      <c r="M12" s="54"/>
      <c r="N12" s="60"/>
    </row>
    <row r="13" spans="1:17" s="45" customFormat="1" ht="24" customHeight="1">
      <c r="A13" s="75"/>
      <c r="B13" s="76" t="s">
        <v>22</v>
      </c>
      <c r="C13" s="77" t="s">
        <v>61</v>
      </c>
      <c r="D13" s="75" t="s">
        <v>24</v>
      </c>
      <c r="E13" s="74">
        <v>100</v>
      </c>
      <c r="F13" s="91"/>
      <c r="G13" s="88"/>
      <c r="H13" s="54"/>
      <c r="I13" s="54"/>
      <c r="J13" s="54"/>
      <c r="K13" s="54"/>
      <c r="L13" s="54"/>
      <c r="M13" s="54"/>
      <c r="N13" s="60"/>
    </row>
    <row r="14" spans="1:17" s="49" customFormat="1" ht="24" customHeight="1">
      <c r="A14" s="70"/>
      <c r="B14" s="76" t="s">
        <v>22</v>
      </c>
      <c r="C14" s="77" t="s">
        <v>26</v>
      </c>
      <c r="D14" s="75" t="s">
        <v>24</v>
      </c>
      <c r="E14" s="74">
        <v>100</v>
      </c>
      <c r="F14" s="91"/>
      <c r="G14" s="88"/>
      <c r="H14" s="62"/>
      <c r="I14" s="62"/>
      <c r="J14" s="62"/>
      <c r="K14" s="62"/>
      <c r="L14" s="62"/>
      <c r="M14" s="62"/>
      <c r="N14" s="57"/>
    </row>
    <row r="15" spans="1:17" s="49" customFormat="1" ht="24" customHeight="1">
      <c r="A15" s="70"/>
      <c r="B15" s="76" t="s">
        <v>53</v>
      </c>
      <c r="C15" s="77" t="s">
        <v>27</v>
      </c>
      <c r="D15" s="75" t="s">
        <v>24</v>
      </c>
      <c r="E15" s="74">
        <v>100</v>
      </c>
      <c r="F15" s="91"/>
      <c r="G15" s="88"/>
      <c r="H15" s="62"/>
      <c r="I15" s="62"/>
      <c r="J15" s="62"/>
      <c r="K15" s="62"/>
      <c r="L15" s="62"/>
      <c r="M15" s="62"/>
      <c r="N15" s="63"/>
    </row>
    <row r="16" spans="1:17" s="45" customFormat="1" ht="24" customHeight="1">
      <c r="A16" s="70"/>
      <c r="B16" s="76" t="s">
        <v>53</v>
      </c>
      <c r="C16" s="77" t="s">
        <v>28</v>
      </c>
      <c r="D16" s="75" t="s">
        <v>24</v>
      </c>
      <c r="E16" s="74">
        <v>800</v>
      </c>
      <c r="F16" s="91"/>
      <c r="G16" s="88"/>
      <c r="H16" s="62"/>
      <c r="I16" s="62"/>
      <c r="J16" s="62"/>
      <c r="K16" s="62"/>
      <c r="L16" s="62"/>
      <c r="M16" s="62"/>
      <c r="N16" s="60"/>
    </row>
    <row r="17" spans="1:17" s="45" customFormat="1" ht="24" customHeight="1">
      <c r="A17" s="70"/>
      <c r="B17" s="76" t="s">
        <v>52</v>
      </c>
      <c r="C17" s="77" t="s">
        <v>62</v>
      </c>
      <c r="D17" s="75" t="s">
        <v>24</v>
      </c>
      <c r="E17" s="74">
        <v>100</v>
      </c>
      <c r="F17" s="91"/>
      <c r="G17" s="88"/>
      <c r="H17" s="62"/>
      <c r="I17" s="62"/>
      <c r="J17" s="62"/>
      <c r="K17" s="62"/>
      <c r="L17" s="62"/>
      <c r="M17" s="62"/>
      <c r="N17" s="60"/>
    </row>
    <row r="18" spans="1:17" s="45" customFormat="1" ht="24" customHeight="1">
      <c r="A18" s="70"/>
      <c r="B18" s="76" t="s">
        <v>52</v>
      </c>
      <c r="C18" s="77" t="s">
        <v>29</v>
      </c>
      <c r="D18" s="75" t="s">
        <v>24</v>
      </c>
      <c r="E18" s="74">
        <v>200</v>
      </c>
      <c r="F18" s="91"/>
      <c r="G18" s="88"/>
      <c r="H18" s="62"/>
      <c r="I18" s="62"/>
      <c r="J18" s="62"/>
      <c r="K18" s="62"/>
      <c r="L18" s="62"/>
      <c r="M18" s="62"/>
      <c r="N18" s="60"/>
    </row>
    <row r="19" spans="1:17" s="45" customFormat="1" ht="24" customHeight="1">
      <c r="A19" s="70"/>
      <c r="B19" s="76" t="s">
        <v>30</v>
      </c>
      <c r="C19" s="77" t="s">
        <v>31</v>
      </c>
      <c r="D19" s="75" t="s">
        <v>24</v>
      </c>
      <c r="E19" s="74">
        <v>50</v>
      </c>
      <c r="F19" s="91"/>
      <c r="G19" s="88"/>
      <c r="H19" s="62"/>
      <c r="I19" s="62"/>
      <c r="J19" s="62"/>
      <c r="K19" s="62"/>
      <c r="L19" s="62"/>
      <c r="M19" s="62"/>
      <c r="N19" s="60"/>
    </row>
    <row r="20" spans="1:17" s="45" customFormat="1" ht="24" customHeight="1">
      <c r="A20" s="70"/>
      <c r="B20" s="76" t="s">
        <v>30</v>
      </c>
      <c r="C20" s="77" t="s">
        <v>32</v>
      </c>
      <c r="D20" s="75" t="s">
        <v>24</v>
      </c>
      <c r="E20" s="74">
        <v>500</v>
      </c>
      <c r="F20" s="91"/>
      <c r="G20" s="88"/>
      <c r="H20" s="62"/>
      <c r="I20" s="62"/>
      <c r="J20" s="62"/>
      <c r="K20" s="62"/>
      <c r="L20" s="62"/>
      <c r="M20" s="62"/>
      <c r="N20" s="60"/>
    </row>
    <row r="21" spans="1:17" s="45" customFormat="1" ht="24" customHeight="1">
      <c r="A21" s="70"/>
      <c r="B21" s="76" t="s">
        <v>30</v>
      </c>
      <c r="C21" s="77" t="s">
        <v>63</v>
      </c>
      <c r="D21" s="75" t="s">
        <v>24</v>
      </c>
      <c r="E21" s="74">
        <v>100</v>
      </c>
      <c r="F21" s="91"/>
      <c r="G21" s="88"/>
      <c r="H21" s="62"/>
      <c r="I21" s="62"/>
      <c r="J21" s="62"/>
      <c r="K21" s="62"/>
      <c r="L21" s="62"/>
      <c r="M21" s="62"/>
      <c r="N21" s="60"/>
    </row>
    <row r="22" spans="1:17" s="45" customFormat="1" ht="24" customHeight="1">
      <c r="A22" s="70"/>
      <c r="B22" s="76" t="s">
        <v>30</v>
      </c>
      <c r="C22" s="77" t="s">
        <v>33</v>
      </c>
      <c r="D22" s="75" t="s">
        <v>24</v>
      </c>
      <c r="E22" s="74">
        <v>200</v>
      </c>
      <c r="F22" s="91"/>
      <c r="G22" s="88"/>
      <c r="H22" s="62"/>
      <c r="I22" s="62"/>
      <c r="J22" s="62"/>
      <c r="K22" s="62"/>
      <c r="L22" s="62"/>
      <c r="M22" s="62"/>
      <c r="N22" s="60"/>
    </row>
    <row r="23" spans="1:17" s="52" customFormat="1" ht="22.5" customHeight="1">
      <c r="A23" s="70">
        <v>2</v>
      </c>
      <c r="B23" s="71" t="s">
        <v>59</v>
      </c>
      <c r="C23" s="79"/>
      <c r="D23" s="70"/>
      <c r="E23" s="108">
        <f>SUM(E24:E31)</f>
        <v>20600</v>
      </c>
      <c r="F23" s="110"/>
      <c r="G23" s="90"/>
      <c r="H23" s="64"/>
      <c r="I23" s="64"/>
      <c r="J23" s="64"/>
      <c r="K23" s="64"/>
      <c r="L23" s="64"/>
      <c r="M23" s="64"/>
      <c r="N23" s="64"/>
      <c r="P23" s="112">
        <f>SUM(G24:G31)</f>
        <v>0</v>
      </c>
      <c r="Q23" s="112"/>
    </row>
    <row r="24" spans="1:17" s="45" customFormat="1" ht="22.5" customHeight="1">
      <c r="A24" s="70"/>
      <c r="B24" s="81" t="s">
        <v>34</v>
      </c>
      <c r="C24" s="77" t="s">
        <v>35</v>
      </c>
      <c r="D24" s="75" t="s">
        <v>24</v>
      </c>
      <c r="E24" s="74">
        <v>3000</v>
      </c>
      <c r="F24" s="91"/>
      <c r="G24" s="88"/>
      <c r="H24" s="62"/>
      <c r="I24" s="56"/>
      <c r="J24" s="62"/>
      <c r="K24" s="56"/>
      <c r="L24" s="62"/>
      <c r="M24" s="56"/>
      <c r="N24" s="60"/>
    </row>
    <row r="25" spans="1:17" s="45" customFormat="1" ht="22.5" customHeight="1">
      <c r="A25" s="70"/>
      <c r="B25" s="81" t="s">
        <v>34</v>
      </c>
      <c r="C25" s="77" t="s">
        <v>50</v>
      </c>
      <c r="D25" s="75" t="s">
        <v>24</v>
      </c>
      <c r="E25" s="74">
        <v>10000</v>
      </c>
      <c r="F25" s="91"/>
      <c r="G25" s="88"/>
      <c r="H25" s="62"/>
      <c r="I25" s="56"/>
      <c r="J25" s="62"/>
      <c r="K25" s="56"/>
      <c r="L25" s="62"/>
      <c r="M25" s="56"/>
      <c r="N25" s="60"/>
    </row>
    <row r="26" spans="1:17" ht="22.5" customHeight="1">
      <c r="A26" s="82"/>
      <c r="B26" s="81" t="s">
        <v>34</v>
      </c>
      <c r="C26" s="77" t="s">
        <v>65</v>
      </c>
      <c r="D26" s="75" t="s">
        <v>24</v>
      </c>
      <c r="E26" s="74">
        <v>1200</v>
      </c>
      <c r="F26" s="111"/>
      <c r="G26" s="88"/>
      <c r="H26" s="65"/>
      <c r="I26" s="65"/>
      <c r="J26" s="65"/>
      <c r="K26" s="65"/>
      <c r="L26" s="65"/>
      <c r="M26" s="65"/>
      <c r="N26" s="66"/>
    </row>
    <row r="27" spans="1:17" ht="22.5" customHeight="1">
      <c r="A27" s="82"/>
      <c r="B27" s="81" t="s">
        <v>64</v>
      </c>
      <c r="C27" s="77" t="s">
        <v>66</v>
      </c>
      <c r="D27" s="75" t="s">
        <v>24</v>
      </c>
      <c r="E27" s="74">
        <v>200</v>
      </c>
      <c r="F27" s="91"/>
      <c r="G27" s="88"/>
      <c r="H27" s="65"/>
      <c r="I27" s="68"/>
      <c r="J27" s="65"/>
      <c r="K27" s="68"/>
      <c r="L27" s="65"/>
      <c r="M27" s="68"/>
      <c r="N27" s="69"/>
    </row>
    <row r="28" spans="1:17" ht="22.5" customHeight="1">
      <c r="A28" s="82"/>
      <c r="B28" s="81" t="s">
        <v>64</v>
      </c>
      <c r="C28" s="77" t="s">
        <v>67</v>
      </c>
      <c r="D28" s="75" t="s">
        <v>24</v>
      </c>
      <c r="E28" s="74">
        <v>2000</v>
      </c>
      <c r="F28" s="91"/>
      <c r="G28" s="88"/>
      <c r="H28" s="65"/>
      <c r="I28" s="68"/>
      <c r="J28" s="65"/>
      <c r="K28" s="68"/>
      <c r="L28" s="65"/>
      <c r="M28" s="68"/>
      <c r="N28" s="69"/>
    </row>
    <row r="29" spans="1:17" ht="22.5" customHeight="1">
      <c r="A29" s="82"/>
      <c r="B29" s="81" t="s">
        <v>69</v>
      </c>
      <c r="C29" s="77" t="s">
        <v>68</v>
      </c>
      <c r="D29" s="75" t="s">
        <v>24</v>
      </c>
      <c r="E29" s="74">
        <v>2000</v>
      </c>
      <c r="F29" s="91"/>
      <c r="G29" s="88"/>
      <c r="H29" s="65"/>
      <c r="I29" s="68"/>
      <c r="J29" s="65"/>
      <c r="K29" s="68"/>
      <c r="L29" s="65"/>
      <c r="M29" s="68"/>
      <c r="N29" s="66"/>
    </row>
    <row r="30" spans="1:17" ht="22.5" customHeight="1">
      <c r="A30" s="82"/>
      <c r="B30" s="81" t="s">
        <v>69</v>
      </c>
      <c r="C30" s="77" t="s">
        <v>70</v>
      </c>
      <c r="D30" s="75" t="s">
        <v>24</v>
      </c>
      <c r="E30" s="74">
        <v>2000</v>
      </c>
      <c r="F30" s="91"/>
      <c r="G30" s="88"/>
      <c r="H30" s="65"/>
      <c r="I30" s="68"/>
      <c r="J30" s="65"/>
      <c r="K30" s="68"/>
      <c r="L30" s="65"/>
      <c r="M30" s="68"/>
      <c r="N30" s="66"/>
    </row>
    <row r="31" spans="1:17" ht="22.5" customHeight="1">
      <c r="A31" s="82"/>
      <c r="B31" s="81" t="s">
        <v>43</v>
      </c>
      <c r="C31" s="77" t="s">
        <v>51</v>
      </c>
      <c r="D31" s="75" t="s">
        <v>24</v>
      </c>
      <c r="E31" s="74">
        <v>200</v>
      </c>
      <c r="F31" s="91"/>
      <c r="G31" s="88"/>
      <c r="H31" s="65"/>
      <c r="I31" s="68"/>
      <c r="J31" s="65"/>
      <c r="K31" s="68"/>
      <c r="L31" s="65"/>
      <c r="M31" s="68"/>
      <c r="N31" s="66"/>
    </row>
    <row r="32" spans="1:17" s="53" customFormat="1" ht="22.5" customHeight="1">
      <c r="A32" s="70">
        <v>3</v>
      </c>
      <c r="B32" s="71" t="s">
        <v>41</v>
      </c>
      <c r="C32" s="83"/>
      <c r="D32" s="82"/>
      <c r="E32" s="108">
        <f>SUM(E33)</f>
        <v>200</v>
      </c>
      <c r="F32" s="109"/>
      <c r="G32" s="90"/>
      <c r="H32" s="65"/>
      <c r="I32" s="65"/>
      <c r="J32" s="65"/>
      <c r="K32" s="65"/>
      <c r="L32" s="65"/>
      <c r="M32" s="65"/>
      <c r="N32" s="65"/>
      <c r="P32" s="112">
        <f>SUM(G33)</f>
        <v>0</v>
      </c>
    </row>
    <row r="33" spans="1:17" s="45" customFormat="1" ht="22.5" customHeight="1">
      <c r="A33" s="75"/>
      <c r="B33" s="84" t="s">
        <v>40</v>
      </c>
      <c r="C33" s="77"/>
      <c r="D33" s="75" t="s">
        <v>24</v>
      </c>
      <c r="E33" s="74">
        <v>200</v>
      </c>
      <c r="F33" s="91"/>
      <c r="G33" s="80"/>
      <c r="H33" s="54"/>
      <c r="I33" s="54"/>
      <c r="J33" s="54"/>
      <c r="K33" s="54"/>
      <c r="L33" s="54"/>
      <c r="M33" s="54"/>
      <c r="N33" s="60"/>
    </row>
    <row r="34" spans="1:17" s="53" customFormat="1" ht="22.5" customHeight="1">
      <c r="A34" s="70">
        <v>4</v>
      </c>
      <c r="B34" s="71" t="s">
        <v>58</v>
      </c>
      <c r="C34" s="83"/>
      <c r="D34" s="82"/>
      <c r="E34" s="108">
        <f>SUM(E35:E37)</f>
        <v>717</v>
      </c>
      <c r="F34" s="109"/>
      <c r="G34" s="90"/>
      <c r="H34" s="65"/>
      <c r="I34" s="65"/>
      <c r="J34" s="65"/>
      <c r="K34" s="65"/>
      <c r="L34" s="65"/>
      <c r="M34" s="65"/>
      <c r="N34" s="65"/>
      <c r="P34" s="112">
        <f>SUM(G35:G37)</f>
        <v>0</v>
      </c>
      <c r="Q34" s="112"/>
    </row>
    <row r="35" spans="1:17" s="45" customFormat="1" ht="22.5" customHeight="1">
      <c r="A35" s="75"/>
      <c r="B35" s="76" t="s">
        <v>37</v>
      </c>
      <c r="C35" s="77" t="s">
        <v>38</v>
      </c>
      <c r="D35" s="75" t="s">
        <v>24</v>
      </c>
      <c r="E35" s="74">
        <v>311</v>
      </c>
      <c r="F35" s="91"/>
      <c r="G35" s="88"/>
      <c r="H35" s="54"/>
      <c r="I35" s="54"/>
      <c r="J35" s="54"/>
      <c r="K35" s="54"/>
      <c r="L35" s="54"/>
      <c r="M35" s="54"/>
      <c r="N35" s="60"/>
    </row>
    <row r="36" spans="1:17" s="45" customFormat="1" ht="22.5" customHeight="1">
      <c r="A36" s="75"/>
      <c r="B36" s="76" t="s">
        <v>37</v>
      </c>
      <c r="C36" s="77" t="s">
        <v>39</v>
      </c>
      <c r="D36" s="75" t="s">
        <v>24</v>
      </c>
      <c r="E36" s="74">
        <v>206</v>
      </c>
      <c r="F36" s="91"/>
      <c r="G36" s="88"/>
      <c r="H36" s="54"/>
      <c r="I36" s="54"/>
      <c r="J36" s="54"/>
      <c r="K36" s="54"/>
      <c r="L36" s="54"/>
      <c r="M36" s="54"/>
      <c r="N36" s="60"/>
    </row>
    <row r="37" spans="1:17" s="45" customFormat="1" ht="22.5" customHeight="1">
      <c r="A37" s="75"/>
      <c r="B37" s="84" t="s">
        <v>36</v>
      </c>
      <c r="C37" s="77" t="s">
        <v>73</v>
      </c>
      <c r="D37" s="75" t="s">
        <v>24</v>
      </c>
      <c r="E37" s="74">
        <v>200</v>
      </c>
      <c r="F37" s="91"/>
      <c r="G37" s="88"/>
      <c r="H37" s="54"/>
      <c r="I37" s="54"/>
      <c r="J37" s="54"/>
      <c r="K37" s="54"/>
      <c r="L37" s="54"/>
      <c r="M37" s="54"/>
      <c r="N37" s="60"/>
    </row>
    <row r="38" spans="1:17" s="45" customFormat="1" ht="22.5" customHeight="1">
      <c r="A38" s="75"/>
      <c r="B38" s="84" t="s">
        <v>71</v>
      </c>
      <c r="C38" s="77" t="s">
        <v>72</v>
      </c>
      <c r="D38" s="75" t="s">
        <v>24</v>
      </c>
      <c r="E38" s="74">
        <v>200</v>
      </c>
      <c r="F38" s="91"/>
      <c r="G38" s="88"/>
      <c r="H38" s="54"/>
      <c r="I38" s="54"/>
      <c r="J38" s="54"/>
      <c r="K38" s="54"/>
      <c r="L38" s="54"/>
      <c r="M38" s="54"/>
      <c r="N38" s="60"/>
    </row>
    <row r="39" spans="1:17" s="45" customFormat="1" ht="22.5" customHeight="1">
      <c r="A39" s="115"/>
      <c r="B39" s="70" t="s">
        <v>80</v>
      </c>
      <c r="C39" s="92"/>
      <c r="D39" s="75"/>
      <c r="E39" s="88"/>
      <c r="F39" s="89"/>
      <c r="G39" s="90">
        <f>G6+G23+G32+G34</f>
        <v>0</v>
      </c>
      <c r="H39" s="85"/>
      <c r="I39" s="86"/>
      <c r="J39" s="59"/>
      <c r="K39" s="59"/>
      <c r="L39" s="58"/>
      <c r="M39" s="58"/>
      <c r="N39" s="93" t="s">
        <v>74</v>
      </c>
      <c r="P39" s="113"/>
    </row>
    <row r="40" spans="1:17" s="45" customFormat="1" ht="22.5" customHeight="1">
      <c r="A40" s="115"/>
      <c r="B40" s="70" t="s">
        <v>81</v>
      </c>
      <c r="C40" s="77"/>
      <c r="D40" s="75"/>
      <c r="E40" s="74"/>
      <c r="F40" s="88"/>
      <c r="G40" s="94" t="s">
        <v>83</v>
      </c>
      <c r="H40" s="94"/>
      <c r="I40" s="94"/>
      <c r="J40" s="94"/>
      <c r="K40" s="94"/>
      <c r="L40" s="94"/>
      <c r="M40" s="94"/>
      <c r="N40" s="78"/>
    </row>
    <row r="41" spans="1:17" s="45" customFormat="1" ht="22.5" customHeight="1">
      <c r="A41" s="48"/>
      <c r="B41" s="46"/>
      <c r="C41" s="47"/>
      <c r="D41" s="43"/>
      <c r="E41" s="61"/>
      <c r="F41" s="54"/>
      <c r="G41" s="62"/>
      <c r="H41" s="62"/>
      <c r="I41" s="62"/>
      <c r="J41" s="62"/>
      <c r="K41" s="62"/>
      <c r="L41" s="62"/>
      <c r="M41" s="62"/>
      <c r="N41" s="60"/>
    </row>
    <row r="42" spans="1:17" ht="24.75" customHeight="1">
      <c r="A42" s="50"/>
      <c r="B42" s="51"/>
      <c r="C42" s="47"/>
      <c r="D42" s="44"/>
      <c r="E42" s="67"/>
      <c r="F42" s="69"/>
      <c r="G42" s="68"/>
      <c r="H42" s="65"/>
      <c r="I42" s="68"/>
      <c r="J42" s="65"/>
      <c r="K42" s="68"/>
      <c r="L42" s="65"/>
      <c r="M42" s="68"/>
      <c r="N42" s="69"/>
    </row>
  </sheetData>
  <mergeCells count="10">
    <mergeCell ref="N3:N4"/>
    <mergeCell ref="F3:G3"/>
    <mergeCell ref="H3:I3"/>
    <mergeCell ref="J3:K3"/>
    <mergeCell ref="L3:M3"/>
    <mergeCell ref="A3:A4"/>
    <mergeCell ref="B3:B4"/>
    <mergeCell ref="C3:C4"/>
    <mergeCell ref="D3:D4"/>
    <mergeCell ref="E3:E4"/>
  </mergeCells>
  <phoneticPr fontId="5" type="noConversion"/>
  <printOptions horizontalCentered="1"/>
  <pageMargins left="0.54" right="0.32" top="0.67" bottom="0.36" header="0.51181102362204722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표지</vt:lpstr>
      <vt:lpstr>설계(갑)</vt:lpstr>
      <vt:lpstr>내역</vt:lpstr>
      <vt:lpstr>내역!Print_Area</vt:lpstr>
      <vt:lpstr>내역!Print_Titles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Owner</cp:lastModifiedBy>
  <cp:lastPrinted>2017-03-16T09:05:02Z</cp:lastPrinted>
  <dcterms:created xsi:type="dcterms:W3CDTF">2001-07-10T14:45:49Z</dcterms:created>
  <dcterms:modified xsi:type="dcterms:W3CDTF">2017-03-22T04:21:17Z</dcterms:modified>
</cp:coreProperties>
</file>