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10" windowWidth="11100" windowHeight="5985" activeTab="4"/>
  </bookViews>
  <sheets>
    <sheet name="1.위치및지역특성" sheetId="1" r:id="rId1"/>
    <sheet name="2.행정구역" sheetId="2" r:id="rId2"/>
    <sheet name="3.지목별현황" sheetId="3" r:id="rId3"/>
    <sheet name="4.일기일수" sheetId="4" r:id="rId4"/>
    <sheet name="5.기상개황" sheetId="5" r:id="rId5"/>
  </sheets>
  <definedNames>
    <definedName name="_xlnm.Print_Titles" localSheetId="2">'3.지목별현황'!$A:$A</definedName>
  </definedNames>
  <calcPr fullCalcOnLoad="1"/>
</workbook>
</file>

<file path=xl/sharedStrings.xml><?xml version="1.0" encoding="utf-8"?>
<sst xmlns="http://schemas.openxmlformats.org/spreadsheetml/2006/main" count="192" uniqueCount="175">
  <si>
    <t>전</t>
  </si>
  <si>
    <t>답</t>
  </si>
  <si>
    <t>2 0 0 5</t>
  </si>
  <si>
    <t>소 재 지</t>
  </si>
  <si>
    <t>단</t>
  </si>
  <si>
    <t>경도와  위도의 극점</t>
  </si>
  <si>
    <t>연장거리</t>
  </si>
  <si>
    <t>동  경</t>
  </si>
  <si>
    <t>북  위</t>
  </si>
  <si>
    <t>동 단</t>
  </si>
  <si>
    <t>원대2가  69</t>
  </si>
  <si>
    <t>128˚  35′  04″</t>
  </si>
  <si>
    <t>35˚  52′  55″</t>
  </si>
  <si>
    <t>서 단</t>
  </si>
  <si>
    <t>상리동  산276-2</t>
  </si>
  <si>
    <t>128˚  31′  08″</t>
  </si>
  <si>
    <t>35˚  52′  47″</t>
  </si>
  <si>
    <t>남 단</t>
  </si>
  <si>
    <t>내당동  463-8</t>
  </si>
  <si>
    <t>128˚  33′  08″</t>
  </si>
  <si>
    <t>35˚  51′  08″</t>
  </si>
  <si>
    <t>북 단</t>
  </si>
  <si>
    <t>비산7동  2117</t>
  </si>
  <si>
    <t>128˚  33′  11″</t>
  </si>
  <si>
    <t>35˚  52′  48″</t>
  </si>
  <si>
    <t>◈ 지역특성</t>
  </si>
  <si>
    <t>○ 경부선철도 및 경부, 구마, 88, 중앙고속도로가 통과하는 대구의 중서부 교통요충지</t>
  </si>
  <si>
    <t>○ 서대구산업단지 및 염색공단이 위치한 섬유산업의 메카로서 대구산업의 요충지이자 
    지역경제의 거점</t>
  </si>
  <si>
    <t>○ 지하철 2호선 개통과 더불어 대구의 새로운 상업 중심권으로 부각</t>
  </si>
  <si>
    <t>자료 : 지적과</t>
  </si>
  <si>
    <t>2 0 0 6</t>
  </si>
  <si>
    <t>2 0 0 7</t>
  </si>
  <si>
    <t>2 0 0 8</t>
  </si>
  <si>
    <t>동  서  간
   5.8 km</t>
  </si>
  <si>
    <t>남  북  간
  4.7 km</t>
  </si>
  <si>
    <t>단위 : 일</t>
  </si>
  <si>
    <t>연   별
월   별</t>
  </si>
  <si>
    <t>맑 음</t>
  </si>
  <si>
    <t>흐 림</t>
  </si>
  <si>
    <t>강 수</t>
  </si>
  <si>
    <t>서 리</t>
  </si>
  <si>
    <t>안 개</t>
  </si>
  <si>
    <t>눈</t>
  </si>
  <si>
    <t>뇌 전</t>
  </si>
  <si>
    <t>폭 풍</t>
  </si>
  <si>
    <t>황 사</t>
  </si>
  <si>
    <t>2 0 0 7</t>
  </si>
  <si>
    <t>2 0 0 8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</si>
  <si>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</si>
  <si>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</si>
  <si>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</si>
  <si>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</si>
  <si>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</si>
  <si>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</si>
  <si>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</si>
  <si>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</si>
  <si>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</si>
  <si>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</si>
  <si>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</si>
  <si>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</si>
  <si>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대구기상대</t>
  </si>
  <si>
    <t>주) : 일기일수에 있어서 맑은 날은 일평균운량이 2.4이하, 흐린 날은 일평균운량이 7.5이상인 날의 수를
       말하고, 강수일은 강수량이 0.1㎜이상인 날의 수를 말하며, 폭풍일수는 최대풍속이 13.9㎧이상인
       날의 수를 말함</t>
  </si>
  <si>
    <t>통</t>
  </si>
  <si>
    <t>2 0 0 9</t>
  </si>
  <si>
    <t>기    온 (℃)</t>
  </si>
  <si>
    <t>강 수 량(mm)</t>
  </si>
  <si>
    <t>상대습도(%)</t>
  </si>
  <si>
    <t>평    균
해면기압
(hPa)</t>
  </si>
  <si>
    <t>이슬점  온  도(℃)</t>
  </si>
  <si>
    <t>평균운량 
(1/10)</t>
  </si>
  <si>
    <t>일조시간</t>
  </si>
  <si>
    <t>바  람(m/s)</t>
  </si>
  <si>
    <t>평  균</t>
  </si>
  <si>
    <t>평균최고</t>
  </si>
  <si>
    <t>최고극값</t>
  </si>
  <si>
    <t>평균최저</t>
  </si>
  <si>
    <t>최저극값</t>
  </si>
  <si>
    <t>최  소</t>
  </si>
  <si>
    <t>2 0 0 5</t>
  </si>
  <si>
    <t>2 0 0 6</t>
  </si>
  <si>
    <t>2 0 0 7</t>
  </si>
  <si>
    <t>2 0 0 8</t>
  </si>
  <si>
    <t>2 0 0 9</t>
  </si>
  <si>
    <t>1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</si>
  <si>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</si>
  <si>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</si>
  <si>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</si>
  <si>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</si>
  <si>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</si>
  <si>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</si>
  <si>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</si>
  <si>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</si>
  <si>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</si>
  <si>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</si>
  <si>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 xml:space="preserve">  주:평균기온 및 평균습도는 매일 3시,6시,9시,12시,15시,18시,21시,24시의 8회 관측치를 산출평균한 것임</t>
  </si>
  <si>
    <t>평균
풍속</t>
  </si>
  <si>
    <t>최대
풍속</t>
  </si>
  <si>
    <t xml:space="preserve"> </t>
  </si>
  <si>
    <t>행정</t>
  </si>
  <si>
    <t>법정</t>
  </si>
  <si>
    <t>2 0 1 0</t>
  </si>
  <si>
    <t>과  수  원</t>
  </si>
  <si>
    <t>목 장 용 지</t>
  </si>
  <si>
    <t>임    야</t>
  </si>
  <si>
    <t>공 장 용 지</t>
  </si>
  <si>
    <t>학 교 용 지</t>
  </si>
  <si>
    <t>도      로</t>
  </si>
  <si>
    <t>철 도 용 지</t>
  </si>
  <si>
    <t>하      천</t>
  </si>
  <si>
    <t>제      방</t>
  </si>
  <si>
    <t>구      거</t>
  </si>
  <si>
    <t>유      지</t>
  </si>
  <si>
    <t>수 도 용 지</t>
  </si>
  <si>
    <t>공      원</t>
  </si>
  <si>
    <t>유  원  지</t>
  </si>
  <si>
    <t xml:space="preserve">종 교 용 지 </t>
  </si>
  <si>
    <t>사 적 지</t>
  </si>
  <si>
    <t>묘     지</t>
  </si>
  <si>
    <t>잡  종  지</t>
  </si>
  <si>
    <t>2 0 1 0</t>
  </si>
  <si>
    <t>면 적(㎢)</t>
  </si>
  <si>
    <t>반</t>
  </si>
  <si>
    <t>구성비   (%)</t>
  </si>
  <si>
    <t>구</t>
  </si>
  <si>
    <t>자료:총무과</t>
  </si>
  <si>
    <t xml:space="preserve">연   별 </t>
  </si>
  <si>
    <t>단위 : 개</t>
  </si>
  <si>
    <t>3. 토 지 지 목 별  현 황</t>
  </si>
  <si>
    <t>단위 : ㎡</t>
  </si>
  <si>
    <t>계</t>
  </si>
  <si>
    <t>주차장</t>
  </si>
  <si>
    <t>주유소용지</t>
  </si>
  <si>
    <t>창고용지</t>
  </si>
  <si>
    <t>양  어  장</t>
  </si>
  <si>
    <t>체육용지</t>
  </si>
  <si>
    <t>자료:지적과</t>
  </si>
  <si>
    <t xml:space="preserve">연   별 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</si>
  <si>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</si>
  <si>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</si>
  <si>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</si>
  <si>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</si>
  <si>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</si>
  <si>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</si>
  <si>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</si>
  <si>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</si>
  <si>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</si>
  <si>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</si>
  <si>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</si>
  <si>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</si>
  <si>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</si>
  <si>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</si>
  <si>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</si>
  <si>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</si>
  <si>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</si>
  <si>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연별 및
월   별</t>
  </si>
  <si>
    <t>최   심
신적설(cm)</t>
  </si>
  <si>
    <t>2 0 1 0</t>
  </si>
  <si>
    <t>2. 행 정 구 역</t>
  </si>
  <si>
    <t>1. 위치 및 지역특성</t>
  </si>
  <si>
    <t>◈ 위  치</t>
  </si>
  <si>
    <t>대구광역시 서구
국채보상로 257
(평리동)</t>
  </si>
  <si>
    <t>4. 일 기 일 수</t>
  </si>
  <si>
    <t>구름조금</t>
  </si>
  <si>
    <t>구름많음</t>
  </si>
  <si>
    <t>5. 기 상 개 황</t>
  </si>
  <si>
    <t>최     대
순간풍속</t>
  </si>
  <si>
    <t>구</t>
  </si>
  <si>
    <t>통</t>
  </si>
  <si>
    <t>동</t>
  </si>
  <si>
    <t>대     지</t>
  </si>
  <si>
    <t>2 0 1 1</t>
  </si>
  <si>
    <t xml:space="preserve">2 0 1 1 </t>
  </si>
  <si>
    <t>지  명</t>
  </si>
  <si>
    <t>2 0 1 1</t>
  </si>
  <si>
    <t xml:space="preserve"> 2   월 </t>
  </si>
</sst>
</file>

<file path=xl/styles.xml><?xml version="1.0" encoding="utf-8"?>
<styleSheet xmlns="http://schemas.openxmlformats.org/spreadsheetml/2006/main">
  <numFmts count="7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.0_);[Red]\(#,##0.0\)"/>
    <numFmt numFmtId="180" formatCode="#,##0.0_ "/>
    <numFmt numFmtId="181" formatCode="#,##0.00;[Red]#,##0.00"/>
    <numFmt numFmtId="182" formatCode="[$-412]AM/PM\ h:mm:ss"/>
    <numFmt numFmtId="183" formatCode="[$-412]yyyy&quot;년&quot;\ m&quot;월&quot;\ d&quot;일&quot;\ dddd"/>
    <numFmt numFmtId="184" formatCode="#,##0;\-#,##0;&quot;-&quot;"/>
    <numFmt numFmtId="185" formatCode="0.0"/>
    <numFmt numFmtId="186" formatCode="#,##0_);[Red]\(#,##0\)"/>
    <numFmt numFmtId="187" formatCode="000\-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);[Red]\(0\)"/>
    <numFmt numFmtId="192" formatCode="0.0_ "/>
    <numFmt numFmtId="193" formatCode="0_ 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\(0\)"/>
    <numFmt numFmtId="202" formatCode="\(#,##0\)"/>
    <numFmt numFmtId="203" formatCode="#,##0;\-#,##0;&quot; &quot;"/>
    <numFmt numFmtId="204" formatCode="#,##0;\-#,##0;&quot;-&quot;;"/>
    <numFmt numFmtId="205" formatCode="0_);\(0\)"/>
    <numFmt numFmtId="206" formatCode="#,##0;\-#,##0;&quot;-&quot;\ "/>
    <numFmt numFmtId="207" formatCode="#,##0;\-#,##0;&quot;-&quot;;\ "/>
    <numFmt numFmtId="208" formatCode="#,##0.0;[Red]#,##0.0"/>
    <numFmt numFmtId="209" formatCode="#,##0;\-#,##0;&quot; &quot;\ "/>
    <numFmt numFmtId="210" formatCode="#,##0.0;\-#,##0.0;&quot;-&quot;;\ "/>
    <numFmt numFmtId="211" formatCode="#,##0;[Red]#,##0"/>
    <numFmt numFmtId="212" formatCode="#,##0.000;[Red]#,##0.000"/>
    <numFmt numFmtId="213" formatCode="#,##0.00;\-#,##0.00;&quot;-&quot;;\ "/>
    <numFmt numFmtId="214" formatCode="&quot;\&quot;#,##0"/>
    <numFmt numFmtId="215" formatCode="######\-#######"/>
    <numFmt numFmtId="216" formatCode="[$€-2]\ #,##0.00_);[Red]\([$€-2]\ #,##0.00\)"/>
    <numFmt numFmtId="217" formatCode="0.0_);[Red]\(0.0\)"/>
    <numFmt numFmtId="218" formatCode="0.0000000_ "/>
    <numFmt numFmtId="219" formatCode="0.000000_ "/>
    <numFmt numFmtId="220" formatCode="0.00000_ "/>
    <numFmt numFmtId="221" formatCode="0.0000_ "/>
    <numFmt numFmtId="222" formatCode="0.000_ "/>
    <numFmt numFmtId="223" formatCode="_-* #,##0.0;\-* #,##0.0;&quot;-&quot;;"/>
    <numFmt numFmtId="224" formatCode="_-* #,##0.0_-;\-* #,##0.0_-;_-* &quot;-&quot;?_-;_-@_-"/>
    <numFmt numFmtId="225" formatCode="_-* #,##0.0_-;\-* #,##0.0_-;_-* &quot;-&quot;_-;_-@_-"/>
    <numFmt numFmtId="226" formatCode="0.0;[Red]0.0"/>
    <numFmt numFmtId="227" formatCode="_ * #,##0_ ;_ * \-#,##0_ ;_ * &quot;-&quot;_ ;_ @_ "/>
    <numFmt numFmtId="228" formatCode="_ * #,##0.00_ ;_ * \-#,##0.00_ ;_ * &quot;-&quot;??_ ;_ @_ "/>
    <numFmt numFmtId="229" formatCode="_-* #,##0;\-* #,##0;&quot;-&quot;;"/>
    <numFmt numFmtId="230" formatCode="#,##0_);\(#,##0\)"/>
    <numFmt numFmtId="231" formatCode="_-* #,##0;\-* #,##0;&quot; &quot;;"/>
    <numFmt numFmtId="232" formatCode="#,##0.0_);\(#,##0.0\)"/>
    <numFmt numFmtId="233" formatCode="_-* #,##0.000_-;\-* #,##0.000_-;_-* &quot;-&quot;???_-;_-@_-"/>
    <numFmt numFmtId="234" formatCode="_-* #,##0.0000_-;\-* #,##0.0000_-;_-* &quot;-&quot;????_-;_-@_-"/>
  </numFmts>
  <fonts count="31">
    <font>
      <sz val="11"/>
      <name val="돋움"/>
      <family val="3"/>
    </font>
    <font>
      <b/>
      <sz val="9"/>
      <name val="돋움"/>
      <family val="3"/>
    </font>
    <font>
      <sz val="8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color indexed="16"/>
      <name val="돋움"/>
      <family val="3"/>
    </font>
    <font>
      <sz val="10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b/>
      <sz val="12"/>
      <name val="Arial"/>
      <family val="2"/>
    </font>
    <font>
      <b/>
      <sz val="10"/>
      <color indexed="16"/>
      <name val="돋움"/>
      <family val="3"/>
    </font>
    <font>
      <sz val="11"/>
      <color indexed="16"/>
      <name val="바탕체"/>
      <family val="1"/>
    </font>
    <font>
      <sz val="11"/>
      <color indexed="8"/>
      <name val="맑은 고딕"/>
      <family val="3"/>
    </font>
    <font>
      <sz val="11"/>
      <color indexed="47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47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바탕체"/>
      <family val="1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13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4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2" borderId="9" applyNumberFormat="0" applyAlignment="0" applyProtection="0"/>
    <xf numFmtId="227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0" fillId="0" borderId="10" applyNumberFormat="0" applyAlignment="0" applyProtection="0"/>
    <xf numFmtId="0" fontId="10" fillId="0" borderId="11">
      <alignment horizontal="left" vertical="center"/>
      <protection/>
    </xf>
  </cellStyleXfs>
  <cellXfs count="1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15" borderId="14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64" applyFont="1" applyFill="1">
      <alignment/>
      <protection/>
    </xf>
    <xf numFmtId="177" fontId="8" fillId="0" borderId="0" xfId="63" applyNumberFormat="1" applyFont="1" applyFill="1" applyAlignment="1">
      <alignment/>
    </xf>
    <xf numFmtId="0" fontId="8" fillId="0" borderId="0" xfId="64" applyFont="1" applyFill="1" applyAlignment="1">
      <alignment horizontal="left"/>
      <protection/>
    </xf>
    <xf numFmtId="0" fontId="3" fillId="15" borderId="12" xfId="0" applyFont="1" applyFill="1" applyBorder="1" applyAlignment="1">
      <alignment horizontal="center" vertical="center"/>
    </xf>
    <xf numFmtId="177" fontId="3" fillId="0" borderId="0" xfId="63" applyNumberFormat="1" applyFont="1" applyFill="1" applyAlignment="1">
      <alignment/>
    </xf>
    <xf numFmtId="0" fontId="3" fillId="0" borderId="0" xfId="64" applyFont="1" applyFill="1" applyAlignment="1">
      <alignment horizontal="left"/>
      <protection/>
    </xf>
    <xf numFmtId="0" fontId="3" fillId="0" borderId="0" xfId="64" applyFont="1" applyFill="1" applyAlignment="1">
      <alignment horizontal="center"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 applyAlignment="1">
      <alignment horizontal="center" vertical="center"/>
      <protection/>
    </xf>
    <xf numFmtId="177" fontId="3" fillId="0" borderId="0" xfId="63" applyNumberFormat="1" applyFont="1" applyFill="1" applyAlignment="1">
      <alignment vertical="center"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Alignment="1">
      <alignment horizontal="left" vertical="center"/>
      <protection/>
    </xf>
    <xf numFmtId="193" fontId="3" fillId="0" borderId="0" xfId="63" applyNumberFormat="1" applyFont="1" applyFill="1" applyBorder="1" applyAlignment="1">
      <alignment vertical="center"/>
    </xf>
    <xf numFmtId="177" fontId="3" fillId="0" borderId="0" xfId="63" applyNumberFormat="1" applyFont="1" applyFill="1" applyBorder="1" applyAlignment="1">
      <alignment vertical="center"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left"/>
      <protection/>
    </xf>
    <xf numFmtId="0" fontId="3" fillId="15" borderId="15" xfId="64" applyFont="1" applyFill="1" applyBorder="1" applyAlignment="1">
      <alignment horizontal="center" vertical="center" wrapText="1"/>
      <protection/>
    </xf>
    <xf numFmtId="0" fontId="3" fillId="15" borderId="12" xfId="64" applyFont="1" applyFill="1" applyBorder="1" applyAlignment="1">
      <alignment horizontal="center" vertical="center"/>
      <protection/>
    </xf>
    <xf numFmtId="193" fontId="3" fillId="0" borderId="12" xfId="63" applyNumberFormat="1" applyFont="1" applyFill="1" applyBorder="1" applyAlignment="1">
      <alignment vertical="center"/>
    </xf>
    <xf numFmtId="176" fontId="3" fillId="0" borderId="0" xfId="64" applyNumberFormat="1" applyFont="1" applyFill="1">
      <alignment/>
      <protection/>
    </xf>
    <xf numFmtId="178" fontId="3" fillId="0" borderId="0" xfId="64" applyNumberFormat="1" applyFont="1" applyFill="1">
      <alignment/>
      <protection/>
    </xf>
    <xf numFmtId="176" fontId="3" fillId="0" borderId="0" xfId="64" applyNumberFormat="1" applyFont="1" applyFill="1" applyAlignment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64" applyNumberFormat="1" applyFont="1" applyFill="1" applyBorder="1" applyAlignment="1">
      <alignment vertical="center"/>
      <protection/>
    </xf>
    <xf numFmtId="3" fontId="3" fillId="0" borderId="0" xfId="64" applyNumberFormat="1" applyFont="1" applyFill="1" applyAlignment="1">
      <alignment vertical="center"/>
      <protection/>
    </xf>
    <xf numFmtId="3" fontId="3" fillId="0" borderId="0" xfId="64" applyNumberFormat="1" applyFont="1" applyFill="1" applyBorder="1" applyAlignment="1">
      <alignment horizontal="left" vertical="center"/>
      <protection/>
    </xf>
    <xf numFmtId="194" fontId="3" fillId="0" borderId="0" xfId="64" applyNumberFormat="1" applyFont="1" applyFill="1" applyBorder="1">
      <alignment/>
      <protection/>
    </xf>
    <xf numFmtId="194" fontId="3" fillId="0" borderId="0" xfId="64" applyNumberFormat="1" applyFont="1" applyFill="1" applyBorder="1" applyAlignment="1">
      <alignment horizontal="left"/>
      <protection/>
    </xf>
    <xf numFmtId="179" fontId="3" fillId="0" borderId="0" xfId="64" applyNumberFormat="1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horizontal="distributed" vertical="center" indent="1"/>
    </xf>
    <xf numFmtId="180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vertical="center"/>
    </xf>
    <xf numFmtId="41" fontId="3" fillId="0" borderId="12" xfId="63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24" fontId="3" fillId="0" borderId="12" xfId="0" applyNumberFormat="1" applyFont="1" applyFill="1" applyBorder="1" applyAlignment="1">
      <alignment vertical="center"/>
    </xf>
    <xf numFmtId="225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12" fillId="0" borderId="0" xfId="63" applyNumberFormat="1" applyFont="1" applyFill="1" applyAlignment="1">
      <alignment horizontal="left" vertical="center"/>
    </xf>
    <xf numFmtId="0" fontId="12" fillId="0" borderId="0" xfId="64" applyFont="1" applyFill="1" applyAlignment="1">
      <alignment horizontal="left" vertical="center"/>
      <protection/>
    </xf>
    <xf numFmtId="177" fontId="3" fillId="0" borderId="0" xfId="63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43" fontId="3" fillId="0" borderId="12" xfId="0" applyNumberFormat="1" applyFont="1" applyFill="1" applyBorder="1" applyAlignment="1">
      <alignment horizontal="right" vertical="center"/>
    </xf>
    <xf numFmtId="41" fontId="7" fillId="0" borderId="12" xfId="64" applyNumberFormat="1" applyFont="1" applyFill="1" applyBorder="1" applyAlignment="1">
      <alignment horizontal="left" vertical="center"/>
      <protection/>
    </xf>
    <xf numFmtId="41" fontId="3" fillId="0" borderId="12" xfId="0" applyNumberFormat="1" applyFont="1" applyFill="1" applyBorder="1" applyAlignment="1">
      <alignment horizontal="left" vertical="center"/>
    </xf>
    <xf numFmtId="41" fontId="7" fillId="0" borderId="12" xfId="64" applyNumberFormat="1" applyFont="1" applyFill="1" applyBorder="1" applyAlignment="1">
      <alignment horizontal="right" vertical="center"/>
      <protection/>
    </xf>
    <xf numFmtId="224" fontId="3" fillId="0" borderId="12" xfId="0" applyNumberFormat="1" applyFont="1" applyFill="1" applyBorder="1" applyAlignment="1">
      <alignment horizontal="right" vertical="center"/>
    </xf>
    <xf numFmtId="224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234" fontId="8" fillId="0" borderId="0" xfId="64" applyNumberFormat="1" applyFont="1" applyFill="1">
      <alignment/>
      <protection/>
    </xf>
    <xf numFmtId="0" fontId="30" fillId="0" borderId="0" xfId="64" applyFont="1" applyFill="1">
      <alignment/>
      <protection/>
    </xf>
    <xf numFmtId="224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41" fontId="3" fillId="0" borderId="0" xfId="63" applyNumberFormat="1" applyFont="1" applyFill="1" applyBorder="1" applyAlignment="1">
      <alignment vertical="center"/>
    </xf>
    <xf numFmtId="41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15" borderId="11" xfId="64" applyFont="1" applyFill="1" applyBorder="1" applyAlignment="1">
      <alignment horizontal="center" vertical="center"/>
      <protection/>
    </xf>
    <xf numFmtId="0" fontId="3" fillId="15" borderId="14" xfId="64" applyFont="1" applyFill="1" applyBorder="1" applyAlignment="1">
      <alignment horizontal="center" vertical="center"/>
      <protection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/>
    </xf>
    <xf numFmtId="41" fontId="3" fillId="0" borderId="12" xfId="48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225" fontId="3" fillId="0" borderId="0" xfId="0" applyNumberFormat="1" applyFont="1" applyFill="1" applyBorder="1" applyAlignment="1">
      <alignment vertical="center"/>
    </xf>
    <xf numFmtId="224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1"/>
    </xf>
    <xf numFmtId="225" fontId="3" fillId="0" borderId="12" xfId="48" applyNumberFormat="1" applyFont="1" applyFill="1" applyBorder="1" applyAlignment="1">
      <alignment vertical="center"/>
    </xf>
    <xf numFmtId="41" fontId="3" fillId="0" borderId="12" xfId="48" applyFont="1" applyFill="1" applyBorder="1" applyAlignment="1">
      <alignment vertical="center"/>
    </xf>
    <xf numFmtId="41" fontId="3" fillId="0" borderId="12" xfId="48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distributed" vertical="center" indent="1"/>
    </xf>
    <xf numFmtId="176" fontId="3" fillId="15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vertical="center"/>
    </xf>
    <xf numFmtId="226" fontId="3" fillId="0" borderId="14" xfId="0" applyNumberFormat="1" applyFont="1" applyFill="1" applyBorder="1" applyAlignment="1">
      <alignment vertical="center"/>
    </xf>
    <xf numFmtId="3" fontId="3" fillId="15" borderId="17" xfId="64" applyNumberFormat="1" applyFont="1" applyFill="1" applyBorder="1" applyAlignment="1">
      <alignment horizontal="center" vertical="center"/>
      <protection/>
    </xf>
    <xf numFmtId="0" fontId="3" fillId="15" borderId="18" xfId="64" applyFont="1" applyFill="1" applyBorder="1" applyAlignment="1">
      <alignment horizontal="center" vertical="center"/>
      <protection/>
    </xf>
    <xf numFmtId="0" fontId="3" fillId="15" borderId="19" xfId="64" applyFont="1" applyFill="1" applyBorder="1" applyAlignment="1">
      <alignment horizontal="center" vertical="center"/>
      <protection/>
    </xf>
    <xf numFmtId="3" fontId="3" fillId="15" borderId="18" xfId="64" applyNumberFormat="1" applyFont="1" applyFill="1" applyBorder="1" applyAlignment="1">
      <alignment horizontal="center" vertical="center"/>
      <protection/>
    </xf>
    <xf numFmtId="3" fontId="3" fillId="15" borderId="19" xfId="64" applyNumberFormat="1" applyFont="1" applyFill="1" applyBorder="1" applyAlignment="1">
      <alignment horizontal="center" vertical="center"/>
      <protection/>
    </xf>
    <xf numFmtId="0" fontId="3" fillId="15" borderId="20" xfId="64" applyFont="1" applyFill="1" applyBorder="1" applyAlignment="1">
      <alignment horizontal="center" vertical="center"/>
      <protection/>
    </xf>
    <xf numFmtId="0" fontId="3" fillId="15" borderId="17" xfId="64" applyFont="1" applyFill="1" applyBorder="1" applyAlignment="1">
      <alignment horizontal="center" vertical="center"/>
      <protection/>
    </xf>
    <xf numFmtId="176" fontId="11" fillId="0" borderId="0" xfId="64" applyNumberFormat="1" applyFont="1" applyFill="1" applyAlignment="1">
      <alignment horizontal="left" vertical="center" indent="1"/>
      <protection/>
    </xf>
    <xf numFmtId="0" fontId="11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7" fontId="11" fillId="0" borderId="0" xfId="63" applyNumberFormat="1" applyFont="1" applyFill="1" applyAlignment="1">
      <alignment horizontal="left" vertical="center" indent="1"/>
    </xf>
    <xf numFmtId="0" fontId="3" fillId="15" borderId="12" xfId="64" applyFont="1" applyFill="1" applyBorder="1" applyAlignment="1">
      <alignment horizontal="center" vertical="center"/>
      <protection/>
    </xf>
    <xf numFmtId="0" fontId="3" fillId="15" borderId="15" xfId="64" applyFont="1" applyFill="1" applyBorder="1" applyAlignment="1">
      <alignment horizontal="center" vertical="center" wrapText="1"/>
      <protection/>
    </xf>
    <xf numFmtId="0" fontId="3" fillId="15" borderId="16" xfId="64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15" borderId="18" xfId="64" applyFont="1" applyFill="1" applyBorder="1" applyAlignment="1">
      <alignment horizontal="center" vertical="center" wrapText="1"/>
      <protection/>
    </xf>
    <xf numFmtId="0" fontId="3" fillId="15" borderId="19" xfId="64" applyFont="1" applyFill="1" applyBorder="1" applyAlignment="1">
      <alignment horizontal="center" vertical="center" wrapText="1"/>
      <protection/>
    </xf>
    <xf numFmtId="3" fontId="3" fillId="15" borderId="20" xfId="64" applyNumberFormat="1" applyFont="1" applyFill="1" applyBorder="1" applyAlignment="1">
      <alignment horizontal="center" vertical="center"/>
      <protection/>
    </xf>
    <xf numFmtId="0" fontId="3" fillId="15" borderId="23" xfId="64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indent="1"/>
    </xf>
    <xf numFmtId="176" fontId="3" fillId="15" borderId="12" xfId="0" applyNumberFormat="1" applyFont="1" applyFill="1" applyBorder="1" applyAlignment="1">
      <alignment horizontal="center" vertical="center" wrapText="1"/>
    </xf>
    <xf numFmtId="176" fontId="3" fillId="15" borderId="25" xfId="0" applyNumberFormat="1" applyFont="1" applyFill="1" applyBorder="1" applyAlignment="1">
      <alignment horizontal="center" vertical="center" wrapText="1"/>
    </xf>
    <xf numFmtId="176" fontId="3" fillId="15" borderId="26" xfId="0" applyNumberFormat="1" applyFont="1" applyFill="1" applyBorder="1" applyAlignment="1">
      <alignment horizontal="center" vertical="center" wrapText="1"/>
    </xf>
    <xf numFmtId="176" fontId="3" fillId="15" borderId="12" xfId="0" applyNumberFormat="1" applyFont="1" applyFill="1" applyBorder="1" applyAlignment="1">
      <alignment horizontal="center" vertical="center"/>
    </xf>
    <xf numFmtId="176" fontId="3" fillId="15" borderId="14" xfId="0" applyNumberFormat="1" applyFont="1" applyFill="1" applyBorder="1" applyAlignment="1">
      <alignment horizontal="center" vertical="center"/>
    </xf>
    <xf numFmtId="0" fontId="3" fillId="15" borderId="14" xfId="64" applyFont="1" applyFill="1" applyBorder="1" applyAlignment="1">
      <alignment horizontal="center" vertical="center"/>
      <protection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4" xfId="48" applyNumberFormat="1" applyFont="1" applyFill="1" applyBorder="1" applyAlignment="1">
      <alignment horizontal="right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95" xfId="60"/>
    <cellStyle name="콤마_95" xfId="61"/>
    <cellStyle name="Currency" xfId="62"/>
    <cellStyle name="Currency [0]" xfId="63"/>
    <cellStyle name="표준_02. 토지" xfId="64"/>
    <cellStyle name="Hyperlink" xfId="65"/>
    <cellStyle name="Header1" xfId="66"/>
    <cellStyle name="Header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5D5CD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20" sqref="B20"/>
    </sheetView>
  </sheetViews>
  <sheetFormatPr defaultColWidth="8.88671875" defaultRowHeight="13.5"/>
  <cols>
    <col min="1" max="1" width="16.21484375" style="1" customWidth="1"/>
    <col min="2" max="2" width="6.6640625" style="1" customWidth="1"/>
    <col min="3" max="3" width="13.3359375" style="1" customWidth="1"/>
    <col min="4" max="5" width="10.4453125" style="1" customWidth="1"/>
    <col min="6" max="6" width="10.77734375" style="1" customWidth="1"/>
    <col min="7" max="16384" width="8.88671875" style="1" customWidth="1"/>
  </cols>
  <sheetData>
    <row r="1" spans="1:5" ht="21.75" customHeight="1">
      <c r="A1" s="120" t="s">
        <v>158</v>
      </c>
      <c r="B1" s="120"/>
      <c r="C1" s="120"/>
      <c r="D1" s="120"/>
      <c r="E1" s="120"/>
    </row>
    <row r="2" spans="1:5" ht="15" customHeight="1">
      <c r="A2" s="75"/>
      <c r="B2" s="75"/>
      <c r="C2" s="75"/>
      <c r="D2" s="75"/>
      <c r="E2" s="75"/>
    </row>
    <row r="3" spans="1:10" ht="20.25" customHeight="1">
      <c r="A3" s="121" t="s">
        <v>159</v>
      </c>
      <c r="B3" s="121"/>
      <c r="C3" s="121"/>
      <c r="D3" s="121"/>
      <c r="E3" s="121"/>
      <c r="H3" s="6"/>
      <c r="I3" s="6"/>
      <c r="J3" s="6"/>
    </row>
    <row r="4" spans="1:11" ht="27" customHeight="1">
      <c r="A4" s="122" t="s">
        <v>3</v>
      </c>
      <c r="B4" s="123" t="s">
        <v>4</v>
      </c>
      <c r="C4" s="126" t="s">
        <v>5</v>
      </c>
      <c r="D4" s="126"/>
      <c r="E4" s="126"/>
      <c r="F4" s="127" t="s">
        <v>6</v>
      </c>
      <c r="G4" s="6"/>
      <c r="H4" s="6"/>
      <c r="I4" s="6"/>
      <c r="K4" s="6"/>
    </row>
    <row r="5" spans="1:9" ht="15" customHeight="1">
      <c r="A5" s="122"/>
      <c r="B5" s="124"/>
      <c r="C5" s="135" t="s">
        <v>172</v>
      </c>
      <c r="D5" s="135" t="s">
        <v>7</v>
      </c>
      <c r="E5" s="137" t="s">
        <v>8</v>
      </c>
      <c r="F5" s="128"/>
      <c r="G5" s="6"/>
      <c r="H5" s="6"/>
      <c r="I5" s="6"/>
    </row>
    <row r="6" spans="1:9" ht="15" customHeight="1">
      <c r="A6" s="122"/>
      <c r="B6" s="125"/>
      <c r="C6" s="136"/>
      <c r="D6" s="135"/>
      <c r="E6" s="137"/>
      <c r="F6" s="129"/>
      <c r="G6" s="6"/>
      <c r="H6" s="6"/>
      <c r="I6" s="6"/>
    </row>
    <row r="7" spans="1:9" ht="30.75" customHeight="1">
      <c r="A7" s="130" t="s">
        <v>160</v>
      </c>
      <c r="B7" s="8" t="s">
        <v>9</v>
      </c>
      <c r="C7" s="14" t="s">
        <v>10</v>
      </c>
      <c r="D7" s="8" t="s">
        <v>11</v>
      </c>
      <c r="E7" s="11" t="s">
        <v>12</v>
      </c>
      <c r="F7" s="133" t="s">
        <v>33</v>
      </c>
      <c r="G7" s="6"/>
      <c r="H7" s="6"/>
      <c r="I7" s="6"/>
    </row>
    <row r="8" spans="1:9" ht="30.75" customHeight="1">
      <c r="A8" s="131"/>
      <c r="B8" s="8" t="s">
        <v>13</v>
      </c>
      <c r="C8" s="14" t="s">
        <v>14</v>
      </c>
      <c r="D8" s="8" t="s">
        <v>15</v>
      </c>
      <c r="E8" s="11" t="s">
        <v>16</v>
      </c>
      <c r="F8" s="134"/>
      <c r="G8" s="6"/>
      <c r="H8" s="6"/>
      <c r="I8" s="6"/>
    </row>
    <row r="9" spans="1:9" ht="30.75" customHeight="1">
      <c r="A9" s="131"/>
      <c r="B9" s="8" t="s">
        <v>17</v>
      </c>
      <c r="C9" s="14" t="s">
        <v>18</v>
      </c>
      <c r="D9" s="8" t="s">
        <v>19</v>
      </c>
      <c r="E9" s="11" t="s">
        <v>20</v>
      </c>
      <c r="F9" s="133" t="s">
        <v>34</v>
      </c>
      <c r="G9" s="6"/>
      <c r="H9" s="6"/>
      <c r="I9" s="6"/>
    </row>
    <row r="10" spans="1:6" ht="30.75" customHeight="1">
      <c r="A10" s="132"/>
      <c r="B10" s="8" t="s">
        <v>21</v>
      </c>
      <c r="C10" s="14" t="s">
        <v>22</v>
      </c>
      <c r="D10" s="8" t="s">
        <v>23</v>
      </c>
      <c r="E10" s="11" t="s">
        <v>24</v>
      </c>
      <c r="F10" s="134"/>
    </row>
    <row r="11" spans="1:5" ht="15" customHeight="1">
      <c r="A11" s="2"/>
      <c r="B11" s="3"/>
      <c r="C11" s="4"/>
      <c r="D11" s="4"/>
      <c r="E11" s="4"/>
    </row>
    <row r="12" spans="1:5" ht="18.75" customHeight="1">
      <c r="A12" s="121" t="s">
        <v>25</v>
      </c>
      <c r="B12" s="121"/>
      <c r="C12" s="121"/>
      <c r="D12" s="121"/>
      <c r="E12" s="121"/>
    </row>
    <row r="13" spans="1:5" ht="18.75" customHeight="1">
      <c r="A13" s="139" t="s">
        <v>26</v>
      </c>
      <c r="B13" s="139"/>
      <c r="C13" s="139"/>
      <c r="D13" s="139"/>
      <c r="E13" s="139"/>
    </row>
    <row r="14" spans="1:5" ht="26.25" customHeight="1">
      <c r="A14" s="138" t="s">
        <v>27</v>
      </c>
      <c r="B14" s="138"/>
      <c r="C14" s="138"/>
      <c r="D14" s="138"/>
      <c r="E14" s="138"/>
    </row>
    <row r="15" spans="1:5" ht="26.25" customHeight="1">
      <c r="A15" s="138" t="s">
        <v>28</v>
      </c>
      <c r="B15" s="138"/>
      <c r="C15" s="138"/>
      <c r="D15" s="138"/>
      <c r="E15" s="138"/>
    </row>
    <row r="16" spans="1:5" ht="15" customHeight="1">
      <c r="A16" s="71"/>
      <c r="B16" s="71"/>
      <c r="C16" s="71"/>
      <c r="D16" s="71"/>
      <c r="E16" s="71"/>
    </row>
    <row r="17" ht="20.25" customHeight="1">
      <c r="A17" s="1" t="s">
        <v>29</v>
      </c>
    </row>
  </sheetData>
  <sheetProtection/>
  <mergeCells count="16">
    <mergeCell ref="A15:E15"/>
    <mergeCell ref="A12:E12"/>
    <mergeCell ref="A13:E13"/>
    <mergeCell ref="A14:E14"/>
    <mergeCell ref="F4:F6"/>
    <mergeCell ref="A7:A10"/>
    <mergeCell ref="F7:F8"/>
    <mergeCell ref="F9:F10"/>
    <mergeCell ref="C5:C6"/>
    <mergeCell ref="D5:D6"/>
    <mergeCell ref="E5:E6"/>
    <mergeCell ref="A1:E1"/>
    <mergeCell ref="A3:E3"/>
    <mergeCell ref="A4:A6"/>
    <mergeCell ref="B4:B6"/>
    <mergeCell ref="C4:E4"/>
  </mergeCells>
  <printOptions/>
  <pageMargins left="0.75" right="0.7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3">
      <selection activeCell="I19" sqref="I19"/>
    </sheetView>
  </sheetViews>
  <sheetFormatPr defaultColWidth="8.88671875" defaultRowHeight="13.5"/>
  <cols>
    <col min="1" max="1" width="11.77734375" style="19" customWidth="1"/>
    <col min="2" max="2" width="6.88671875" style="19" bestFit="1" customWidth="1"/>
    <col min="3" max="8" width="5.77734375" style="19" customWidth="1"/>
    <col min="9" max="9" width="12.21484375" style="19" bestFit="1" customWidth="1"/>
    <col min="10" max="16384" width="8.88671875" style="19" customWidth="1"/>
  </cols>
  <sheetData>
    <row r="1" spans="1:25" s="61" customFormat="1" ht="20.25" customHeight="1">
      <c r="A1" s="140" t="s">
        <v>157</v>
      </c>
      <c r="B1" s="140"/>
      <c r="C1" s="140"/>
      <c r="D1" s="140"/>
      <c r="E1" s="140"/>
      <c r="F1" s="140"/>
      <c r="G1" s="140"/>
      <c r="H1" s="14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1"/>
      <c r="Y2" s="21"/>
    </row>
    <row r="3" spans="1:25" s="26" customFormat="1" ht="20.25" customHeight="1">
      <c r="A3" s="23" t="s">
        <v>126</v>
      </c>
      <c r="B3" s="23"/>
      <c r="C3" s="24" t="s">
        <v>97</v>
      </c>
      <c r="D3" s="24" t="s">
        <v>97</v>
      </c>
      <c r="E3" s="23"/>
      <c r="F3" s="23"/>
      <c r="G3" s="25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29" customFormat="1" ht="18" customHeight="1">
      <c r="A4" s="142" t="s">
        <v>125</v>
      </c>
      <c r="B4" s="147" t="s">
        <v>120</v>
      </c>
      <c r="C4" s="35"/>
      <c r="D4" s="89" t="s">
        <v>166</v>
      </c>
      <c r="E4" s="141" t="s">
        <v>168</v>
      </c>
      <c r="F4" s="141"/>
      <c r="G4" s="89" t="s">
        <v>167</v>
      </c>
      <c r="H4" s="158" t="s">
        <v>121</v>
      </c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s="29" customFormat="1" ht="30" customHeight="1">
      <c r="A5" s="143"/>
      <c r="B5" s="148"/>
      <c r="C5" s="35" t="s">
        <v>122</v>
      </c>
      <c r="D5" s="90" t="s">
        <v>123</v>
      </c>
      <c r="E5" s="36" t="s">
        <v>98</v>
      </c>
      <c r="F5" s="36" t="s">
        <v>99</v>
      </c>
      <c r="G5" s="36" t="s">
        <v>62</v>
      </c>
      <c r="H5" s="15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0"/>
      <c r="W5" s="30"/>
      <c r="X5" s="30"/>
      <c r="Y5" s="30"/>
    </row>
    <row r="6" spans="1:25" s="33" customFormat="1" ht="22.5" customHeight="1">
      <c r="A6" s="9" t="s">
        <v>2</v>
      </c>
      <c r="B6" s="64">
        <v>17.52</v>
      </c>
      <c r="C6" s="55">
        <v>100</v>
      </c>
      <c r="D6" s="37">
        <v>1</v>
      </c>
      <c r="E6" s="63">
        <v>17</v>
      </c>
      <c r="F6" s="63">
        <v>9</v>
      </c>
      <c r="G6" s="63">
        <v>333</v>
      </c>
      <c r="H6" s="159">
        <v>2318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s="33" customFormat="1" ht="22.5" customHeight="1">
      <c r="A7" s="9" t="s">
        <v>30</v>
      </c>
      <c r="B7" s="64">
        <v>17.52</v>
      </c>
      <c r="C7" s="54">
        <v>100</v>
      </c>
      <c r="D7" s="37">
        <v>1</v>
      </c>
      <c r="E7" s="63">
        <v>17</v>
      </c>
      <c r="F7" s="63">
        <v>9</v>
      </c>
      <c r="G7" s="63">
        <v>330</v>
      </c>
      <c r="H7" s="160">
        <v>2299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33" customFormat="1" ht="22.5" customHeight="1">
      <c r="A8" s="9" t="s">
        <v>31</v>
      </c>
      <c r="B8" s="64">
        <v>17.52</v>
      </c>
      <c r="C8" s="54">
        <v>100</v>
      </c>
      <c r="D8" s="37">
        <v>1</v>
      </c>
      <c r="E8" s="63">
        <v>17</v>
      </c>
      <c r="F8" s="63">
        <v>9</v>
      </c>
      <c r="G8" s="63">
        <v>325</v>
      </c>
      <c r="H8" s="160">
        <v>2264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s="33" customFormat="1" ht="22.5" customHeight="1">
      <c r="A9" s="9" t="s">
        <v>32</v>
      </c>
      <c r="B9" s="64">
        <v>17.48</v>
      </c>
      <c r="C9" s="54">
        <v>100</v>
      </c>
      <c r="D9" s="37">
        <v>1</v>
      </c>
      <c r="E9" s="63">
        <v>17</v>
      </c>
      <c r="F9" s="63">
        <v>9</v>
      </c>
      <c r="G9" s="63">
        <v>330</v>
      </c>
      <c r="H9" s="160">
        <v>2310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s="33" customFormat="1" ht="22.5" customHeight="1">
      <c r="A10" s="9" t="s">
        <v>82</v>
      </c>
      <c r="B10" s="64">
        <v>17.48</v>
      </c>
      <c r="C10" s="54">
        <v>100</v>
      </c>
      <c r="D10" s="37">
        <v>1</v>
      </c>
      <c r="E10" s="63">
        <v>17</v>
      </c>
      <c r="F10" s="63">
        <v>9</v>
      </c>
      <c r="G10" s="63">
        <v>333</v>
      </c>
      <c r="H10" s="160">
        <v>2330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33" customFormat="1" ht="22.5" customHeight="1">
      <c r="A11" s="9" t="s">
        <v>100</v>
      </c>
      <c r="B11" s="64">
        <v>17.48</v>
      </c>
      <c r="C11" s="54">
        <v>100</v>
      </c>
      <c r="D11" s="37">
        <v>1</v>
      </c>
      <c r="E11" s="63">
        <v>17</v>
      </c>
      <c r="F11" s="63">
        <v>9</v>
      </c>
      <c r="G11" s="63">
        <v>333</v>
      </c>
      <c r="H11" s="160">
        <v>2330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33" customFormat="1" ht="22.5" customHeight="1">
      <c r="A12" s="9" t="s">
        <v>170</v>
      </c>
      <c r="B12" s="64">
        <v>17.48</v>
      </c>
      <c r="C12" s="54">
        <v>100</v>
      </c>
      <c r="D12" s="37">
        <v>1</v>
      </c>
      <c r="E12" s="63">
        <v>17</v>
      </c>
      <c r="F12" s="63">
        <v>9</v>
      </c>
      <c r="G12" s="63">
        <v>337</v>
      </c>
      <c r="H12" s="160">
        <v>2360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8" s="29" customFormat="1" ht="14.25" customHeight="1">
      <c r="A13" s="33"/>
      <c r="B13" s="62"/>
      <c r="C13" s="62"/>
      <c r="D13" s="31"/>
      <c r="E13" s="31"/>
      <c r="F13" s="31"/>
      <c r="G13" s="32"/>
      <c r="H13" s="32"/>
    </row>
    <row r="14" spans="1:10" ht="20.25" customHeight="1">
      <c r="A14" s="49" t="s">
        <v>137</v>
      </c>
      <c r="B14" s="65">
        <v>0.47</v>
      </c>
      <c r="C14" s="65">
        <v>2.69</v>
      </c>
      <c r="D14" s="68">
        <v>0</v>
      </c>
      <c r="E14" s="67">
        <v>1</v>
      </c>
      <c r="F14" s="144">
        <v>1</v>
      </c>
      <c r="G14" s="63">
        <v>18</v>
      </c>
      <c r="H14" s="159">
        <v>120</v>
      </c>
      <c r="I14" s="72"/>
      <c r="J14" s="73"/>
    </row>
    <row r="15" spans="1:9" ht="20.25" customHeight="1">
      <c r="A15" s="49" t="s">
        <v>138</v>
      </c>
      <c r="B15" s="65">
        <v>0.65</v>
      </c>
      <c r="C15" s="65">
        <v>3.72</v>
      </c>
      <c r="D15" s="68">
        <v>0</v>
      </c>
      <c r="E15" s="67">
        <v>1</v>
      </c>
      <c r="F15" s="145"/>
      <c r="G15" s="63">
        <v>20</v>
      </c>
      <c r="H15" s="159">
        <v>146</v>
      </c>
      <c r="I15" s="72"/>
    </row>
    <row r="16" spans="1:9" ht="20.25" customHeight="1">
      <c r="A16" s="49" t="s">
        <v>139</v>
      </c>
      <c r="B16" s="65">
        <v>0.76</v>
      </c>
      <c r="C16" s="65">
        <v>4.35</v>
      </c>
      <c r="D16" s="66">
        <v>0</v>
      </c>
      <c r="E16" s="67">
        <v>1</v>
      </c>
      <c r="F16" s="146"/>
      <c r="G16" s="63">
        <v>30</v>
      </c>
      <c r="H16" s="159">
        <v>179</v>
      </c>
      <c r="I16" s="72"/>
    </row>
    <row r="17" spans="1:9" ht="20.25" customHeight="1">
      <c r="A17" s="49" t="s">
        <v>140</v>
      </c>
      <c r="B17" s="65">
        <v>0.64</v>
      </c>
      <c r="C17" s="65">
        <v>3.66</v>
      </c>
      <c r="D17" s="66">
        <v>0</v>
      </c>
      <c r="E17" s="67">
        <v>1</v>
      </c>
      <c r="F17" s="144">
        <v>1</v>
      </c>
      <c r="G17" s="63">
        <v>19</v>
      </c>
      <c r="H17" s="159">
        <v>139</v>
      </c>
      <c r="I17" s="72"/>
    </row>
    <row r="18" spans="1:9" ht="20.25" customHeight="1">
      <c r="A18" s="49" t="s">
        <v>141</v>
      </c>
      <c r="B18" s="65">
        <v>0.49</v>
      </c>
      <c r="C18" s="65">
        <v>2.8</v>
      </c>
      <c r="D18" s="66">
        <v>0</v>
      </c>
      <c r="E18" s="67">
        <v>1</v>
      </c>
      <c r="F18" s="145"/>
      <c r="G18" s="63">
        <v>22</v>
      </c>
      <c r="H18" s="159">
        <v>160</v>
      </c>
      <c r="I18" s="72"/>
    </row>
    <row r="19" spans="1:9" ht="20.25" customHeight="1">
      <c r="A19" s="49" t="s">
        <v>142</v>
      </c>
      <c r="B19" s="65">
        <v>0.39</v>
      </c>
      <c r="C19" s="65">
        <v>2.23</v>
      </c>
      <c r="D19" s="66">
        <v>0</v>
      </c>
      <c r="E19" s="67">
        <v>1</v>
      </c>
      <c r="F19" s="145"/>
      <c r="G19" s="63">
        <v>18</v>
      </c>
      <c r="H19" s="159">
        <v>135</v>
      </c>
      <c r="I19" s="72"/>
    </row>
    <row r="20" spans="1:9" ht="20.25" customHeight="1">
      <c r="A20" s="49" t="s">
        <v>143</v>
      </c>
      <c r="B20" s="65">
        <v>0.28</v>
      </c>
      <c r="C20" s="65">
        <v>1.6</v>
      </c>
      <c r="D20" s="66">
        <v>0</v>
      </c>
      <c r="E20" s="67">
        <v>1</v>
      </c>
      <c r="F20" s="145"/>
      <c r="G20" s="63">
        <v>14</v>
      </c>
      <c r="H20" s="159">
        <v>102</v>
      </c>
      <c r="I20" s="72"/>
    </row>
    <row r="21" spans="1:9" ht="20.25" customHeight="1">
      <c r="A21" s="49" t="s">
        <v>144</v>
      </c>
      <c r="B21" s="65">
        <v>0.27</v>
      </c>
      <c r="C21" s="65">
        <v>1.54</v>
      </c>
      <c r="D21" s="66">
        <v>0</v>
      </c>
      <c r="E21" s="67">
        <v>1</v>
      </c>
      <c r="F21" s="145"/>
      <c r="G21" s="63">
        <v>13</v>
      </c>
      <c r="H21" s="159">
        <v>99</v>
      </c>
      <c r="I21" s="72"/>
    </row>
    <row r="22" spans="1:10" ht="20.25" customHeight="1">
      <c r="A22" s="49" t="s">
        <v>145</v>
      </c>
      <c r="B22" s="65">
        <v>2.74</v>
      </c>
      <c r="C22" s="65">
        <v>15.67</v>
      </c>
      <c r="D22" s="66">
        <v>0</v>
      </c>
      <c r="E22" s="67">
        <v>1</v>
      </c>
      <c r="F22" s="146"/>
      <c r="G22" s="63">
        <v>23</v>
      </c>
      <c r="H22" s="159">
        <v>173</v>
      </c>
      <c r="I22" s="72"/>
      <c r="J22" s="73"/>
    </row>
    <row r="23" spans="1:9" ht="20.25" customHeight="1">
      <c r="A23" s="49" t="s">
        <v>146</v>
      </c>
      <c r="B23" s="65">
        <v>0.37</v>
      </c>
      <c r="C23" s="65">
        <v>2.12</v>
      </c>
      <c r="D23" s="66">
        <v>0</v>
      </c>
      <c r="E23" s="67">
        <v>1</v>
      </c>
      <c r="F23" s="144">
        <v>1</v>
      </c>
      <c r="G23" s="63">
        <v>16</v>
      </c>
      <c r="H23" s="159">
        <v>110</v>
      </c>
      <c r="I23" s="72"/>
    </row>
    <row r="24" spans="1:9" ht="20.25" customHeight="1">
      <c r="A24" s="49" t="s">
        <v>147</v>
      </c>
      <c r="B24" s="65">
        <v>0.23</v>
      </c>
      <c r="C24" s="65">
        <v>1.32</v>
      </c>
      <c r="D24" s="66">
        <v>0</v>
      </c>
      <c r="E24" s="67">
        <v>1</v>
      </c>
      <c r="F24" s="145"/>
      <c r="G24" s="63">
        <v>12</v>
      </c>
      <c r="H24" s="159">
        <v>87</v>
      </c>
      <c r="I24" s="72"/>
    </row>
    <row r="25" spans="1:10" ht="20.25" customHeight="1">
      <c r="A25" s="49" t="s">
        <v>148</v>
      </c>
      <c r="B25" s="65">
        <v>0.65</v>
      </c>
      <c r="C25" s="65">
        <v>3.72</v>
      </c>
      <c r="D25" s="66">
        <v>0</v>
      </c>
      <c r="E25" s="67">
        <v>1</v>
      </c>
      <c r="F25" s="145"/>
      <c r="G25" s="63">
        <v>24</v>
      </c>
      <c r="H25" s="159">
        <v>161</v>
      </c>
      <c r="I25" s="72"/>
      <c r="J25" s="73"/>
    </row>
    <row r="26" spans="1:10" ht="20.25" customHeight="1">
      <c r="A26" s="49" t="s">
        <v>149</v>
      </c>
      <c r="B26" s="65">
        <v>0.71</v>
      </c>
      <c r="C26" s="65">
        <v>4.06</v>
      </c>
      <c r="D26" s="66">
        <v>0</v>
      </c>
      <c r="E26" s="67">
        <v>1</v>
      </c>
      <c r="F26" s="145"/>
      <c r="G26" s="63">
        <v>23</v>
      </c>
      <c r="H26" s="159">
        <v>154</v>
      </c>
      <c r="I26" s="72"/>
      <c r="J26" s="73"/>
    </row>
    <row r="27" spans="1:10" ht="20.25" customHeight="1">
      <c r="A27" s="49" t="s">
        <v>150</v>
      </c>
      <c r="B27" s="65">
        <v>0.61</v>
      </c>
      <c r="C27" s="65">
        <v>3.49</v>
      </c>
      <c r="D27" s="66">
        <v>0</v>
      </c>
      <c r="E27" s="67">
        <v>1</v>
      </c>
      <c r="F27" s="145"/>
      <c r="G27" s="63">
        <v>14</v>
      </c>
      <c r="H27" s="159">
        <v>97</v>
      </c>
      <c r="I27" s="72"/>
      <c r="J27" s="73"/>
    </row>
    <row r="28" spans="1:10" ht="20.25" customHeight="1">
      <c r="A28" s="49" t="s">
        <v>151</v>
      </c>
      <c r="B28" s="65">
        <v>0.91</v>
      </c>
      <c r="C28" s="65">
        <v>5.21</v>
      </c>
      <c r="D28" s="66">
        <v>0</v>
      </c>
      <c r="E28" s="67">
        <v>1</v>
      </c>
      <c r="F28" s="146"/>
      <c r="G28" s="63">
        <v>17</v>
      </c>
      <c r="H28" s="159">
        <v>121</v>
      </c>
      <c r="I28" s="72"/>
      <c r="J28" s="73"/>
    </row>
    <row r="29" spans="1:10" ht="20.25" customHeight="1">
      <c r="A29" s="49" t="s">
        <v>152</v>
      </c>
      <c r="B29" s="65">
        <v>6.69</v>
      </c>
      <c r="C29" s="65">
        <v>38.27</v>
      </c>
      <c r="D29" s="66">
        <v>0</v>
      </c>
      <c r="E29" s="67">
        <v>1</v>
      </c>
      <c r="F29" s="7">
        <v>3</v>
      </c>
      <c r="G29" s="63">
        <v>30</v>
      </c>
      <c r="H29" s="159">
        <v>209</v>
      </c>
      <c r="I29" s="72"/>
      <c r="J29" s="73"/>
    </row>
    <row r="30" spans="1:9" ht="20.25" customHeight="1">
      <c r="A30" s="49" t="s">
        <v>153</v>
      </c>
      <c r="B30" s="65">
        <v>0.62</v>
      </c>
      <c r="C30" s="65">
        <v>3.55</v>
      </c>
      <c r="D30" s="66">
        <v>0</v>
      </c>
      <c r="E30" s="67">
        <v>1</v>
      </c>
      <c r="F30" s="7">
        <v>3</v>
      </c>
      <c r="G30" s="63">
        <v>20</v>
      </c>
      <c r="H30" s="159">
        <v>138</v>
      </c>
      <c r="I30" s="72"/>
    </row>
    <row r="31" spans="2:10" s="29" customFormat="1" ht="14.25" customHeight="1">
      <c r="B31" s="32"/>
      <c r="C31" s="32"/>
      <c r="D31" s="32"/>
      <c r="E31" s="32"/>
      <c r="F31" s="32"/>
      <c r="G31" s="32"/>
      <c r="H31" s="32"/>
      <c r="I31" s="32"/>
      <c r="J31" s="32"/>
    </row>
    <row r="32" ht="13.5">
      <c r="A32" s="34" t="s">
        <v>124</v>
      </c>
    </row>
  </sheetData>
  <sheetProtection/>
  <mergeCells count="8">
    <mergeCell ref="A1:H1"/>
    <mergeCell ref="H4:H5"/>
    <mergeCell ref="A4:A5"/>
    <mergeCell ref="F23:F28"/>
    <mergeCell ref="B4:B5"/>
    <mergeCell ref="E4:F4"/>
    <mergeCell ref="F14:F16"/>
    <mergeCell ref="F17:F22"/>
  </mergeCells>
  <printOptions/>
  <pageMargins left="0.76" right="0.45" top="1.19" bottom="0.38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1"/>
  <sheetViews>
    <sheetView zoomScalePageLayoutView="0" workbookViewId="0" topLeftCell="A1">
      <selection activeCell="B28" sqref="B28"/>
    </sheetView>
  </sheetViews>
  <sheetFormatPr defaultColWidth="8.88671875" defaultRowHeight="13.5"/>
  <cols>
    <col min="1" max="1" width="8.10546875" style="26" customWidth="1"/>
    <col min="2" max="2" width="9.77734375" style="26" customWidth="1"/>
    <col min="3" max="6" width="8.3359375" style="26" customWidth="1"/>
    <col min="7" max="7" width="9.77734375" style="26" customWidth="1"/>
    <col min="8" max="8" width="9.88671875" style="26" customWidth="1"/>
    <col min="9" max="9" width="9.77734375" style="26" customWidth="1"/>
    <col min="10" max="13" width="8.3359375" style="26" customWidth="1"/>
    <col min="14" max="14" width="9.77734375" style="26" customWidth="1"/>
    <col min="15" max="28" width="8.3359375" style="26" customWidth="1"/>
    <col min="29" max="16384" width="8.88671875" style="26" customWidth="1"/>
  </cols>
  <sheetData>
    <row r="1" spans="1:60" ht="20.25" customHeight="1">
      <c r="A1" s="119" t="s">
        <v>127</v>
      </c>
      <c r="B1" s="119"/>
      <c r="C1" s="119"/>
      <c r="D1" s="119"/>
      <c r="E1" s="119"/>
      <c r="F1" s="38"/>
      <c r="G1" s="38"/>
      <c r="H1" s="38"/>
      <c r="I1" s="24" t="s">
        <v>97</v>
      </c>
      <c r="J1" s="24" t="s">
        <v>97</v>
      </c>
      <c r="K1" s="24"/>
      <c r="L1" s="24"/>
      <c r="M1" s="24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24"/>
      <c r="AS1" s="24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24"/>
      <c r="BE1" s="24"/>
      <c r="BF1" s="38"/>
      <c r="BG1" s="38"/>
      <c r="BH1" s="38"/>
    </row>
    <row r="2" spans="1:60" ht="15" customHeight="1">
      <c r="A2" s="38"/>
      <c r="B2" s="38"/>
      <c r="C2" s="38"/>
      <c r="D2" s="38"/>
      <c r="E2" s="38"/>
      <c r="F2" s="39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</row>
    <row r="3" spans="1:60" ht="20.25" customHeight="1">
      <c r="A3" s="30" t="s">
        <v>128</v>
      </c>
      <c r="B3" s="38"/>
      <c r="C3" s="38"/>
      <c r="D3" s="38"/>
      <c r="E3" s="38"/>
      <c r="F3" s="38"/>
      <c r="G3" s="38"/>
      <c r="H3" s="38"/>
      <c r="I3" s="24" t="s">
        <v>97</v>
      </c>
      <c r="J3" s="38"/>
      <c r="K3" s="38"/>
      <c r="L3" s="38"/>
      <c r="M3" s="38"/>
      <c r="N3" s="38"/>
      <c r="O3" s="24" t="s">
        <v>97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24"/>
      <c r="AS3" s="24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</row>
    <row r="4" spans="1:60" s="29" customFormat="1" ht="20.25" customHeight="1">
      <c r="A4" s="142" t="s">
        <v>136</v>
      </c>
      <c r="B4" s="113" t="s">
        <v>129</v>
      </c>
      <c r="C4" s="113" t="s">
        <v>0</v>
      </c>
      <c r="D4" s="113" t="s">
        <v>1</v>
      </c>
      <c r="E4" s="113" t="s">
        <v>101</v>
      </c>
      <c r="F4" s="113" t="s">
        <v>102</v>
      </c>
      <c r="G4" s="113" t="s">
        <v>103</v>
      </c>
      <c r="H4" s="113" t="s">
        <v>169</v>
      </c>
      <c r="I4" s="113" t="s">
        <v>104</v>
      </c>
      <c r="J4" s="113" t="s">
        <v>105</v>
      </c>
      <c r="K4" s="113" t="s">
        <v>130</v>
      </c>
      <c r="L4" s="113" t="s">
        <v>131</v>
      </c>
      <c r="M4" s="113" t="s">
        <v>132</v>
      </c>
      <c r="N4" s="113" t="s">
        <v>106</v>
      </c>
      <c r="O4" s="117" t="s">
        <v>107</v>
      </c>
      <c r="P4" s="115" t="s">
        <v>108</v>
      </c>
      <c r="Q4" s="115" t="s">
        <v>109</v>
      </c>
      <c r="R4" s="115" t="s">
        <v>110</v>
      </c>
      <c r="S4" s="115" t="s">
        <v>111</v>
      </c>
      <c r="T4" s="115" t="s">
        <v>133</v>
      </c>
      <c r="U4" s="115" t="s">
        <v>112</v>
      </c>
      <c r="V4" s="115" t="s">
        <v>113</v>
      </c>
      <c r="W4" s="115" t="s">
        <v>134</v>
      </c>
      <c r="X4" s="115" t="s">
        <v>114</v>
      </c>
      <c r="Y4" s="115" t="s">
        <v>115</v>
      </c>
      <c r="Z4" s="115" t="s">
        <v>116</v>
      </c>
      <c r="AA4" s="115" t="s">
        <v>117</v>
      </c>
      <c r="AB4" s="149" t="s">
        <v>118</v>
      </c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30"/>
      <c r="AS4" s="3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</row>
    <row r="5" spans="1:60" s="29" customFormat="1" ht="20.25" customHeight="1">
      <c r="A5" s="150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8"/>
      <c r="P5" s="116"/>
      <c r="Q5" s="116"/>
      <c r="R5" s="116"/>
      <c r="S5" s="116"/>
      <c r="T5" s="114"/>
      <c r="U5" s="116"/>
      <c r="V5" s="116"/>
      <c r="W5" s="116"/>
      <c r="X5" s="116"/>
      <c r="Y5" s="116"/>
      <c r="Z5" s="116"/>
      <c r="AA5" s="116"/>
      <c r="AB5" s="112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30"/>
      <c r="AS5" s="3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0"/>
      <c r="BF5" s="30"/>
      <c r="BG5" s="30"/>
      <c r="BH5" s="30"/>
    </row>
    <row r="6" spans="1:28" s="41" customFormat="1" ht="26.25" customHeight="1">
      <c r="A6" s="9" t="s">
        <v>2</v>
      </c>
      <c r="B6" s="69">
        <f>SUM(C6:AB6)</f>
        <v>17516285.599999994</v>
      </c>
      <c r="C6" s="69">
        <v>514221</v>
      </c>
      <c r="D6" s="69">
        <v>244178.8</v>
      </c>
      <c r="E6" s="69">
        <v>0</v>
      </c>
      <c r="F6" s="69">
        <v>0</v>
      </c>
      <c r="G6" s="69">
        <v>2015408</v>
      </c>
      <c r="H6" s="69">
        <v>5990386.6</v>
      </c>
      <c r="I6" s="69">
        <v>2701706.6</v>
      </c>
      <c r="J6" s="69">
        <v>537178.4</v>
      </c>
      <c r="K6" s="69">
        <v>14101.2</v>
      </c>
      <c r="L6" s="69">
        <v>47261.5</v>
      </c>
      <c r="M6" s="69">
        <v>50897.9</v>
      </c>
      <c r="N6" s="69">
        <v>3364473.8</v>
      </c>
      <c r="O6" s="69">
        <v>162065.6</v>
      </c>
      <c r="P6" s="69">
        <v>833679</v>
      </c>
      <c r="Q6" s="69">
        <v>7675</v>
      </c>
      <c r="R6" s="69">
        <v>178692.6</v>
      </c>
      <c r="S6" s="69">
        <v>19964</v>
      </c>
      <c r="T6" s="69">
        <v>0</v>
      </c>
      <c r="U6" s="69">
        <v>42319</v>
      </c>
      <c r="V6" s="69">
        <v>63682.4</v>
      </c>
      <c r="W6" s="69">
        <v>0</v>
      </c>
      <c r="X6" s="69">
        <v>0</v>
      </c>
      <c r="Y6" s="69">
        <v>52494.7</v>
      </c>
      <c r="Z6" s="69">
        <v>0</v>
      </c>
      <c r="AA6" s="69">
        <v>48179</v>
      </c>
      <c r="AB6" s="70">
        <v>627720.5</v>
      </c>
    </row>
    <row r="7" spans="1:28" s="41" customFormat="1" ht="26.25" customHeight="1">
      <c r="A7" s="7" t="s">
        <v>30</v>
      </c>
      <c r="B7" s="69">
        <f>SUM(C7:AB7)</f>
        <v>17516334.6</v>
      </c>
      <c r="C7" s="69">
        <v>507338</v>
      </c>
      <c r="D7" s="69">
        <v>239529.8</v>
      </c>
      <c r="E7" s="69">
        <v>0</v>
      </c>
      <c r="F7" s="69">
        <v>0</v>
      </c>
      <c r="G7" s="69">
        <v>2015329</v>
      </c>
      <c r="H7" s="69">
        <v>5994456</v>
      </c>
      <c r="I7" s="69">
        <v>2687884.6</v>
      </c>
      <c r="J7" s="69">
        <v>537178.4</v>
      </c>
      <c r="K7" s="69">
        <v>16944.2</v>
      </c>
      <c r="L7" s="69">
        <v>51165.5</v>
      </c>
      <c r="M7" s="69">
        <v>51415.9</v>
      </c>
      <c r="N7" s="69">
        <v>3366588.4</v>
      </c>
      <c r="O7" s="69">
        <v>162065.6</v>
      </c>
      <c r="P7" s="69">
        <v>833679</v>
      </c>
      <c r="Q7" s="69">
        <v>7675</v>
      </c>
      <c r="R7" s="69">
        <v>178657.6</v>
      </c>
      <c r="S7" s="69">
        <v>18808</v>
      </c>
      <c r="T7" s="69">
        <v>0</v>
      </c>
      <c r="U7" s="69">
        <v>42319</v>
      </c>
      <c r="V7" s="69">
        <v>63682.4</v>
      </c>
      <c r="W7" s="69">
        <v>0</v>
      </c>
      <c r="X7" s="69">
        <v>0</v>
      </c>
      <c r="Y7" s="69">
        <v>52648.7</v>
      </c>
      <c r="Z7" s="69">
        <v>0</v>
      </c>
      <c r="AA7" s="69">
        <v>48179</v>
      </c>
      <c r="AB7" s="70">
        <v>640790.5</v>
      </c>
    </row>
    <row r="8" spans="1:28" s="41" customFormat="1" ht="26.25" customHeight="1">
      <c r="A8" s="10" t="s">
        <v>31</v>
      </c>
      <c r="B8" s="69">
        <f>SUM(C8:AB8)</f>
        <v>17516260.599999998</v>
      </c>
      <c r="C8" s="69">
        <v>505828</v>
      </c>
      <c r="D8" s="69">
        <v>237856.8</v>
      </c>
      <c r="E8" s="69">
        <v>0</v>
      </c>
      <c r="F8" s="69">
        <v>0</v>
      </c>
      <c r="G8" s="69">
        <v>2012982</v>
      </c>
      <c r="H8" s="69">
        <v>5993587.4</v>
      </c>
      <c r="I8" s="69">
        <v>2688049.6</v>
      </c>
      <c r="J8" s="69">
        <v>538138.2</v>
      </c>
      <c r="K8" s="69">
        <v>17187.8</v>
      </c>
      <c r="L8" s="69">
        <v>52285.5</v>
      </c>
      <c r="M8" s="69">
        <v>53637.9</v>
      </c>
      <c r="N8" s="69">
        <v>3369147.6</v>
      </c>
      <c r="O8" s="69">
        <v>162065.6</v>
      </c>
      <c r="P8" s="69">
        <v>833679</v>
      </c>
      <c r="Q8" s="69">
        <v>7675</v>
      </c>
      <c r="R8" s="69">
        <v>178373.6</v>
      </c>
      <c r="S8" s="69">
        <v>18808</v>
      </c>
      <c r="T8" s="69">
        <v>0</v>
      </c>
      <c r="U8" s="69">
        <v>42319</v>
      </c>
      <c r="V8" s="69">
        <v>63905.4</v>
      </c>
      <c r="W8" s="69">
        <v>13</v>
      </c>
      <c r="X8" s="69">
        <v>0</v>
      </c>
      <c r="Y8" s="69">
        <v>52532.7</v>
      </c>
      <c r="Z8" s="69">
        <v>0</v>
      </c>
      <c r="AA8" s="69">
        <v>46783</v>
      </c>
      <c r="AB8" s="70">
        <v>641405.5</v>
      </c>
    </row>
    <row r="9" spans="1:28" s="42" customFormat="1" ht="26.25" customHeight="1">
      <c r="A9" s="10" t="s">
        <v>32</v>
      </c>
      <c r="B9" s="69">
        <f>SUM(C9:AB9)</f>
        <v>17484739.599999998</v>
      </c>
      <c r="C9" s="69">
        <v>474187</v>
      </c>
      <c r="D9" s="69">
        <v>227972.2</v>
      </c>
      <c r="E9" s="69">
        <v>0</v>
      </c>
      <c r="F9" s="69">
        <v>0</v>
      </c>
      <c r="G9" s="69">
        <v>2012663</v>
      </c>
      <c r="H9" s="69">
        <v>6019005.3</v>
      </c>
      <c r="I9" s="69">
        <v>2684142.8</v>
      </c>
      <c r="J9" s="69">
        <v>539063.2</v>
      </c>
      <c r="K9" s="69">
        <v>16386.9</v>
      </c>
      <c r="L9" s="69">
        <v>54210.5</v>
      </c>
      <c r="M9" s="69">
        <v>62534.7</v>
      </c>
      <c r="N9" s="69">
        <v>3362105.6</v>
      </c>
      <c r="O9" s="69">
        <v>165342.6</v>
      </c>
      <c r="P9" s="69">
        <v>834032</v>
      </c>
      <c r="Q9" s="69">
        <v>7675</v>
      </c>
      <c r="R9" s="69">
        <v>177137.6</v>
      </c>
      <c r="S9" s="69">
        <v>18843</v>
      </c>
      <c r="T9" s="69">
        <v>0</v>
      </c>
      <c r="U9" s="69">
        <v>42319</v>
      </c>
      <c r="V9" s="69">
        <v>62260.2</v>
      </c>
      <c r="W9" s="69">
        <v>13</v>
      </c>
      <c r="X9" s="69">
        <v>0</v>
      </c>
      <c r="Y9" s="69">
        <v>53684.5</v>
      </c>
      <c r="Z9" s="69">
        <v>0</v>
      </c>
      <c r="AA9" s="69">
        <v>46783</v>
      </c>
      <c r="AB9" s="70">
        <v>624378.5</v>
      </c>
    </row>
    <row r="10" spans="1:28" s="42" customFormat="1" ht="26.25" customHeight="1">
      <c r="A10" s="10" t="s">
        <v>82</v>
      </c>
      <c r="B10" s="69">
        <f>SUM(C10:AB10)</f>
        <v>17481751.999999996</v>
      </c>
      <c r="C10" s="69">
        <v>453851</v>
      </c>
      <c r="D10" s="69">
        <v>225393.2</v>
      </c>
      <c r="E10" s="69">
        <v>0</v>
      </c>
      <c r="F10" s="69">
        <v>0</v>
      </c>
      <c r="G10" s="69">
        <v>2008599</v>
      </c>
      <c r="H10" s="69">
        <v>6029421.5</v>
      </c>
      <c r="I10" s="69">
        <v>2673345.8</v>
      </c>
      <c r="J10" s="69">
        <v>539063.2</v>
      </c>
      <c r="K10" s="69">
        <v>16386.9</v>
      </c>
      <c r="L10" s="69">
        <v>54624.5</v>
      </c>
      <c r="M10" s="69">
        <v>71740.7</v>
      </c>
      <c r="N10" s="69">
        <v>3358126.6</v>
      </c>
      <c r="O10" s="69">
        <v>165342.6</v>
      </c>
      <c r="P10" s="69">
        <v>834053</v>
      </c>
      <c r="Q10" s="69">
        <v>7675</v>
      </c>
      <c r="R10" s="69">
        <v>176144.6</v>
      </c>
      <c r="S10" s="69">
        <v>17912</v>
      </c>
      <c r="T10" s="69">
        <v>0</v>
      </c>
      <c r="U10" s="69">
        <v>42319</v>
      </c>
      <c r="V10" s="69">
        <v>61716</v>
      </c>
      <c r="W10" s="69">
        <v>6687</v>
      </c>
      <c r="X10" s="69">
        <v>0</v>
      </c>
      <c r="Y10" s="69">
        <v>58150.9</v>
      </c>
      <c r="Z10" s="69">
        <v>0</v>
      </c>
      <c r="AA10" s="69">
        <v>46459</v>
      </c>
      <c r="AB10" s="70">
        <v>634740.5</v>
      </c>
    </row>
    <row r="11" spans="1:28" s="42" customFormat="1" ht="26.25" customHeight="1">
      <c r="A11" s="10" t="s">
        <v>156</v>
      </c>
      <c r="B11" s="69">
        <v>17482598.7</v>
      </c>
      <c r="C11" s="69">
        <v>451203</v>
      </c>
      <c r="D11" s="69">
        <v>222537</v>
      </c>
      <c r="E11" s="69">
        <v>0</v>
      </c>
      <c r="F11" s="69">
        <v>0</v>
      </c>
      <c r="G11" s="69">
        <v>2004065</v>
      </c>
      <c r="H11" s="69">
        <v>6033934.5</v>
      </c>
      <c r="I11" s="69">
        <v>2669389.8</v>
      </c>
      <c r="J11" s="69">
        <v>539063.2</v>
      </c>
      <c r="K11" s="69">
        <v>27605.9</v>
      </c>
      <c r="L11" s="69">
        <v>54624.5</v>
      </c>
      <c r="M11" s="69">
        <v>76633.5</v>
      </c>
      <c r="N11" s="69">
        <v>3356069.5</v>
      </c>
      <c r="O11" s="69">
        <v>165342.6</v>
      </c>
      <c r="P11" s="69">
        <v>823721</v>
      </c>
      <c r="Q11" s="69">
        <v>7675</v>
      </c>
      <c r="R11" s="69">
        <v>175487.6</v>
      </c>
      <c r="S11" s="69">
        <v>17912</v>
      </c>
      <c r="T11" s="69">
        <v>0</v>
      </c>
      <c r="U11" s="69">
        <v>42319</v>
      </c>
      <c r="V11" s="69">
        <v>61716</v>
      </c>
      <c r="W11" s="69">
        <v>6687</v>
      </c>
      <c r="X11" s="69">
        <v>0</v>
      </c>
      <c r="Y11" s="69">
        <v>64443.1</v>
      </c>
      <c r="Z11" s="69">
        <v>0</v>
      </c>
      <c r="AA11" s="69">
        <v>46357</v>
      </c>
      <c r="AB11" s="70">
        <v>635812.5</v>
      </c>
    </row>
    <row r="12" spans="1:28" s="42" customFormat="1" ht="26.25" customHeight="1">
      <c r="A12" s="10" t="s">
        <v>173</v>
      </c>
      <c r="B12" s="69">
        <f>SUM(C12:AB12)</f>
        <v>17482738.099999998</v>
      </c>
      <c r="C12" s="69">
        <v>442681</v>
      </c>
      <c r="D12" s="69">
        <v>220999</v>
      </c>
      <c r="E12" s="69">
        <v>0</v>
      </c>
      <c r="F12" s="69">
        <v>0</v>
      </c>
      <c r="G12" s="69">
        <v>2003169</v>
      </c>
      <c r="H12" s="69">
        <v>6027725.5</v>
      </c>
      <c r="I12" s="69">
        <v>2675713.8</v>
      </c>
      <c r="J12" s="69">
        <v>539063.2</v>
      </c>
      <c r="K12" s="69">
        <v>30945.7</v>
      </c>
      <c r="L12" s="69">
        <v>54624.5</v>
      </c>
      <c r="M12" s="69">
        <v>76859.5</v>
      </c>
      <c r="N12" s="69">
        <v>3361524.1</v>
      </c>
      <c r="O12" s="69">
        <v>165342.6</v>
      </c>
      <c r="P12" s="69">
        <v>823558</v>
      </c>
      <c r="Q12" s="69">
        <v>7675</v>
      </c>
      <c r="R12" s="69">
        <v>174686.6</v>
      </c>
      <c r="S12" s="69">
        <v>17912</v>
      </c>
      <c r="T12" s="69"/>
      <c r="U12" s="69">
        <v>42319</v>
      </c>
      <c r="V12" s="69">
        <v>61716</v>
      </c>
      <c r="W12" s="69">
        <v>6687</v>
      </c>
      <c r="X12" s="69"/>
      <c r="Y12" s="69">
        <v>67321.1</v>
      </c>
      <c r="Z12" s="69"/>
      <c r="AA12" s="69">
        <v>46357</v>
      </c>
      <c r="AB12" s="70">
        <v>635858.5</v>
      </c>
    </row>
    <row r="13" spans="1:28" s="42" customFormat="1" ht="15" customHeight="1">
      <c r="A13" s="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149" s="44" customFormat="1" ht="20.25" customHeight="1">
      <c r="A14" s="45" t="s">
        <v>135</v>
      </c>
      <c r="B14" s="43"/>
      <c r="C14" s="43"/>
      <c r="D14" s="43"/>
      <c r="E14" s="43"/>
      <c r="F14" s="43"/>
      <c r="G14" s="43"/>
      <c r="H14" s="43"/>
      <c r="I14" s="43"/>
      <c r="J14" s="45"/>
      <c r="K14" s="43"/>
      <c r="L14" s="45"/>
      <c r="M14" s="45"/>
      <c r="N14" s="45"/>
      <c r="O14" s="45"/>
      <c r="P14" s="43"/>
      <c r="Q14" s="33"/>
      <c r="S14" s="43"/>
      <c r="T14" s="33"/>
      <c r="U14" s="43"/>
      <c r="V14" s="43"/>
      <c r="W14" s="43"/>
      <c r="X14" s="43"/>
      <c r="Y14" s="43"/>
      <c r="Z14" s="33"/>
      <c r="AA14" s="43"/>
      <c r="AB14" s="3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</row>
    <row r="15" spans="1:15" ht="18" customHeight="1">
      <c r="A15" s="45"/>
      <c r="B15" s="46"/>
      <c r="C15" s="46"/>
      <c r="D15" s="46"/>
      <c r="E15" s="46"/>
      <c r="F15" s="46"/>
      <c r="G15" s="46"/>
      <c r="H15" s="46"/>
      <c r="I15" s="46"/>
      <c r="N15" s="47"/>
      <c r="O15" s="46"/>
    </row>
    <row r="16" ht="11.25">
      <c r="I16" s="48"/>
    </row>
    <row r="17" ht="11.25">
      <c r="I17" s="48"/>
    </row>
    <row r="18" ht="11.25">
      <c r="I18" s="48"/>
    </row>
    <row r="19" ht="11.25">
      <c r="I19" s="48"/>
    </row>
    <row r="20" ht="11.25">
      <c r="I20" s="48"/>
    </row>
    <row r="21" ht="11.25">
      <c r="I21" s="48"/>
    </row>
  </sheetData>
  <sheetProtection/>
  <mergeCells count="29">
    <mergeCell ref="R4:R5"/>
    <mergeCell ref="S4:S5"/>
    <mergeCell ref="U4:U5"/>
    <mergeCell ref="V4:V5"/>
    <mergeCell ref="Q4:Q5"/>
    <mergeCell ref="A4:A5"/>
    <mergeCell ref="B4:B5"/>
    <mergeCell ref="C4:C5"/>
    <mergeCell ref="D4:D5"/>
    <mergeCell ref="A1:E1"/>
    <mergeCell ref="AA4:AA5"/>
    <mergeCell ref="J4:J5"/>
    <mergeCell ref="E4:E5"/>
    <mergeCell ref="F4:F5"/>
    <mergeCell ref="G4:G5"/>
    <mergeCell ref="Z4:Z5"/>
    <mergeCell ref="H4:H5"/>
    <mergeCell ref="I4:I5"/>
    <mergeCell ref="P4:P5"/>
    <mergeCell ref="AB4:AB5"/>
    <mergeCell ref="K4:K5"/>
    <mergeCell ref="L4:L5"/>
    <mergeCell ref="M4:M5"/>
    <mergeCell ref="T4:T5"/>
    <mergeCell ref="W4:W5"/>
    <mergeCell ref="X4:X5"/>
    <mergeCell ref="Y4:Y5"/>
    <mergeCell ref="N4:N5"/>
    <mergeCell ref="O4:O5"/>
  </mergeCells>
  <printOptions/>
  <pageMargins left="0.48" right="0.2" top="0.77" bottom="0.68" header="0.61" footer="0.5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7">
      <selection activeCell="A28" sqref="A28:K28"/>
    </sheetView>
  </sheetViews>
  <sheetFormatPr defaultColWidth="8.88671875" defaultRowHeight="13.5"/>
  <cols>
    <col min="1" max="1" width="7.77734375" style="1" customWidth="1"/>
    <col min="2" max="11" width="6.77734375" style="1" customWidth="1"/>
    <col min="12" max="12" width="7.21484375" style="1" customWidth="1"/>
    <col min="13" max="13" width="7.5546875" style="1" customWidth="1"/>
    <col min="14" max="26" width="3.88671875" style="1" customWidth="1"/>
    <col min="27" max="27" width="4.6640625" style="1" customWidth="1"/>
    <col min="28" max="28" width="4.10546875" style="1" customWidth="1"/>
    <col min="29" max="34" width="3.88671875" style="1" customWidth="1"/>
    <col min="35" max="16384" width="8.88671875" style="1" customWidth="1"/>
  </cols>
  <sheetData>
    <row r="1" spans="1:10" ht="19.5" customHeight="1">
      <c r="A1" s="152" t="s">
        <v>161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1" ht="20.25" customHeight="1">
      <c r="A3" s="151" t="s">
        <v>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 ht="30" customHeight="1">
      <c r="A4" s="16" t="s">
        <v>36</v>
      </c>
      <c r="B4" s="12" t="s">
        <v>37</v>
      </c>
      <c r="C4" s="12" t="s">
        <v>162</v>
      </c>
      <c r="D4" s="12" t="s">
        <v>163</v>
      </c>
      <c r="E4" s="12" t="s">
        <v>38</v>
      </c>
      <c r="F4" s="12" t="s">
        <v>39</v>
      </c>
      <c r="G4" s="12" t="s">
        <v>40</v>
      </c>
      <c r="H4" s="12" t="s">
        <v>41</v>
      </c>
      <c r="I4" s="12" t="s">
        <v>42</v>
      </c>
      <c r="J4" s="12" t="s">
        <v>43</v>
      </c>
      <c r="K4" s="13" t="s">
        <v>44</v>
      </c>
      <c r="L4" s="15" t="s">
        <v>45</v>
      </c>
    </row>
    <row r="5" spans="1:12" ht="27" customHeight="1">
      <c r="A5" s="9" t="s">
        <v>2</v>
      </c>
      <c r="B5" s="78">
        <v>128</v>
      </c>
      <c r="C5" s="78">
        <v>99</v>
      </c>
      <c r="D5" s="78">
        <v>65</v>
      </c>
      <c r="E5" s="78">
        <v>73</v>
      </c>
      <c r="F5" s="78">
        <v>108</v>
      </c>
      <c r="G5" s="78">
        <v>21</v>
      </c>
      <c r="H5" s="78">
        <v>4</v>
      </c>
      <c r="I5" s="78">
        <v>16</v>
      </c>
      <c r="J5" s="78">
        <v>17</v>
      </c>
      <c r="K5" s="79">
        <v>0</v>
      </c>
      <c r="L5" s="80">
        <v>5</v>
      </c>
    </row>
    <row r="6" spans="1:12" ht="27" customHeight="1">
      <c r="A6" s="9" t="s">
        <v>30</v>
      </c>
      <c r="B6" s="78">
        <v>98</v>
      </c>
      <c r="C6" s="78">
        <v>120</v>
      </c>
      <c r="D6" s="78">
        <v>54</v>
      </c>
      <c r="E6" s="78">
        <v>93</v>
      </c>
      <c r="F6" s="78">
        <v>102</v>
      </c>
      <c r="G6" s="78">
        <v>32</v>
      </c>
      <c r="H6" s="78">
        <v>3</v>
      </c>
      <c r="I6" s="78">
        <v>6</v>
      </c>
      <c r="J6" s="78">
        <v>23</v>
      </c>
      <c r="K6" s="79">
        <v>0</v>
      </c>
      <c r="L6" s="80">
        <v>11</v>
      </c>
    </row>
    <row r="7" spans="1:12" ht="27" customHeight="1">
      <c r="A7" s="10" t="s">
        <v>46</v>
      </c>
      <c r="B7" s="81">
        <v>107</v>
      </c>
      <c r="C7" s="81">
        <v>104</v>
      </c>
      <c r="D7" s="81">
        <v>60</v>
      </c>
      <c r="E7" s="81">
        <v>94</v>
      </c>
      <c r="F7" s="81">
        <v>96</v>
      </c>
      <c r="G7" s="81">
        <v>29</v>
      </c>
      <c r="H7" s="81">
        <v>6</v>
      </c>
      <c r="I7" s="81">
        <v>7</v>
      </c>
      <c r="J7" s="81">
        <v>23</v>
      </c>
      <c r="K7" s="82">
        <v>0</v>
      </c>
      <c r="L7" s="83">
        <v>9</v>
      </c>
    </row>
    <row r="8" spans="1:12" ht="27" customHeight="1">
      <c r="A8" s="10" t="s">
        <v>47</v>
      </c>
      <c r="B8" s="81">
        <v>111</v>
      </c>
      <c r="C8" s="81">
        <v>102</v>
      </c>
      <c r="D8" s="81">
        <v>66</v>
      </c>
      <c r="E8" s="81">
        <v>87</v>
      </c>
      <c r="F8" s="81">
        <v>83</v>
      </c>
      <c r="G8" s="81">
        <v>31</v>
      </c>
      <c r="H8" s="81">
        <v>6</v>
      </c>
      <c r="I8" s="81">
        <v>8</v>
      </c>
      <c r="J8" s="81">
        <v>18</v>
      </c>
      <c r="K8" s="82">
        <v>0</v>
      </c>
      <c r="L8" s="83">
        <v>6</v>
      </c>
    </row>
    <row r="9" spans="1:12" ht="27" customHeight="1">
      <c r="A9" s="10" t="s">
        <v>63</v>
      </c>
      <c r="B9" s="81">
        <v>112</v>
      </c>
      <c r="C9" s="81">
        <v>103</v>
      </c>
      <c r="D9" s="81">
        <v>61</v>
      </c>
      <c r="E9" s="81">
        <v>89</v>
      </c>
      <c r="F9" s="81">
        <v>87</v>
      </c>
      <c r="G9" s="81">
        <v>25</v>
      </c>
      <c r="H9" s="81">
        <v>2</v>
      </c>
      <c r="I9" s="81">
        <v>5</v>
      </c>
      <c r="J9" s="81">
        <v>16</v>
      </c>
      <c r="K9" s="82">
        <v>0</v>
      </c>
      <c r="L9" s="83">
        <v>9</v>
      </c>
    </row>
    <row r="10" spans="1:12" ht="27" customHeight="1">
      <c r="A10" s="8" t="s">
        <v>119</v>
      </c>
      <c r="B10" s="81">
        <v>110</v>
      </c>
      <c r="C10" s="81">
        <v>102</v>
      </c>
      <c r="D10" s="81">
        <v>52</v>
      </c>
      <c r="E10" s="81">
        <v>101</v>
      </c>
      <c r="F10" s="81">
        <v>112</v>
      </c>
      <c r="G10" s="81">
        <v>35</v>
      </c>
      <c r="H10" s="81">
        <v>2</v>
      </c>
      <c r="I10" s="81">
        <v>12</v>
      </c>
      <c r="J10" s="81">
        <v>27</v>
      </c>
      <c r="K10" s="81">
        <v>0</v>
      </c>
      <c r="L10" s="83">
        <v>15</v>
      </c>
    </row>
    <row r="11" spans="1:12" ht="27" customHeight="1">
      <c r="A11" s="8" t="s">
        <v>171</v>
      </c>
      <c r="B11" s="93">
        <f>SUM(B14:B25)</f>
        <v>118</v>
      </c>
      <c r="C11" s="93">
        <f aca="true" t="shared" si="0" ref="C11:L11">SUM(C14:C25)</f>
        <v>87</v>
      </c>
      <c r="D11" s="93">
        <f t="shared" si="0"/>
        <v>58</v>
      </c>
      <c r="E11" s="93">
        <f t="shared" si="0"/>
        <v>102</v>
      </c>
      <c r="F11" s="93">
        <f t="shared" si="0"/>
        <v>103</v>
      </c>
      <c r="G11" s="93">
        <f t="shared" si="0"/>
        <v>23</v>
      </c>
      <c r="H11" s="93">
        <f>SUM(H14:H25)</f>
        <v>4</v>
      </c>
      <c r="I11" s="93">
        <f t="shared" si="0"/>
        <v>7</v>
      </c>
      <c r="J11" s="93">
        <f t="shared" si="0"/>
        <v>18</v>
      </c>
      <c r="K11" s="93">
        <f t="shared" si="0"/>
        <v>0</v>
      </c>
      <c r="L11" s="93">
        <f t="shared" si="0"/>
        <v>12</v>
      </c>
    </row>
    <row r="12" spans="1:12" ht="27" customHeight="1">
      <c r="A12" s="3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2"/>
    </row>
    <row r="13" spans="1:12" ht="11.25">
      <c r="A13" s="95"/>
      <c r="B13" s="94"/>
      <c r="C13" s="94"/>
      <c r="D13" s="94"/>
      <c r="E13" s="94"/>
      <c r="F13" s="94"/>
      <c r="G13" s="94"/>
      <c r="H13" s="94"/>
      <c r="I13" s="94"/>
      <c r="J13" s="94"/>
      <c r="K13" s="84"/>
      <c r="L13" s="84"/>
    </row>
    <row r="14" spans="1:12" ht="27" customHeight="1">
      <c r="A14" s="106" t="s">
        <v>48</v>
      </c>
      <c r="B14" s="103">
        <v>21</v>
      </c>
      <c r="C14" s="103">
        <v>8</v>
      </c>
      <c r="D14" s="103">
        <v>1</v>
      </c>
      <c r="E14" s="103">
        <v>1</v>
      </c>
      <c r="F14" s="103">
        <v>2</v>
      </c>
      <c r="G14" s="103">
        <v>3</v>
      </c>
      <c r="H14" s="103">
        <v>0</v>
      </c>
      <c r="I14" s="103">
        <v>5</v>
      </c>
      <c r="J14" s="104">
        <v>0</v>
      </c>
      <c r="K14" s="104">
        <v>0</v>
      </c>
      <c r="L14" s="105">
        <v>0</v>
      </c>
    </row>
    <row r="15" spans="1:12" ht="27" customHeight="1">
      <c r="A15" s="106" t="s">
        <v>49</v>
      </c>
      <c r="B15" s="103">
        <v>13</v>
      </c>
      <c r="C15" s="103">
        <v>6</v>
      </c>
      <c r="D15" s="103">
        <v>2</v>
      </c>
      <c r="E15" s="103">
        <v>7</v>
      </c>
      <c r="F15" s="103">
        <v>7</v>
      </c>
      <c r="G15" s="104">
        <v>8</v>
      </c>
      <c r="H15" s="104">
        <v>0</v>
      </c>
      <c r="I15" s="103">
        <v>2</v>
      </c>
      <c r="J15" s="104">
        <v>0</v>
      </c>
      <c r="K15" s="104">
        <v>0</v>
      </c>
      <c r="L15" s="105">
        <v>0</v>
      </c>
    </row>
    <row r="16" spans="1:12" ht="27" customHeight="1">
      <c r="A16" s="106" t="s">
        <v>50</v>
      </c>
      <c r="B16" s="103">
        <v>18</v>
      </c>
      <c r="C16" s="103">
        <v>6</v>
      </c>
      <c r="D16" s="103">
        <v>4</v>
      </c>
      <c r="E16" s="103">
        <v>3</v>
      </c>
      <c r="F16" s="103">
        <v>2</v>
      </c>
      <c r="G16" s="103">
        <v>0</v>
      </c>
      <c r="H16" s="104">
        <v>0</v>
      </c>
      <c r="I16" s="103">
        <v>0</v>
      </c>
      <c r="J16" s="103">
        <v>0</v>
      </c>
      <c r="K16" s="104">
        <v>0</v>
      </c>
      <c r="L16" s="105">
        <v>4</v>
      </c>
    </row>
    <row r="17" spans="1:12" ht="27" customHeight="1">
      <c r="A17" s="106" t="s">
        <v>51</v>
      </c>
      <c r="B17" s="103">
        <v>14</v>
      </c>
      <c r="C17" s="103">
        <v>6</v>
      </c>
      <c r="D17" s="103">
        <v>4</v>
      </c>
      <c r="E17" s="103">
        <v>6</v>
      </c>
      <c r="F17" s="103">
        <v>8</v>
      </c>
      <c r="G17" s="104">
        <v>0</v>
      </c>
      <c r="H17" s="104">
        <v>0</v>
      </c>
      <c r="I17" s="103">
        <v>0</v>
      </c>
      <c r="J17" s="103">
        <v>2</v>
      </c>
      <c r="K17" s="104">
        <v>0</v>
      </c>
      <c r="L17" s="105">
        <v>2</v>
      </c>
    </row>
    <row r="18" spans="1:12" ht="27" customHeight="1">
      <c r="A18" s="106" t="s">
        <v>52</v>
      </c>
      <c r="B18" s="103">
        <v>6</v>
      </c>
      <c r="C18" s="103">
        <v>10</v>
      </c>
      <c r="D18" s="103">
        <v>3</v>
      </c>
      <c r="E18" s="103">
        <v>12</v>
      </c>
      <c r="F18" s="103">
        <v>13</v>
      </c>
      <c r="G18" s="104">
        <v>0</v>
      </c>
      <c r="H18" s="104">
        <v>1</v>
      </c>
      <c r="I18" s="103">
        <v>0</v>
      </c>
      <c r="J18" s="103">
        <v>1</v>
      </c>
      <c r="K18" s="104">
        <v>0</v>
      </c>
      <c r="L18" s="105">
        <v>6</v>
      </c>
    </row>
    <row r="19" spans="1:12" ht="27" customHeight="1">
      <c r="A19" s="106" t="s">
        <v>53</v>
      </c>
      <c r="B19" s="103">
        <v>5</v>
      </c>
      <c r="C19" s="103">
        <v>7</v>
      </c>
      <c r="D19" s="103">
        <v>8</v>
      </c>
      <c r="E19" s="103">
        <v>10</v>
      </c>
      <c r="F19" s="103">
        <v>9</v>
      </c>
      <c r="G19" s="104">
        <v>0</v>
      </c>
      <c r="H19" s="103">
        <v>0</v>
      </c>
      <c r="I19" s="103">
        <v>0</v>
      </c>
      <c r="J19" s="103">
        <v>1</v>
      </c>
      <c r="K19" s="104">
        <v>0</v>
      </c>
      <c r="L19" s="105">
        <v>0</v>
      </c>
    </row>
    <row r="20" spans="1:12" ht="27" customHeight="1">
      <c r="A20" s="106" t="s">
        <v>54</v>
      </c>
      <c r="B20" s="103">
        <v>2</v>
      </c>
      <c r="C20" s="103">
        <v>7</v>
      </c>
      <c r="D20" s="103">
        <v>4</v>
      </c>
      <c r="E20" s="103">
        <v>18</v>
      </c>
      <c r="F20" s="103">
        <v>19</v>
      </c>
      <c r="G20" s="104">
        <v>0</v>
      </c>
      <c r="H20" s="104">
        <v>0</v>
      </c>
      <c r="I20" s="103">
        <v>0</v>
      </c>
      <c r="J20" s="103">
        <v>7</v>
      </c>
      <c r="K20" s="104">
        <v>0</v>
      </c>
      <c r="L20" s="105">
        <v>0</v>
      </c>
    </row>
    <row r="21" spans="1:12" ht="27" customHeight="1">
      <c r="A21" s="106" t="s">
        <v>55</v>
      </c>
      <c r="B21" s="103">
        <v>0</v>
      </c>
      <c r="C21" s="103">
        <v>5</v>
      </c>
      <c r="D21" s="103">
        <v>10</v>
      </c>
      <c r="E21" s="103">
        <v>16</v>
      </c>
      <c r="F21" s="103">
        <v>17</v>
      </c>
      <c r="G21" s="104">
        <v>0</v>
      </c>
      <c r="H21" s="104">
        <v>0</v>
      </c>
      <c r="I21" s="103">
        <v>0</v>
      </c>
      <c r="J21" s="103">
        <v>4</v>
      </c>
      <c r="K21" s="104">
        <v>0</v>
      </c>
      <c r="L21" s="105">
        <v>0</v>
      </c>
    </row>
    <row r="22" spans="1:12" ht="27" customHeight="1">
      <c r="A22" s="106" t="s">
        <v>56</v>
      </c>
      <c r="B22" s="103">
        <v>7</v>
      </c>
      <c r="C22" s="103">
        <v>8</v>
      </c>
      <c r="D22" s="103">
        <v>6</v>
      </c>
      <c r="E22" s="103">
        <v>9</v>
      </c>
      <c r="F22" s="103">
        <v>6</v>
      </c>
      <c r="G22" s="104">
        <v>0</v>
      </c>
      <c r="H22" s="103">
        <v>0</v>
      </c>
      <c r="I22" s="103">
        <v>0</v>
      </c>
      <c r="J22" s="103">
        <v>3</v>
      </c>
      <c r="K22" s="104">
        <v>0</v>
      </c>
      <c r="L22" s="105">
        <v>0</v>
      </c>
    </row>
    <row r="23" spans="1:12" ht="27" customHeight="1">
      <c r="A23" s="106" t="s">
        <v>57</v>
      </c>
      <c r="B23" s="103">
        <v>12</v>
      </c>
      <c r="C23" s="103">
        <v>7</v>
      </c>
      <c r="D23" s="103">
        <v>6</v>
      </c>
      <c r="E23" s="103">
        <v>6</v>
      </c>
      <c r="F23" s="103">
        <v>6</v>
      </c>
      <c r="G23" s="104">
        <v>1</v>
      </c>
      <c r="H23" s="104">
        <v>2</v>
      </c>
      <c r="I23" s="103">
        <v>0</v>
      </c>
      <c r="J23" s="103">
        <v>0</v>
      </c>
      <c r="K23" s="104">
        <v>0</v>
      </c>
      <c r="L23" s="105">
        <v>0</v>
      </c>
    </row>
    <row r="24" spans="1:12" ht="27" customHeight="1">
      <c r="A24" s="106" t="s">
        <v>58</v>
      </c>
      <c r="B24" s="103">
        <v>8</v>
      </c>
      <c r="C24" s="103">
        <v>6</v>
      </c>
      <c r="D24" s="103">
        <v>6</v>
      </c>
      <c r="E24" s="103">
        <v>10</v>
      </c>
      <c r="F24" s="103">
        <v>10</v>
      </c>
      <c r="G24" s="103">
        <v>2</v>
      </c>
      <c r="H24" s="104">
        <v>1</v>
      </c>
      <c r="I24" s="103">
        <v>0</v>
      </c>
      <c r="J24" s="104">
        <v>0</v>
      </c>
      <c r="K24" s="104">
        <v>0</v>
      </c>
      <c r="L24" s="105">
        <v>0</v>
      </c>
    </row>
    <row r="25" spans="1:12" ht="27" customHeight="1">
      <c r="A25" s="106" t="s">
        <v>59</v>
      </c>
      <c r="B25" s="103">
        <v>12</v>
      </c>
      <c r="C25" s="103">
        <v>11</v>
      </c>
      <c r="D25" s="103">
        <v>4</v>
      </c>
      <c r="E25" s="103">
        <v>4</v>
      </c>
      <c r="F25" s="103">
        <v>4</v>
      </c>
      <c r="G25" s="103">
        <v>9</v>
      </c>
      <c r="H25" s="104">
        <v>0</v>
      </c>
      <c r="I25" s="103">
        <v>0</v>
      </c>
      <c r="J25" s="104">
        <v>0</v>
      </c>
      <c r="K25" s="104">
        <v>0</v>
      </c>
      <c r="L25" s="105">
        <v>0</v>
      </c>
    </row>
    <row r="26" spans="1:11" ht="15" customHeight="1">
      <c r="A26" s="3"/>
      <c r="B26" s="77"/>
      <c r="C26" s="77"/>
      <c r="D26" s="77"/>
      <c r="E26" s="77"/>
      <c r="F26" s="77"/>
      <c r="G26" s="77"/>
      <c r="H26" s="77"/>
      <c r="I26" s="77"/>
      <c r="J26" s="77"/>
      <c r="K26" s="2"/>
    </row>
    <row r="27" spans="1:10" ht="20.25" customHeight="1">
      <c r="A27" s="5" t="s">
        <v>60</v>
      </c>
      <c r="B27" s="5"/>
      <c r="C27" s="5"/>
      <c r="D27" s="5"/>
      <c r="E27" s="5"/>
      <c r="F27" s="5"/>
      <c r="G27" s="5"/>
      <c r="H27" s="5"/>
      <c r="I27" s="5"/>
      <c r="J27" s="5"/>
    </row>
    <row r="28" spans="1:11" ht="44.25" customHeight="1">
      <c r="A28" s="139" t="s">
        <v>61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</row>
  </sheetData>
  <sheetProtection/>
  <mergeCells count="3">
    <mergeCell ref="A28:K28"/>
    <mergeCell ref="A3:K3"/>
    <mergeCell ref="A1:J1"/>
  </mergeCells>
  <printOptions/>
  <pageMargins left="0.59" right="0.54" top="1" bottom="1" header="0.5" footer="0.5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G15" sqref="G15"/>
    </sheetView>
  </sheetViews>
  <sheetFormatPr defaultColWidth="8.88671875" defaultRowHeight="13.5"/>
  <cols>
    <col min="1" max="1" width="7.6640625" style="1" customWidth="1"/>
    <col min="2" max="6" width="6.3359375" style="1" customWidth="1"/>
    <col min="7" max="7" width="6.6640625" style="1" customWidth="1"/>
    <col min="8" max="9" width="5.10546875" style="1" customWidth="1"/>
    <col min="10" max="10" width="8.4453125" style="1" bestFit="1" customWidth="1"/>
    <col min="11" max="17" width="6.3359375" style="1" customWidth="1"/>
    <col min="18" max="16384" width="8.88671875" style="1" customWidth="1"/>
  </cols>
  <sheetData>
    <row r="1" spans="1:16" ht="20.25" customHeight="1">
      <c r="A1" s="152" t="s">
        <v>164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ht="15" customHeight="1"/>
    <row r="3" spans="1:17" ht="27" customHeight="1">
      <c r="A3" s="154" t="s">
        <v>154</v>
      </c>
      <c r="B3" s="156" t="s">
        <v>64</v>
      </c>
      <c r="C3" s="156"/>
      <c r="D3" s="156"/>
      <c r="E3" s="156"/>
      <c r="F3" s="156"/>
      <c r="G3" s="153" t="s">
        <v>65</v>
      </c>
      <c r="H3" s="156" t="s">
        <v>66</v>
      </c>
      <c r="I3" s="156"/>
      <c r="J3" s="153" t="s">
        <v>67</v>
      </c>
      <c r="K3" s="135" t="s">
        <v>68</v>
      </c>
      <c r="L3" s="153" t="s">
        <v>69</v>
      </c>
      <c r="M3" s="153" t="s">
        <v>70</v>
      </c>
      <c r="N3" s="135" t="s">
        <v>155</v>
      </c>
      <c r="O3" s="156" t="s">
        <v>71</v>
      </c>
      <c r="P3" s="156"/>
      <c r="Q3" s="157"/>
    </row>
    <row r="4" spans="1:17" ht="27" customHeight="1">
      <c r="A4" s="155"/>
      <c r="B4" s="22" t="s">
        <v>72</v>
      </c>
      <c r="C4" s="22" t="s">
        <v>73</v>
      </c>
      <c r="D4" s="22" t="s">
        <v>74</v>
      </c>
      <c r="E4" s="22" t="s">
        <v>75</v>
      </c>
      <c r="F4" s="22" t="s">
        <v>76</v>
      </c>
      <c r="G4" s="153"/>
      <c r="H4" s="22" t="s">
        <v>72</v>
      </c>
      <c r="I4" s="22" t="s">
        <v>77</v>
      </c>
      <c r="J4" s="153"/>
      <c r="K4" s="135"/>
      <c r="L4" s="153"/>
      <c r="M4" s="153"/>
      <c r="N4" s="135"/>
      <c r="O4" s="12" t="s">
        <v>95</v>
      </c>
      <c r="P4" s="12" t="s">
        <v>96</v>
      </c>
      <c r="Q4" s="107" t="s">
        <v>165</v>
      </c>
    </row>
    <row r="5" spans="1:17" ht="27" customHeight="1">
      <c r="A5" s="52" t="s">
        <v>78</v>
      </c>
      <c r="B5" s="53">
        <v>14.208333333333334</v>
      </c>
      <c r="C5" s="53">
        <v>19.458333333333332</v>
      </c>
      <c r="D5" s="53">
        <v>36.2</v>
      </c>
      <c r="E5" s="53">
        <v>9.75</v>
      </c>
      <c r="F5" s="53">
        <v>-11.1</v>
      </c>
      <c r="G5" s="53">
        <v>834.3</v>
      </c>
      <c r="H5" s="54">
        <v>54.75</v>
      </c>
      <c r="I5" s="54">
        <v>8</v>
      </c>
      <c r="J5" s="53">
        <v>1015.975</v>
      </c>
      <c r="K5" s="53">
        <v>4.283333333333334</v>
      </c>
      <c r="L5" s="53">
        <v>4.333333333333334</v>
      </c>
      <c r="M5" s="53">
        <v>2364.34</v>
      </c>
      <c r="N5" s="53">
        <v>4.5</v>
      </c>
      <c r="O5" s="53">
        <v>2.525</v>
      </c>
      <c r="P5" s="53">
        <v>10</v>
      </c>
      <c r="Q5" s="108">
        <v>19.3</v>
      </c>
    </row>
    <row r="6" spans="1:17" ht="27" customHeight="1">
      <c r="A6" s="52" t="s">
        <v>79</v>
      </c>
      <c r="B6" s="53">
        <v>14.58333333333333</v>
      </c>
      <c r="C6" s="53">
        <v>19.675</v>
      </c>
      <c r="D6" s="53">
        <v>37.2</v>
      </c>
      <c r="E6" s="53">
        <v>10.25</v>
      </c>
      <c r="F6" s="53">
        <v>-10.1</v>
      </c>
      <c r="G6" s="53">
        <v>1131.5</v>
      </c>
      <c r="H6" s="55">
        <v>58.075</v>
      </c>
      <c r="I6" s="55">
        <v>7</v>
      </c>
      <c r="J6" s="53">
        <v>1016.15</v>
      </c>
      <c r="K6" s="53">
        <v>5.591666666666666</v>
      </c>
      <c r="L6" s="53">
        <v>4.916666666666667</v>
      </c>
      <c r="M6" s="53">
        <v>2092.7</v>
      </c>
      <c r="N6" s="53">
        <v>4</v>
      </c>
      <c r="O6" s="53">
        <v>2.3583333333333334</v>
      </c>
      <c r="P6" s="53">
        <v>13.3</v>
      </c>
      <c r="Q6" s="108">
        <v>20.6</v>
      </c>
    </row>
    <row r="7" spans="1:17" ht="27" customHeight="1">
      <c r="A7" s="52" t="s">
        <v>80</v>
      </c>
      <c r="B7" s="53">
        <v>15.016666666666667</v>
      </c>
      <c r="C7" s="53">
        <v>20.041666666666668</v>
      </c>
      <c r="D7" s="53">
        <v>36.4</v>
      </c>
      <c r="E7" s="53">
        <v>10.7</v>
      </c>
      <c r="F7" s="53">
        <v>-5.1</v>
      </c>
      <c r="G7" s="53">
        <v>973.9</v>
      </c>
      <c r="H7" s="55">
        <v>58.4</v>
      </c>
      <c r="I7" s="55">
        <v>9</v>
      </c>
      <c r="J7" s="53">
        <v>1015.65</v>
      </c>
      <c r="K7" s="53">
        <v>6.166666666666668</v>
      </c>
      <c r="L7" s="53">
        <v>4.8</v>
      </c>
      <c r="M7" s="53">
        <v>2045.4</v>
      </c>
      <c r="N7" s="53">
        <v>0</v>
      </c>
      <c r="O7" s="53">
        <v>2.2583333333333333</v>
      </c>
      <c r="P7" s="53">
        <v>10.4</v>
      </c>
      <c r="Q7" s="108">
        <v>18.3</v>
      </c>
    </row>
    <row r="8" spans="1:17" ht="27" customHeight="1">
      <c r="A8" s="52" t="s">
        <v>81</v>
      </c>
      <c r="B8" s="53">
        <v>14.625</v>
      </c>
      <c r="C8" s="53">
        <v>19.9</v>
      </c>
      <c r="D8" s="53">
        <v>36.2</v>
      </c>
      <c r="E8" s="53">
        <v>10.1</v>
      </c>
      <c r="F8" s="53">
        <v>-8.5</v>
      </c>
      <c r="G8" s="53">
        <v>761.4</v>
      </c>
      <c r="H8" s="55">
        <v>57.25</v>
      </c>
      <c r="I8" s="55">
        <v>7</v>
      </c>
      <c r="J8" s="53">
        <v>1015.9833333333332</v>
      </c>
      <c r="K8" s="53">
        <v>5.275</v>
      </c>
      <c r="L8" s="53">
        <v>4.675</v>
      </c>
      <c r="M8" s="53">
        <v>2180.7</v>
      </c>
      <c r="N8" s="56">
        <v>1.5</v>
      </c>
      <c r="O8" s="53">
        <v>2.158333333333333</v>
      </c>
      <c r="P8" s="53">
        <v>8.7</v>
      </c>
      <c r="Q8" s="108">
        <v>17.1</v>
      </c>
    </row>
    <row r="9" spans="1:17" ht="27" customHeight="1">
      <c r="A9" s="52" t="s">
        <v>82</v>
      </c>
      <c r="B9" s="53">
        <v>14.841666666666667</v>
      </c>
      <c r="C9" s="53">
        <v>20.2</v>
      </c>
      <c r="D9" s="53">
        <v>35.3</v>
      </c>
      <c r="E9" s="53">
        <v>10.2</v>
      </c>
      <c r="F9" s="53">
        <v>-10.5</v>
      </c>
      <c r="G9" s="53">
        <v>832.5</v>
      </c>
      <c r="H9" s="55">
        <v>53.833333333333336</v>
      </c>
      <c r="I9" s="55">
        <v>6</v>
      </c>
      <c r="J9" s="53">
        <v>1015.3666666666668</v>
      </c>
      <c r="K9" s="53">
        <v>4.333333333333333</v>
      </c>
      <c r="L9" s="53">
        <v>4.725</v>
      </c>
      <c r="M9" s="53">
        <v>2161.2</v>
      </c>
      <c r="N9" s="53">
        <v>0.4</v>
      </c>
      <c r="O9" s="53">
        <v>2.2083333333333335</v>
      </c>
      <c r="P9" s="53">
        <v>9</v>
      </c>
      <c r="Q9" s="109">
        <v>17.1</v>
      </c>
    </row>
    <row r="10" spans="1:17" ht="27" customHeight="1">
      <c r="A10" s="52" t="s">
        <v>100</v>
      </c>
      <c r="B10" s="53">
        <v>14.350000000000001</v>
      </c>
      <c r="C10" s="53">
        <v>19.6</v>
      </c>
      <c r="D10" s="53">
        <v>36.5</v>
      </c>
      <c r="E10" s="53">
        <v>9.875000000000002</v>
      </c>
      <c r="F10" s="53">
        <v>-10</v>
      </c>
      <c r="G10" s="53">
        <v>1204.5</v>
      </c>
      <c r="H10" s="55">
        <v>56.166666666666664</v>
      </c>
      <c r="I10" s="55">
        <v>9</v>
      </c>
      <c r="J10" s="57">
        <v>1016.0416666666669</v>
      </c>
      <c r="K10" s="57">
        <v>4.741666666666666</v>
      </c>
      <c r="L10" s="57">
        <v>4.8</v>
      </c>
      <c r="M10" s="53">
        <v>2081.1</v>
      </c>
      <c r="N10" s="56">
        <v>9.5</v>
      </c>
      <c r="O10" s="57">
        <v>2.1</v>
      </c>
      <c r="P10" s="56">
        <v>8.6</v>
      </c>
      <c r="Q10" s="110">
        <v>16.9</v>
      </c>
    </row>
    <row r="11" spans="1:17" ht="27" customHeight="1">
      <c r="A11" s="100" t="s">
        <v>170</v>
      </c>
      <c r="B11" s="53">
        <f>AVERAGE(B13:B24)</f>
        <v>14.283333333333333</v>
      </c>
      <c r="C11" s="53">
        <f>AVERAGE(C13:C24)</f>
        <v>19.31666666666667</v>
      </c>
      <c r="D11" s="53">
        <f>MAX(D13:D24)</f>
        <v>35.5</v>
      </c>
      <c r="E11" s="53">
        <f>AVERAGE(E13:E24)</f>
        <v>9.916666666666666</v>
      </c>
      <c r="F11" s="53">
        <f>MIN(F13:F24)</f>
        <v>-13.1</v>
      </c>
      <c r="G11" s="53">
        <f>SUM(G13:G24)</f>
        <v>1430.3999999999999</v>
      </c>
      <c r="H11" s="55">
        <f>AVERAGE(H13:H254)</f>
        <v>55.44166666666666</v>
      </c>
      <c r="I11" s="55">
        <f>MIN(I13:I24)</f>
        <v>7</v>
      </c>
      <c r="J11" s="57">
        <f>AVERAGE(J13:J24)</f>
        <v>1016.85</v>
      </c>
      <c r="K11" s="57">
        <f>AVERAGE(K13:K24)</f>
        <v>4.316666666666667</v>
      </c>
      <c r="L11" s="57">
        <f>AVERAGE(L13:L24)</f>
        <v>4.8</v>
      </c>
      <c r="M11" s="53">
        <f>SUM(M13:M24)</f>
        <v>2150.3</v>
      </c>
      <c r="N11" s="56">
        <f>MAX(N13:N24)</f>
        <v>8.1</v>
      </c>
      <c r="O11" s="57">
        <f>AVERAGE(O13:O24)</f>
        <v>2.183333333333333</v>
      </c>
      <c r="P11" s="56">
        <f>MAX(P13:P24)</f>
        <v>8.5</v>
      </c>
      <c r="Q11" s="110">
        <f>MAX(Q13:Q24)</f>
        <v>16.4</v>
      </c>
    </row>
    <row r="12" spans="1:17" ht="27" customHeight="1">
      <c r="A12" s="96"/>
      <c r="B12" s="50"/>
      <c r="C12" s="50"/>
      <c r="D12" s="50"/>
      <c r="E12" s="50"/>
      <c r="F12" s="50"/>
      <c r="G12" s="50"/>
      <c r="H12" s="51"/>
      <c r="I12" s="51"/>
      <c r="J12" s="97"/>
      <c r="K12" s="97"/>
      <c r="L12" s="97"/>
      <c r="M12" s="50"/>
      <c r="N12" s="98"/>
      <c r="O12" s="97"/>
      <c r="P12" s="98"/>
      <c r="Q12" s="99"/>
    </row>
    <row r="13" spans="1:17" ht="27" customHeight="1">
      <c r="A13" s="101" t="s">
        <v>83</v>
      </c>
      <c r="B13" s="53">
        <v>-2.5</v>
      </c>
      <c r="C13" s="53">
        <v>2.2</v>
      </c>
      <c r="D13" s="53">
        <v>6.4</v>
      </c>
      <c r="E13" s="53">
        <v>-6.6</v>
      </c>
      <c r="F13" s="53">
        <v>-13.1</v>
      </c>
      <c r="G13" s="56">
        <v>1</v>
      </c>
      <c r="H13" s="54">
        <v>39.6</v>
      </c>
      <c r="I13" s="54">
        <v>12</v>
      </c>
      <c r="J13" s="53">
        <v>1025.5</v>
      </c>
      <c r="K13" s="53">
        <v>-15.1</v>
      </c>
      <c r="L13" s="56">
        <v>2.1</v>
      </c>
      <c r="M13" s="53">
        <v>244.3</v>
      </c>
      <c r="N13" s="102">
        <v>2</v>
      </c>
      <c r="O13" s="53">
        <v>2.8</v>
      </c>
      <c r="P13" s="53">
        <v>8.5</v>
      </c>
      <c r="Q13" s="110">
        <v>16.4</v>
      </c>
    </row>
    <row r="14" spans="1:17" ht="27" customHeight="1">
      <c r="A14" s="100" t="s">
        <v>174</v>
      </c>
      <c r="B14" s="53">
        <v>4.2</v>
      </c>
      <c r="C14" s="53">
        <v>9.5</v>
      </c>
      <c r="D14" s="53">
        <v>19.4</v>
      </c>
      <c r="E14" s="53">
        <v>-0.5</v>
      </c>
      <c r="F14" s="53">
        <v>-6</v>
      </c>
      <c r="G14" s="53">
        <v>64.4</v>
      </c>
      <c r="H14" s="54">
        <v>52.3</v>
      </c>
      <c r="I14" s="54">
        <v>10</v>
      </c>
      <c r="J14" s="53">
        <v>1021.4</v>
      </c>
      <c r="K14" s="53">
        <v>-5.8</v>
      </c>
      <c r="L14" s="53">
        <v>4.3</v>
      </c>
      <c r="M14" s="53">
        <v>169.8</v>
      </c>
      <c r="N14" s="102">
        <v>8.1</v>
      </c>
      <c r="O14" s="53">
        <v>1.9</v>
      </c>
      <c r="P14" s="53">
        <v>6.1</v>
      </c>
      <c r="Q14" s="109">
        <v>10.4</v>
      </c>
    </row>
    <row r="15" spans="1:17" ht="27" customHeight="1">
      <c r="A15" s="101" t="s">
        <v>84</v>
      </c>
      <c r="B15" s="53">
        <v>7</v>
      </c>
      <c r="C15" s="53">
        <v>12.6</v>
      </c>
      <c r="D15" s="53">
        <v>22.5</v>
      </c>
      <c r="E15" s="53">
        <v>1.8</v>
      </c>
      <c r="F15" s="53">
        <v>-3.4</v>
      </c>
      <c r="G15" s="53">
        <v>16.5</v>
      </c>
      <c r="H15" s="54">
        <v>34.9</v>
      </c>
      <c r="I15" s="54">
        <v>7</v>
      </c>
      <c r="J15" s="53">
        <v>1020.5</v>
      </c>
      <c r="K15" s="53">
        <v>-8.9</v>
      </c>
      <c r="L15" s="53">
        <v>2.7</v>
      </c>
      <c r="M15" s="53">
        <v>260.8</v>
      </c>
      <c r="N15" s="102">
        <v>0</v>
      </c>
      <c r="O15" s="53">
        <v>2.6</v>
      </c>
      <c r="P15" s="53">
        <v>7.2</v>
      </c>
      <c r="Q15" s="111">
        <v>15.7</v>
      </c>
    </row>
    <row r="16" spans="1:17" ht="27" customHeight="1">
      <c r="A16" s="101" t="s">
        <v>85</v>
      </c>
      <c r="B16" s="53">
        <v>13.7</v>
      </c>
      <c r="C16" s="53">
        <v>19.8</v>
      </c>
      <c r="D16" s="53">
        <v>28.6</v>
      </c>
      <c r="E16" s="53">
        <v>8</v>
      </c>
      <c r="F16" s="53">
        <v>1.8</v>
      </c>
      <c r="G16" s="53">
        <v>104.5</v>
      </c>
      <c r="H16" s="54">
        <v>45.7</v>
      </c>
      <c r="I16" s="54">
        <v>7</v>
      </c>
      <c r="J16" s="53">
        <v>1014.1</v>
      </c>
      <c r="K16" s="53">
        <v>0</v>
      </c>
      <c r="L16" s="53">
        <v>4</v>
      </c>
      <c r="M16" s="53">
        <v>224.3</v>
      </c>
      <c r="N16" s="103">
        <v>0</v>
      </c>
      <c r="O16" s="53">
        <v>2.5</v>
      </c>
      <c r="P16" s="53">
        <v>6.7</v>
      </c>
      <c r="Q16" s="109">
        <v>12.5</v>
      </c>
    </row>
    <row r="17" spans="1:17" ht="27" customHeight="1">
      <c r="A17" s="101" t="s">
        <v>86</v>
      </c>
      <c r="B17" s="53">
        <v>18.8</v>
      </c>
      <c r="C17" s="53">
        <v>24.2</v>
      </c>
      <c r="D17" s="53">
        <v>29.1</v>
      </c>
      <c r="E17" s="53">
        <v>13.8</v>
      </c>
      <c r="F17" s="53">
        <v>9.3</v>
      </c>
      <c r="G17" s="53">
        <v>156.8</v>
      </c>
      <c r="H17" s="54">
        <v>56.4</v>
      </c>
      <c r="I17" s="54">
        <v>10</v>
      </c>
      <c r="J17" s="53">
        <v>1011.5</v>
      </c>
      <c r="K17" s="53">
        <v>8.3</v>
      </c>
      <c r="L17" s="53">
        <v>5.6</v>
      </c>
      <c r="M17" s="53">
        <v>180.6</v>
      </c>
      <c r="N17" s="103">
        <v>0</v>
      </c>
      <c r="O17" s="53">
        <v>2.4</v>
      </c>
      <c r="P17" s="53">
        <v>8</v>
      </c>
      <c r="Q17" s="109">
        <v>15.5</v>
      </c>
    </row>
    <row r="18" spans="1:17" ht="27" customHeight="1">
      <c r="A18" s="101" t="s">
        <v>87</v>
      </c>
      <c r="B18" s="53">
        <v>24.3</v>
      </c>
      <c r="C18" s="53">
        <v>29.6</v>
      </c>
      <c r="D18" s="53">
        <v>34.5</v>
      </c>
      <c r="E18" s="53">
        <v>19.6</v>
      </c>
      <c r="F18" s="53">
        <v>15.3</v>
      </c>
      <c r="G18" s="53">
        <v>173</v>
      </c>
      <c r="H18" s="54">
        <v>60.4</v>
      </c>
      <c r="I18" s="54">
        <v>15</v>
      </c>
      <c r="J18" s="53">
        <v>1007.7</v>
      </c>
      <c r="K18" s="53">
        <v>15.2</v>
      </c>
      <c r="L18" s="53">
        <v>6</v>
      </c>
      <c r="M18" s="53">
        <v>177.7</v>
      </c>
      <c r="N18" s="103">
        <v>0</v>
      </c>
      <c r="O18" s="53">
        <v>2.2</v>
      </c>
      <c r="P18" s="53">
        <v>7</v>
      </c>
      <c r="Q18" s="110">
        <v>12.7</v>
      </c>
    </row>
    <row r="19" spans="1:17" ht="27" customHeight="1">
      <c r="A19" s="101" t="s">
        <v>88</v>
      </c>
      <c r="B19" s="53">
        <v>26.8</v>
      </c>
      <c r="C19" s="53">
        <v>31.3</v>
      </c>
      <c r="D19" s="53">
        <v>35</v>
      </c>
      <c r="E19" s="53">
        <v>23.4</v>
      </c>
      <c r="F19" s="53">
        <v>20.1</v>
      </c>
      <c r="G19" s="53">
        <v>427.7</v>
      </c>
      <c r="H19" s="54">
        <v>71.2</v>
      </c>
      <c r="I19" s="54">
        <v>28</v>
      </c>
      <c r="J19" s="53">
        <v>1007.3</v>
      </c>
      <c r="K19" s="53">
        <v>20.7</v>
      </c>
      <c r="L19" s="53">
        <v>7</v>
      </c>
      <c r="M19" s="53">
        <v>125.6</v>
      </c>
      <c r="N19" s="103">
        <v>0</v>
      </c>
      <c r="O19" s="53">
        <v>2</v>
      </c>
      <c r="P19" s="53">
        <v>6.7</v>
      </c>
      <c r="Q19" s="110">
        <v>13.1</v>
      </c>
    </row>
    <row r="20" spans="1:17" ht="27" customHeight="1">
      <c r="A20" s="101" t="s">
        <v>89</v>
      </c>
      <c r="B20" s="53">
        <v>26.2</v>
      </c>
      <c r="C20" s="53">
        <v>30.3</v>
      </c>
      <c r="D20" s="53">
        <v>35.1</v>
      </c>
      <c r="E20" s="53">
        <v>23.1</v>
      </c>
      <c r="F20" s="53">
        <v>18.7</v>
      </c>
      <c r="G20" s="53">
        <v>253.6</v>
      </c>
      <c r="H20" s="54">
        <v>74.7</v>
      </c>
      <c r="I20" s="54">
        <v>32</v>
      </c>
      <c r="J20" s="53">
        <v>1009.8</v>
      </c>
      <c r="K20" s="53">
        <v>21</v>
      </c>
      <c r="L20" s="53">
        <v>7.4</v>
      </c>
      <c r="M20" s="53">
        <v>102.4</v>
      </c>
      <c r="N20" s="103">
        <v>0</v>
      </c>
      <c r="O20" s="53">
        <v>2.1</v>
      </c>
      <c r="P20" s="53">
        <v>7</v>
      </c>
      <c r="Q20" s="109">
        <v>10.9</v>
      </c>
    </row>
    <row r="21" spans="1:17" ht="27" customHeight="1">
      <c r="A21" s="101" t="s">
        <v>90</v>
      </c>
      <c r="B21" s="53">
        <v>23</v>
      </c>
      <c r="C21" s="53">
        <v>27.9</v>
      </c>
      <c r="D21" s="53">
        <v>35.5</v>
      </c>
      <c r="E21" s="53">
        <v>18.9</v>
      </c>
      <c r="F21" s="53">
        <v>11.6</v>
      </c>
      <c r="G21" s="53">
        <v>38.5</v>
      </c>
      <c r="H21" s="54">
        <v>62.4</v>
      </c>
      <c r="I21" s="54">
        <v>18</v>
      </c>
      <c r="J21" s="53">
        <v>1013</v>
      </c>
      <c r="K21" s="53">
        <v>14.6</v>
      </c>
      <c r="L21" s="53">
        <v>5.3</v>
      </c>
      <c r="M21" s="53">
        <v>154.7</v>
      </c>
      <c r="N21" s="103">
        <v>0</v>
      </c>
      <c r="O21" s="53">
        <v>2</v>
      </c>
      <c r="P21" s="53">
        <v>6.2</v>
      </c>
      <c r="Q21" s="109">
        <v>11.5</v>
      </c>
    </row>
    <row r="22" spans="1:17" ht="27" customHeight="1">
      <c r="A22" s="101" t="s">
        <v>91</v>
      </c>
      <c r="B22" s="53">
        <v>15.7</v>
      </c>
      <c r="C22" s="53">
        <v>21.2</v>
      </c>
      <c r="D22" s="53">
        <v>27.2</v>
      </c>
      <c r="E22" s="53">
        <v>10.8</v>
      </c>
      <c r="F22" s="53">
        <v>2.5</v>
      </c>
      <c r="G22" s="53">
        <v>115</v>
      </c>
      <c r="H22" s="54">
        <v>58.3</v>
      </c>
      <c r="I22" s="54">
        <v>15</v>
      </c>
      <c r="J22" s="53">
        <v>1020.7</v>
      </c>
      <c r="K22" s="53">
        <v>6.4</v>
      </c>
      <c r="L22" s="53">
        <v>4.3</v>
      </c>
      <c r="M22" s="53">
        <v>207</v>
      </c>
      <c r="N22" s="103">
        <v>0</v>
      </c>
      <c r="O22" s="53">
        <v>1.6</v>
      </c>
      <c r="P22" s="53">
        <v>5.8</v>
      </c>
      <c r="Q22" s="109">
        <v>12</v>
      </c>
    </row>
    <row r="23" spans="1:17" ht="27" customHeight="1">
      <c r="A23" s="101" t="s">
        <v>92</v>
      </c>
      <c r="B23" s="53">
        <v>11.9</v>
      </c>
      <c r="C23" s="53">
        <v>16.3</v>
      </c>
      <c r="D23" s="53">
        <v>25.4</v>
      </c>
      <c r="E23" s="53">
        <v>8.2</v>
      </c>
      <c r="F23" s="53">
        <v>-0.5</v>
      </c>
      <c r="G23" s="53">
        <v>69.8</v>
      </c>
      <c r="H23" s="54">
        <v>63.3</v>
      </c>
      <c r="I23" s="54">
        <v>12</v>
      </c>
      <c r="J23" s="53">
        <v>1023.5</v>
      </c>
      <c r="K23" s="53">
        <v>4.3</v>
      </c>
      <c r="L23" s="53">
        <v>5.3</v>
      </c>
      <c r="M23" s="53">
        <v>139.6</v>
      </c>
      <c r="N23" s="103">
        <v>0</v>
      </c>
      <c r="O23" s="53">
        <v>1.9</v>
      </c>
      <c r="P23" s="53">
        <v>7.5</v>
      </c>
      <c r="Q23" s="110">
        <v>12.9</v>
      </c>
    </row>
    <row r="24" spans="1:17" ht="27" customHeight="1">
      <c r="A24" s="101" t="s">
        <v>93</v>
      </c>
      <c r="B24" s="53">
        <v>2.3</v>
      </c>
      <c r="C24" s="53">
        <v>6.9</v>
      </c>
      <c r="D24" s="53">
        <v>12.4</v>
      </c>
      <c r="E24" s="53">
        <v>-1.5</v>
      </c>
      <c r="F24" s="53">
        <v>-6.8</v>
      </c>
      <c r="G24" s="53">
        <v>9.6</v>
      </c>
      <c r="H24" s="54">
        <v>46.1</v>
      </c>
      <c r="I24" s="54">
        <v>12</v>
      </c>
      <c r="J24" s="53">
        <v>1027.2</v>
      </c>
      <c r="K24" s="53">
        <v>-8.9</v>
      </c>
      <c r="L24" s="53">
        <v>3.6</v>
      </c>
      <c r="M24" s="53">
        <v>163.5</v>
      </c>
      <c r="N24" s="103">
        <v>0</v>
      </c>
      <c r="O24" s="53">
        <v>2.2</v>
      </c>
      <c r="P24" s="53">
        <v>6.7</v>
      </c>
      <c r="Q24" s="109">
        <v>14.3</v>
      </c>
    </row>
    <row r="25" spans="1:17" ht="15" customHeight="1">
      <c r="A25" s="85"/>
      <c r="B25" s="50"/>
      <c r="C25" s="50"/>
      <c r="D25" s="50"/>
      <c r="E25" s="50"/>
      <c r="F25" s="50"/>
      <c r="G25" s="50"/>
      <c r="H25" s="86"/>
      <c r="I25" s="86"/>
      <c r="J25" s="50"/>
      <c r="K25" s="50"/>
      <c r="L25" s="50"/>
      <c r="M25" s="50"/>
      <c r="N25" s="87"/>
      <c r="O25" s="50"/>
      <c r="P25" s="50"/>
      <c r="Q25" s="88"/>
    </row>
    <row r="26" spans="1:17" ht="20.25" customHeight="1">
      <c r="A26" s="59" t="s">
        <v>60</v>
      </c>
      <c r="B26" s="58"/>
      <c r="C26" s="58"/>
      <c r="D26" s="58"/>
      <c r="E26" s="58"/>
      <c r="F26" s="58"/>
      <c r="G26" s="58"/>
      <c r="H26" s="58"/>
      <c r="I26" s="59"/>
      <c r="J26" s="59"/>
      <c r="K26" s="59"/>
      <c r="L26" s="59"/>
      <c r="M26" s="58"/>
      <c r="N26" s="59"/>
      <c r="O26" s="58"/>
      <c r="P26" s="59"/>
      <c r="Q26" s="6"/>
    </row>
    <row r="27" spans="1:17" ht="20.25" customHeight="1">
      <c r="A27" s="59" t="s">
        <v>94</v>
      </c>
      <c r="B27" s="58"/>
      <c r="C27" s="58"/>
      <c r="D27" s="58"/>
      <c r="E27" s="58"/>
      <c r="F27" s="58"/>
      <c r="G27" s="58"/>
      <c r="H27" s="58"/>
      <c r="I27" s="32"/>
      <c r="J27" s="58"/>
      <c r="K27" s="58"/>
      <c r="L27" s="58"/>
      <c r="M27" s="58"/>
      <c r="N27" s="58"/>
      <c r="O27" s="58"/>
      <c r="P27" s="58"/>
      <c r="Q27" s="6"/>
    </row>
    <row r="28" spans="1:17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</row>
  </sheetData>
  <sheetProtection/>
  <mergeCells count="11">
    <mergeCell ref="A1:P1"/>
    <mergeCell ref="A3:A4"/>
    <mergeCell ref="B3:F3"/>
    <mergeCell ref="G3:G4"/>
    <mergeCell ref="H3:I3"/>
    <mergeCell ref="N3:N4"/>
    <mergeCell ref="O3:Q3"/>
    <mergeCell ref="J3:J4"/>
    <mergeCell ref="K3:K4"/>
    <mergeCell ref="L3:L4"/>
    <mergeCell ref="M3:M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서구청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2011-10-28T06:24:58Z</cp:lastPrinted>
  <dcterms:created xsi:type="dcterms:W3CDTF">2002-12-11T07:26:31Z</dcterms:created>
  <dcterms:modified xsi:type="dcterms:W3CDTF">2013-01-14T08:08:24Z</dcterms:modified>
  <cp:category/>
  <cp:version/>
  <cp:contentType/>
  <cp:contentStatus/>
</cp:coreProperties>
</file>