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9120" tabRatio="738" firstSheet="2" activeTab="6"/>
  </bookViews>
  <sheets>
    <sheet name="1.환경오염물질배출시설" sheetId="1" r:id="rId1"/>
    <sheet name="2.환경오염배출시설단속및행정조치" sheetId="2" r:id="rId2"/>
    <sheet name="3.대기오염" sheetId="3" r:id="rId3"/>
    <sheet name="4.쓰레기수거" sheetId="4" r:id="rId4"/>
    <sheet name="5.하수및분뇨수거" sheetId="5" r:id="rId5"/>
    <sheet name="6.하수종말처리장" sheetId="6" r:id="rId6"/>
    <sheet name="7.1일1인당오수발생량" sheetId="7" r:id="rId7"/>
  </sheets>
  <definedNames/>
  <calcPr fullCalcOnLoad="1"/>
</workbook>
</file>

<file path=xl/comments6.xml><?xml version="1.0" encoding="utf-8"?>
<comments xmlns="http://schemas.openxmlformats.org/spreadsheetml/2006/main">
  <authors>
    <author>SEC</author>
  </authors>
  <commentList>
    <comment ref="A11" authorId="0">
      <text>
        <r>
          <rPr>
            <sz val="9"/>
            <rFont val="굴림"/>
            <family val="3"/>
          </rPr>
          <t xml:space="preserve">2009년도 기재된 사항은 
市 물관리과 에서
작성한 통계 수치임
검토후 수정사항은 적색으로 표기
</t>
        </r>
      </text>
    </comment>
    <comment ref="A13" authorId="0">
      <text>
        <r>
          <rPr>
            <sz val="9"/>
            <rFont val="굴림"/>
            <family val="3"/>
          </rPr>
          <t xml:space="preserve">2009년도 기재된 사항은 
市 물관리과 에서
작성한 통계 수치임
검토후 수정사항은 적색으로 표기
</t>
        </r>
      </text>
    </comment>
  </commentList>
</comments>
</file>

<file path=xl/sharedStrings.xml><?xml version="1.0" encoding="utf-8"?>
<sst xmlns="http://schemas.openxmlformats.org/spreadsheetml/2006/main" count="463" uniqueCount="246">
  <si>
    <t>구  분</t>
  </si>
  <si>
    <t>계</t>
  </si>
  <si>
    <t>1종</t>
  </si>
  <si>
    <t>2종</t>
  </si>
  <si>
    <t>3종</t>
  </si>
  <si>
    <t>4종</t>
  </si>
  <si>
    <t>5종</t>
  </si>
  <si>
    <t>행 정 처 분 내 역</t>
  </si>
  <si>
    <t>수                  거                  처                  리</t>
  </si>
  <si>
    <t>2 0 0 6</t>
  </si>
  <si>
    <t>단위 : 개소</t>
  </si>
  <si>
    <t>대  기  (가스, 먼지, 매연 및 악취)</t>
  </si>
  <si>
    <t>수        질     (폐  수)</t>
  </si>
  <si>
    <t>소음 및
진   동</t>
  </si>
  <si>
    <t>2 0 0 7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</si>
  <si>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</si>
  <si>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</si>
  <si>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</si>
  <si>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</si>
  <si>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</si>
  <si>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</si>
  <si>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</si>
  <si>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</si>
  <si>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</si>
  <si>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</si>
  <si>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</si>
  <si>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</si>
  <si>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</si>
  <si>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</si>
  <si>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</si>
  <si>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</si>
  <si>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</si>
  <si>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자료 : 환경관리과</t>
  </si>
  <si>
    <t>단위 : 개소, 건</t>
  </si>
  <si>
    <t>경  고</t>
  </si>
  <si>
    <t>개선명령</t>
  </si>
  <si>
    <t>조업정지</t>
  </si>
  <si>
    <t>허가취소</t>
  </si>
  <si>
    <t>폐쇄명령</t>
  </si>
  <si>
    <t>기  타</t>
  </si>
  <si>
    <t>단위 : 개, 명</t>
  </si>
  <si>
    <t>연  별</t>
  </si>
  <si>
    <t>행정구역(A)</t>
  </si>
  <si>
    <t>청소구역(B)</t>
  </si>
  <si>
    <t>수거지
인구율
(B/A)</t>
  </si>
  <si>
    <t>배출량
(톤/일)
(C)</t>
  </si>
  <si>
    <t>처리량
(톤/일)
(D)</t>
  </si>
  <si>
    <t>수거율
(%)
(D/C)</t>
  </si>
  <si>
    <t>면 적</t>
  </si>
  <si>
    <t>인 구</t>
  </si>
  <si>
    <t>계</t>
  </si>
  <si>
    <t>매 립</t>
  </si>
  <si>
    <t>소 각</t>
  </si>
  <si>
    <t>재활용</t>
  </si>
  <si>
    <t>해역배출</t>
  </si>
  <si>
    <t>기 타</t>
  </si>
  <si>
    <t>사업장 배출시설계 폐기물</t>
  </si>
  <si>
    <t>발생량</t>
  </si>
  <si>
    <t>건   설   폐   기   물</t>
  </si>
  <si>
    <t>인 원</t>
  </si>
  <si>
    <t>장       비</t>
  </si>
  <si>
    <t>차 량</t>
  </si>
  <si>
    <t>손수레</t>
  </si>
  <si>
    <t>중장비</t>
  </si>
  <si>
    <t>하수 및 분뇨 발생량</t>
  </si>
  <si>
    <t>하  수</t>
  </si>
  <si>
    <t>분   뇨</t>
  </si>
  <si>
    <t>발 생 량 (㎥/일)</t>
  </si>
  <si>
    <t>처리대상량 (㎥/일)</t>
  </si>
  <si>
    <t>처리대상 제외</t>
  </si>
  <si>
    <t>하수처리
구역 내</t>
  </si>
  <si>
    <t>하수처리
구역 외</t>
  </si>
  <si>
    <t>수 거 식</t>
  </si>
  <si>
    <t>수 세 식</t>
  </si>
  <si>
    <t>수거분뇨</t>
  </si>
  <si>
    <t>정화조오니</t>
  </si>
  <si>
    <t>오·벽지 분뇨</t>
  </si>
  <si>
    <t>정화조 등
에서처리</t>
  </si>
  <si>
    <t>분뇨처리시설</t>
  </si>
  <si>
    <t>시설명</t>
  </si>
  <si>
    <t>시설용량 (㎥/일)</t>
  </si>
  <si>
    <t>처리량 (㎥/일)</t>
  </si>
  <si>
    <t>연계
처리장명</t>
  </si>
  <si>
    <t>사업비
(백만원)</t>
  </si>
  <si>
    <t>운영
방법</t>
  </si>
  <si>
    <t>방류수역</t>
  </si>
  <si>
    <t>물리적</t>
  </si>
  <si>
    <t>생물학적</t>
  </si>
  <si>
    <t>고도</t>
  </si>
  <si>
    <t>지류</t>
  </si>
  <si>
    <t>본류</t>
  </si>
  <si>
    <t>수계</t>
  </si>
  <si>
    <t>달서천분뇨
처리장</t>
  </si>
  <si>
    <t>달서천하수
처리장</t>
  </si>
  <si>
    <t>공단위탁</t>
  </si>
  <si>
    <t>달서천</t>
  </si>
  <si>
    <t>금호강</t>
  </si>
  <si>
    <t>낙동강</t>
  </si>
  <si>
    <t>달서천하수처리장</t>
  </si>
  <si>
    <t>분뇨수집.운반업체</t>
  </si>
  <si>
    <t>업체수</t>
  </si>
  <si>
    <t>시설(차량)현황(대수)</t>
  </si>
  <si>
    <t>종사인원</t>
  </si>
  <si>
    <t>3톤이하</t>
  </si>
  <si>
    <t>4.5톤이하</t>
  </si>
  <si>
    <t>8톤이하</t>
  </si>
  <si>
    <t>기타</t>
  </si>
  <si>
    <t>연 별</t>
  </si>
  <si>
    <t>소재지</t>
  </si>
  <si>
    <t>시설용량(㎥/일)</t>
  </si>
  <si>
    <t>처 리 량(㎥/일)</t>
  </si>
  <si>
    <t>처리방법</t>
  </si>
  <si>
    <t>고 도</t>
  </si>
  <si>
    <t>달 서 천</t>
  </si>
  <si>
    <t>비산7동 3048</t>
  </si>
  <si>
    <t>혐기/무산소/호기조합법</t>
  </si>
  <si>
    <t>북     부</t>
  </si>
  <si>
    <t>비산7동 3442</t>
  </si>
  <si>
    <t>북    부</t>
  </si>
  <si>
    <t>연계처리량(㎥/일)</t>
  </si>
  <si>
    <t>가동개시일</t>
  </si>
  <si>
    <t>운영방법</t>
  </si>
  <si>
    <t>방류수 
소독방법</t>
  </si>
  <si>
    <t>분뇨</t>
  </si>
  <si>
    <t>축 산</t>
  </si>
  <si>
    <t>침출수</t>
  </si>
  <si>
    <t>지 류</t>
  </si>
  <si>
    <t>본 류</t>
  </si>
  <si>
    <t>수 계</t>
  </si>
  <si>
    <t>87.07.12</t>
  </si>
  <si>
    <t>위탁</t>
  </si>
  <si>
    <t>오 존</t>
  </si>
  <si>
    <t>97.12.02</t>
  </si>
  <si>
    <t>염 소</t>
  </si>
  <si>
    <t>오존</t>
  </si>
  <si>
    <t>2 0 0 8</t>
  </si>
  <si>
    <t>2 0 0 8</t>
  </si>
  <si>
    <t>사용금지</t>
  </si>
  <si>
    <t>순수고발</t>
  </si>
  <si>
    <t>일산화탄소
CO(ppm/8시간)</t>
  </si>
  <si>
    <t>먼       지
Dust 
(㎍/㎥/년)</t>
  </si>
  <si>
    <t>산성비
(P/H)</t>
  </si>
  <si>
    <t>2 0 0 6</t>
  </si>
  <si>
    <t>2 0 0 7</t>
  </si>
  <si>
    <t>2 0 0 9</t>
  </si>
  <si>
    <t>달서천 분뇨처리장</t>
  </si>
  <si>
    <t>달서천 하수처리장</t>
  </si>
  <si>
    <r>
      <t>아황산가스
SO</t>
    </r>
    <r>
      <rPr>
        <vertAlign val="subscript"/>
        <sz val="9"/>
        <rFont val="돋움"/>
        <family val="3"/>
      </rPr>
      <t>2</t>
    </r>
    <r>
      <rPr>
        <sz val="9"/>
        <rFont val="돋움"/>
        <family val="3"/>
      </rPr>
      <t>(ppm/년)</t>
    </r>
  </si>
  <si>
    <r>
      <t>이산화질소
NO</t>
    </r>
    <r>
      <rPr>
        <vertAlign val="subscript"/>
        <sz val="9"/>
        <rFont val="돋움"/>
        <family val="3"/>
      </rPr>
      <t>2</t>
    </r>
    <r>
      <rPr>
        <sz val="9"/>
        <rFont val="돋움"/>
        <family val="3"/>
      </rPr>
      <t>(ppm/년)</t>
    </r>
  </si>
  <si>
    <r>
      <t>오       존
O</t>
    </r>
    <r>
      <rPr>
        <vertAlign val="subscript"/>
        <sz val="9"/>
        <rFont val="돋움"/>
        <family val="3"/>
      </rPr>
      <t>3</t>
    </r>
    <r>
      <rPr>
        <sz val="9"/>
        <rFont val="돋움"/>
        <family val="3"/>
      </rPr>
      <t>(ppm/8시간)</t>
    </r>
  </si>
  <si>
    <t>환경기준</t>
  </si>
  <si>
    <t>0.02이하</t>
  </si>
  <si>
    <t>9이하</t>
  </si>
  <si>
    <t>0.05이하</t>
  </si>
  <si>
    <t>70이하</t>
  </si>
  <si>
    <t>0.06이하</t>
  </si>
  <si>
    <t>2 0 0 8</t>
  </si>
  <si>
    <t>2 0 0 9</t>
  </si>
  <si>
    <t>2 0 1 0</t>
  </si>
  <si>
    <t>2 0 1 0</t>
  </si>
  <si>
    <t>2 0 1 0</t>
  </si>
  <si>
    <t>2 0 1 0</t>
  </si>
  <si>
    <t>2 0 1 0</t>
  </si>
  <si>
    <t xml:space="preserve">  1월</t>
  </si>
  <si>
    <t xml:space="preserve">  2월</t>
  </si>
  <si>
    <t xml:space="preserve">  3월</t>
  </si>
  <si>
    <t xml:space="preserve">  4월</t>
  </si>
  <si>
    <t xml:space="preserve">  5월</t>
  </si>
  <si>
    <t xml:space="preserve">  6월</t>
  </si>
  <si>
    <t xml:space="preserve">  7월</t>
  </si>
  <si>
    <t xml:space="preserve">  8월</t>
  </si>
  <si>
    <t xml:space="preserve">  9월</t>
  </si>
  <si>
    <t>10월</t>
  </si>
  <si>
    <t>11월</t>
  </si>
  <si>
    <t xml:space="preserve"> </t>
  </si>
  <si>
    <t>12월</t>
  </si>
  <si>
    <t>2 0 1 0</t>
  </si>
  <si>
    <t>1. 환경오염물질 배출 사업장</t>
  </si>
  <si>
    <t>자료 : 환경관리과</t>
  </si>
  <si>
    <t>병과고발</t>
  </si>
  <si>
    <t>…</t>
  </si>
  <si>
    <t>- (5)</t>
  </si>
  <si>
    <t>1(17)</t>
  </si>
  <si>
    <t>3.  대기오염</t>
  </si>
  <si>
    <t>자료 : 환경관리과</t>
  </si>
  <si>
    <t>4. 쓰레기 수거</t>
  </si>
  <si>
    <t xml:space="preserve">  주:1)수거처리량에 지정폐기물 미포함</t>
  </si>
  <si>
    <t xml:space="preserve">     2)사업장생활폐기물 포함</t>
  </si>
  <si>
    <t xml:space="preserve">     3)의료폐기물 제외</t>
  </si>
  <si>
    <t xml:space="preserve">     4)생활폐기물에 한함</t>
  </si>
  <si>
    <r>
      <t>생  활  폐  기  물</t>
    </r>
    <r>
      <rPr>
        <vertAlign val="superscript"/>
        <sz val="9"/>
        <rFont val="굴림"/>
        <family val="3"/>
      </rPr>
      <t>2)</t>
    </r>
  </si>
  <si>
    <r>
      <t>자가처리업소</t>
    </r>
    <r>
      <rPr>
        <vertAlign val="superscript"/>
        <sz val="9"/>
        <rFont val="굴림"/>
        <family val="3"/>
      </rPr>
      <t>3)</t>
    </r>
  </si>
  <si>
    <r>
      <t>수        거        처        리</t>
    </r>
    <r>
      <rPr>
        <vertAlign val="superscript"/>
        <sz val="9"/>
        <rFont val="굴림"/>
        <family val="3"/>
      </rPr>
      <t>1)</t>
    </r>
  </si>
  <si>
    <t>2 0 0 9</t>
  </si>
  <si>
    <t>폐                      기                        물</t>
  </si>
  <si>
    <t>낙동강연안(동해)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</si>
  <si>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</si>
  <si>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</si>
  <si>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</si>
  <si>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</si>
  <si>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</si>
  <si>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</si>
  <si>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</si>
  <si>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</si>
  <si>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</si>
  <si>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</si>
  <si>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</si>
  <si>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</si>
  <si>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</si>
  <si>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</si>
  <si>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</si>
  <si>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</si>
  <si>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</si>
  <si>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2. 환경오염물질 배출사업장 단속 및 행정조치</t>
  </si>
  <si>
    <t>배출업소</t>
  </si>
  <si>
    <t>위반업소</t>
  </si>
  <si>
    <t>단속업소</t>
  </si>
  <si>
    <r>
      <t>처    리     업     체</t>
    </r>
    <r>
      <rPr>
        <vertAlign val="superscript"/>
        <sz val="9"/>
        <rFont val="굴림"/>
        <family val="3"/>
      </rPr>
      <t>3)</t>
    </r>
  </si>
  <si>
    <r>
      <t>지  방  자  치 단 체</t>
    </r>
    <r>
      <rPr>
        <vertAlign val="superscript"/>
        <sz val="9"/>
        <rFont val="굴림"/>
        <family val="3"/>
      </rPr>
      <t>3)</t>
    </r>
  </si>
  <si>
    <t>2 0 1 1</t>
  </si>
  <si>
    <t>2 0 1 1</t>
  </si>
  <si>
    <t>2 0 1 1</t>
  </si>
  <si>
    <t>2 0 1 1</t>
  </si>
  <si>
    <t>2 0 1 1</t>
  </si>
  <si>
    <t>단위:명, 톤</t>
  </si>
  <si>
    <t>인   구</t>
  </si>
  <si>
    <t>1일 오수 발생량</t>
  </si>
  <si>
    <t>1일 1인당 오수 발생량</t>
  </si>
  <si>
    <t>자료:물관리과</t>
  </si>
  <si>
    <r>
      <t>지   정   폐   기   물</t>
    </r>
    <r>
      <rPr>
        <vertAlign val="superscript"/>
        <sz val="9"/>
        <rFont val="돋움"/>
        <family val="3"/>
      </rPr>
      <t>1)</t>
    </r>
  </si>
  <si>
    <t>전년도
이월량</t>
  </si>
  <si>
    <t>해당연도
발생량</t>
  </si>
  <si>
    <t>매 립</t>
  </si>
  <si>
    <t>소 각</t>
  </si>
  <si>
    <t>재활용</t>
  </si>
  <si>
    <t>기타
보관량</t>
  </si>
  <si>
    <t>-</t>
  </si>
  <si>
    <t xml:space="preserve">연 별 </t>
  </si>
  <si>
    <t>-</t>
  </si>
  <si>
    <t>공단위탁</t>
  </si>
  <si>
    <t>달서천</t>
  </si>
  <si>
    <t>금호강</t>
  </si>
  <si>
    <t>낙동강</t>
  </si>
  <si>
    <t>5. 하수 및 분뇨 발생량 및 처리현황</t>
  </si>
  <si>
    <t>6. 하수종말처리장</t>
  </si>
  <si>
    <t xml:space="preserve">                         7. 1일 1인당 오수 발생량</t>
  </si>
</sst>
</file>

<file path=xl/styles.xml><?xml version="1.0" encoding="utf-8"?>
<styleSheet xmlns="http://schemas.openxmlformats.org/spreadsheetml/2006/main">
  <numFmts count="4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#,##0;\-#,##0;&quot;-&quot;;\ "/>
    <numFmt numFmtId="180" formatCode="#,##0.0;\-#,##0.0;&quot;-&quot;;\ "/>
    <numFmt numFmtId="181" formatCode="#,##0;\-#,##0;&quot;-&quot;\ "/>
    <numFmt numFmtId="182" formatCode="#,##0;[Red]#,##0"/>
    <numFmt numFmtId="183" formatCode="#,##0.000;[Red]#,##0.000"/>
    <numFmt numFmtId="184" formatCode="#,##0.000_ "/>
    <numFmt numFmtId="185" formatCode="#,##0.0;[Red]#,##0.0"/>
    <numFmt numFmtId="186" formatCode="#,##0.00;[Red]#,##0.00"/>
    <numFmt numFmtId="187" formatCode="0.000;[Red]0.000"/>
    <numFmt numFmtId="188" formatCode="0.000_);[Red]\(0.000\)"/>
    <numFmt numFmtId="189" formatCode="0;[Red]0"/>
    <numFmt numFmtId="190" formatCode="#,##0_);[Red]\(#,##0\)"/>
    <numFmt numFmtId="191" formatCode="\(#,##0\)"/>
    <numFmt numFmtId="192" formatCode="0.00_ "/>
    <numFmt numFmtId="193" formatCode="0.000_ "/>
    <numFmt numFmtId="194" formatCode="0.0_ "/>
    <numFmt numFmtId="195" formatCode="0_ "/>
    <numFmt numFmtId="196" formatCode="_-* #,##0.0_-;\-* #,##0.0_-;_-* &quot;-&quot;?_-;_-@_-"/>
    <numFmt numFmtId="197" formatCode="_-* #,##0.00_-;\-* #,##0.00_-;_-* &quot;-&quot;_-;_-@_-"/>
    <numFmt numFmtId="198" formatCode="_-* #,##0.0_-;\-* #,##0.0_-;_-* &quot;-&quot;_-;_-@_-"/>
    <numFmt numFmtId="199" formatCode="#,##0.0_ "/>
    <numFmt numFmtId="200" formatCode="yy\.mm\.dd"/>
    <numFmt numFmtId="201" formatCode="#,##0.00_ "/>
    <numFmt numFmtId="202" formatCode="_ * #,##0_ ;_ * \-#,##0_ ;_ * &quot; &quot;_ ;_ @_ "/>
    <numFmt numFmtId="203" formatCode="0.00_);[Red]\(0.00\)"/>
  </numFmts>
  <fonts count="36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color indexed="16"/>
      <name val="굴림"/>
      <family val="3"/>
    </font>
    <font>
      <b/>
      <sz val="9"/>
      <name val="굴림"/>
      <family val="3"/>
    </font>
    <font>
      <sz val="9"/>
      <name val="돋움"/>
      <family val="3"/>
    </font>
    <font>
      <vertAlign val="superscript"/>
      <sz val="9"/>
      <name val="굴림"/>
      <family val="3"/>
    </font>
    <font>
      <sz val="11"/>
      <name val="바탕체"/>
      <family val="1"/>
    </font>
    <font>
      <b/>
      <sz val="16"/>
      <name val="돋움"/>
      <family val="3"/>
    </font>
    <font>
      <vertAlign val="subscript"/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color indexed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name val="돋움"/>
      <family val="3"/>
    </font>
    <font>
      <vertAlign val="superscript"/>
      <sz val="9"/>
      <name val="돋움"/>
      <family val="3"/>
    </font>
    <font>
      <sz val="9"/>
      <color indexed="10"/>
      <name val="굴림"/>
      <family val="3"/>
    </font>
    <font>
      <b/>
      <sz val="9"/>
      <color indexed="16"/>
      <name val="돋움"/>
      <family val="3"/>
    </font>
    <font>
      <sz val="9"/>
      <color indexed="10"/>
      <name val="돋움"/>
      <family val="3"/>
    </font>
    <font>
      <b/>
      <sz val="8"/>
      <name val="돋움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Alignment="0" applyProtection="0"/>
    <xf numFmtId="0" fontId="17" fillId="12" borderId="0" applyNumberFormat="0" applyBorder="0" applyAlignment="0" applyProtection="0"/>
    <xf numFmtId="0" fontId="0" fillId="4" borderId="2" applyNumberFormat="0" applyFont="0" applyAlignment="0" applyProtection="0"/>
    <xf numFmtId="9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5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14" borderId="12" xfId="0" applyFont="1" applyFill="1" applyBorder="1" applyAlignment="1">
      <alignment horizontal="center"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3" fontId="2" fillId="0" borderId="14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91" fontId="7" fillId="0" borderId="0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176" fontId="2" fillId="14" borderId="14" xfId="0" applyNumberFormat="1" applyFont="1" applyFill="1" applyBorder="1" applyAlignment="1">
      <alignment horizontal="center" vertical="center"/>
    </xf>
    <xf numFmtId="176" fontId="2" fillId="14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1" fontId="2" fillId="0" borderId="1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93" fontId="5" fillId="0" borderId="14" xfId="0" applyNumberFormat="1" applyFont="1" applyBorder="1" applyAlignment="1">
      <alignment horizontal="center" vertical="center"/>
    </xf>
    <xf numFmtId="194" fontId="5" fillId="0" borderId="14" xfId="0" applyNumberFormat="1" applyFont="1" applyBorder="1" applyAlignment="1">
      <alignment horizontal="center" vertical="center"/>
    </xf>
    <xf numFmtId="195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3" fontId="5" fillId="0" borderId="0" xfId="0" applyNumberFormat="1" applyFont="1" applyAlignment="1">
      <alignment horizontal="center" vertical="center"/>
    </xf>
    <xf numFmtId="19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95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2" fillId="0" borderId="12" xfId="48" applyNumberFormat="1" applyFont="1" applyFill="1" applyBorder="1" applyAlignment="1">
      <alignment horizontal="center" vertical="center" wrapText="1"/>
    </xf>
    <xf numFmtId="41" fontId="2" fillId="0" borderId="19" xfId="48" applyNumberFormat="1" applyFont="1" applyFill="1" applyBorder="1" applyAlignment="1">
      <alignment horizontal="center" vertical="center" wrapText="1"/>
    </xf>
    <xf numFmtId="41" fontId="2" fillId="0" borderId="12" xfId="48" applyNumberFormat="1" applyFont="1" applyBorder="1" applyAlignment="1">
      <alignment horizontal="center" vertical="center"/>
    </xf>
    <xf numFmtId="41" fontId="2" fillId="0" borderId="20" xfId="48" applyNumberFormat="1" applyFont="1" applyBorder="1" applyAlignment="1">
      <alignment horizontal="center" vertical="center"/>
    </xf>
    <xf numFmtId="41" fontId="2" fillId="0" borderId="20" xfId="48" applyNumberFormat="1" applyFont="1" applyFill="1" applyBorder="1" applyAlignment="1">
      <alignment horizontal="center" vertical="center" wrapText="1"/>
    </xf>
    <xf numFmtId="41" fontId="2" fillId="0" borderId="21" xfId="48" applyNumberFormat="1" applyFont="1" applyFill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/>
    </xf>
    <xf numFmtId="41" fontId="2" fillId="0" borderId="19" xfId="48" applyNumberFormat="1" applyFont="1" applyFill="1" applyBorder="1" applyAlignment="1">
      <alignment horizontal="right" vertical="center" wrapText="1"/>
    </xf>
    <xf numFmtId="41" fontId="2" fillId="0" borderId="19" xfId="48" applyNumberFormat="1" applyFont="1" applyBorder="1" applyAlignment="1">
      <alignment horizontal="right" vertical="center"/>
    </xf>
    <xf numFmtId="196" fontId="5" fillId="0" borderId="15" xfId="0" applyNumberFormat="1" applyFont="1" applyFill="1" applyBorder="1" applyAlignment="1">
      <alignment horizontal="center" vertical="center"/>
    </xf>
    <xf numFmtId="199" fontId="5" fillId="0" borderId="15" xfId="0" applyNumberFormat="1" applyFont="1" applyFill="1" applyBorder="1" applyAlignment="1">
      <alignment horizontal="center" vertical="center"/>
    </xf>
    <xf numFmtId="199" fontId="5" fillId="0" borderId="15" xfId="0" applyNumberFormat="1" applyFont="1" applyBorder="1" applyAlignment="1">
      <alignment horizontal="center" vertical="center"/>
    </xf>
    <xf numFmtId="199" fontId="5" fillId="0" borderId="0" xfId="0" applyNumberFormat="1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4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196" fontId="5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41" fontId="2" fillId="0" borderId="14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90" fontId="5" fillId="14" borderId="14" xfId="0" applyNumberFormat="1" applyFont="1" applyFill="1" applyBorder="1" applyAlignment="1">
      <alignment horizontal="center" vertical="center"/>
    </xf>
    <xf numFmtId="190" fontId="5" fillId="14" borderId="15" xfId="0" applyNumberFormat="1" applyFont="1" applyFill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/>
    </xf>
    <xf numFmtId="190" fontId="5" fillId="14" borderId="14" xfId="0" applyNumberFormat="1" applyFont="1" applyFill="1" applyBorder="1" applyAlignment="1">
      <alignment horizontal="center" vertical="center" wrapText="1"/>
    </xf>
    <xf numFmtId="190" fontId="5" fillId="14" borderId="15" xfId="0" applyNumberFormat="1" applyFont="1" applyFill="1" applyBorder="1" applyAlignment="1">
      <alignment horizontal="center" vertical="center" wrapText="1"/>
    </xf>
    <xf numFmtId="41" fontId="5" fillId="0" borderId="14" xfId="0" applyNumberFormat="1" applyFont="1" applyBorder="1" applyAlignment="1">
      <alignment horizontal="center" vertical="center"/>
    </xf>
    <xf numFmtId="41" fontId="5" fillId="0" borderId="15" xfId="0" applyNumberFormat="1" applyFont="1" applyBorder="1" applyAlignment="1">
      <alignment horizontal="center" vertical="center"/>
    </xf>
    <xf numFmtId="41" fontId="5" fillId="0" borderId="14" xfId="61" applyNumberFormat="1" applyFont="1" applyFill="1" applyBorder="1" applyAlignment="1">
      <alignment horizontal="center" vertical="center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6" xfId="61" applyNumberFormat="1" applyFont="1" applyFill="1" applyBorder="1" applyAlignment="1">
      <alignment horizontal="center"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90" fontId="5" fillId="0" borderId="11" xfId="0" applyNumberFormat="1" applyFont="1" applyBorder="1" applyAlignment="1">
      <alignment horizontal="center" vertical="center"/>
    </xf>
    <xf numFmtId="190" fontId="5" fillId="0" borderId="14" xfId="0" applyNumberFormat="1" applyFont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3" fontId="5" fillId="0" borderId="14" xfId="61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23" xfId="48" applyNumberFormat="1" applyFont="1" applyFill="1" applyBorder="1" applyAlignment="1">
      <alignment horizontal="center" vertical="center" wrapText="1"/>
    </xf>
    <xf numFmtId="41" fontId="2" fillId="0" borderId="12" xfId="48" applyNumberFormat="1" applyFont="1" applyFill="1" applyBorder="1" applyAlignment="1">
      <alignment horizontal="center" vertical="center"/>
    </xf>
    <xf numFmtId="41" fontId="2" fillId="0" borderId="20" xfId="48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19" xfId="0" applyNumberFormat="1" applyFont="1" applyFill="1" applyBorder="1" applyAlignment="1">
      <alignment horizontal="center" vertical="center" wrapText="1"/>
    </xf>
    <xf numFmtId="41" fontId="2" fillId="0" borderId="19" xfId="48" applyNumberFormat="1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9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fill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32" fillId="0" borderId="11" xfId="0" applyNumberFormat="1" applyFont="1" applyFill="1" applyBorder="1" applyAlignment="1">
      <alignment horizontal="center" vertical="center"/>
    </xf>
    <xf numFmtId="41" fontId="2" fillId="0" borderId="12" xfId="48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202" fontId="5" fillId="0" borderId="14" xfId="48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horizontal="center" vertical="center"/>
    </xf>
    <xf numFmtId="41" fontId="2" fillId="0" borderId="12" xfId="48" applyNumberFormat="1" applyFont="1" applyFill="1" applyBorder="1" applyAlignment="1">
      <alignment vertical="center"/>
    </xf>
    <xf numFmtId="203" fontId="5" fillId="0" borderId="15" xfId="48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/>
    </xf>
    <xf numFmtId="202" fontId="5" fillId="0" borderId="0" xfId="48" applyNumberFormat="1" applyFont="1" applyFill="1" applyBorder="1" applyAlignment="1">
      <alignment vertical="center"/>
    </xf>
    <xf numFmtId="203" fontId="5" fillId="0" borderId="0" xfId="48" applyNumberFormat="1" applyFont="1" applyFill="1" applyBorder="1" applyAlignment="1">
      <alignment vertical="center"/>
    </xf>
    <xf numFmtId="41" fontId="34" fillId="0" borderId="14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14" borderId="17" xfId="0" applyFont="1" applyFill="1" applyBorder="1" applyAlignment="1">
      <alignment horizontal="center" vertical="center"/>
    </xf>
    <xf numFmtId="0" fontId="2" fillId="14" borderId="24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0" fontId="2" fillId="14" borderId="26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2" fillId="14" borderId="2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/>
    </xf>
    <xf numFmtId="0" fontId="2" fillId="14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31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 wrapText="1"/>
    </xf>
    <xf numFmtId="0" fontId="2" fillId="14" borderId="33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32" xfId="0" applyFont="1" applyFill="1" applyBorder="1" applyAlignment="1">
      <alignment horizontal="center" vertical="center" wrapText="1"/>
    </xf>
    <xf numFmtId="0" fontId="2" fillId="14" borderId="34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 wrapText="1"/>
    </xf>
    <xf numFmtId="0" fontId="2" fillId="14" borderId="34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14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14" borderId="14" xfId="0" applyNumberFormat="1" applyFont="1" applyFill="1" applyBorder="1" applyAlignment="1">
      <alignment horizontal="center" vertical="center"/>
    </xf>
    <xf numFmtId="190" fontId="5" fillId="14" borderId="15" xfId="0" applyNumberFormat="1" applyFont="1" applyFill="1" applyBorder="1" applyAlignment="1">
      <alignment horizontal="center" vertical="center"/>
    </xf>
    <xf numFmtId="190" fontId="5" fillId="14" borderId="14" xfId="0" applyNumberFormat="1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190" fontId="5" fillId="14" borderId="24" xfId="0" applyNumberFormat="1" applyFont="1" applyFill="1" applyBorder="1" applyAlignment="1">
      <alignment horizontal="center" vertical="center"/>
    </xf>
    <xf numFmtId="190" fontId="5" fillId="14" borderId="16" xfId="0" applyNumberFormat="1" applyFont="1" applyFill="1" applyBorder="1" applyAlignment="1">
      <alignment horizontal="center" vertical="center"/>
    </xf>
    <xf numFmtId="190" fontId="5" fillId="14" borderId="33" xfId="0" applyNumberFormat="1" applyFont="1" applyFill="1" applyBorder="1" applyAlignment="1">
      <alignment horizontal="center" vertical="center"/>
    </xf>
    <xf numFmtId="190" fontId="5" fillId="14" borderId="13" xfId="0" applyNumberFormat="1" applyFont="1" applyFill="1" applyBorder="1" applyAlignment="1">
      <alignment horizontal="center" vertical="center"/>
    </xf>
    <xf numFmtId="190" fontId="5" fillId="14" borderId="17" xfId="0" applyNumberFormat="1" applyFont="1" applyFill="1" applyBorder="1" applyAlignment="1">
      <alignment horizontal="center" vertical="center"/>
    </xf>
    <xf numFmtId="190" fontId="5" fillId="14" borderId="32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76" fontId="2" fillId="14" borderId="14" xfId="0" applyNumberFormat="1" applyFont="1" applyFill="1" applyBorder="1" applyAlignment="1">
      <alignment horizontal="center" vertical="center"/>
    </xf>
    <xf numFmtId="176" fontId="2" fillId="14" borderId="15" xfId="0" applyNumberFormat="1" applyFont="1" applyFill="1" applyBorder="1" applyAlignment="1">
      <alignment horizontal="center" vertical="center"/>
    </xf>
    <xf numFmtId="176" fontId="2" fillId="1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O26" sqref="O26"/>
    </sheetView>
  </sheetViews>
  <sheetFormatPr defaultColWidth="8.88671875" defaultRowHeight="13.5"/>
  <cols>
    <col min="1" max="1" width="8.99609375" style="1" customWidth="1"/>
    <col min="2" max="13" width="5.21484375" style="1" customWidth="1"/>
    <col min="14" max="14" width="5.99609375" style="1" customWidth="1"/>
    <col min="15" max="16384" width="8.88671875" style="1" customWidth="1"/>
  </cols>
  <sheetData>
    <row r="1" spans="1:14" ht="20.25" customHeight="1">
      <c r="A1" s="144" t="s">
        <v>177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customHeight="1">
      <c r="A3" s="145" t="s">
        <v>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25.5" customHeight="1">
      <c r="A4" s="146" t="s">
        <v>0</v>
      </c>
      <c r="B4" s="148" t="s">
        <v>11</v>
      </c>
      <c r="C4" s="149"/>
      <c r="D4" s="149"/>
      <c r="E4" s="149"/>
      <c r="F4" s="149"/>
      <c r="G4" s="150"/>
      <c r="H4" s="148" t="s">
        <v>12</v>
      </c>
      <c r="I4" s="149"/>
      <c r="J4" s="149"/>
      <c r="K4" s="149"/>
      <c r="L4" s="149"/>
      <c r="M4" s="150"/>
      <c r="N4" s="151" t="s">
        <v>13</v>
      </c>
    </row>
    <row r="5" spans="1:16" ht="27.75" customHeight="1">
      <c r="A5" s="14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152"/>
      <c r="P5" s="3"/>
    </row>
    <row r="6" spans="1:14" s="3" customFormat="1" ht="25.5" customHeight="1">
      <c r="A6" s="5" t="s">
        <v>9</v>
      </c>
      <c r="B6" s="114">
        <v>430</v>
      </c>
      <c r="C6" s="114">
        <v>5</v>
      </c>
      <c r="D6" s="114">
        <v>54</v>
      </c>
      <c r="E6" s="114">
        <v>57</v>
      </c>
      <c r="F6" s="114">
        <v>184</v>
      </c>
      <c r="G6" s="114">
        <v>130</v>
      </c>
      <c r="H6" s="114">
        <v>485</v>
      </c>
      <c r="I6" s="114">
        <v>7</v>
      </c>
      <c r="J6" s="114">
        <v>67</v>
      </c>
      <c r="K6" s="114">
        <v>97</v>
      </c>
      <c r="L6" s="114">
        <v>45</v>
      </c>
      <c r="M6" s="114">
        <v>269</v>
      </c>
      <c r="N6" s="115">
        <v>237</v>
      </c>
    </row>
    <row r="7" spans="1:14" s="3" customFormat="1" ht="25.5" customHeight="1">
      <c r="A7" s="5" t="s">
        <v>14</v>
      </c>
      <c r="B7" s="112">
        <v>435</v>
      </c>
      <c r="C7" s="112">
        <v>4</v>
      </c>
      <c r="D7" s="112">
        <v>48</v>
      </c>
      <c r="E7" s="112">
        <v>49</v>
      </c>
      <c r="F7" s="112">
        <v>192</v>
      </c>
      <c r="G7" s="112">
        <v>142</v>
      </c>
      <c r="H7" s="112">
        <v>494</v>
      </c>
      <c r="I7" s="112">
        <v>6</v>
      </c>
      <c r="J7" s="112">
        <v>69</v>
      </c>
      <c r="K7" s="112">
        <v>88</v>
      </c>
      <c r="L7" s="112">
        <v>53</v>
      </c>
      <c r="M7" s="112">
        <v>278</v>
      </c>
      <c r="N7" s="116">
        <v>110</v>
      </c>
    </row>
    <row r="8" spans="1:14" ht="25.5" customHeight="1">
      <c r="A8" s="5" t="s">
        <v>135</v>
      </c>
      <c r="B8" s="112">
        <v>438</v>
      </c>
      <c r="C8" s="112">
        <v>4</v>
      </c>
      <c r="D8" s="112">
        <v>39</v>
      </c>
      <c r="E8" s="112">
        <v>44</v>
      </c>
      <c r="F8" s="112">
        <v>203</v>
      </c>
      <c r="G8" s="112">
        <v>148</v>
      </c>
      <c r="H8" s="112">
        <v>499</v>
      </c>
      <c r="I8" s="112">
        <v>6</v>
      </c>
      <c r="J8" s="112">
        <v>70</v>
      </c>
      <c r="K8" s="112">
        <v>89</v>
      </c>
      <c r="L8" s="112">
        <v>53</v>
      </c>
      <c r="M8" s="112">
        <v>281</v>
      </c>
      <c r="N8" s="116">
        <v>254</v>
      </c>
    </row>
    <row r="9" spans="1:14" ht="25.5" customHeight="1">
      <c r="A9" s="5" t="s">
        <v>144</v>
      </c>
      <c r="B9" s="112">
        <v>438</v>
      </c>
      <c r="C9" s="112">
        <v>4</v>
      </c>
      <c r="D9" s="112">
        <v>39</v>
      </c>
      <c r="E9" s="112">
        <v>44</v>
      </c>
      <c r="F9" s="112">
        <v>203</v>
      </c>
      <c r="G9" s="112">
        <v>148</v>
      </c>
      <c r="H9" s="112">
        <v>499</v>
      </c>
      <c r="I9" s="112">
        <v>6</v>
      </c>
      <c r="J9" s="112">
        <v>70</v>
      </c>
      <c r="K9" s="112">
        <v>89</v>
      </c>
      <c r="L9" s="112">
        <v>53</v>
      </c>
      <c r="M9" s="112">
        <v>281</v>
      </c>
      <c r="N9" s="116">
        <v>254</v>
      </c>
    </row>
    <row r="10" spans="1:14" ht="25.5" customHeight="1">
      <c r="A10" s="35" t="s">
        <v>162</v>
      </c>
      <c r="B10" s="117">
        <v>442</v>
      </c>
      <c r="C10" s="117">
        <v>5</v>
      </c>
      <c r="D10" s="117">
        <v>28</v>
      </c>
      <c r="E10" s="117">
        <v>39</v>
      </c>
      <c r="F10" s="117">
        <v>210</v>
      </c>
      <c r="G10" s="117">
        <v>160</v>
      </c>
      <c r="H10" s="117">
        <v>432</v>
      </c>
      <c r="I10" s="117">
        <v>4</v>
      </c>
      <c r="J10" s="117">
        <v>65</v>
      </c>
      <c r="K10" s="117">
        <v>71</v>
      </c>
      <c r="L10" s="117">
        <v>41</v>
      </c>
      <c r="M10" s="117">
        <v>251</v>
      </c>
      <c r="N10" s="118">
        <v>9</v>
      </c>
    </row>
    <row r="11" spans="1:14" ht="25.5" customHeight="1">
      <c r="A11" s="35" t="s">
        <v>221</v>
      </c>
      <c r="B11" s="131">
        <f>SUM(C11:G11)</f>
        <v>369</v>
      </c>
      <c r="C11" s="133">
        <v>4</v>
      </c>
      <c r="D11" s="133">
        <v>12</v>
      </c>
      <c r="E11" s="133">
        <v>24</v>
      </c>
      <c r="F11" s="133">
        <v>198</v>
      </c>
      <c r="G11" s="133">
        <v>131</v>
      </c>
      <c r="H11" s="131">
        <f>SUM(I11:M11)</f>
        <v>438</v>
      </c>
      <c r="I11" s="127">
        <v>5</v>
      </c>
      <c r="J11" s="127">
        <v>69</v>
      </c>
      <c r="K11" s="127">
        <v>68</v>
      </c>
      <c r="L11" s="127">
        <v>41</v>
      </c>
      <c r="M11" s="127">
        <v>255</v>
      </c>
      <c r="N11" s="132">
        <v>9</v>
      </c>
    </row>
    <row r="12" spans="1:14" ht="15" customHeight="1">
      <c r="A12" s="52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.75" customHeight="1">
      <c r="A13" s="53" t="s">
        <v>196</v>
      </c>
      <c r="B13" s="62">
        <f>SUM(C13:G13)</f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f>SUM(I13:M13)</f>
        <v>4</v>
      </c>
      <c r="I13" s="62">
        <v>0</v>
      </c>
      <c r="J13" s="62">
        <v>0</v>
      </c>
      <c r="K13" s="62">
        <v>0</v>
      </c>
      <c r="L13" s="62">
        <v>0</v>
      </c>
      <c r="M13" s="62">
        <v>4</v>
      </c>
      <c r="N13" s="110">
        <v>0</v>
      </c>
    </row>
    <row r="14" spans="1:14" ht="24.75" customHeight="1">
      <c r="A14" s="53" t="s">
        <v>197</v>
      </c>
      <c r="B14" s="62">
        <f aca="true" t="shared" si="0" ref="B14:B20">SUM(C14:G14)</f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f aca="true" t="shared" si="1" ref="H14:H29">SUM(I14:M14)</f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110">
        <v>0</v>
      </c>
    </row>
    <row r="15" spans="1:14" ht="24.75" customHeight="1">
      <c r="A15" s="53" t="s">
        <v>198</v>
      </c>
      <c r="B15" s="62">
        <f t="shared" si="0"/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  <c r="H15" s="62">
        <f t="shared" si="1"/>
        <v>3</v>
      </c>
      <c r="I15" s="62">
        <v>0</v>
      </c>
      <c r="J15" s="62">
        <v>0</v>
      </c>
      <c r="K15" s="62">
        <v>0</v>
      </c>
      <c r="L15" s="62">
        <v>0</v>
      </c>
      <c r="M15" s="62">
        <v>3</v>
      </c>
      <c r="N15" s="110">
        <v>0</v>
      </c>
    </row>
    <row r="16" spans="1:14" ht="24.75" customHeight="1">
      <c r="A16" s="53" t="s">
        <v>199</v>
      </c>
      <c r="B16" s="62">
        <f t="shared" si="0"/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f t="shared" si="1"/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110">
        <v>0</v>
      </c>
    </row>
    <row r="17" spans="1:14" ht="24.75" customHeight="1">
      <c r="A17" s="53" t="s">
        <v>200</v>
      </c>
      <c r="B17" s="62">
        <f t="shared" si="0"/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f t="shared" si="1"/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110">
        <v>0</v>
      </c>
    </row>
    <row r="18" spans="1:14" ht="24.75" customHeight="1">
      <c r="A18" s="53" t="s">
        <v>201</v>
      </c>
      <c r="B18" s="62">
        <f t="shared" si="0"/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f t="shared" si="1"/>
        <v>2</v>
      </c>
      <c r="I18" s="62">
        <v>0</v>
      </c>
      <c r="J18" s="62">
        <v>0</v>
      </c>
      <c r="K18" s="62">
        <v>0</v>
      </c>
      <c r="L18" s="62">
        <v>0</v>
      </c>
      <c r="M18" s="62">
        <v>2</v>
      </c>
      <c r="N18" s="110">
        <v>0</v>
      </c>
    </row>
    <row r="19" spans="1:14" ht="24.75" customHeight="1">
      <c r="A19" s="53" t="s">
        <v>202</v>
      </c>
      <c r="B19" s="62">
        <f t="shared" si="0"/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f t="shared" si="1"/>
        <v>2</v>
      </c>
      <c r="I19" s="62">
        <v>0</v>
      </c>
      <c r="J19" s="62">
        <v>0</v>
      </c>
      <c r="K19" s="62">
        <v>0</v>
      </c>
      <c r="L19" s="62">
        <v>0</v>
      </c>
      <c r="M19" s="62">
        <v>2</v>
      </c>
      <c r="N19" s="110">
        <v>0</v>
      </c>
    </row>
    <row r="20" spans="1:14" ht="24.75" customHeight="1">
      <c r="A20" s="53" t="s">
        <v>203</v>
      </c>
      <c r="B20" s="62">
        <f t="shared" si="0"/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  <c r="H20" s="62">
        <f t="shared" si="1"/>
        <v>1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110">
        <v>0</v>
      </c>
    </row>
    <row r="21" spans="1:14" ht="24.75" customHeight="1">
      <c r="A21" s="53" t="s">
        <v>204</v>
      </c>
      <c r="B21" s="62">
        <f aca="true" t="shared" si="2" ref="B21:B29">SUM(C21:G21)</f>
        <v>149</v>
      </c>
      <c r="C21" s="62">
        <v>0</v>
      </c>
      <c r="D21" s="62">
        <v>0</v>
      </c>
      <c r="E21" s="62">
        <v>13</v>
      </c>
      <c r="F21" s="62">
        <v>98</v>
      </c>
      <c r="G21" s="62">
        <v>38</v>
      </c>
      <c r="H21" s="62">
        <f t="shared" si="1"/>
        <v>165</v>
      </c>
      <c r="I21" s="62">
        <v>4</v>
      </c>
      <c r="J21" s="62">
        <v>42</v>
      </c>
      <c r="K21" s="62">
        <v>44</v>
      </c>
      <c r="L21" s="62">
        <v>20</v>
      </c>
      <c r="M21" s="62">
        <v>55</v>
      </c>
      <c r="N21" s="110">
        <v>1</v>
      </c>
    </row>
    <row r="22" spans="1:14" ht="24.75" customHeight="1">
      <c r="A22" s="53" t="s">
        <v>205</v>
      </c>
      <c r="B22" s="62">
        <f t="shared" si="2"/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  <c r="H22" s="62">
        <f t="shared" si="1"/>
        <v>6</v>
      </c>
      <c r="I22" s="62">
        <v>0</v>
      </c>
      <c r="J22" s="62">
        <v>0</v>
      </c>
      <c r="K22" s="62">
        <v>0</v>
      </c>
      <c r="L22" s="62">
        <v>0</v>
      </c>
      <c r="M22" s="62">
        <v>6</v>
      </c>
      <c r="N22" s="110">
        <v>0</v>
      </c>
    </row>
    <row r="23" spans="1:14" ht="24.75" customHeight="1">
      <c r="A23" s="53" t="s">
        <v>206</v>
      </c>
      <c r="B23" s="62">
        <f t="shared" si="2"/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f t="shared" si="1"/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110">
        <v>0</v>
      </c>
    </row>
    <row r="24" spans="1:14" ht="24.75" customHeight="1">
      <c r="A24" s="53" t="s">
        <v>207</v>
      </c>
      <c r="B24" s="62">
        <f t="shared" si="2"/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f t="shared" si="1"/>
        <v>4</v>
      </c>
      <c r="I24" s="62">
        <v>0</v>
      </c>
      <c r="J24" s="62">
        <v>0</v>
      </c>
      <c r="K24" s="62">
        <v>0</v>
      </c>
      <c r="L24" s="62">
        <v>0</v>
      </c>
      <c r="M24" s="62">
        <v>4</v>
      </c>
      <c r="N24" s="110">
        <v>0</v>
      </c>
    </row>
    <row r="25" spans="1:14" ht="24.75" customHeight="1">
      <c r="A25" s="53" t="s">
        <v>208</v>
      </c>
      <c r="B25" s="62">
        <f t="shared" si="2"/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f t="shared" si="1"/>
        <v>10</v>
      </c>
      <c r="I25" s="62">
        <v>0</v>
      </c>
      <c r="J25" s="62">
        <v>0</v>
      </c>
      <c r="K25" s="62">
        <v>0</v>
      </c>
      <c r="L25" s="62">
        <v>0</v>
      </c>
      <c r="M25" s="62">
        <v>10</v>
      </c>
      <c r="N25" s="110">
        <v>0</v>
      </c>
    </row>
    <row r="26" spans="1:14" ht="24.75" customHeight="1">
      <c r="A26" s="53" t="s">
        <v>209</v>
      </c>
      <c r="B26" s="62">
        <f t="shared" si="2"/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f t="shared" si="1"/>
        <v>3</v>
      </c>
      <c r="I26" s="62">
        <v>0</v>
      </c>
      <c r="J26" s="62">
        <v>0</v>
      </c>
      <c r="K26" s="62">
        <v>0</v>
      </c>
      <c r="L26" s="62">
        <v>0</v>
      </c>
      <c r="M26" s="62">
        <v>3</v>
      </c>
      <c r="N26" s="110">
        <v>0</v>
      </c>
    </row>
    <row r="27" spans="1:14" ht="24.75" customHeight="1">
      <c r="A27" s="53" t="s">
        <v>210</v>
      </c>
      <c r="B27" s="62">
        <f t="shared" si="2"/>
        <v>13</v>
      </c>
      <c r="C27" s="62">
        <v>1</v>
      </c>
      <c r="D27" s="62">
        <v>4</v>
      </c>
      <c r="E27" s="62">
        <v>0</v>
      </c>
      <c r="F27" s="62">
        <v>7</v>
      </c>
      <c r="G27" s="62">
        <v>1</v>
      </c>
      <c r="H27" s="62">
        <f t="shared" si="1"/>
        <v>23</v>
      </c>
      <c r="I27" s="62">
        <v>0</v>
      </c>
      <c r="J27" s="62">
        <v>10</v>
      </c>
      <c r="K27" s="62">
        <v>3</v>
      </c>
      <c r="L27" s="62">
        <v>2</v>
      </c>
      <c r="M27" s="62">
        <v>8</v>
      </c>
      <c r="N27" s="110">
        <v>2</v>
      </c>
    </row>
    <row r="28" spans="1:14" ht="24.75" customHeight="1">
      <c r="A28" s="53" t="s">
        <v>211</v>
      </c>
      <c r="B28" s="62">
        <f t="shared" si="2"/>
        <v>207</v>
      </c>
      <c r="C28" s="62">
        <v>3</v>
      </c>
      <c r="D28" s="62">
        <v>8</v>
      </c>
      <c r="E28" s="62">
        <v>11</v>
      </c>
      <c r="F28" s="62">
        <v>93</v>
      </c>
      <c r="G28" s="62">
        <v>92</v>
      </c>
      <c r="H28" s="62">
        <f t="shared" si="1"/>
        <v>213</v>
      </c>
      <c r="I28" s="62">
        <v>1</v>
      </c>
      <c r="J28" s="62">
        <v>17</v>
      </c>
      <c r="K28" s="62">
        <v>21</v>
      </c>
      <c r="L28" s="62">
        <v>19</v>
      </c>
      <c r="M28" s="62">
        <v>155</v>
      </c>
      <c r="N28" s="110">
        <v>6</v>
      </c>
    </row>
    <row r="29" spans="1:14" ht="24.75" customHeight="1">
      <c r="A29" s="53" t="s">
        <v>212</v>
      </c>
      <c r="B29" s="62">
        <f t="shared" si="2"/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f t="shared" si="1"/>
        <v>2</v>
      </c>
      <c r="I29" s="62">
        <v>0</v>
      </c>
      <c r="J29" s="62">
        <v>0</v>
      </c>
      <c r="K29" s="62">
        <v>0</v>
      </c>
      <c r="L29" s="62">
        <v>0</v>
      </c>
      <c r="M29" s="62">
        <v>2</v>
      </c>
      <c r="N29" s="110">
        <v>0</v>
      </c>
    </row>
    <row r="30" ht="15" customHeight="1"/>
    <row r="31" ht="20.25" customHeight="1">
      <c r="A31" s="1" t="s">
        <v>178</v>
      </c>
    </row>
  </sheetData>
  <sheetProtection/>
  <mergeCells count="6">
    <mergeCell ref="A1:N1"/>
    <mergeCell ref="A3:N3"/>
    <mergeCell ref="A4:A5"/>
    <mergeCell ref="B4:G4"/>
    <mergeCell ref="H4:M4"/>
    <mergeCell ref="N4:N5"/>
  </mergeCells>
  <printOptions/>
  <pageMargins left="0.75" right="0.75" top="1" bottom="1" header="0.5" footer="0.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K18" sqref="K18"/>
    </sheetView>
  </sheetViews>
  <sheetFormatPr defaultColWidth="8.88671875" defaultRowHeight="13.5"/>
  <cols>
    <col min="1" max="12" width="6.3359375" style="1" customWidth="1"/>
    <col min="13" max="13" width="7.77734375" style="1" customWidth="1"/>
    <col min="14" max="16384" width="8.88671875" style="1" customWidth="1"/>
  </cols>
  <sheetData>
    <row r="1" spans="1:13" ht="20.25" customHeight="1">
      <c r="A1" s="144" t="s">
        <v>213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20.25" customHeight="1">
      <c r="A3" s="145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s="2" customFormat="1" ht="29.25" customHeight="1">
      <c r="A4" s="155" t="s">
        <v>0</v>
      </c>
      <c r="B4" s="153" t="s">
        <v>214</v>
      </c>
      <c r="C4" s="153" t="s">
        <v>216</v>
      </c>
      <c r="D4" s="153" t="s">
        <v>215</v>
      </c>
      <c r="E4" s="148" t="s">
        <v>7</v>
      </c>
      <c r="F4" s="157"/>
      <c r="G4" s="157"/>
      <c r="H4" s="157"/>
      <c r="I4" s="157"/>
      <c r="J4" s="157"/>
      <c r="K4" s="157"/>
      <c r="L4" s="158"/>
      <c r="M4" s="151" t="s">
        <v>179</v>
      </c>
    </row>
    <row r="5" spans="1:13" s="2" customFormat="1" ht="33" customHeight="1">
      <c r="A5" s="156"/>
      <c r="B5" s="154"/>
      <c r="C5" s="154"/>
      <c r="D5" s="154"/>
      <c r="E5" s="8" t="s">
        <v>34</v>
      </c>
      <c r="F5" s="8" t="s">
        <v>35</v>
      </c>
      <c r="G5" s="8" t="s">
        <v>36</v>
      </c>
      <c r="H5" s="8" t="s">
        <v>137</v>
      </c>
      <c r="I5" s="8" t="s">
        <v>37</v>
      </c>
      <c r="J5" s="8" t="s">
        <v>38</v>
      </c>
      <c r="K5" s="8" t="s">
        <v>138</v>
      </c>
      <c r="L5" s="8" t="s">
        <v>39</v>
      </c>
      <c r="M5" s="152"/>
    </row>
    <row r="6" spans="1:13" s="3" customFormat="1" ht="25.5" customHeight="1">
      <c r="A6" s="5" t="s">
        <v>9</v>
      </c>
      <c r="B6" s="56">
        <v>915</v>
      </c>
      <c r="C6" s="56">
        <v>917</v>
      </c>
      <c r="D6" s="56">
        <v>53</v>
      </c>
      <c r="E6" s="56">
        <v>11</v>
      </c>
      <c r="F6" s="56">
        <v>36</v>
      </c>
      <c r="G6" s="56">
        <v>2</v>
      </c>
      <c r="H6" s="56">
        <v>0</v>
      </c>
      <c r="I6" s="56">
        <v>0</v>
      </c>
      <c r="J6" s="56">
        <v>0</v>
      </c>
      <c r="K6" s="56" t="s">
        <v>180</v>
      </c>
      <c r="L6" s="112">
        <v>4</v>
      </c>
      <c r="M6" s="63" t="s">
        <v>181</v>
      </c>
    </row>
    <row r="7" spans="1:13" s="3" customFormat="1" ht="25.5" customHeight="1">
      <c r="A7" s="6" t="s">
        <v>14</v>
      </c>
      <c r="B7" s="58">
        <v>865</v>
      </c>
      <c r="C7" s="58">
        <v>914</v>
      </c>
      <c r="D7" s="58">
        <v>61</v>
      </c>
      <c r="E7" s="58">
        <v>11</v>
      </c>
      <c r="F7" s="58">
        <v>28</v>
      </c>
      <c r="G7" s="58">
        <v>17</v>
      </c>
      <c r="H7" s="58">
        <v>2</v>
      </c>
      <c r="I7" s="58">
        <v>0</v>
      </c>
      <c r="J7" s="58">
        <v>0</v>
      </c>
      <c r="K7" s="58" t="s">
        <v>180</v>
      </c>
      <c r="L7" s="58">
        <v>2</v>
      </c>
      <c r="M7" s="64" t="s">
        <v>182</v>
      </c>
    </row>
    <row r="8" spans="1:14" ht="25.5" customHeight="1">
      <c r="A8" s="6" t="s">
        <v>135</v>
      </c>
      <c r="B8" s="58">
        <v>1019</v>
      </c>
      <c r="C8" s="58">
        <v>995</v>
      </c>
      <c r="D8" s="58">
        <v>38</v>
      </c>
      <c r="E8" s="58">
        <v>13</v>
      </c>
      <c r="F8" s="58">
        <v>15</v>
      </c>
      <c r="G8" s="58">
        <v>5</v>
      </c>
      <c r="H8" s="58">
        <v>3</v>
      </c>
      <c r="I8" s="56">
        <v>0</v>
      </c>
      <c r="J8" s="56">
        <v>1</v>
      </c>
      <c r="K8" s="56" t="s">
        <v>180</v>
      </c>
      <c r="L8" s="112">
        <v>1</v>
      </c>
      <c r="M8" s="57">
        <v>9</v>
      </c>
      <c r="N8" s="18"/>
    </row>
    <row r="9" spans="1:14" ht="25.5" customHeight="1">
      <c r="A9" s="6" t="s">
        <v>144</v>
      </c>
      <c r="B9" s="58">
        <v>964</v>
      </c>
      <c r="C9" s="58">
        <v>894</v>
      </c>
      <c r="D9" s="58">
        <v>21</v>
      </c>
      <c r="E9" s="58">
        <v>2</v>
      </c>
      <c r="F9" s="58">
        <v>10</v>
      </c>
      <c r="G9" s="58">
        <v>1</v>
      </c>
      <c r="H9" s="58">
        <v>8</v>
      </c>
      <c r="I9" s="56">
        <v>0</v>
      </c>
      <c r="J9" s="56">
        <v>0</v>
      </c>
      <c r="K9" s="56">
        <v>0</v>
      </c>
      <c r="L9" s="112">
        <v>0</v>
      </c>
      <c r="M9" s="57">
        <v>9</v>
      </c>
      <c r="N9" s="18"/>
    </row>
    <row r="10" spans="1:14" ht="25.5" customHeight="1">
      <c r="A10" s="6" t="s">
        <v>176</v>
      </c>
      <c r="B10" s="59">
        <v>874</v>
      </c>
      <c r="C10" s="59">
        <v>788</v>
      </c>
      <c r="D10" s="59">
        <v>23</v>
      </c>
      <c r="E10" s="59">
        <v>4</v>
      </c>
      <c r="F10" s="59">
        <v>14</v>
      </c>
      <c r="G10" s="59">
        <v>4</v>
      </c>
      <c r="H10" s="59">
        <v>1</v>
      </c>
      <c r="I10" s="60">
        <v>0</v>
      </c>
      <c r="J10" s="60">
        <v>0</v>
      </c>
      <c r="K10" s="60">
        <v>0</v>
      </c>
      <c r="L10" s="113">
        <v>0</v>
      </c>
      <c r="M10" s="61">
        <v>2</v>
      </c>
      <c r="N10" s="18"/>
    </row>
    <row r="11" spans="1:14" ht="25.5" customHeight="1">
      <c r="A11" s="129" t="s">
        <v>220</v>
      </c>
      <c r="B11" s="112">
        <v>807</v>
      </c>
      <c r="C11" s="112">
        <v>897</v>
      </c>
      <c r="D11" s="112">
        <v>41</v>
      </c>
      <c r="E11" s="112">
        <v>7</v>
      </c>
      <c r="F11" s="112">
        <v>19</v>
      </c>
      <c r="G11" s="112">
        <v>10</v>
      </c>
      <c r="H11" s="112">
        <v>2</v>
      </c>
      <c r="I11" s="56">
        <v>0</v>
      </c>
      <c r="J11" s="56">
        <v>0</v>
      </c>
      <c r="K11" s="56">
        <v>3</v>
      </c>
      <c r="L11" s="112">
        <v>0</v>
      </c>
      <c r="M11" s="57">
        <v>11</v>
      </c>
      <c r="N11" s="18"/>
    </row>
    <row r="12" spans="2:13" ht="15" customHeight="1"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25.5" customHeight="1">
      <c r="A13" s="13" t="s">
        <v>15</v>
      </c>
      <c r="B13" s="62">
        <v>4</v>
      </c>
      <c r="C13" s="62">
        <v>4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110">
        <v>0</v>
      </c>
    </row>
    <row r="14" spans="1:13" ht="25.5" customHeight="1">
      <c r="A14" s="13" t="s">
        <v>16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110">
        <v>0</v>
      </c>
    </row>
    <row r="15" spans="1:13" ht="25.5" customHeight="1">
      <c r="A15" s="13" t="s">
        <v>17</v>
      </c>
      <c r="B15" s="62">
        <v>3</v>
      </c>
      <c r="C15" s="62">
        <v>3</v>
      </c>
      <c r="D15" s="62">
        <v>1</v>
      </c>
      <c r="E15" s="62">
        <v>0</v>
      </c>
      <c r="F15" s="62">
        <v>1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110">
        <v>0</v>
      </c>
    </row>
    <row r="16" spans="1:13" ht="25.5" customHeight="1">
      <c r="A16" s="13" t="s">
        <v>18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110">
        <v>0</v>
      </c>
    </row>
    <row r="17" spans="1:13" ht="25.5" customHeight="1">
      <c r="A17" s="13" t="s">
        <v>19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110">
        <v>0</v>
      </c>
    </row>
    <row r="18" spans="1:13" ht="25.5" customHeight="1">
      <c r="A18" s="13" t="s">
        <v>20</v>
      </c>
      <c r="B18" s="62">
        <v>2</v>
      </c>
      <c r="C18" s="62">
        <v>2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110">
        <v>0</v>
      </c>
    </row>
    <row r="19" spans="1:13" ht="25.5" customHeight="1">
      <c r="A19" s="13" t="s">
        <v>21</v>
      </c>
      <c r="B19" s="62">
        <v>2</v>
      </c>
      <c r="C19" s="62">
        <v>2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110">
        <v>0</v>
      </c>
    </row>
    <row r="20" spans="1:13" ht="25.5" customHeight="1">
      <c r="A20" s="13" t="s">
        <v>22</v>
      </c>
      <c r="B20" s="62">
        <v>1</v>
      </c>
      <c r="C20" s="62">
        <v>1</v>
      </c>
      <c r="D20" s="62">
        <v>1</v>
      </c>
      <c r="E20" s="62">
        <v>0</v>
      </c>
      <c r="F20" s="62">
        <v>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110">
        <v>0</v>
      </c>
    </row>
    <row r="21" spans="1:13" ht="25.5" customHeight="1">
      <c r="A21" s="13" t="s">
        <v>23</v>
      </c>
      <c r="B21" s="62">
        <v>313</v>
      </c>
      <c r="C21" s="62">
        <v>320</v>
      </c>
      <c r="D21" s="62">
        <v>11</v>
      </c>
      <c r="E21" s="62">
        <v>3</v>
      </c>
      <c r="F21" s="62">
        <v>4</v>
      </c>
      <c r="G21" s="62">
        <v>2</v>
      </c>
      <c r="H21" s="62">
        <v>1</v>
      </c>
      <c r="I21" s="62">
        <v>0</v>
      </c>
      <c r="J21" s="62">
        <v>0</v>
      </c>
      <c r="K21" s="62">
        <v>0</v>
      </c>
      <c r="L21" s="62">
        <v>0</v>
      </c>
      <c r="M21" s="111">
        <v>3</v>
      </c>
    </row>
    <row r="22" spans="1:13" ht="25.5" customHeight="1">
      <c r="A22" s="13" t="s">
        <v>24</v>
      </c>
      <c r="B22" s="62">
        <v>6</v>
      </c>
      <c r="C22" s="62">
        <v>6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110">
        <v>0</v>
      </c>
    </row>
    <row r="23" spans="1:13" ht="25.5" customHeight="1">
      <c r="A23" s="13" t="s">
        <v>25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110">
        <v>0</v>
      </c>
    </row>
    <row r="24" spans="1:13" ht="25.5" customHeight="1">
      <c r="A24" s="13" t="s">
        <v>26</v>
      </c>
      <c r="B24" s="62">
        <v>4</v>
      </c>
      <c r="C24" s="62">
        <v>4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110">
        <v>0</v>
      </c>
    </row>
    <row r="25" spans="1:13" ht="25.5" customHeight="1">
      <c r="A25" s="13" t="s">
        <v>27</v>
      </c>
      <c r="B25" s="62">
        <v>10</v>
      </c>
      <c r="C25" s="62">
        <v>10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110">
        <v>0</v>
      </c>
    </row>
    <row r="26" spans="1:13" ht="25.5" customHeight="1">
      <c r="A26" s="13" t="s">
        <v>28</v>
      </c>
      <c r="B26" s="62">
        <v>3</v>
      </c>
      <c r="C26" s="62">
        <v>3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110">
        <v>0</v>
      </c>
    </row>
    <row r="27" spans="1:13" ht="25.5" customHeight="1">
      <c r="A27" s="13" t="s">
        <v>29</v>
      </c>
      <c r="B27" s="62">
        <v>36</v>
      </c>
      <c r="C27" s="62">
        <v>40</v>
      </c>
      <c r="D27" s="62">
        <v>1</v>
      </c>
      <c r="E27" s="62">
        <v>1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110">
        <v>0</v>
      </c>
    </row>
    <row r="28" spans="1:13" ht="25.5" customHeight="1">
      <c r="A28" s="13" t="s">
        <v>30</v>
      </c>
      <c r="B28" s="62">
        <v>421</v>
      </c>
      <c r="C28" s="62">
        <v>500</v>
      </c>
      <c r="D28" s="62">
        <v>27</v>
      </c>
      <c r="E28" s="62">
        <v>3</v>
      </c>
      <c r="F28" s="62">
        <v>13</v>
      </c>
      <c r="G28" s="62">
        <v>8</v>
      </c>
      <c r="H28" s="62">
        <v>1</v>
      </c>
      <c r="I28" s="62">
        <v>0</v>
      </c>
      <c r="J28" s="62">
        <v>0</v>
      </c>
      <c r="K28" s="62">
        <v>3</v>
      </c>
      <c r="L28" s="62">
        <v>0</v>
      </c>
      <c r="M28" s="110">
        <v>8</v>
      </c>
    </row>
    <row r="29" spans="1:13" ht="25.5" customHeight="1">
      <c r="A29" s="13" t="s">
        <v>31</v>
      </c>
      <c r="B29" s="62">
        <v>2</v>
      </c>
      <c r="C29" s="62">
        <v>2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110">
        <v>0</v>
      </c>
    </row>
    <row r="30" ht="15" customHeight="1">
      <c r="A30" s="7"/>
    </row>
    <row r="31" ht="20.25" customHeight="1">
      <c r="A31" s="12" t="s">
        <v>32</v>
      </c>
    </row>
  </sheetData>
  <sheetProtection/>
  <mergeCells count="8">
    <mergeCell ref="A1:M1"/>
    <mergeCell ref="A3:M3"/>
    <mergeCell ref="M4:M5"/>
    <mergeCell ref="B4:B5"/>
    <mergeCell ref="C4:C5"/>
    <mergeCell ref="D4:D5"/>
    <mergeCell ref="A4:A5"/>
    <mergeCell ref="E4:L4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8" sqref="D8"/>
    </sheetView>
  </sheetViews>
  <sheetFormatPr defaultColWidth="8.88671875" defaultRowHeight="13.5"/>
  <cols>
    <col min="2" max="4" width="11.3359375" style="0" customWidth="1"/>
    <col min="5" max="5" width="9.77734375" style="0" customWidth="1"/>
    <col min="6" max="6" width="10.99609375" style="0" customWidth="1"/>
    <col min="7" max="7" width="8.99609375" style="0" customWidth="1"/>
  </cols>
  <sheetData>
    <row r="1" spans="1:12" ht="20.25" customHeight="1">
      <c r="A1" s="144" t="s">
        <v>183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7" ht="15.75" customHeight="1">
      <c r="A2" s="33"/>
      <c r="B2" s="33"/>
      <c r="C2" s="33"/>
      <c r="D2" s="33"/>
      <c r="E2" s="33"/>
      <c r="F2" s="33"/>
      <c r="G2" s="33"/>
    </row>
    <row r="3" spans="1:7" s="39" customFormat="1" ht="33.75">
      <c r="A3" s="36"/>
      <c r="B3" s="37" t="s">
        <v>147</v>
      </c>
      <c r="C3" s="37" t="s">
        <v>139</v>
      </c>
      <c r="D3" s="37" t="s">
        <v>148</v>
      </c>
      <c r="E3" s="37" t="s">
        <v>140</v>
      </c>
      <c r="F3" s="37" t="s">
        <v>149</v>
      </c>
      <c r="G3" s="38" t="s">
        <v>141</v>
      </c>
    </row>
    <row r="4" spans="1:7" s="39" customFormat="1" ht="24.75" customHeight="1">
      <c r="A4" s="40" t="s">
        <v>150</v>
      </c>
      <c r="B4" s="41" t="s">
        <v>151</v>
      </c>
      <c r="C4" s="41" t="s">
        <v>152</v>
      </c>
      <c r="D4" s="41" t="s">
        <v>153</v>
      </c>
      <c r="E4" s="41" t="s">
        <v>154</v>
      </c>
      <c r="F4" s="41" t="s">
        <v>155</v>
      </c>
      <c r="G4" s="42"/>
    </row>
    <row r="5" spans="1:7" s="39" customFormat="1" ht="2.25" customHeight="1">
      <c r="A5" s="40"/>
      <c r="B5" s="41"/>
      <c r="C5" s="41"/>
      <c r="D5" s="41"/>
      <c r="E5" s="41"/>
      <c r="F5" s="41"/>
      <c r="G5" s="42"/>
    </row>
    <row r="6" spans="1:7" s="39" customFormat="1" ht="24.75" customHeight="1">
      <c r="A6" s="40" t="s">
        <v>142</v>
      </c>
      <c r="B6" s="43">
        <v>0.006000000000000001</v>
      </c>
      <c r="C6" s="44">
        <v>0.6333333333333333</v>
      </c>
      <c r="D6" s="43">
        <v>0.023250000000000003</v>
      </c>
      <c r="E6" s="45">
        <v>53.833333333333336</v>
      </c>
      <c r="F6" s="43">
        <v>0.01966666666666667</v>
      </c>
      <c r="G6" s="66">
        <v>5.616666666666666</v>
      </c>
    </row>
    <row r="7" spans="1:7" s="39" customFormat="1" ht="24.75" customHeight="1">
      <c r="A7" s="40" t="s">
        <v>143</v>
      </c>
      <c r="B7" s="43">
        <v>0.006</v>
      </c>
      <c r="C7" s="44">
        <v>0.7</v>
      </c>
      <c r="D7" s="43">
        <v>0.024083333333333335</v>
      </c>
      <c r="E7" s="45">
        <v>53</v>
      </c>
      <c r="F7" s="43">
        <v>0.021083333333333332</v>
      </c>
      <c r="G7" s="66">
        <v>5.6</v>
      </c>
    </row>
    <row r="8" spans="1:7" s="39" customFormat="1" ht="24.75" customHeight="1">
      <c r="A8" s="40" t="s">
        <v>156</v>
      </c>
      <c r="B8" s="43">
        <v>0.005</v>
      </c>
      <c r="C8" s="44">
        <v>0.5818181818181818</v>
      </c>
      <c r="D8" s="43">
        <v>0.0233636363636364</v>
      </c>
      <c r="E8" s="45">
        <v>55.90909090909091</v>
      </c>
      <c r="F8" s="43">
        <v>0.02481818181818182</v>
      </c>
      <c r="G8" s="67">
        <v>5.445454545454545</v>
      </c>
    </row>
    <row r="9" spans="1:7" s="39" customFormat="1" ht="24.75" customHeight="1">
      <c r="A9" s="40" t="s">
        <v>157</v>
      </c>
      <c r="B9" s="43">
        <v>0.005333333333333333</v>
      </c>
      <c r="C9" s="44">
        <v>0.6083333333333333</v>
      </c>
      <c r="D9" s="43">
        <v>0.024083333333333335</v>
      </c>
      <c r="E9" s="45">
        <v>56.583333333333336</v>
      </c>
      <c r="F9" s="43">
        <v>0.023583333333333335</v>
      </c>
      <c r="G9" s="67">
        <v>5.416666666666667</v>
      </c>
    </row>
    <row r="10" spans="1:7" s="39" customFormat="1" ht="24.75" customHeight="1">
      <c r="A10" s="46" t="s">
        <v>158</v>
      </c>
      <c r="B10" s="43">
        <v>0.005583333333333335</v>
      </c>
      <c r="C10" s="44">
        <v>0.525</v>
      </c>
      <c r="D10" s="43">
        <v>0.024999999999999994</v>
      </c>
      <c r="E10" s="45">
        <v>51.083333333333336</v>
      </c>
      <c r="F10" s="43">
        <v>0.022000000000000002</v>
      </c>
      <c r="G10" s="67">
        <v>4.741666666666666</v>
      </c>
    </row>
    <row r="11" spans="1:7" s="39" customFormat="1" ht="24.75" customHeight="1">
      <c r="A11" s="46" t="s">
        <v>219</v>
      </c>
      <c r="B11" s="43">
        <f>AVERAGE(B13:B24)</f>
        <v>0.004666666666666667</v>
      </c>
      <c r="C11" s="44">
        <f>AVERAGE(C13:C24)</f>
        <v>0.48333333333333334</v>
      </c>
      <c r="D11" s="43">
        <f>AVERAGE(D13:D24)</f>
        <v>0.02441666666666667</v>
      </c>
      <c r="E11" s="45">
        <f>AVERAGE(E13:E24)</f>
        <v>46.666666666666664</v>
      </c>
      <c r="F11" s="43">
        <f>AVERAGE(F13:F24)</f>
        <v>0.024833333333333336</v>
      </c>
      <c r="G11" s="67">
        <v>4.9</v>
      </c>
    </row>
    <row r="12" spans="1:7" s="39" customFormat="1" ht="15" customHeight="1">
      <c r="A12" s="47"/>
      <c r="B12" s="48"/>
      <c r="C12" s="49"/>
      <c r="D12" s="50"/>
      <c r="E12" s="51"/>
      <c r="F12" s="48"/>
      <c r="G12" s="68"/>
    </row>
    <row r="13" spans="1:7" s="39" customFormat="1" ht="24.75" customHeight="1">
      <c r="A13" s="40" t="s">
        <v>163</v>
      </c>
      <c r="B13" s="43">
        <v>0.006</v>
      </c>
      <c r="C13" s="44">
        <v>0.5</v>
      </c>
      <c r="D13" s="43">
        <v>0.025</v>
      </c>
      <c r="E13" s="45">
        <v>41</v>
      </c>
      <c r="F13" s="43">
        <v>0.019</v>
      </c>
      <c r="G13" s="67">
        <v>3.3</v>
      </c>
    </row>
    <row r="14" spans="1:7" s="39" customFormat="1" ht="24.75" customHeight="1">
      <c r="A14" s="40" t="s">
        <v>164</v>
      </c>
      <c r="B14" s="43">
        <v>0.007</v>
      </c>
      <c r="C14" s="44">
        <v>0.7</v>
      </c>
      <c r="D14" s="43">
        <v>0.036</v>
      </c>
      <c r="E14" s="45">
        <v>65</v>
      </c>
      <c r="F14" s="43">
        <v>0.017</v>
      </c>
      <c r="G14" s="67">
        <v>4.8</v>
      </c>
    </row>
    <row r="15" spans="1:7" s="39" customFormat="1" ht="24.75" customHeight="1">
      <c r="A15" s="40" t="s">
        <v>165</v>
      </c>
      <c r="B15" s="43">
        <v>0.006</v>
      </c>
      <c r="C15" s="44">
        <v>0.5</v>
      </c>
      <c r="D15" s="43">
        <v>0.026</v>
      </c>
      <c r="E15" s="45">
        <v>58</v>
      </c>
      <c r="F15" s="43">
        <v>0.029</v>
      </c>
      <c r="G15" s="67">
        <v>5.7</v>
      </c>
    </row>
    <row r="16" spans="1:7" s="39" customFormat="1" ht="24.75" customHeight="1">
      <c r="A16" s="40" t="s">
        <v>166</v>
      </c>
      <c r="B16" s="43">
        <v>0.004</v>
      </c>
      <c r="C16" s="44">
        <v>0.5</v>
      </c>
      <c r="D16" s="43">
        <v>0.024</v>
      </c>
      <c r="E16" s="45">
        <v>51</v>
      </c>
      <c r="F16" s="43">
        <v>0.039</v>
      </c>
      <c r="G16" s="67">
        <v>5.7</v>
      </c>
    </row>
    <row r="17" spans="1:7" s="39" customFormat="1" ht="24.75" customHeight="1">
      <c r="A17" s="40" t="s">
        <v>167</v>
      </c>
      <c r="B17" s="43">
        <v>0.004</v>
      </c>
      <c r="C17" s="44">
        <v>0.4</v>
      </c>
      <c r="D17" s="43">
        <v>0.023</v>
      </c>
      <c r="E17" s="45">
        <v>66</v>
      </c>
      <c r="F17" s="43">
        <v>0.038</v>
      </c>
      <c r="G17" s="67">
        <v>5</v>
      </c>
    </row>
    <row r="18" spans="1:7" s="39" customFormat="1" ht="24.75" customHeight="1">
      <c r="A18" s="40" t="s">
        <v>168</v>
      </c>
      <c r="B18" s="43">
        <v>0.004</v>
      </c>
      <c r="C18" s="44">
        <v>0.5</v>
      </c>
      <c r="D18" s="43">
        <v>0.022</v>
      </c>
      <c r="E18" s="45">
        <v>46</v>
      </c>
      <c r="F18" s="43">
        <v>0.041</v>
      </c>
      <c r="G18" s="67">
        <v>4.75</v>
      </c>
    </row>
    <row r="19" spans="1:7" s="39" customFormat="1" ht="24.75" customHeight="1">
      <c r="A19" s="40" t="s">
        <v>169</v>
      </c>
      <c r="B19" s="43">
        <v>0.004</v>
      </c>
      <c r="C19" s="44">
        <v>0.4</v>
      </c>
      <c r="D19" s="43">
        <v>0.015</v>
      </c>
      <c r="E19" s="45">
        <v>35</v>
      </c>
      <c r="F19" s="43">
        <v>0.021</v>
      </c>
      <c r="G19" s="67">
        <v>4.85</v>
      </c>
    </row>
    <row r="20" spans="1:7" s="39" customFormat="1" ht="24.75" customHeight="1">
      <c r="A20" s="40" t="s">
        <v>170</v>
      </c>
      <c r="B20" s="43">
        <v>0.003</v>
      </c>
      <c r="C20" s="44">
        <v>0.4</v>
      </c>
      <c r="D20" s="43">
        <v>0.015</v>
      </c>
      <c r="E20" s="45">
        <v>32</v>
      </c>
      <c r="F20" s="43">
        <v>0.021</v>
      </c>
      <c r="G20" s="67">
        <v>4.5</v>
      </c>
    </row>
    <row r="21" spans="1:7" s="39" customFormat="1" ht="24.75" customHeight="1">
      <c r="A21" s="40" t="s">
        <v>171</v>
      </c>
      <c r="B21" s="43">
        <v>0.003</v>
      </c>
      <c r="C21" s="44">
        <v>0.3</v>
      </c>
      <c r="D21" s="43">
        <v>0.019</v>
      </c>
      <c r="E21" s="45">
        <v>32</v>
      </c>
      <c r="F21" s="43">
        <v>0.026</v>
      </c>
      <c r="G21" s="67">
        <v>4.65</v>
      </c>
    </row>
    <row r="22" spans="1:7" s="39" customFormat="1" ht="24.75" customHeight="1">
      <c r="A22" s="40" t="s">
        <v>172</v>
      </c>
      <c r="B22" s="43">
        <v>0.004</v>
      </c>
      <c r="C22" s="44">
        <v>0.5</v>
      </c>
      <c r="D22" s="43">
        <v>0.031</v>
      </c>
      <c r="E22" s="45">
        <v>44</v>
      </c>
      <c r="F22" s="43">
        <v>0.018</v>
      </c>
      <c r="G22" s="67">
        <v>5.5</v>
      </c>
    </row>
    <row r="23" spans="1:8" s="39" customFormat="1" ht="24.75" customHeight="1">
      <c r="A23" s="40" t="s">
        <v>173</v>
      </c>
      <c r="B23" s="43">
        <v>0.005</v>
      </c>
      <c r="C23" s="44">
        <v>0.6</v>
      </c>
      <c r="D23" s="43">
        <v>0.029</v>
      </c>
      <c r="E23" s="45">
        <v>47</v>
      </c>
      <c r="F23" s="43">
        <v>0.015</v>
      </c>
      <c r="G23" s="67">
        <v>4.85</v>
      </c>
      <c r="H23" s="39" t="s">
        <v>174</v>
      </c>
    </row>
    <row r="24" spans="1:7" s="39" customFormat="1" ht="24.75" customHeight="1">
      <c r="A24" s="40" t="s">
        <v>175</v>
      </c>
      <c r="B24" s="43">
        <v>0.006</v>
      </c>
      <c r="C24" s="44">
        <v>0.5</v>
      </c>
      <c r="D24" s="43">
        <v>0.028</v>
      </c>
      <c r="E24" s="45">
        <v>43</v>
      </c>
      <c r="F24" s="43">
        <v>0.014</v>
      </c>
      <c r="G24" s="67">
        <v>5</v>
      </c>
    </row>
    <row r="25" spans="1:7" ht="15" customHeight="1">
      <c r="A25" s="33"/>
      <c r="B25" s="33"/>
      <c r="C25" s="33"/>
      <c r="D25" s="33"/>
      <c r="E25" s="33"/>
      <c r="F25" s="33"/>
      <c r="G25" s="33"/>
    </row>
    <row r="26" spans="1:2" ht="20.25" customHeight="1">
      <c r="A26" s="159" t="s">
        <v>32</v>
      </c>
      <c r="B26" s="159"/>
    </row>
    <row r="27" ht="13.5">
      <c r="A27" s="54"/>
    </row>
  </sheetData>
  <sheetProtection/>
  <mergeCells count="2">
    <mergeCell ref="A1:L1"/>
    <mergeCell ref="A26:B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9"/>
  <sheetViews>
    <sheetView zoomScalePageLayoutView="0" workbookViewId="0" topLeftCell="A1">
      <selection activeCell="G13" sqref="G13"/>
    </sheetView>
  </sheetViews>
  <sheetFormatPr defaultColWidth="8.88671875" defaultRowHeight="13.5"/>
  <cols>
    <col min="1" max="1" width="6.99609375" style="1" customWidth="1"/>
    <col min="2" max="2" width="6.77734375" style="1" customWidth="1"/>
    <col min="3" max="3" width="7.77734375" style="1" customWidth="1"/>
    <col min="4" max="4" width="6.77734375" style="1" customWidth="1"/>
    <col min="5" max="8" width="7.77734375" style="1" customWidth="1"/>
    <col min="9" max="9" width="6.77734375" style="1" customWidth="1"/>
    <col min="10" max="36" width="7.77734375" style="1" customWidth="1"/>
    <col min="37" max="37" width="6.77734375" style="1" customWidth="1"/>
    <col min="38" max="48" width="5.77734375" style="1" customWidth="1"/>
    <col min="49" max="16384" width="8.88671875" style="1" customWidth="1"/>
  </cols>
  <sheetData>
    <row r="1" spans="1:12" ht="20.25" customHeight="1">
      <c r="A1" s="144" t="s">
        <v>185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 customHeight="1">
      <c r="A3" s="178" t="s">
        <v>40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47" ht="18" customHeight="1">
      <c r="A4" s="173" t="s">
        <v>41</v>
      </c>
      <c r="B4" s="141" t="s">
        <v>42</v>
      </c>
      <c r="C4" s="161"/>
      <c r="D4" s="141" t="s">
        <v>43</v>
      </c>
      <c r="E4" s="161"/>
      <c r="F4" s="166" t="s">
        <v>44</v>
      </c>
      <c r="G4" s="166" t="s">
        <v>45</v>
      </c>
      <c r="H4" s="166" t="s">
        <v>46</v>
      </c>
      <c r="I4" s="166" t="s">
        <v>47</v>
      </c>
      <c r="J4" s="141" t="s">
        <v>192</v>
      </c>
      <c r="K4" s="142"/>
      <c r="L4" s="142"/>
      <c r="M4" s="142"/>
      <c r="N4" s="142"/>
      <c r="O4" s="142"/>
      <c r="P4" s="143" t="s">
        <v>8</v>
      </c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60"/>
      <c r="AJ4" s="143" t="s">
        <v>218</v>
      </c>
      <c r="AK4" s="142"/>
      <c r="AL4" s="142"/>
      <c r="AM4" s="160"/>
      <c r="AN4" s="143" t="s">
        <v>217</v>
      </c>
      <c r="AO4" s="142"/>
      <c r="AP4" s="142"/>
      <c r="AQ4" s="160"/>
      <c r="AR4" s="143" t="s">
        <v>191</v>
      </c>
      <c r="AS4" s="142"/>
      <c r="AT4" s="142"/>
      <c r="AU4" s="142"/>
    </row>
    <row r="5" spans="1:47" ht="18" customHeight="1">
      <c r="A5" s="173"/>
      <c r="B5" s="162"/>
      <c r="C5" s="163"/>
      <c r="D5" s="162"/>
      <c r="E5" s="163"/>
      <c r="F5" s="167"/>
      <c r="G5" s="167"/>
      <c r="H5" s="167"/>
      <c r="I5" s="167"/>
      <c r="J5" s="174"/>
      <c r="K5" s="168" t="s">
        <v>51</v>
      </c>
      <c r="L5" s="170" t="s">
        <v>52</v>
      </c>
      <c r="M5" s="168" t="s">
        <v>53</v>
      </c>
      <c r="N5" s="168" t="s">
        <v>54</v>
      </c>
      <c r="O5" s="168" t="s">
        <v>55</v>
      </c>
      <c r="P5" s="143" t="s">
        <v>194</v>
      </c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60"/>
      <c r="AJ5" s="164" t="s">
        <v>59</v>
      </c>
      <c r="AK5" s="143" t="s">
        <v>60</v>
      </c>
      <c r="AL5" s="142"/>
      <c r="AM5" s="160"/>
      <c r="AN5" s="164" t="s">
        <v>59</v>
      </c>
      <c r="AO5" s="143" t="s">
        <v>60</v>
      </c>
      <c r="AP5" s="142"/>
      <c r="AQ5" s="160"/>
      <c r="AR5" s="164" t="s">
        <v>59</v>
      </c>
      <c r="AS5" s="143" t="s">
        <v>60</v>
      </c>
      <c r="AT5" s="142"/>
      <c r="AU5" s="142"/>
    </row>
    <row r="6" spans="1:47" ht="18" customHeight="1">
      <c r="A6" s="173"/>
      <c r="B6" s="164" t="s">
        <v>48</v>
      </c>
      <c r="C6" s="164" t="s">
        <v>49</v>
      </c>
      <c r="D6" s="164" t="s">
        <v>48</v>
      </c>
      <c r="E6" s="164" t="s">
        <v>49</v>
      </c>
      <c r="F6" s="167"/>
      <c r="G6" s="167"/>
      <c r="H6" s="167"/>
      <c r="I6" s="167"/>
      <c r="J6" s="174"/>
      <c r="K6" s="174"/>
      <c r="L6" s="179"/>
      <c r="M6" s="174"/>
      <c r="N6" s="174"/>
      <c r="O6" s="174"/>
      <c r="P6" s="143" t="s">
        <v>190</v>
      </c>
      <c r="Q6" s="142"/>
      <c r="R6" s="142"/>
      <c r="S6" s="160"/>
      <c r="T6" s="143" t="s">
        <v>56</v>
      </c>
      <c r="U6" s="142"/>
      <c r="V6" s="142"/>
      <c r="W6" s="142"/>
      <c r="X6" s="160"/>
      <c r="Y6" s="143" t="s">
        <v>58</v>
      </c>
      <c r="Z6" s="142"/>
      <c r="AA6" s="142"/>
      <c r="AB6" s="142"/>
      <c r="AC6" s="160"/>
      <c r="AD6" s="175" t="s">
        <v>229</v>
      </c>
      <c r="AE6" s="176"/>
      <c r="AF6" s="176"/>
      <c r="AG6" s="176"/>
      <c r="AH6" s="176"/>
      <c r="AI6" s="177"/>
      <c r="AJ6" s="172"/>
      <c r="AK6" s="168" t="s">
        <v>61</v>
      </c>
      <c r="AL6" s="168" t="s">
        <v>62</v>
      </c>
      <c r="AM6" s="168" t="s">
        <v>63</v>
      </c>
      <c r="AN6" s="172"/>
      <c r="AO6" s="168" t="s">
        <v>61</v>
      </c>
      <c r="AP6" s="168" t="s">
        <v>62</v>
      </c>
      <c r="AQ6" s="168" t="s">
        <v>63</v>
      </c>
      <c r="AR6" s="172"/>
      <c r="AS6" s="168" t="s">
        <v>61</v>
      </c>
      <c r="AT6" s="168" t="s">
        <v>62</v>
      </c>
      <c r="AU6" s="170" t="s">
        <v>63</v>
      </c>
    </row>
    <row r="7" spans="1:47" ht="24.75" customHeight="1">
      <c r="A7" s="173"/>
      <c r="B7" s="165"/>
      <c r="C7" s="165"/>
      <c r="D7" s="165"/>
      <c r="E7" s="165"/>
      <c r="F7" s="167"/>
      <c r="G7" s="167"/>
      <c r="H7" s="167"/>
      <c r="I7" s="167"/>
      <c r="J7" s="169"/>
      <c r="K7" s="169"/>
      <c r="L7" s="171"/>
      <c r="M7" s="169"/>
      <c r="N7" s="169"/>
      <c r="O7" s="169"/>
      <c r="P7" s="9" t="s">
        <v>57</v>
      </c>
      <c r="Q7" s="9" t="s">
        <v>51</v>
      </c>
      <c r="R7" s="10" t="s">
        <v>52</v>
      </c>
      <c r="S7" s="10" t="s">
        <v>53</v>
      </c>
      <c r="T7" s="9" t="s">
        <v>57</v>
      </c>
      <c r="U7" s="9" t="s">
        <v>51</v>
      </c>
      <c r="V7" s="10" t="s">
        <v>52</v>
      </c>
      <c r="W7" s="11" t="s">
        <v>53</v>
      </c>
      <c r="X7" s="37" t="s">
        <v>54</v>
      </c>
      <c r="Y7" s="9" t="s">
        <v>57</v>
      </c>
      <c r="Z7" s="9" t="s">
        <v>51</v>
      </c>
      <c r="AA7" s="10" t="s">
        <v>52</v>
      </c>
      <c r="AB7" s="10" t="s">
        <v>53</v>
      </c>
      <c r="AC7" s="9" t="s">
        <v>54</v>
      </c>
      <c r="AD7" s="9" t="s">
        <v>230</v>
      </c>
      <c r="AE7" s="9" t="s">
        <v>231</v>
      </c>
      <c r="AF7" s="9" t="s">
        <v>232</v>
      </c>
      <c r="AG7" s="10" t="s">
        <v>233</v>
      </c>
      <c r="AH7" s="10" t="s">
        <v>234</v>
      </c>
      <c r="AI7" s="11" t="s">
        <v>235</v>
      </c>
      <c r="AJ7" s="165"/>
      <c r="AK7" s="169"/>
      <c r="AL7" s="169"/>
      <c r="AM7" s="169"/>
      <c r="AN7" s="165"/>
      <c r="AO7" s="169"/>
      <c r="AP7" s="169"/>
      <c r="AQ7" s="169"/>
      <c r="AR7" s="165"/>
      <c r="AS7" s="169"/>
      <c r="AT7" s="169"/>
      <c r="AU7" s="171"/>
    </row>
    <row r="8" spans="1:47" s="76" customFormat="1" ht="24" customHeight="1">
      <c r="A8" s="77" t="s">
        <v>9</v>
      </c>
      <c r="B8" s="78">
        <v>17.52</v>
      </c>
      <c r="C8" s="79">
        <v>245587</v>
      </c>
      <c r="D8" s="78">
        <v>17.52</v>
      </c>
      <c r="E8" s="79">
        <v>245587</v>
      </c>
      <c r="F8" s="80">
        <v>100</v>
      </c>
      <c r="G8" s="80">
        <v>1805.7</v>
      </c>
      <c r="H8" s="80">
        <v>1805.7</v>
      </c>
      <c r="I8" s="80">
        <v>100</v>
      </c>
      <c r="J8" s="80">
        <v>1805.7</v>
      </c>
      <c r="K8" s="80">
        <v>81.2</v>
      </c>
      <c r="L8" s="65">
        <v>30.7</v>
      </c>
      <c r="M8" s="80">
        <v>1150.5</v>
      </c>
      <c r="N8" s="80">
        <v>543.3</v>
      </c>
      <c r="O8" s="80">
        <v>0</v>
      </c>
      <c r="P8" s="80">
        <v>265</v>
      </c>
      <c r="Q8" s="80">
        <v>58.9</v>
      </c>
      <c r="R8" s="80">
        <v>29.6</v>
      </c>
      <c r="S8" s="80">
        <v>176.5</v>
      </c>
      <c r="T8" s="80">
        <v>690.1</v>
      </c>
      <c r="U8" s="80">
        <v>22.3</v>
      </c>
      <c r="V8" s="80">
        <v>0.8</v>
      </c>
      <c r="W8" s="65">
        <v>123.7</v>
      </c>
      <c r="X8" s="80">
        <v>543.3</v>
      </c>
      <c r="Y8" s="80">
        <v>850.6</v>
      </c>
      <c r="Z8" s="80">
        <v>0</v>
      </c>
      <c r="AA8" s="80">
        <v>0.3</v>
      </c>
      <c r="AB8" s="80">
        <v>850.3</v>
      </c>
      <c r="AC8" s="80">
        <v>0</v>
      </c>
      <c r="AD8" s="124">
        <v>0.7</v>
      </c>
      <c r="AE8" s="124">
        <v>40.5</v>
      </c>
      <c r="AF8" s="124">
        <v>3.7</v>
      </c>
      <c r="AG8" s="124">
        <v>1</v>
      </c>
      <c r="AH8" s="124">
        <v>22</v>
      </c>
      <c r="AI8" s="125">
        <v>14.5</v>
      </c>
      <c r="AJ8" s="95">
        <v>148</v>
      </c>
      <c r="AK8" s="79">
        <v>30</v>
      </c>
      <c r="AL8" s="79">
        <v>76</v>
      </c>
      <c r="AM8" s="79">
        <v>0</v>
      </c>
      <c r="AN8" s="79">
        <v>24</v>
      </c>
      <c r="AO8" s="79">
        <v>18</v>
      </c>
      <c r="AP8" s="79">
        <v>0</v>
      </c>
      <c r="AQ8" s="79">
        <v>0</v>
      </c>
      <c r="AR8" s="79">
        <v>0</v>
      </c>
      <c r="AS8" s="79">
        <v>0</v>
      </c>
      <c r="AT8" s="79">
        <v>0</v>
      </c>
      <c r="AU8" s="95">
        <v>0</v>
      </c>
    </row>
    <row r="9" spans="1:47" s="76" customFormat="1" ht="24" customHeight="1">
      <c r="A9" s="81" t="s">
        <v>14</v>
      </c>
      <c r="B9" s="78">
        <v>17.52</v>
      </c>
      <c r="C9" s="79">
        <v>239868</v>
      </c>
      <c r="D9" s="78">
        <v>17.52</v>
      </c>
      <c r="E9" s="79">
        <v>239868</v>
      </c>
      <c r="F9" s="80">
        <f>E9/C9*100</f>
        <v>100</v>
      </c>
      <c r="G9" s="80">
        <v>1747.9</v>
      </c>
      <c r="H9" s="80">
        <v>1747.9</v>
      </c>
      <c r="I9" s="80">
        <v>100</v>
      </c>
      <c r="J9" s="80">
        <v>1747.9</v>
      </c>
      <c r="K9" s="80">
        <v>1747.9</v>
      </c>
      <c r="L9" s="65">
        <v>115.6</v>
      </c>
      <c r="M9" s="80">
        <v>34.7</v>
      </c>
      <c r="N9" s="80">
        <v>1055.7</v>
      </c>
      <c r="O9" s="80">
        <v>0</v>
      </c>
      <c r="P9" s="80">
        <v>296.1</v>
      </c>
      <c r="Q9" s="80">
        <v>93</v>
      </c>
      <c r="R9" s="80">
        <v>32</v>
      </c>
      <c r="S9" s="80">
        <v>171.1</v>
      </c>
      <c r="T9" s="80">
        <v>716.9</v>
      </c>
      <c r="U9" s="80">
        <v>22.6</v>
      </c>
      <c r="V9" s="80">
        <v>2.5</v>
      </c>
      <c r="W9" s="65">
        <v>149.9</v>
      </c>
      <c r="X9" s="80">
        <v>541.9</v>
      </c>
      <c r="Y9" s="80">
        <v>734.9</v>
      </c>
      <c r="Z9" s="80">
        <v>0</v>
      </c>
      <c r="AA9" s="80">
        <v>0.2</v>
      </c>
      <c r="AB9" s="80">
        <v>734.7</v>
      </c>
      <c r="AC9" s="80">
        <v>0</v>
      </c>
      <c r="AD9" s="124" t="s">
        <v>238</v>
      </c>
      <c r="AE9" s="124">
        <v>13.1</v>
      </c>
      <c r="AF9" s="124">
        <v>0.6</v>
      </c>
      <c r="AG9" s="124">
        <v>9.3</v>
      </c>
      <c r="AH9" s="124">
        <v>3.2</v>
      </c>
      <c r="AI9" s="125" t="s">
        <v>238</v>
      </c>
      <c r="AJ9" s="79">
        <v>148</v>
      </c>
      <c r="AK9" s="79">
        <v>30</v>
      </c>
      <c r="AL9" s="79">
        <v>78</v>
      </c>
      <c r="AM9" s="79">
        <v>0</v>
      </c>
      <c r="AN9" s="79">
        <v>57</v>
      </c>
      <c r="AO9" s="79">
        <v>40</v>
      </c>
      <c r="AP9" s="79">
        <v>0</v>
      </c>
      <c r="AQ9" s="79">
        <v>0</v>
      </c>
      <c r="AR9" s="79">
        <v>0</v>
      </c>
      <c r="AS9" s="79">
        <v>0</v>
      </c>
      <c r="AT9" s="79">
        <v>0</v>
      </c>
      <c r="AU9" s="95">
        <v>0</v>
      </c>
    </row>
    <row r="10" spans="1:47" s="50" customFormat="1" ht="24" customHeight="1">
      <c r="A10" s="81" t="s">
        <v>135</v>
      </c>
      <c r="B10" s="78">
        <v>17.48</v>
      </c>
      <c r="C10" s="79">
        <v>230761</v>
      </c>
      <c r="D10" s="78">
        <v>17.48</v>
      </c>
      <c r="E10" s="79">
        <v>230761</v>
      </c>
      <c r="F10" s="80">
        <v>100</v>
      </c>
      <c r="G10" s="80">
        <v>1618.7</v>
      </c>
      <c r="H10" s="80">
        <v>1618.7</v>
      </c>
      <c r="I10" s="80">
        <v>100</v>
      </c>
      <c r="J10" s="80">
        <v>1618.7</v>
      </c>
      <c r="K10" s="80">
        <v>125.9</v>
      </c>
      <c r="L10" s="65">
        <v>36.4</v>
      </c>
      <c r="M10" s="80">
        <v>935.6</v>
      </c>
      <c r="N10" s="80">
        <v>520.8</v>
      </c>
      <c r="O10" s="80">
        <v>0</v>
      </c>
      <c r="P10" s="80">
        <v>297.8</v>
      </c>
      <c r="Q10" s="80">
        <v>91.4</v>
      </c>
      <c r="R10" s="80">
        <v>34.3</v>
      </c>
      <c r="S10" s="80">
        <v>172.1</v>
      </c>
      <c r="T10" s="80">
        <v>726.7</v>
      </c>
      <c r="U10" s="80">
        <v>34.5</v>
      </c>
      <c r="V10" s="80">
        <v>2</v>
      </c>
      <c r="W10" s="65">
        <v>169.4</v>
      </c>
      <c r="X10" s="80">
        <v>520.8</v>
      </c>
      <c r="Y10" s="80">
        <v>594.2</v>
      </c>
      <c r="Z10" s="80">
        <v>0</v>
      </c>
      <c r="AA10" s="80">
        <v>0.1</v>
      </c>
      <c r="AB10" s="80">
        <v>594.1</v>
      </c>
      <c r="AC10" s="80">
        <v>0</v>
      </c>
      <c r="AD10" s="124" t="s">
        <v>238</v>
      </c>
      <c r="AE10" s="124">
        <v>15.4</v>
      </c>
      <c r="AF10" s="124">
        <v>0.4</v>
      </c>
      <c r="AG10" s="124">
        <v>11.6</v>
      </c>
      <c r="AH10" s="124">
        <v>3.5</v>
      </c>
      <c r="AI10" s="125" t="s">
        <v>238</v>
      </c>
      <c r="AJ10" s="79">
        <v>140</v>
      </c>
      <c r="AK10" s="79">
        <v>31</v>
      </c>
      <c r="AL10" s="79">
        <v>76</v>
      </c>
      <c r="AM10" s="79">
        <v>0</v>
      </c>
      <c r="AN10" s="79">
        <v>20</v>
      </c>
      <c r="AO10" s="79">
        <v>36</v>
      </c>
      <c r="AP10" s="79">
        <v>0</v>
      </c>
      <c r="AQ10" s="79">
        <v>0</v>
      </c>
      <c r="AR10" s="79">
        <v>0</v>
      </c>
      <c r="AS10" s="79">
        <v>0</v>
      </c>
      <c r="AT10" s="79">
        <v>0</v>
      </c>
      <c r="AU10" s="95">
        <v>0</v>
      </c>
    </row>
    <row r="11" spans="1:47" s="50" customFormat="1" ht="24" customHeight="1">
      <c r="A11" s="81" t="s">
        <v>193</v>
      </c>
      <c r="B11" s="78">
        <v>17.48</v>
      </c>
      <c r="C11" s="79">
        <v>225193</v>
      </c>
      <c r="D11" s="78">
        <v>17.48</v>
      </c>
      <c r="E11" s="79">
        <v>225193</v>
      </c>
      <c r="F11" s="80">
        <v>100</v>
      </c>
      <c r="G11" s="80">
        <v>1391.9</v>
      </c>
      <c r="H11" s="80">
        <v>1391.9</v>
      </c>
      <c r="I11" s="80">
        <v>100</v>
      </c>
      <c r="J11" s="80">
        <v>1391.9</v>
      </c>
      <c r="K11" s="80">
        <v>108.8</v>
      </c>
      <c r="L11" s="65">
        <v>36.6</v>
      </c>
      <c r="M11" s="80">
        <v>730.1</v>
      </c>
      <c r="N11" s="80">
        <v>516.4</v>
      </c>
      <c r="O11" s="80">
        <v>0</v>
      </c>
      <c r="P11" s="80">
        <v>258.3</v>
      </c>
      <c r="Q11" s="80">
        <v>80.6</v>
      </c>
      <c r="R11" s="80">
        <v>33.3</v>
      </c>
      <c r="S11" s="80">
        <v>144.4</v>
      </c>
      <c r="T11" s="80">
        <v>719.3</v>
      </c>
      <c r="U11" s="80">
        <v>28</v>
      </c>
      <c r="V11" s="80">
        <v>2.2</v>
      </c>
      <c r="W11" s="65">
        <v>172.7</v>
      </c>
      <c r="X11" s="80">
        <v>516.4</v>
      </c>
      <c r="Y11" s="80">
        <v>414.3</v>
      </c>
      <c r="Z11" s="80">
        <v>0.2</v>
      </c>
      <c r="AA11" s="80">
        <v>1.1</v>
      </c>
      <c r="AB11" s="80">
        <v>413</v>
      </c>
      <c r="AC11" s="80">
        <v>0</v>
      </c>
      <c r="AD11" s="124">
        <v>2244.2</v>
      </c>
      <c r="AE11" s="124">
        <v>16.8</v>
      </c>
      <c r="AF11" s="124">
        <v>11.3</v>
      </c>
      <c r="AG11" s="124">
        <v>0.5</v>
      </c>
      <c r="AH11" s="124">
        <v>2.9</v>
      </c>
      <c r="AI11" s="125">
        <v>2998.4</v>
      </c>
      <c r="AJ11" s="79">
        <v>152</v>
      </c>
      <c r="AK11" s="79">
        <v>32</v>
      </c>
      <c r="AL11" s="79">
        <v>76</v>
      </c>
      <c r="AM11" s="79">
        <v>0</v>
      </c>
      <c r="AN11" s="79">
        <v>33</v>
      </c>
      <c r="AO11" s="79">
        <v>11</v>
      </c>
      <c r="AP11" s="79">
        <v>21</v>
      </c>
      <c r="AQ11" s="79">
        <v>0</v>
      </c>
      <c r="AR11" s="79">
        <v>0</v>
      </c>
      <c r="AS11" s="79">
        <v>0</v>
      </c>
      <c r="AT11" s="79">
        <v>0</v>
      </c>
      <c r="AU11" s="95">
        <v>0</v>
      </c>
    </row>
    <row r="12" spans="1:47" s="50" customFormat="1" ht="24" customHeight="1">
      <c r="A12" s="82" t="s">
        <v>159</v>
      </c>
      <c r="B12" s="78">
        <v>17.48</v>
      </c>
      <c r="C12" s="79">
        <v>226394</v>
      </c>
      <c r="D12" s="78">
        <v>17.48</v>
      </c>
      <c r="E12" s="79">
        <v>226394</v>
      </c>
      <c r="F12" s="80">
        <v>100</v>
      </c>
      <c r="G12" s="80">
        <v>1734.6000000000001</v>
      </c>
      <c r="H12" s="80">
        <v>1734.6000000000001</v>
      </c>
      <c r="I12" s="80">
        <v>100</v>
      </c>
      <c r="J12" s="80">
        <v>1734.6000000000001</v>
      </c>
      <c r="K12" s="80">
        <v>116.3</v>
      </c>
      <c r="L12" s="65">
        <v>32.9</v>
      </c>
      <c r="M12" s="80">
        <v>1202.4</v>
      </c>
      <c r="N12" s="80">
        <v>383</v>
      </c>
      <c r="O12" s="80">
        <v>0</v>
      </c>
      <c r="P12" s="80">
        <v>246</v>
      </c>
      <c r="Q12" s="80">
        <v>69.6</v>
      </c>
      <c r="R12" s="80">
        <v>31.2</v>
      </c>
      <c r="S12" s="80">
        <v>145.2</v>
      </c>
      <c r="T12" s="80">
        <v>863.8</v>
      </c>
      <c r="U12" s="80">
        <v>46.5</v>
      </c>
      <c r="V12" s="80">
        <v>0.5</v>
      </c>
      <c r="W12" s="65">
        <v>433.8</v>
      </c>
      <c r="X12" s="80">
        <v>383</v>
      </c>
      <c r="Y12" s="80">
        <v>624.8</v>
      </c>
      <c r="Z12" s="80">
        <v>0.2</v>
      </c>
      <c r="AA12" s="80">
        <v>1.2</v>
      </c>
      <c r="AB12" s="80">
        <v>623.4</v>
      </c>
      <c r="AC12" s="80">
        <v>0</v>
      </c>
      <c r="AD12" s="124">
        <v>2244.2</v>
      </c>
      <c r="AE12" s="124">
        <v>16.8</v>
      </c>
      <c r="AF12" s="124">
        <v>11.3</v>
      </c>
      <c r="AG12" s="124">
        <v>0.5</v>
      </c>
      <c r="AH12" s="124">
        <v>2.9</v>
      </c>
      <c r="AI12" s="125">
        <v>2998.4</v>
      </c>
      <c r="AJ12" s="79">
        <v>169</v>
      </c>
      <c r="AK12" s="79">
        <v>36</v>
      </c>
      <c r="AL12" s="79">
        <v>62</v>
      </c>
      <c r="AM12" s="79">
        <v>0</v>
      </c>
      <c r="AN12" s="79">
        <v>15</v>
      </c>
      <c r="AO12" s="79">
        <v>3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95">
        <v>0</v>
      </c>
    </row>
    <row r="13" spans="1:47" s="50" customFormat="1" ht="24" customHeight="1">
      <c r="A13" s="82" t="s">
        <v>220</v>
      </c>
      <c r="B13" s="78">
        <v>17.48</v>
      </c>
      <c r="C13" s="79">
        <v>224552</v>
      </c>
      <c r="D13" s="78">
        <v>17.48</v>
      </c>
      <c r="E13" s="79">
        <v>224552</v>
      </c>
      <c r="F13" s="80">
        <v>100</v>
      </c>
      <c r="G13" s="80">
        <v>1601.9</v>
      </c>
      <c r="H13" s="80">
        <v>1601.9</v>
      </c>
      <c r="I13" s="80">
        <v>100</v>
      </c>
      <c r="J13" s="80">
        <v>1601.9</v>
      </c>
      <c r="K13" s="80">
        <v>121.9</v>
      </c>
      <c r="L13" s="65">
        <v>33.3</v>
      </c>
      <c r="M13" s="80">
        <v>1063.8</v>
      </c>
      <c r="N13" s="80">
        <v>383</v>
      </c>
      <c r="O13" s="80">
        <v>0</v>
      </c>
      <c r="P13" s="80">
        <v>246.6</v>
      </c>
      <c r="Q13" s="80">
        <v>70.5</v>
      </c>
      <c r="R13" s="80">
        <v>31.5</v>
      </c>
      <c r="S13" s="80">
        <v>144.6</v>
      </c>
      <c r="T13" s="80">
        <v>867.3</v>
      </c>
      <c r="U13" s="80">
        <v>50</v>
      </c>
      <c r="V13" s="80">
        <v>0.5</v>
      </c>
      <c r="W13" s="65">
        <v>433.8</v>
      </c>
      <c r="X13" s="80">
        <v>383</v>
      </c>
      <c r="Y13" s="80">
        <v>488</v>
      </c>
      <c r="Z13" s="80">
        <v>1.4</v>
      </c>
      <c r="AA13" s="80">
        <v>1.3</v>
      </c>
      <c r="AB13" s="80">
        <v>485.4</v>
      </c>
      <c r="AC13" s="80">
        <v>0</v>
      </c>
      <c r="AD13" s="124" t="s">
        <v>236</v>
      </c>
      <c r="AE13" s="124" t="s">
        <v>236</v>
      </c>
      <c r="AF13" s="124" t="s">
        <v>236</v>
      </c>
      <c r="AG13" s="124" t="s">
        <v>236</v>
      </c>
      <c r="AH13" s="124" t="s">
        <v>236</v>
      </c>
      <c r="AI13" s="124" t="s">
        <v>236</v>
      </c>
      <c r="AJ13" s="138">
        <v>154</v>
      </c>
      <c r="AK13" s="138">
        <v>33</v>
      </c>
      <c r="AL13" s="79">
        <v>62</v>
      </c>
      <c r="AM13" s="79">
        <v>0</v>
      </c>
      <c r="AN13" s="138">
        <v>15</v>
      </c>
      <c r="AO13" s="138">
        <v>3</v>
      </c>
      <c r="AP13" s="138">
        <v>0</v>
      </c>
      <c r="AQ13" s="79">
        <v>0</v>
      </c>
      <c r="AR13" s="79">
        <v>0</v>
      </c>
      <c r="AS13" s="79">
        <v>0</v>
      </c>
      <c r="AT13" s="79">
        <v>0</v>
      </c>
      <c r="AU13" s="95">
        <v>0</v>
      </c>
    </row>
    <row r="14" spans="1:35" s="4" customFormat="1" ht="15" customHeight="1">
      <c r="A14" s="69"/>
      <c r="B14" s="69"/>
      <c r="C14" s="70"/>
      <c r="D14" s="69"/>
      <c r="E14" s="70"/>
      <c r="F14" s="71"/>
      <c r="G14" s="72"/>
      <c r="H14" s="72"/>
      <c r="I14" s="71"/>
      <c r="J14" s="73"/>
      <c r="K14" s="73"/>
      <c r="L14" s="73"/>
      <c r="AD14" s="126"/>
      <c r="AE14" s="126"/>
      <c r="AF14" s="126"/>
      <c r="AG14" s="126"/>
      <c r="AH14" s="126"/>
      <c r="AI14" s="126"/>
    </row>
    <row r="15" spans="1:12" s="50" customFormat="1" ht="20.25" customHeight="1">
      <c r="A15" s="74" t="s">
        <v>184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9" s="75" customFormat="1" ht="14.25" customHeight="1">
      <c r="A16" s="139" t="s">
        <v>186</v>
      </c>
      <c r="B16" s="139"/>
      <c r="C16" s="139"/>
      <c r="D16" s="139"/>
      <c r="E16" s="139"/>
      <c r="F16" s="139"/>
      <c r="G16" s="139"/>
      <c r="H16" s="139"/>
      <c r="I16" s="139"/>
    </row>
    <row r="17" s="75" customFormat="1" ht="14.25" customHeight="1">
      <c r="A17" s="75" t="s">
        <v>187</v>
      </c>
    </row>
    <row r="18" s="75" customFormat="1" ht="14.25" customHeight="1">
      <c r="A18" s="75" t="s">
        <v>188</v>
      </c>
    </row>
    <row r="19" spans="1:15" s="75" customFormat="1" ht="17.25" customHeight="1">
      <c r="A19" s="139" t="s">
        <v>189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</row>
  </sheetData>
  <sheetProtection/>
  <mergeCells count="46">
    <mergeCell ref="AD6:AI6"/>
    <mergeCell ref="P5:AI5"/>
    <mergeCell ref="P4:AI4"/>
    <mergeCell ref="A1:L1"/>
    <mergeCell ref="A3:L3"/>
    <mergeCell ref="K5:K7"/>
    <mergeCell ref="L5:L7"/>
    <mergeCell ref="F4:F7"/>
    <mergeCell ref="I4:I7"/>
    <mergeCell ref="J5:J7"/>
    <mergeCell ref="A4:A7"/>
    <mergeCell ref="E6:E7"/>
    <mergeCell ref="AL6:AL7"/>
    <mergeCell ref="AK6:AK7"/>
    <mergeCell ref="C6:C7"/>
    <mergeCell ref="Y6:AC6"/>
    <mergeCell ref="M5:M7"/>
    <mergeCell ref="N5:N7"/>
    <mergeCell ref="O5:O7"/>
    <mergeCell ref="P6:S6"/>
    <mergeCell ref="AR4:AU4"/>
    <mergeCell ref="AK5:AM5"/>
    <mergeCell ref="AO5:AQ5"/>
    <mergeCell ref="AS5:AU5"/>
    <mergeCell ref="AM6:AM7"/>
    <mergeCell ref="AN5:AN7"/>
    <mergeCell ref="AJ4:AM4"/>
    <mergeCell ref="AN4:AQ4"/>
    <mergeCell ref="AJ5:AJ7"/>
    <mergeCell ref="AT6:AT7"/>
    <mergeCell ref="AU6:AU7"/>
    <mergeCell ref="AO6:AO7"/>
    <mergeCell ref="AP6:AP7"/>
    <mergeCell ref="AQ6:AQ7"/>
    <mergeCell ref="AR5:AR7"/>
    <mergeCell ref="AS6:AS7"/>
    <mergeCell ref="A19:O19"/>
    <mergeCell ref="J4:O4"/>
    <mergeCell ref="T6:X6"/>
    <mergeCell ref="B4:C5"/>
    <mergeCell ref="D4:E5"/>
    <mergeCell ref="B6:B7"/>
    <mergeCell ref="A16:I16"/>
    <mergeCell ref="G4:G7"/>
    <mergeCell ref="H4:H7"/>
    <mergeCell ref="D6:D7"/>
  </mergeCells>
  <printOptions/>
  <pageMargins left="0.75" right="0.75" top="0.78" bottom="1" header="0.32" footer="0.5"/>
  <pageSetup horizontalDpi="300" verticalDpi="300" orientation="landscape" paperSize="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D8" sqref="D8"/>
    </sheetView>
  </sheetViews>
  <sheetFormatPr defaultColWidth="8.88671875" defaultRowHeight="13.5"/>
  <cols>
    <col min="1" max="4" width="8.88671875" style="50" customWidth="1"/>
    <col min="5" max="14" width="8.21484375" style="50" customWidth="1"/>
    <col min="15" max="16384" width="8.88671875" style="50" customWidth="1"/>
  </cols>
  <sheetData>
    <row r="1" spans="1:13" ht="20.25" customHeight="1">
      <c r="A1" s="144" t="s">
        <v>243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="86" customFormat="1" ht="20.25" customHeight="1"/>
    <row r="3" spans="1:14" s="86" customFormat="1" ht="20.25" customHeight="1">
      <c r="A3" s="177" t="s">
        <v>41</v>
      </c>
      <c r="B3" s="181" t="s">
        <v>64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  <c r="N3" s="89"/>
    </row>
    <row r="4" spans="1:14" s="86" customFormat="1" ht="20.25" customHeight="1">
      <c r="A4" s="177"/>
      <c r="B4" s="181" t="s">
        <v>65</v>
      </c>
      <c r="C4" s="181"/>
      <c r="D4" s="181"/>
      <c r="E4" s="181" t="s">
        <v>66</v>
      </c>
      <c r="F4" s="181"/>
      <c r="G4" s="181"/>
      <c r="H4" s="181"/>
      <c r="I4" s="181"/>
      <c r="J4" s="181"/>
      <c r="K4" s="181"/>
      <c r="L4" s="181"/>
      <c r="M4" s="182"/>
      <c r="N4" s="89"/>
    </row>
    <row r="5" spans="1:14" s="86" customFormat="1" ht="20.25" customHeight="1">
      <c r="A5" s="177"/>
      <c r="B5" s="181" t="s">
        <v>67</v>
      </c>
      <c r="C5" s="181"/>
      <c r="D5" s="181"/>
      <c r="E5" s="181" t="s">
        <v>67</v>
      </c>
      <c r="F5" s="181"/>
      <c r="G5" s="181"/>
      <c r="H5" s="181" t="s">
        <v>68</v>
      </c>
      <c r="I5" s="181"/>
      <c r="J5" s="181"/>
      <c r="K5" s="181" t="s">
        <v>69</v>
      </c>
      <c r="L5" s="181"/>
      <c r="M5" s="182"/>
      <c r="N5" s="89"/>
    </row>
    <row r="6" spans="1:14" s="86" customFormat="1" ht="22.5" customHeight="1">
      <c r="A6" s="177"/>
      <c r="B6" s="87" t="s">
        <v>50</v>
      </c>
      <c r="C6" s="90" t="s">
        <v>70</v>
      </c>
      <c r="D6" s="90" t="s">
        <v>71</v>
      </c>
      <c r="E6" s="87" t="s">
        <v>50</v>
      </c>
      <c r="F6" s="87" t="s">
        <v>72</v>
      </c>
      <c r="G6" s="87" t="s">
        <v>73</v>
      </c>
      <c r="H6" s="87" t="s">
        <v>50</v>
      </c>
      <c r="I6" s="87" t="s">
        <v>74</v>
      </c>
      <c r="J6" s="87" t="s">
        <v>75</v>
      </c>
      <c r="K6" s="87" t="s">
        <v>50</v>
      </c>
      <c r="L6" s="87" t="s">
        <v>76</v>
      </c>
      <c r="M6" s="91" t="s">
        <v>77</v>
      </c>
      <c r="N6" s="89"/>
    </row>
    <row r="7" spans="1:14" s="86" customFormat="1" ht="20.25" customHeight="1">
      <c r="A7" s="46" t="s">
        <v>9</v>
      </c>
      <c r="B7" s="92">
        <v>72519</v>
      </c>
      <c r="C7" s="92">
        <v>72519</v>
      </c>
      <c r="D7" s="79">
        <v>0</v>
      </c>
      <c r="E7" s="92">
        <v>246</v>
      </c>
      <c r="F7" s="92">
        <v>6</v>
      </c>
      <c r="G7" s="92">
        <v>240</v>
      </c>
      <c r="H7" s="92">
        <v>126</v>
      </c>
      <c r="I7" s="92">
        <v>6</v>
      </c>
      <c r="J7" s="92">
        <v>120</v>
      </c>
      <c r="K7" s="92">
        <v>120</v>
      </c>
      <c r="L7" s="92">
        <v>0</v>
      </c>
      <c r="M7" s="93">
        <v>120</v>
      </c>
      <c r="N7" s="89"/>
    </row>
    <row r="8" spans="1:14" s="86" customFormat="1" ht="20.25" customHeight="1">
      <c r="A8" s="77" t="s">
        <v>14</v>
      </c>
      <c r="B8" s="79">
        <v>70831</v>
      </c>
      <c r="C8" s="79">
        <v>70831</v>
      </c>
      <c r="D8" s="79">
        <v>0</v>
      </c>
      <c r="E8" s="79">
        <v>238</v>
      </c>
      <c r="F8" s="79">
        <v>5</v>
      </c>
      <c r="G8" s="79">
        <v>233</v>
      </c>
      <c r="H8" s="94">
        <v>233</v>
      </c>
      <c r="I8" s="79">
        <v>5</v>
      </c>
      <c r="J8" s="79">
        <v>228</v>
      </c>
      <c r="K8" s="79">
        <v>5</v>
      </c>
      <c r="L8" s="79">
        <v>0</v>
      </c>
      <c r="M8" s="95">
        <v>5</v>
      </c>
      <c r="N8" s="89"/>
    </row>
    <row r="9" spans="1:13" s="86" customFormat="1" ht="19.5" customHeight="1">
      <c r="A9" s="77" t="s">
        <v>135</v>
      </c>
      <c r="B9" s="79">
        <v>67539</v>
      </c>
      <c r="C9" s="79">
        <v>67539</v>
      </c>
      <c r="D9" s="79">
        <v>0</v>
      </c>
      <c r="E9" s="79">
        <v>231</v>
      </c>
      <c r="F9" s="79">
        <v>4</v>
      </c>
      <c r="G9" s="79">
        <v>227</v>
      </c>
      <c r="H9" s="94">
        <v>231</v>
      </c>
      <c r="I9" s="79">
        <v>4</v>
      </c>
      <c r="J9" s="79">
        <v>227</v>
      </c>
      <c r="K9" s="79">
        <v>0</v>
      </c>
      <c r="L9" s="79">
        <v>0</v>
      </c>
      <c r="M9" s="95">
        <v>0</v>
      </c>
    </row>
    <row r="10" spans="1:13" s="86" customFormat="1" ht="19.5" customHeight="1">
      <c r="A10" s="77" t="s">
        <v>144</v>
      </c>
      <c r="B10" s="96">
        <v>65561</v>
      </c>
      <c r="C10" s="96">
        <v>65561</v>
      </c>
      <c r="D10" s="79">
        <v>0</v>
      </c>
      <c r="E10" s="96">
        <v>232</v>
      </c>
      <c r="F10" s="96">
        <v>2</v>
      </c>
      <c r="G10" s="96">
        <v>230</v>
      </c>
      <c r="H10" s="97">
        <v>232</v>
      </c>
      <c r="I10" s="96">
        <v>2</v>
      </c>
      <c r="J10" s="96">
        <v>230</v>
      </c>
      <c r="K10" s="96">
        <v>0</v>
      </c>
      <c r="L10" s="96">
        <v>0</v>
      </c>
      <c r="M10" s="98">
        <v>0</v>
      </c>
    </row>
    <row r="11" spans="1:13" s="86" customFormat="1" ht="19.5" customHeight="1">
      <c r="A11" s="77" t="s">
        <v>159</v>
      </c>
      <c r="B11" s="79">
        <v>56342</v>
      </c>
      <c r="C11" s="79">
        <v>56342</v>
      </c>
      <c r="D11" s="79">
        <v>0</v>
      </c>
      <c r="E11" s="79">
        <v>234</v>
      </c>
      <c r="F11" s="79">
        <v>3</v>
      </c>
      <c r="G11" s="79">
        <v>231</v>
      </c>
      <c r="H11" s="94">
        <v>234</v>
      </c>
      <c r="I11" s="79">
        <v>0</v>
      </c>
      <c r="J11" s="79">
        <v>234</v>
      </c>
      <c r="K11" s="79">
        <v>0</v>
      </c>
      <c r="L11" s="79">
        <v>0</v>
      </c>
      <c r="M11" s="95">
        <v>0</v>
      </c>
    </row>
    <row r="12" spans="1:13" s="86" customFormat="1" ht="19.5" customHeight="1">
      <c r="A12" s="77" t="s">
        <v>222</v>
      </c>
      <c r="B12" s="79">
        <f>SUM(C12:D12)</f>
        <v>55403</v>
      </c>
      <c r="C12" s="79">
        <v>55403</v>
      </c>
      <c r="D12" s="79">
        <v>0</v>
      </c>
      <c r="E12" s="79">
        <f>SUM(F12:G12)</f>
        <v>235</v>
      </c>
      <c r="F12" s="79">
        <v>0</v>
      </c>
      <c r="G12" s="79">
        <v>235</v>
      </c>
      <c r="H12" s="94">
        <f>SUM(I12:J12)</f>
        <v>235</v>
      </c>
      <c r="I12" s="79">
        <v>0</v>
      </c>
      <c r="J12" s="79">
        <v>235</v>
      </c>
      <c r="K12" s="79">
        <f>SUM(L12:M12)</f>
        <v>0</v>
      </c>
      <c r="L12" s="79">
        <v>0</v>
      </c>
      <c r="M12" s="95">
        <v>0</v>
      </c>
    </row>
    <row r="13" spans="1:14" s="86" customFormat="1" ht="20.2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89"/>
    </row>
    <row r="14" spans="1:14" s="86" customFormat="1" ht="20.25" customHeight="1">
      <c r="A14" s="177" t="s">
        <v>41</v>
      </c>
      <c r="B14" s="181" t="s">
        <v>78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92"/>
    </row>
    <row r="15" spans="1:15" s="86" customFormat="1" ht="20.25" customHeight="1">
      <c r="A15" s="177"/>
      <c r="B15" s="181" t="s">
        <v>79</v>
      </c>
      <c r="C15" s="181" t="s">
        <v>80</v>
      </c>
      <c r="D15" s="181"/>
      <c r="E15" s="181"/>
      <c r="F15" s="181" t="s">
        <v>81</v>
      </c>
      <c r="G15" s="181"/>
      <c r="H15" s="181"/>
      <c r="I15" s="183" t="s">
        <v>82</v>
      </c>
      <c r="J15" s="183" t="s">
        <v>83</v>
      </c>
      <c r="K15" s="183" t="s">
        <v>84</v>
      </c>
      <c r="L15" s="181" t="s">
        <v>85</v>
      </c>
      <c r="M15" s="181"/>
      <c r="N15" s="182"/>
      <c r="O15" s="180"/>
    </row>
    <row r="16" spans="1:15" s="86" customFormat="1" ht="20.25" customHeight="1">
      <c r="A16" s="177"/>
      <c r="B16" s="181"/>
      <c r="C16" s="87" t="s">
        <v>86</v>
      </c>
      <c r="D16" s="87" t="s">
        <v>87</v>
      </c>
      <c r="E16" s="87" t="s">
        <v>88</v>
      </c>
      <c r="F16" s="87" t="s">
        <v>86</v>
      </c>
      <c r="G16" s="87" t="s">
        <v>87</v>
      </c>
      <c r="H16" s="87" t="s">
        <v>88</v>
      </c>
      <c r="I16" s="181"/>
      <c r="J16" s="181"/>
      <c r="K16" s="181"/>
      <c r="L16" s="87" t="s">
        <v>89</v>
      </c>
      <c r="M16" s="87" t="s">
        <v>90</v>
      </c>
      <c r="N16" s="88" t="s">
        <v>91</v>
      </c>
      <c r="O16" s="180"/>
    </row>
    <row r="17" spans="1:14" s="86" customFormat="1" ht="24.75" customHeight="1">
      <c r="A17" s="46" t="s">
        <v>9</v>
      </c>
      <c r="B17" s="101" t="s">
        <v>92</v>
      </c>
      <c r="C17" s="92">
        <v>1000</v>
      </c>
      <c r="D17" s="79">
        <v>0</v>
      </c>
      <c r="E17" s="79">
        <v>0</v>
      </c>
      <c r="F17" s="92">
        <v>794</v>
      </c>
      <c r="G17" s="79">
        <v>0</v>
      </c>
      <c r="H17" s="79">
        <v>0</v>
      </c>
      <c r="I17" s="101" t="s">
        <v>93</v>
      </c>
      <c r="J17" s="92">
        <v>6836</v>
      </c>
      <c r="K17" s="102" t="s">
        <v>94</v>
      </c>
      <c r="L17" s="102" t="s">
        <v>95</v>
      </c>
      <c r="M17" s="102" t="s">
        <v>96</v>
      </c>
      <c r="N17" s="103" t="s">
        <v>97</v>
      </c>
    </row>
    <row r="18" spans="1:14" s="86" customFormat="1" ht="24.75" customHeight="1">
      <c r="A18" s="77" t="s">
        <v>14</v>
      </c>
      <c r="B18" s="104" t="s">
        <v>92</v>
      </c>
      <c r="C18" s="79">
        <v>1000</v>
      </c>
      <c r="D18" s="79">
        <v>0</v>
      </c>
      <c r="E18" s="79">
        <v>0</v>
      </c>
      <c r="F18" s="79">
        <v>808</v>
      </c>
      <c r="G18" s="79">
        <v>0</v>
      </c>
      <c r="H18" s="79">
        <v>0</v>
      </c>
      <c r="I18" s="105" t="s">
        <v>98</v>
      </c>
      <c r="J18" s="79">
        <v>6836</v>
      </c>
      <c r="K18" s="83" t="s">
        <v>94</v>
      </c>
      <c r="L18" s="83" t="s">
        <v>95</v>
      </c>
      <c r="M18" s="83" t="s">
        <v>96</v>
      </c>
      <c r="N18" s="106" t="s">
        <v>97</v>
      </c>
    </row>
    <row r="19" spans="1:14" s="86" customFormat="1" ht="24.75" customHeight="1">
      <c r="A19" s="77" t="s">
        <v>135</v>
      </c>
      <c r="B19" s="104" t="s">
        <v>92</v>
      </c>
      <c r="C19" s="79">
        <v>1000</v>
      </c>
      <c r="D19" s="79">
        <v>0</v>
      </c>
      <c r="E19" s="79">
        <v>0</v>
      </c>
      <c r="F19" s="79">
        <v>1005</v>
      </c>
      <c r="G19" s="79">
        <v>0</v>
      </c>
      <c r="H19" s="79">
        <v>0</v>
      </c>
      <c r="I19" s="105" t="s">
        <v>98</v>
      </c>
      <c r="J19" s="79">
        <v>6836</v>
      </c>
      <c r="K19" s="83" t="s">
        <v>94</v>
      </c>
      <c r="L19" s="83" t="s">
        <v>95</v>
      </c>
      <c r="M19" s="83" t="s">
        <v>96</v>
      </c>
      <c r="N19" s="106" t="s">
        <v>97</v>
      </c>
    </row>
    <row r="20" spans="1:14" s="86" customFormat="1" ht="24.75" customHeight="1">
      <c r="A20" s="77" t="s">
        <v>144</v>
      </c>
      <c r="B20" s="104" t="s">
        <v>92</v>
      </c>
      <c r="C20" s="79">
        <v>1000</v>
      </c>
      <c r="D20" s="79">
        <v>0</v>
      </c>
      <c r="E20" s="79">
        <v>0</v>
      </c>
      <c r="F20" s="79">
        <v>1005</v>
      </c>
      <c r="G20" s="79">
        <v>0</v>
      </c>
      <c r="H20" s="79">
        <v>0</v>
      </c>
      <c r="I20" s="105" t="s">
        <v>98</v>
      </c>
      <c r="J20" s="79">
        <v>6836</v>
      </c>
      <c r="K20" s="83" t="s">
        <v>94</v>
      </c>
      <c r="L20" s="83" t="s">
        <v>95</v>
      </c>
      <c r="M20" s="83" t="s">
        <v>96</v>
      </c>
      <c r="N20" s="106" t="s">
        <v>97</v>
      </c>
    </row>
    <row r="21" spans="1:14" s="86" customFormat="1" ht="24.75" customHeight="1">
      <c r="A21" s="77" t="s">
        <v>159</v>
      </c>
      <c r="B21" s="104" t="s">
        <v>145</v>
      </c>
      <c r="C21" s="79">
        <v>1000</v>
      </c>
      <c r="D21" s="79">
        <v>0</v>
      </c>
      <c r="E21" s="79">
        <v>0</v>
      </c>
      <c r="F21" s="79">
        <v>1005</v>
      </c>
      <c r="G21" s="79">
        <v>0</v>
      </c>
      <c r="H21" s="79">
        <v>0</v>
      </c>
      <c r="I21" s="105" t="s">
        <v>146</v>
      </c>
      <c r="J21" s="79">
        <v>6836</v>
      </c>
      <c r="K21" s="83" t="s">
        <v>94</v>
      </c>
      <c r="L21" s="83" t="s">
        <v>95</v>
      </c>
      <c r="M21" s="83" t="s">
        <v>96</v>
      </c>
      <c r="N21" s="106" t="s">
        <v>97</v>
      </c>
    </row>
    <row r="22" spans="1:14" s="86" customFormat="1" ht="24.75" customHeight="1">
      <c r="A22" s="77" t="s">
        <v>222</v>
      </c>
      <c r="B22" s="104" t="s">
        <v>145</v>
      </c>
      <c r="C22" s="79">
        <v>1000</v>
      </c>
      <c r="D22" s="79">
        <v>0</v>
      </c>
      <c r="E22" s="79">
        <v>0</v>
      </c>
      <c r="F22" s="79">
        <v>606</v>
      </c>
      <c r="G22" s="79">
        <v>0</v>
      </c>
      <c r="H22" s="79">
        <v>0</v>
      </c>
      <c r="I22" s="105" t="s">
        <v>146</v>
      </c>
      <c r="J22" s="79">
        <v>6836</v>
      </c>
      <c r="K22" s="83" t="s">
        <v>239</v>
      </c>
      <c r="L22" s="83" t="s">
        <v>240</v>
      </c>
      <c r="M22" s="83" t="s">
        <v>241</v>
      </c>
      <c r="N22" s="106" t="s">
        <v>242</v>
      </c>
    </row>
    <row r="23" spans="1:14" ht="20.25" customHeight="1">
      <c r="A23" s="107"/>
      <c r="B23" s="108"/>
      <c r="C23" s="108"/>
      <c r="D23" s="108"/>
      <c r="E23" s="108"/>
      <c r="F23" s="108"/>
      <c r="G23" s="108"/>
      <c r="H23" s="108"/>
      <c r="I23" s="109"/>
      <c r="J23" s="109"/>
      <c r="K23" s="109"/>
      <c r="L23" s="109"/>
      <c r="M23" s="109"/>
      <c r="N23" s="109"/>
    </row>
    <row r="24" spans="1:14" ht="20.25" customHeight="1">
      <c r="A24" s="184" t="s">
        <v>41</v>
      </c>
      <c r="B24" s="182" t="s">
        <v>99</v>
      </c>
      <c r="C24" s="187"/>
      <c r="D24" s="187"/>
      <c r="E24" s="187"/>
      <c r="F24" s="187"/>
      <c r="G24" s="187"/>
      <c r="H24" s="187"/>
      <c r="I24" s="109"/>
      <c r="J24" s="109"/>
      <c r="K24" s="109"/>
      <c r="L24" s="109"/>
      <c r="M24" s="109"/>
      <c r="N24" s="109"/>
    </row>
    <row r="25" spans="1:14" ht="20.25" customHeight="1">
      <c r="A25" s="185"/>
      <c r="B25" s="188" t="s">
        <v>100</v>
      </c>
      <c r="C25" s="182" t="s">
        <v>101</v>
      </c>
      <c r="D25" s="187"/>
      <c r="E25" s="187"/>
      <c r="F25" s="187"/>
      <c r="G25" s="190"/>
      <c r="H25" s="191" t="s">
        <v>102</v>
      </c>
      <c r="I25" s="109"/>
      <c r="J25" s="109"/>
      <c r="K25" s="109"/>
      <c r="L25" s="109"/>
      <c r="M25" s="109"/>
      <c r="N25" s="109"/>
    </row>
    <row r="26" spans="1:14" ht="20.25" customHeight="1">
      <c r="A26" s="186"/>
      <c r="B26" s="189"/>
      <c r="C26" s="87" t="s">
        <v>50</v>
      </c>
      <c r="D26" s="87" t="s">
        <v>103</v>
      </c>
      <c r="E26" s="87" t="s">
        <v>104</v>
      </c>
      <c r="F26" s="87" t="s">
        <v>105</v>
      </c>
      <c r="G26" s="87" t="s">
        <v>106</v>
      </c>
      <c r="H26" s="192"/>
      <c r="I26" s="109"/>
      <c r="J26" s="109"/>
      <c r="K26" s="109"/>
      <c r="L26" s="109"/>
      <c r="M26" s="109"/>
      <c r="N26" s="109"/>
    </row>
    <row r="27" spans="1:14" ht="20.25" customHeight="1">
      <c r="A27" s="46" t="s">
        <v>9</v>
      </c>
      <c r="B27" s="92">
        <v>10</v>
      </c>
      <c r="C27" s="92">
        <v>17</v>
      </c>
      <c r="D27" s="79">
        <v>0</v>
      </c>
      <c r="E27" s="92">
        <v>5</v>
      </c>
      <c r="F27" s="92">
        <v>12</v>
      </c>
      <c r="G27" s="92">
        <v>0</v>
      </c>
      <c r="H27" s="93">
        <v>36</v>
      </c>
      <c r="I27" s="109"/>
      <c r="J27" s="109"/>
      <c r="K27" s="109"/>
      <c r="L27" s="109"/>
      <c r="M27" s="109"/>
      <c r="N27" s="109"/>
    </row>
    <row r="28" spans="1:14" ht="20.25" customHeight="1">
      <c r="A28" s="77" t="s">
        <v>14</v>
      </c>
      <c r="B28" s="79">
        <v>10</v>
      </c>
      <c r="C28" s="79">
        <v>15</v>
      </c>
      <c r="D28" s="79">
        <v>0</v>
      </c>
      <c r="E28" s="79">
        <v>3</v>
      </c>
      <c r="F28" s="79">
        <v>12</v>
      </c>
      <c r="G28" s="79">
        <v>0</v>
      </c>
      <c r="H28" s="95">
        <v>34</v>
      </c>
      <c r="I28" s="109"/>
      <c r="J28" s="109"/>
      <c r="K28" s="109"/>
      <c r="L28" s="109"/>
      <c r="M28" s="109"/>
      <c r="N28" s="109"/>
    </row>
    <row r="29" spans="1:14" ht="20.25" customHeight="1">
      <c r="A29" s="77" t="s">
        <v>135</v>
      </c>
      <c r="B29" s="79">
        <v>10</v>
      </c>
      <c r="C29" s="79">
        <v>15</v>
      </c>
      <c r="D29" s="79">
        <v>0</v>
      </c>
      <c r="E29" s="79">
        <v>4</v>
      </c>
      <c r="F29" s="79">
        <v>11</v>
      </c>
      <c r="G29" s="79">
        <v>0</v>
      </c>
      <c r="H29" s="95">
        <v>27</v>
      </c>
      <c r="I29" s="109"/>
      <c r="J29" s="109"/>
      <c r="K29" s="109"/>
      <c r="L29" s="109"/>
      <c r="M29" s="109"/>
      <c r="N29" s="109"/>
    </row>
    <row r="30" spans="1:14" ht="21.75" customHeight="1">
      <c r="A30" s="77" t="s">
        <v>144</v>
      </c>
      <c r="B30" s="79">
        <v>9</v>
      </c>
      <c r="C30" s="79">
        <v>13</v>
      </c>
      <c r="D30" s="79">
        <v>0</v>
      </c>
      <c r="E30" s="79">
        <v>2</v>
      </c>
      <c r="F30" s="79">
        <v>11</v>
      </c>
      <c r="G30" s="79">
        <v>0</v>
      </c>
      <c r="H30" s="95">
        <v>20</v>
      </c>
      <c r="I30" s="109"/>
      <c r="J30" s="109"/>
      <c r="K30" s="109"/>
      <c r="L30" s="109"/>
      <c r="M30" s="109"/>
      <c r="N30" s="109"/>
    </row>
    <row r="31" spans="1:14" ht="21.75" customHeight="1">
      <c r="A31" s="77" t="s">
        <v>159</v>
      </c>
      <c r="B31" s="79">
        <v>9</v>
      </c>
      <c r="C31" s="79">
        <v>14</v>
      </c>
      <c r="D31" s="79">
        <v>0</v>
      </c>
      <c r="E31" s="79">
        <v>1</v>
      </c>
      <c r="F31" s="79">
        <v>13</v>
      </c>
      <c r="G31" s="79">
        <v>0</v>
      </c>
      <c r="H31" s="95">
        <v>20</v>
      </c>
      <c r="I31" s="109"/>
      <c r="J31" s="109"/>
      <c r="K31" s="109"/>
      <c r="L31" s="109"/>
      <c r="M31" s="109"/>
      <c r="N31" s="109"/>
    </row>
    <row r="32" spans="1:14" ht="21.75" customHeight="1">
      <c r="A32" s="77" t="s">
        <v>222</v>
      </c>
      <c r="B32" s="79">
        <v>9</v>
      </c>
      <c r="C32" s="79">
        <f>SUM(D32:G32)</f>
        <v>13</v>
      </c>
      <c r="D32" s="79">
        <v>0</v>
      </c>
      <c r="E32" s="79">
        <v>1</v>
      </c>
      <c r="F32" s="79">
        <v>12</v>
      </c>
      <c r="G32" s="79">
        <v>0</v>
      </c>
      <c r="H32" s="95">
        <v>26</v>
      </c>
      <c r="I32" s="109"/>
      <c r="J32" s="109"/>
      <c r="K32" s="109"/>
      <c r="L32" s="109"/>
      <c r="M32" s="109"/>
      <c r="N32" s="109"/>
    </row>
    <row r="34" ht="11.25">
      <c r="A34" s="50" t="s">
        <v>32</v>
      </c>
    </row>
  </sheetData>
  <sheetProtection/>
  <mergeCells count="24">
    <mergeCell ref="C15:E15"/>
    <mergeCell ref="F15:H15"/>
    <mergeCell ref="A1:M1"/>
    <mergeCell ref="A3:A6"/>
    <mergeCell ref="B3:M3"/>
    <mergeCell ref="B4:D4"/>
    <mergeCell ref="E4:M4"/>
    <mergeCell ref="A14:A16"/>
    <mergeCell ref="B14:N14"/>
    <mergeCell ref="A24:A26"/>
    <mergeCell ref="B24:H24"/>
    <mergeCell ref="B25:B26"/>
    <mergeCell ref="C25:G25"/>
    <mergeCell ref="H25:H26"/>
    <mergeCell ref="O15:O16"/>
    <mergeCell ref="B5:D5"/>
    <mergeCell ref="E5:G5"/>
    <mergeCell ref="H5:J5"/>
    <mergeCell ref="K5:M5"/>
    <mergeCell ref="J15:J16"/>
    <mergeCell ref="K15:K16"/>
    <mergeCell ref="L15:N15"/>
    <mergeCell ref="I15:I16"/>
    <mergeCell ref="B15:B16"/>
  </mergeCells>
  <printOptions/>
  <pageMargins left="0.75" right="0.28" top="1" bottom="1" header="0.5" footer="0.5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3" sqref="D13"/>
    </sheetView>
  </sheetViews>
  <sheetFormatPr defaultColWidth="8.88671875" defaultRowHeight="13.5"/>
  <cols>
    <col min="1" max="1" width="8.77734375" style="1" customWidth="1"/>
    <col min="2" max="3" width="9.88671875" style="1" customWidth="1"/>
    <col min="4" max="11" width="8.88671875" style="1" customWidth="1"/>
    <col min="12" max="12" width="15.99609375" style="1" customWidth="1"/>
    <col min="13" max="13" width="5.3359375" style="1" bestFit="1" customWidth="1"/>
    <col min="14" max="16384" width="8.88671875" style="1" customWidth="1"/>
  </cols>
  <sheetData>
    <row r="1" spans="1:13" ht="20.25" customHeight="1">
      <c r="A1" s="144" t="s">
        <v>244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ht="20.25" customHeight="1"/>
    <row r="3" spans="1:12" ht="21" customHeight="1">
      <c r="A3" s="160" t="s">
        <v>107</v>
      </c>
      <c r="B3" s="166" t="s">
        <v>79</v>
      </c>
      <c r="C3" s="167" t="s">
        <v>108</v>
      </c>
      <c r="D3" s="167" t="s">
        <v>109</v>
      </c>
      <c r="E3" s="167"/>
      <c r="F3" s="167"/>
      <c r="G3" s="167"/>
      <c r="H3" s="167" t="s">
        <v>110</v>
      </c>
      <c r="I3" s="167"/>
      <c r="J3" s="167"/>
      <c r="K3" s="167"/>
      <c r="L3" s="143" t="s">
        <v>111</v>
      </c>
    </row>
    <row r="4" spans="1:12" ht="21" customHeight="1">
      <c r="A4" s="160"/>
      <c r="B4" s="166"/>
      <c r="C4" s="167"/>
      <c r="D4" s="29" t="s">
        <v>50</v>
      </c>
      <c r="E4" s="29" t="s">
        <v>86</v>
      </c>
      <c r="F4" s="29" t="s">
        <v>87</v>
      </c>
      <c r="G4" s="29" t="s">
        <v>112</v>
      </c>
      <c r="H4" s="29" t="s">
        <v>50</v>
      </c>
      <c r="I4" s="29" t="s">
        <v>86</v>
      </c>
      <c r="J4" s="29" t="s">
        <v>87</v>
      </c>
      <c r="K4" s="29" t="s">
        <v>112</v>
      </c>
      <c r="L4" s="143"/>
    </row>
    <row r="5" spans="1:12" ht="21" customHeight="1">
      <c r="A5" s="193" t="s">
        <v>9</v>
      </c>
      <c r="B5" s="15" t="s">
        <v>113</v>
      </c>
      <c r="C5" s="15" t="s">
        <v>114</v>
      </c>
      <c r="D5" s="84">
        <v>400000</v>
      </c>
      <c r="E5" s="62">
        <v>0</v>
      </c>
      <c r="F5" s="62">
        <v>0</v>
      </c>
      <c r="G5" s="84">
        <v>400000</v>
      </c>
      <c r="H5" s="84">
        <v>242192</v>
      </c>
      <c r="I5" s="62">
        <v>0</v>
      </c>
      <c r="J5" s="62">
        <v>0</v>
      </c>
      <c r="K5" s="84">
        <v>242192</v>
      </c>
      <c r="L5" s="16" t="s">
        <v>115</v>
      </c>
    </row>
    <row r="6" spans="1:12" ht="21" customHeight="1">
      <c r="A6" s="194"/>
      <c r="B6" s="19" t="s">
        <v>116</v>
      </c>
      <c r="C6" s="19" t="s">
        <v>117</v>
      </c>
      <c r="D6" s="85">
        <v>170000</v>
      </c>
      <c r="E6" s="62">
        <v>0</v>
      </c>
      <c r="F6" s="62">
        <v>0</v>
      </c>
      <c r="G6" s="85">
        <v>170000</v>
      </c>
      <c r="H6" s="85">
        <v>104845</v>
      </c>
      <c r="I6" s="62">
        <v>0</v>
      </c>
      <c r="J6" s="62">
        <v>0</v>
      </c>
      <c r="K6" s="85">
        <v>104845</v>
      </c>
      <c r="L6" s="20" t="s">
        <v>115</v>
      </c>
    </row>
    <row r="7" spans="1:12" ht="21" customHeight="1">
      <c r="A7" s="195" t="s">
        <v>14</v>
      </c>
      <c r="B7" s="21" t="s">
        <v>113</v>
      </c>
      <c r="C7" s="21" t="s">
        <v>114</v>
      </c>
      <c r="D7" s="34">
        <f>SUM(E7:G7)</f>
        <v>400000</v>
      </c>
      <c r="E7" s="62">
        <v>0</v>
      </c>
      <c r="F7" s="62">
        <v>0</v>
      </c>
      <c r="G7" s="34">
        <v>400000</v>
      </c>
      <c r="H7" s="34">
        <f>SUM(I7:K7)</f>
        <v>240106</v>
      </c>
      <c r="I7" s="62">
        <v>0</v>
      </c>
      <c r="J7" s="62">
        <v>0</v>
      </c>
      <c r="K7" s="34">
        <v>240106</v>
      </c>
      <c r="L7" s="32" t="s">
        <v>115</v>
      </c>
    </row>
    <row r="8" spans="1:12" ht="21" customHeight="1">
      <c r="A8" s="196"/>
      <c r="B8" s="23" t="s">
        <v>118</v>
      </c>
      <c r="C8" s="21" t="s">
        <v>117</v>
      </c>
      <c r="D8" s="34">
        <f>SUM(E8:G8)</f>
        <v>170000</v>
      </c>
      <c r="E8" s="62">
        <v>0</v>
      </c>
      <c r="F8" s="62">
        <v>0</v>
      </c>
      <c r="G8" s="24">
        <v>170000</v>
      </c>
      <c r="H8" s="24">
        <f>SUM(I8:K8)</f>
        <v>114345</v>
      </c>
      <c r="I8" s="62">
        <v>0</v>
      </c>
      <c r="J8" s="62">
        <v>0</v>
      </c>
      <c r="K8" s="24">
        <v>114345</v>
      </c>
      <c r="L8" s="25" t="s">
        <v>115</v>
      </c>
    </row>
    <row r="9" spans="1:12" ht="21" customHeight="1">
      <c r="A9" s="197" t="s">
        <v>135</v>
      </c>
      <c r="B9" s="21" t="s">
        <v>113</v>
      </c>
      <c r="C9" s="21" t="s">
        <v>114</v>
      </c>
      <c r="D9" s="34">
        <v>400000</v>
      </c>
      <c r="E9" s="62">
        <v>0</v>
      </c>
      <c r="F9" s="62">
        <v>0</v>
      </c>
      <c r="G9" s="34">
        <v>400000</v>
      </c>
      <c r="H9" s="34">
        <v>230476</v>
      </c>
      <c r="I9" s="62">
        <v>0</v>
      </c>
      <c r="J9" s="62">
        <v>0</v>
      </c>
      <c r="K9" s="34">
        <v>230476</v>
      </c>
      <c r="L9" s="32" t="s">
        <v>115</v>
      </c>
    </row>
    <row r="10" spans="1:12" ht="21" customHeight="1">
      <c r="A10" s="196"/>
      <c r="B10" s="23" t="s">
        <v>118</v>
      </c>
      <c r="C10" s="21" t="s">
        <v>117</v>
      </c>
      <c r="D10" s="34">
        <v>170000</v>
      </c>
      <c r="E10" s="62">
        <v>0</v>
      </c>
      <c r="F10" s="62">
        <v>0</v>
      </c>
      <c r="G10" s="24">
        <v>170000</v>
      </c>
      <c r="H10" s="24">
        <v>108678</v>
      </c>
      <c r="I10" s="62">
        <v>0</v>
      </c>
      <c r="J10" s="62">
        <v>0</v>
      </c>
      <c r="K10" s="24">
        <v>108678</v>
      </c>
      <c r="L10" s="25" t="s">
        <v>115</v>
      </c>
    </row>
    <row r="11" spans="1:12" ht="21" customHeight="1">
      <c r="A11" s="197" t="s">
        <v>144</v>
      </c>
      <c r="B11" s="21" t="s">
        <v>113</v>
      </c>
      <c r="C11" s="21" t="s">
        <v>114</v>
      </c>
      <c r="D11" s="34">
        <v>400000</v>
      </c>
      <c r="E11" s="62">
        <v>0</v>
      </c>
      <c r="F11" s="62">
        <v>0</v>
      </c>
      <c r="G11" s="34">
        <v>400000</v>
      </c>
      <c r="H11" s="34">
        <v>230476</v>
      </c>
      <c r="I11" s="62">
        <v>0</v>
      </c>
      <c r="J11" s="62">
        <v>0</v>
      </c>
      <c r="K11" s="34">
        <v>230476</v>
      </c>
      <c r="L11" s="32" t="s">
        <v>115</v>
      </c>
    </row>
    <row r="12" spans="1:12" ht="21" customHeight="1">
      <c r="A12" s="196"/>
      <c r="B12" s="23" t="s">
        <v>118</v>
      </c>
      <c r="C12" s="21" t="s">
        <v>117</v>
      </c>
      <c r="D12" s="34">
        <v>170000</v>
      </c>
      <c r="E12" s="62">
        <v>0</v>
      </c>
      <c r="F12" s="62">
        <v>0</v>
      </c>
      <c r="G12" s="24">
        <v>170000</v>
      </c>
      <c r="H12" s="24">
        <v>108678</v>
      </c>
      <c r="I12" s="62">
        <v>0</v>
      </c>
      <c r="J12" s="62">
        <v>0</v>
      </c>
      <c r="K12" s="24">
        <v>108678</v>
      </c>
      <c r="L12" s="25" t="s">
        <v>115</v>
      </c>
    </row>
    <row r="13" spans="1:12" ht="21" customHeight="1">
      <c r="A13" s="197" t="s">
        <v>160</v>
      </c>
      <c r="B13" s="21" t="s">
        <v>113</v>
      </c>
      <c r="C13" s="21" t="s">
        <v>114</v>
      </c>
      <c r="D13" s="34">
        <v>400000</v>
      </c>
      <c r="E13" s="62">
        <v>0</v>
      </c>
      <c r="F13" s="62">
        <v>0</v>
      </c>
      <c r="G13" s="34">
        <v>400000</v>
      </c>
      <c r="H13" s="34">
        <v>238291</v>
      </c>
      <c r="I13" s="62">
        <v>0</v>
      </c>
      <c r="J13" s="62">
        <v>0</v>
      </c>
      <c r="K13" s="34">
        <v>238291</v>
      </c>
      <c r="L13" s="25" t="s">
        <v>115</v>
      </c>
    </row>
    <row r="14" spans="1:12" ht="21" customHeight="1">
      <c r="A14" s="196"/>
      <c r="B14" s="23" t="s">
        <v>118</v>
      </c>
      <c r="C14" s="21" t="s">
        <v>117</v>
      </c>
      <c r="D14" s="34">
        <v>170000</v>
      </c>
      <c r="E14" s="62">
        <v>0</v>
      </c>
      <c r="F14" s="62">
        <v>0</v>
      </c>
      <c r="G14" s="24">
        <v>170000</v>
      </c>
      <c r="H14" s="24">
        <v>106210</v>
      </c>
      <c r="I14" s="62">
        <v>0</v>
      </c>
      <c r="J14" s="62">
        <v>0</v>
      </c>
      <c r="K14" s="24">
        <v>106210</v>
      </c>
      <c r="L14" s="25" t="s">
        <v>115</v>
      </c>
    </row>
    <row r="15" spans="1:12" ht="21" customHeight="1">
      <c r="A15" s="197" t="s">
        <v>222</v>
      </c>
      <c r="B15" s="21" t="s">
        <v>113</v>
      </c>
      <c r="C15" s="21" t="s">
        <v>114</v>
      </c>
      <c r="D15" s="34">
        <f>SUM(E15:G15)</f>
        <v>400000</v>
      </c>
      <c r="E15" s="24">
        <v>0</v>
      </c>
      <c r="F15" s="24">
        <v>0</v>
      </c>
      <c r="G15" s="34">
        <v>400000</v>
      </c>
      <c r="H15" s="34">
        <f>SUM(I15:K15)</f>
        <v>223883</v>
      </c>
      <c r="I15" s="62">
        <v>0</v>
      </c>
      <c r="J15" s="62">
        <v>0</v>
      </c>
      <c r="K15" s="34">
        <v>223883</v>
      </c>
      <c r="L15" s="25" t="s">
        <v>115</v>
      </c>
    </row>
    <row r="16" spans="1:12" ht="21" customHeight="1">
      <c r="A16" s="196"/>
      <c r="B16" s="23" t="s">
        <v>118</v>
      </c>
      <c r="C16" s="21" t="s">
        <v>117</v>
      </c>
      <c r="D16" s="34">
        <f>SUM(E16:G16)</f>
        <v>170000</v>
      </c>
      <c r="E16" s="24">
        <v>0</v>
      </c>
      <c r="F16" s="24">
        <v>0</v>
      </c>
      <c r="G16" s="24">
        <v>170000</v>
      </c>
      <c r="H16" s="34">
        <f>SUM(I16:K16)</f>
        <v>121408</v>
      </c>
      <c r="I16" s="62">
        <v>0</v>
      </c>
      <c r="J16" s="62">
        <v>0</v>
      </c>
      <c r="K16" s="24">
        <v>121408</v>
      </c>
      <c r="L16" s="25" t="s">
        <v>115</v>
      </c>
    </row>
    <row r="17" spans="2:12" ht="1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22.5" customHeight="1">
      <c r="A18" s="160" t="s">
        <v>107</v>
      </c>
      <c r="B18" s="198" t="s">
        <v>119</v>
      </c>
      <c r="C18" s="198"/>
      <c r="D18" s="198"/>
      <c r="E18" s="198"/>
      <c r="F18" s="198" t="s">
        <v>120</v>
      </c>
      <c r="G18" s="200" t="s">
        <v>83</v>
      </c>
      <c r="H18" s="198" t="s">
        <v>121</v>
      </c>
      <c r="I18" s="200" t="s">
        <v>122</v>
      </c>
      <c r="J18" s="198" t="s">
        <v>85</v>
      </c>
      <c r="K18" s="198"/>
      <c r="L18" s="199"/>
    </row>
    <row r="19" spans="1:12" ht="22.5" customHeight="1">
      <c r="A19" s="160"/>
      <c r="B19" s="30" t="s">
        <v>123</v>
      </c>
      <c r="C19" s="30" t="s">
        <v>124</v>
      </c>
      <c r="D19" s="30" t="s">
        <v>125</v>
      </c>
      <c r="E19" s="30" t="s">
        <v>55</v>
      </c>
      <c r="F19" s="198"/>
      <c r="G19" s="200"/>
      <c r="H19" s="198"/>
      <c r="I19" s="200"/>
      <c r="J19" s="30" t="s">
        <v>126</v>
      </c>
      <c r="K19" s="30" t="s">
        <v>127</v>
      </c>
      <c r="L19" s="31" t="s">
        <v>128</v>
      </c>
    </row>
    <row r="20" spans="1:12" ht="22.5" customHeight="1">
      <c r="A20" s="193" t="s">
        <v>9</v>
      </c>
      <c r="B20" s="62">
        <v>793</v>
      </c>
      <c r="C20" s="24">
        <v>0</v>
      </c>
      <c r="D20" s="62">
        <v>0</v>
      </c>
      <c r="E20" s="24">
        <v>0</v>
      </c>
      <c r="F20" s="15" t="s">
        <v>129</v>
      </c>
      <c r="G20" s="84">
        <v>165334</v>
      </c>
      <c r="H20" s="15" t="s">
        <v>130</v>
      </c>
      <c r="I20" s="15" t="s">
        <v>131</v>
      </c>
      <c r="J20" s="15" t="s">
        <v>95</v>
      </c>
      <c r="K20" s="15" t="s">
        <v>96</v>
      </c>
      <c r="L20" s="16" t="s">
        <v>97</v>
      </c>
    </row>
    <row r="21" spans="1:12" ht="22.5" customHeight="1">
      <c r="A21" s="194"/>
      <c r="B21" s="62">
        <v>0</v>
      </c>
      <c r="C21" s="24">
        <v>0</v>
      </c>
      <c r="D21" s="62">
        <v>0</v>
      </c>
      <c r="E21" s="24">
        <v>0</v>
      </c>
      <c r="F21" s="15" t="s">
        <v>132</v>
      </c>
      <c r="G21" s="84">
        <v>81004</v>
      </c>
      <c r="H21" s="15" t="s">
        <v>130</v>
      </c>
      <c r="I21" s="15" t="s">
        <v>133</v>
      </c>
      <c r="J21" s="15" t="s">
        <v>95</v>
      </c>
      <c r="K21" s="15" t="s">
        <v>96</v>
      </c>
      <c r="L21" s="16" t="s">
        <v>97</v>
      </c>
    </row>
    <row r="22" spans="1:12" ht="22.5" customHeight="1">
      <c r="A22" s="193" t="s">
        <v>14</v>
      </c>
      <c r="B22" s="24">
        <v>808</v>
      </c>
      <c r="C22" s="24">
        <v>0</v>
      </c>
      <c r="D22" s="24">
        <v>461</v>
      </c>
      <c r="E22" s="24">
        <v>0</v>
      </c>
      <c r="F22" s="22" t="s">
        <v>129</v>
      </c>
      <c r="G22" s="34">
        <v>165263</v>
      </c>
      <c r="H22" s="14" t="s">
        <v>130</v>
      </c>
      <c r="I22" s="14" t="s">
        <v>134</v>
      </c>
      <c r="J22" s="14" t="s">
        <v>95</v>
      </c>
      <c r="K22" s="14" t="s">
        <v>96</v>
      </c>
      <c r="L22" s="26" t="s">
        <v>97</v>
      </c>
    </row>
    <row r="23" spans="1:12" ht="22.5" customHeight="1">
      <c r="A23" s="194"/>
      <c r="B23" s="24">
        <v>0</v>
      </c>
      <c r="C23" s="24">
        <v>0</v>
      </c>
      <c r="D23" s="24">
        <v>0</v>
      </c>
      <c r="E23" s="24">
        <v>0</v>
      </c>
      <c r="F23" s="22" t="s">
        <v>132</v>
      </c>
      <c r="G23" s="24">
        <v>81044</v>
      </c>
      <c r="H23" s="24" t="s">
        <v>130</v>
      </c>
      <c r="I23" s="27">
        <v>0</v>
      </c>
      <c r="J23" s="24" t="s">
        <v>95</v>
      </c>
      <c r="K23" s="24" t="s">
        <v>96</v>
      </c>
      <c r="L23" s="28" t="s">
        <v>97</v>
      </c>
    </row>
    <row r="24" spans="1:12" ht="21.75" customHeight="1">
      <c r="A24" s="193" t="s">
        <v>136</v>
      </c>
      <c r="B24" s="24">
        <v>1005</v>
      </c>
      <c r="C24" s="24">
        <v>0</v>
      </c>
      <c r="D24" s="24">
        <v>357</v>
      </c>
      <c r="E24" s="24">
        <v>0</v>
      </c>
      <c r="F24" s="22" t="s">
        <v>129</v>
      </c>
      <c r="G24" s="34">
        <v>165263</v>
      </c>
      <c r="H24" s="14" t="s">
        <v>130</v>
      </c>
      <c r="I24" s="14" t="s">
        <v>134</v>
      </c>
      <c r="J24" s="14" t="s">
        <v>95</v>
      </c>
      <c r="K24" s="14" t="s">
        <v>96</v>
      </c>
      <c r="L24" s="26" t="s">
        <v>97</v>
      </c>
    </row>
    <row r="25" spans="1:12" ht="21.75" customHeight="1">
      <c r="A25" s="194"/>
      <c r="B25" s="24">
        <v>0</v>
      </c>
      <c r="C25" s="24">
        <v>0</v>
      </c>
      <c r="D25" s="24">
        <v>0</v>
      </c>
      <c r="E25" s="24">
        <v>0</v>
      </c>
      <c r="F25" s="22" t="s">
        <v>132</v>
      </c>
      <c r="G25" s="24">
        <v>81044</v>
      </c>
      <c r="H25" s="24" t="s">
        <v>130</v>
      </c>
      <c r="I25" s="27">
        <v>0</v>
      </c>
      <c r="J25" s="24" t="s">
        <v>95</v>
      </c>
      <c r="K25" s="24" t="s">
        <v>96</v>
      </c>
      <c r="L25" s="28" t="s">
        <v>97</v>
      </c>
    </row>
    <row r="26" spans="1:12" ht="21.75" customHeight="1">
      <c r="A26" s="193" t="s">
        <v>144</v>
      </c>
      <c r="B26" s="24">
        <v>1005</v>
      </c>
      <c r="C26" s="24">
        <v>0</v>
      </c>
      <c r="D26" s="24">
        <v>357</v>
      </c>
      <c r="E26" s="24">
        <v>0</v>
      </c>
      <c r="F26" s="22" t="s">
        <v>129</v>
      </c>
      <c r="G26" s="34">
        <v>165263</v>
      </c>
      <c r="H26" s="14" t="s">
        <v>130</v>
      </c>
      <c r="I26" s="14" t="s">
        <v>134</v>
      </c>
      <c r="J26" s="14" t="s">
        <v>95</v>
      </c>
      <c r="K26" s="14" t="s">
        <v>96</v>
      </c>
      <c r="L26" s="26" t="s">
        <v>97</v>
      </c>
    </row>
    <row r="27" spans="1:12" ht="21.75" customHeight="1">
      <c r="A27" s="194"/>
      <c r="B27" s="24">
        <v>0</v>
      </c>
      <c r="C27" s="24">
        <v>0</v>
      </c>
      <c r="D27" s="24">
        <v>0</v>
      </c>
      <c r="E27" s="24">
        <v>0</v>
      </c>
      <c r="F27" s="22" t="s">
        <v>132</v>
      </c>
      <c r="G27" s="24">
        <v>81044</v>
      </c>
      <c r="H27" s="24" t="s">
        <v>130</v>
      </c>
      <c r="I27" s="27">
        <v>0</v>
      </c>
      <c r="J27" s="24" t="s">
        <v>95</v>
      </c>
      <c r="K27" s="24" t="s">
        <v>96</v>
      </c>
      <c r="L27" s="28" t="s">
        <v>97</v>
      </c>
    </row>
    <row r="28" spans="1:12" ht="21.75" customHeight="1">
      <c r="A28" s="193" t="s">
        <v>161</v>
      </c>
      <c r="B28" s="24">
        <v>604</v>
      </c>
      <c r="C28" s="24">
        <v>0</v>
      </c>
      <c r="D28" s="24">
        <v>708</v>
      </c>
      <c r="E28" s="24">
        <v>0</v>
      </c>
      <c r="F28" s="22" t="s">
        <v>129</v>
      </c>
      <c r="G28" s="34">
        <v>165263</v>
      </c>
      <c r="H28" s="14" t="s">
        <v>130</v>
      </c>
      <c r="I28" s="14" t="s">
        <v>134</v>
      </c>
      <c r="J28" s="14" t="s">
        <v>95</v>
      </c>
      <c r="K28" s="14" t="s">
        <v>96</v>
      </c>
      <c r="L28" s="28" t="s">
        <v>195</v>
      </c>
    </row>
    <row r="29" spans="1:12" ht="21.75" customHeight="1">
      <c r="A29" s="194"/>
      <c r="B29" s="24">
        <v>0</v>
      </c>
      <c r="C29" s="24">
        <v>0</v>
      </c>
      <c r="D29" s="24">
        <v>0</v>
      </c>
      <c r="E29" s="24">
        <v>0</v>
      </c>
      <c r="F29" s="22" t="s">
        <v>132</v>
      </c>
      <c r="G29" s="24">
        <v>81044</v>
      </c>
      <c r="H29" s="24" t="s">
        <v>130</v>
      </c>
      <c r="I29" s="27">
        <v>0</v>
      </c>
      <c r="J29" s="24" t="s">
        <v>95</v>
      </c>
      <c r="K29" s="24" t="s">
        <v>96</v>
      </c>
      <c r="L29" s="28" t="s">
        <v>195</v>
      </c>
    </row>
    <row r="30" spans="1:12" ht="21.75" customHeight="1">
      <c r="A30" s="193" t="s">
        <v>222</v>
      </c>
      <c r="B30" s="24">
        <v>596</v>
      </c>
      <c r="C30" s="24">
        <v>0</v>
      </c>
      <c r="D30" s="24">
        <v>1118</v>
      </c>
      <c r="E30" s="24">
        <v>0</v>
      </c>
      <c r="F30" s="22" t="s">
        <v>129</v>
      </c>
      <c r="G30" s="34">
        <v>165263</v>
      </c>
      <c r="H30" s="14" t="s">
        <v>130</v>
      </c>
      <c r="I30" s="14" t="s">
        <v>134</v>
      </c>
      <c r="J30" s="14" t="s">
        <v>95</v>
      </c>
      <c r="K30" s="14" t="s">
        <v>96</v>
      </c>
      <c r="L30" s="28" t="s">
        <v>195</v>
      </c>
    </row>
    <row r="31" spans="1:12" ht="21.75" customHeight="1">
      <c r="A31" s="194"/>
      <c r="B31" s="24">
        <v>0</v>
      </c>
      <c r="C31" s="24">
        <v>0</v>
      </c>
      <c r="D31" s="24">
        <v>0</v>
      </c>
      <c r="E31" s="24">
        <v>0</v>
      </c>
      <c r="F31" s="22" t="s">
        <v>132</v>
      </c>
      <c r="G31" s="24">
        <v>81044</v>
      </c>
      <c r="H31" s="24" t="s">
        <v>130</v>
      </c>
      <c r="I31" s="27">
        <v>0</v>
      </c>
      <c r="J31" s="24" t="s">
        <v>95</v>
      </c>
      <c r="K31" s="24" t="s">
        <v>96</v>
      </c>
      <c r="L31" s="28" t="s">
        <v>195</v>
      </c>
    </row>
    <row r="32" ht="15" customHeight="1"/>
    <row r="33" ht="20.25" customHeight="1">
      <c r="A33" s="1" t="s">
        <v>32</v>
      </c>
    </row>
  </sheetData>
  <sheetProtection/>
  <mergeCells count="26">
    <mergeCell ref="A5:A6"/>
    <mergeCell ref="A3:A4"/>
    <mergeCell ref="B3:B4"/>
    <mergeCell ref="C3:C4"/>
    <mergeCell ref="A1:M1"/>
    <mergeCell ref="H3:K3"/>
    <mergeCell ref="L3:L4"/>
    <mergeCell ref="D3:G3"/>
    <mergeCell ref="A26:A27"/>
    <mergeCell ref="J18:L18"/>
    <mergeCell ref="A18:A19"/>
    <mergeCell ref="B18:E18"/>
    <mergeCell ref="F18:F19"/>
    <mergeCell ref="G18:G19"/>
    <mergeCell ref="H18:H19"/>
    <mergeCell ref="I18:I19"/>
    <mergeCell ref="A28:A29"/>
    <mergeCell ref="A24:A25"/>
    <mergeCell ref="A30:A31"/>
    <mergeCell ref="A7:A8"/>
    <mergeCell ref="A22:A23"/>
    <mergeCell ref="A20:A21"/>
    <mergeCell ref="A11:A12"/>
    <mergeCell ref="A9:A10"/>
    <mergeCell ref="A13:A14"/>
    <mergeCell ref="A15:A16"/>
  </mergeCells>
  <printOptions/>
  <pageMargins left="0.75" right="0.28" top="1" bottom="1" header="0.5" footer="0.5"/>
  <pageSetup horizontalDpi="300" verticalDpi="3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C6" sqref="C6"/>
    </sheetView>
  </sheetViews>
  <sheetFormatPr defaultColWidth="8.88671875" defaultRowHeight="13.5"/>
  <cols>
    <col min="2" max="2" width="11.4453125" style="0" customWidth="1"/>
    <col min="3" max="3" width="16.6640625" style="0" customWidth="1"/>
    <col min="4" max="4" width="18.4453125" style="0" customWidth="1"/>
  </cols>
  <sheetData>
    <row r="1" spans="1:5" ht="13.5">
      <c r="A1" s="135" t="s">
        <v>245</v>
      </c>
      <c r="B1" s="121"/>
      <c r="D1" s="120"/>
      <c r="E1" s="39"/>
    </row>
    <row r="2" spans="1:5" ht="13.5">
      <c r="A2" s="120"/>
      <c r="C2" s="120"/>
      <c r="D2" s="120"/>
      <c r="E2" s="39"/>
    </row>
    <row r="3" spans="1:5" ht="13.5">
      <c r="A3" s="76" t="s">
        <v>224</v>
      </c>
      <c r="B3" s="76"/>
      <c r="C3" s="76"/>
      <c r="D3" s="76"/>
      <c r="E3" s="39"/>
    </row>
    <row r="4" spans="1:5" ht="22.5" customHeight="1">
      <c r="A4" s="37" t="s">
        <v>237</v>
      </c>
      <c r="B4" s="36" t="s">
        <v>225</v>
      </c>
      <c r="C4" s="36" t="s">
        <v>226</v>
      </c>
      <c r="D4" s="38" t="s">
        <v>227</v>
      </c>
      <c r="E4" s="39"/>
    </row>
    <row r="5" spans="1:5" ht="23.25" customHeight="1">
      <c r="A5" s="122" t="s">
        <v>223</v>
      </c>
      <c r="B5" s="130">
        <v>224552</v>
      </c>
      <c r="C5" s="130">
        <v>44523</v>
      </c>
      <c r="D5" s="134">
        <f>C5/B5</f>
        <v>0.19827478713171115</v>
      </c>
      <c r="E5" s="39"/>
    </row>
    <row r="6" spans="1:5" ht="13.5" customHeight="1">
      <c r="A6" s="54"/>
      <c r="B6" s="136"/>
      <c r="C6" s="136"/>
      <c r="D6" s="137"/>
      <c r="E6" s="39"/>
    </row>
    <row r="7" spans="1:5" ht="15.75" customHeight="1">
      <c r="A7" s="159" t="s">
        <v>228</v>
      </c>
      <c r="B7" s="159"/>
      <c r="C7" s="123" t="s">
        <v>174</v>
      </c>
      <c r="D7" s="123" t="s">
        <v>174</v>
      </c>
      <c r="E7" s="39"/>
    </row>
    <row r="8" spans="1:5" ht="13.5">
      <c r="A8" s="39"/>
      <c r="B8" s="39"/>
      <c r="C8" s="39"/>
      <c r="D8" s="39"/>
      <c r="E8" s="39"/>
    </row>
    <row r="9" spans="1:5" ht="13.5">
      <c r="A9" s="39"/>
      <c r="B9" s="39"/>
      <c r="C9" s="39"/>
      <c r="D9" s="39"/>
      <c r="E9" s="39"/>
    </row>
  </sheetData>
  <mergeCells count="1">
    <mergeCell ref="A7:B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감삼동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2011-12-22T01:39:17Z</cp:lastPrinted>
  <dcterms:created xsi:type="dcterms:W3CDTF">2002-12-11T14:14:27Z</dcterms:created>
  <dcterms:modified xsi:type="dcterms:W3CDTF">2013-01-15T07:02:29Z</dcterms:modified>
  <cp:category/>
  <cp:version/>
  <cp:contentType/>
  <cp:contentStatus/>
</cp:coreProperties>
</file>