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50" firstSheet="1" activeTab="4"/>
  </bookViews>
  <sheets>
    <sheet name="1.환경오염물질 배출사업장" sheetId="1" r:id="rId1"/>
    <sheet name="2.환경오염배출시설단속및행정조치" sheetId="2" r:id="rId2"/>
    <sheet name="3.쓰레기수거" sheetId="3" r:id="rId3"/>
    <sheet name="4.생활폐기물" sheetId="4" r:id="rId4"/>
    <sheet name="5.폐기물 재활용률" sheetId="5" r:id="rId5"/>
    <sheet name="6.하수 및 분뇨발생량 처리현황" sheetId="6" r:id="rId6"/>
    <sheet name="7.하수종말처리장" sheetId="7" r:id="rId7"/>
    <sheet name="8.1일 1인당 오수 발생량" sheetId="8" r:id="rId8"/>
  </sheets>
  <definedNames/>
  <calcPr fullCalcOnLoad="1"/>
</workbook>
</file>

<file path=xl/comments7.xml><?xml version="1.0" encoding="utf-8"?>
<comments xmlns="http://schemas.openxmlformats.org/spreadsheetml/2006/main">
  <authors>
    <author>SEC</author>
  </authors>
  <commentList>
    <comment ref="A11" authorId="0">
      <text>
        <r>
          <rPr>
            <sz val="9"/>
            <rFont val="굴림"/>
            <family val="3"/>
          </rPr>
          <t xml:space="preserve">2009년도 기재된 사항은 
市 물관리과 에서
작성한 통계 수치임
검토후 수정사항은 적색으로 표기
</t>
        </r>
      </text>
    </comment>
    <comment ref="A9" authorId="0">
      <text>
        <r>
          <rPr>
            <sz val="9"/>
            <rFont val="굴림"/>
            <family val="3"/>
          </rPr>
          <t xml:space="preserve">2009년도 기재된 사항은 
市 물관리과 에서
작성한 통계 수치임
검토후 수정사항은 적색으로 표기
</t>
        </r>
      </text>
    </comment>
  </commentList>
</comments>
</file>

<file path=xl/sharedStrings.xml><?xml version="1.0" encoding="utf-8"?>
<sst xmlns="http://schemas.openxmlformats.org/spreadsheetml/2006/main" count="459" uniqueCount="233">
  <si>
    <t>자료 : 환경관리과</t>
  </si>
  <si>
    <t>원대동</t>
  </si>
  <si>
    <t>상중이동</t>
  </si>
  <si>
    <t>평리6동</t>
  </si>
  <si>
    <t>평리5동</t>
  </si>
  <si>
    <t>평리4동</t>
  </si>
  <si>
    <t>평리3동</t>
  </si>
  <si>
    <t>평리2동</t>
  </si>
  <si>
    <t>평리1동</t>
  </si>
  <si>
    <t>비산7동</t>
  </si>
  <si>
    <t>비산6동</t>
  </si>
  <si>
    <t>비산5동</t>
  </si>
  <si>
    <t>비산4동</t>
  </si>
  <si>
    <t>비산2.3동</t>
  </si>
  <si>
    <t>비산1동</t>
  </si>
  <si>
    <t>내당4동</t>
  </si>
  <si>
    <t>내당2.3동</t>
  </si>
  <si>
    <t>내당1동</t>
  </si>
  <si>
    <t>2 0 1 2</t>
  </si>
  <si>
    <t>2 0 1 1</t>
  </si>
  <si>
    <t>2 0 1 0</t>
  </si>
  <si>
    <t>2 0 0 9</t>
  </si>
  <si>
    <t>2 0 0 8</t>
  </si>
  <si>
    <t>2 0 0 7</t>
  </si>
  <si>
    <t>5종</t>
  </si>
  <si>
    <t>4종</t>
  </si>
  <si>
    <t>3종</t>
  </si>
  <si>
    <t>2종</t>
  </si>
  <si>
    <t>1종</t>
  </si>
  <si>
    <t>계</t>
  </si>
  <si>
    <t>소음 및
진   동</t>
  </si>
  <si>
    <t>수        질     (폐  수)</t>
  </si>
  <si>
    <t>대  기  (가스, 먼지, 매연 및 악취)</t>
  </si>
  <si>
    <t>구  분</t>
  </si>
  <si>
    <t>단위 : 개소</t>
  </si>
  <si>
    <t>1. 환경오염물질 배출 사업장</t>
  </si>
  <si>
    <t>원대동</t>
  </si>
  <si>
    <t>상중이동</t>
  </si>
  <si>
    <t>평리6동</t>
  </si>
  <si>
    <t>평리5동</t>
  </si>
  <si>
    <t>평리4동</t>
  </si>
  <si>
    <t>평리3동</t>
  </si>
  <si>
    <t>평리2동</t>
  </si>
  <si>
    <t>평리1동</t>
  </si>
  <si>
    <t>비산7동</t>
  </si>
  <si>
    <t>비산6동</t>
  </si>
  <si>
    <t>비산5동</t>
  </si>
  <si>
    <t>비산4동</t>
  </si>
  <si>
    <t>비산2.3동</t>
  </si>
  <si>
    <t>비산1동</t>
  </si>
  <si>
    <t>내당4동</t>
  </si>
  <si>
    <t>내당2.3동</t>
  </si>
  <si>
    <t>내당1동</t>
  </si>
  <si>
    <t>…</t>
  </si>
  <si>
    <t>1(17)</t>
  </si>
  <si>
    <t>기  타</t>
  </si>
  <si>
    <t>순수고발</t>
  </si>
  <si>
    <t>폐쇄명령</t>
  </si>
  <si>
    <t>허가취소</t>
  </si>
  <si>
    <t>사용금지</t>
  </si>
  <si>
    <t>조업정지</t>
  </si>
  <si>
    <t>개선명령</t>
  </si>
  <si>
    <t>경  고</t>
  </si>
  <si>
    <t>병과고발</t>
  </si>
  <si>
    <t>행 정 처 분 내 역</t>
  </si>
  <si>
    <t>위반업소</t>
  </si>
  <si>
    <t>단속업소</t>
  </si>
  <si>
    <t>배출업소</t>
  </si>
  <si>
    <t>단위 : 개소, 건</t>
  </si>
  <si>
    <t>2. 환경오염물질 배출사업장 단속 및 행정조치</t>
  </si>
  <si>
    <t xml:space="preserve"> </t>
  </si>
  <si>
    <t xml:space="preserve">     4)생활폐기물에 한함</t>
  </si>
  <si>
    <t xml:space="preserve">     3)의료폐기물 제외</t>
  </si>
  <si>
    <t xml:space="preserve">     2)사업장생활폐기물 포함</t>
  </si>
  <si>
    <t>-</t>
  </si>
  <si>
    <t>2 0 1 0</t>
  </si>
  <si>
    <t>기타
보관량</t>
  </si>
  <si>
    <t>재활용</t>
  </si>
  <si>
    <t>소 각</t>
  </si>
  <si>
    <t>매 립</t>
  </si>
  <si>
    <t>해당연도
발생량</t>
  </si>
  <si>
    <t>전년도
이월량</t>
  </si>
  <si>
    <t>해역배출</t>
  </si>
  <si>
    <t>발생량</t>
  </si>
  <si>
    <t>중장비</t>
  </si>
  <si>
    <t>손수레</t>
  </si>
  <si>
    <t>차 량</t>
  </si>
  <si>
    <r>
      <t>지   정   폐   기   물</t>
    </r>
    <r>
      <rPr>
        <vertAlign val="superscript"/>
        <sz val="9"/>
        <rFont val="돋움"/>
        <family val="3"/>
      </rPr>
      <t>1)</t>
    </r>
  </si>
  <si>
    <t>건   설   폐   기   물</t>
  </si>
  <si>
    <t>사업장 배출시설계 폐기물</t>
  </si>
  <si>
    <r>
      <t>생  활  폐  기  물</t>
    </r>
    <r>
      <rPr>
        <vertAlign val="superscript"/>
        <sz val="9"/>
        <rFont val="굴림"/>
        <family val="3"/>
      </rPr>
      <t>2)</t>
    </r>
  </si>
  <si>
    <t>인 구</t>
  </si>
  <si>
    <t>면 적</t>
  </si>
  <si>
    <t>장       비</t>
  </si>
  <si>
    <t>인 원</t>
  </si>
  <si>
    <t>폐                      기                        물</t>
  </si>
  <si>
    <t>기 타</t>
  </si>
  <si>
    <r>
      <t>자가처리업소</t>
    </r>
    <r>
      <rPr>
        <vertAlign val="superscript"/>
        <sz val="9"/>
        <rFont val="굴림"/>
        <family val="3"/>
      </rPr>
      <t>3)</t>
    </r>
  </si>
  <si>
    <r>
      <t>처    리     업     체</t>
    </r>
    <r>
      <rPr>
        <vertAlign val="superscript"/>
        <sz val="9"/>
        <rFont val="굴림"/>
        <family val="3"/>
      </rPr>
      <t>3)</t>
    </r>
  </si>
  <si>
    <r>
      <t>지  방  자  치 단 체</t>
    </r>
    <r>
      <rPr>
        <vertAlign val="superscript"/>
        <sz val="9"/>
        <rFont val="굴림"/>
        <family val="3"/>
      </rPr>
      <t>3)</t>
    </r>
  </si>
  <si>
    <t>수                  거                  처                  리</t>
  </si>
  <si>
    <r>
      <t>수        거        처        리</t>
    </r>
    <r>
      <rPr>
        <vertAlign val="superscript"/>
        <sz val="9"/>
        <rFont val="굴림"/>
        <family val="3"/>
      </rPr>
      <t>1)</t>
    </r>
  </si>
  <si>
    <t>수거율
(%)
(D/C)</t>
  </si>
  <si>
    <t>처리량
(톤/일)
(D)</t>
  </si>
  <si>
    <t>배출량
(톤/일)
(C)</t>
  </si>
  <si>
    <t>수거지
인구율
(B/A)</t>
  </si>
  <si>
    <t>청소구역(B)</t>
  </si>
  <si>
    <t>행정구역(A)</t>
  </si>
  <si>
    <t>연  별</t>
  </si>
  <si>
    <t>단위 : 개, 명</t>
  </si>
  <si>
    <t xml:space="preserve">  주:폐기물재활용률=(B)/(A)*100</t>
  </si>
  <si>
    <t>당해년도
발생량</t>
  </si>
  <si>
    <t>전년도 
이월량</t>
  </si>
  <si>
    <t>소계</t>
  </si>
  <si>
    <t>재활용</t>
  </si>
  <si>
    <t>발생량</t>
  </si>
  <si>
    <t>재활용</t>
  </si>
  <si>
    <t>재활용
(B)</t>
  </si>
  <si>
    <t>발생량
(A)</t>
  </si>
  <si>
    <t>지정 폐기물</t>
  </si>
  <si>
    <t>건설 폐기물</t>
  </si>
  <si>
    <t>사업장배출시설계 폐기물</t>
  </si>
  <si>
    <t>생활계 폐기물</t>
  </si>
  <si>
    <t>합    계</t>
  </si>
  <si>
    <t>재활용률</t>
  </si>
  <si>
    <t xml:space="preserve"> </t>
  </si>
  <si>
    <t>단위:%, 톤</t>
  </si>
  <si>
    <t>기타</t>
  </si>
  <si>
    <t>8톤이하</t>
  </si>
  <si>
    <t>4.5톤이하</t>
  </si>
  <si>
    <t>3톤이하</t>
  </si>
  <si>
    <t>계</t>
  </si>
  <si>
    <t>종사인원</t>
  </si>
  <si>
    <t>시설(차량)현황(대수)</t>
  </si>
  <si>
    <t>업체수</t>
  </si>
  <si>
    <t>분뇨수집.운반업체</t>
  </si>
  <si>
    <t>낙동강</t>
  </si>
  <si>
    <t>금호강</t>
  </si>
  <si>
    <t>달서천</t>
  </si>
  <si>
    <t>공단위탁</t>
  </si>
  <si>
    <t>달서천 하수처리장</t>
  </si>
  <si>
    <t>달서천 분뇨처리장</t>
  </si>
  <si>
    <t>달서천하수처리장</t>
  </si>
  <si>
    <t>달서천분뇨
처리장</t>
  </si>
  <si>
    <t>수계</t>
  </si>
  <si>
    <t>본류</t>
  </si>
  <si>
    <t>지류</t>
  </si>
  <si>
    <t>고도</t>
  </si>
  <si>
    <t>생물학적</t>
  </si>
  <si>
    <t>물리적</t>
  </si>
  <si>
    <t>방류수역</t>
  </si>
  <si>
    <t>운영
방법</t>
  </si>
  <si>
    <t>사업비
(백만원)</t>
  </si>
  <si>
    <t>연계
처리장명</t>
  </si>
  <si>
    <t>처리량 (㎥/일)</t>
  </si>
  <si>
    <t>시설용량 (㎥/일)</t>
  </si>
  <si>
    <t>시설명</t>
  </si>
  <si>
    <t>분뇨처리시설</t>
  </si>
  <si>
    <t>정화조 등
에서처리</t>
  </si>
  <si>
    <t>오·벽지 분뇨</t>
  </si>
  <si>
    <t>정화조오니</t>
  </si>
  <si>
    <t>수거분뇨</t>
  </si>
  <si>
    <t>수 세 식</t>
  </si>
  <si>
    <t>수 거 식</t>
  </si>
  <si>
    <t>하수처리
구역 외</t>
  </si>
  <si>
    <t>하수처리
구역 내</t>
  </si>
  <si>
    <t>처리대상 제외</t>
  </si>
  <si>
    <t>처리대상량 (㎥/일)</t>
  </si>
  <si>
    <t>발 생 량 (㎥/일)</t>
  </si>
  <si>
    <t>분   뇨</t>
  </si>
  <si>
    <t>하  수</t>
  </si>
  <si>
    <t>하수 및 분뇨 발생량</t>
  </si>
  <si>
    <t>낙동강연안(동해)</t>
  </si>
  <si>
    <t>위탁</t>
  </si>
  <si>
    <t>97.12.02</t>
  </si>
  <si>
    <t>오존</t>
  </si>
  <si>
    <t>87.07.12</t>
  </si>
  <si>
    <t>수 계</t>
  </si>
  <si>
    <t>본 류</t>
  </si>
  <si>
    <t>지 류</t>
  </si>
  <si>
    <t>침출수</t>
  </si>
  <si>
    <t>축 산</t>
  </si>
  <si>
    <t>분뇨</t>
  </si>
  <si>
    <t>방류수 
소독방법</t>
  </si>
  <si>
    <t>운영방법</t>
  </si>
  <si>
    <t>가동개시일</t>
  </si>
  <si>
    <t>연계처리량(㎥/일)</t>
  </si>
  <si>
    <t>연 별</t>
  </si>
  <si>
    <t>혐기/무산소/호기조합법</t>
  </si>
  <si>
    <t>비산7동 3442</t>
  </si>
  <si>
    <t>북    부</t>
  </si>
  <si>
    <t>비산7동 3048</t>
  </si>
  <si>
    <t>달 서 천</t>
  </si>
  <si>
    <t>고 도</t>
  </si>
  <si>
    <t>처리방법</t>
  </si>
  <si>
    <t>처 리 량(㎥/일)</t>
  </si>
  <si>
    <t>시설용량(㎥/일)</t>
  </si>
  <si>
    <t>소재지</t>
  </si>
  <si>
    <t>자료:환경관리과</t>
  </si>
  <si>
    <t>1일 1인당 오수 발생량</t>
  </si>
  <si>
    <t>1일 오수 발생량</t>
  </si>
  <si>
    <t>인   구</t>
  </si>
  <si>
    <t xml:space="preserve">연 별 </t>
  </si>
  <si>
    <t>단위:명, 톤</t>
  </si>
  <si>
    <t>공단위탁</t>
  </si>
  <si>
    <t>하수 연계처리</t>
  </si>
  <si>
    <t xml:space="preserve">                         8. 1일 1인당 오수 발생량</t>
  </si>
  <si>
    <t>7. 하수종말처리장</t>
  </si>
  <si>
    <t>6. 하수 및 분뇨 발생량 및 처리현황</t>
  </si>
  <si>
    <t>3. 쓰레기 수거</t>
  </si>
  <si>
    <t xml:space="preserve">  5. 폐기물 재활용률</t>
  </si>
  <si>
    <t>단위:개소,㎡</t>
  </si>
  <si>
    <t>연 별 및  
구 군 별</t>
  </si>
  <si>
    <t>개    소</t>
  </si>
  <si>
    <t>면  적</t>
  </si>
  <si>
    <t xml:space="preserve">총매립용량   </t>
  </si>
  <si>
    <t xml:space="preserve">기 매 립 량     </t>
  </si>
  <si>
    <t xml:space="preserve">잔여매립가능량     </t>
  </si>
  <si>
    <t>가 능 량</t>
  </si>
  <si>
    <t xml:space="preserve">  4. 생활폐기물</t>
  </si>
  <si>
    <t>-</t>
  </si>
  <si>
    <t>2 0 1 2</t>
  </si>
  <si>
    <t>달 서 천</t>
  </si>
  <si>
    <t>.</t>
  </si>
  <si>
    <t xml:space="preserve">2 0 1 2 </t>
  </si>
  <si>
    <t>자외선</t>
  </si>
  <si>
    <t>공기업</t>
  </si>
  <si>
    <t>서구 염색공단로 130</t>
  </si>
  <si>
    <t>서구 달서천로 7</t>
  </si>
  <si>
    <t>혐기/무산소/호기조합법+고속응집침전+오존</t>
  </si>
  <si>
    <t>혐기/무산소/호기조합법+총인</t>
  </si>
  <si>
    <t>자료:자원순환과「환경청, 한국환경공단」</t>
  </si>
  <si>
    <t>자료:환경관리과「환경청, 한국환경공단」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</si>
</sst>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.0_ "/>
    <numFmt numFmtId="178" formatCode="0.000_ "/>
    <numFmt numFmtId="179" formatCode="0_ "/>
    <numFmt numFmtId="180" formatCode="0.0_ "/>
    <numFmt numFmtId="181" formatCode="0.00_ "/>
    <numFmt numFmtId="182" formatCode="#,##0.0"/>
    <numFmt numFmtId="183" formatCode="0.0"/>
    <numFmt numFmtId="184" formatCode="#,##0.0;\-#,##0.0;&quot;-&quot;;\ "/>
    <numFmt numFmtId="185" formatCode="#,##0;\-#,##0;&quot;-&quot;;\ "/>
    <numFmt numFmtId="186" formatCode="_-* #,##0.0_-;\-* #,##0.0_-;_-* &quot;-&quot;?_-;_-@_-"/>
    <numFmt numFmtId="187" formatCode="#,##0;[Red]#,##0"/>
    <numFmt numFmtId="188" formatCode="#,##0_);[Red]\(#,##0\)"/>
    <numFmt numFmtId="189" formatCode="#,##0;\-#,##0;&quot;-&quot;\ "/>
    <numFmt numFmtId="190" formatCode="#,##0_ "/>
    <numFmt numFmtId="191" formatCode="0.00_);[Red]\(0.00\)"/>
    <numFmt numFmtId="192" formatCode="_ * #,##0_ ;_ * \-#,##0_ ;_ * &quot; &quot;_ ;_ @_ "/>
    <numFmt numFmtId="193" formatCode="#,##0.00_ "/>
    <numFmt numFmtId="194" formatCode="_-* #,##0.00_-;\-* #,##0.00_-;_-* &quot;-&quot;_-;_-@_-"/>
    <numFmt numFmtId="195" formatCode="_-* #,##0.0_-;\-* #,##0.0_-;_-* &quot;-&quot;_-;_-@_-"/>
  </numFmts>
  <fonts count="55">
    <font>
      <sz val="11"/>
      <name val="돋움"/>
      <family val="3"/>
    </font>
    <font>
      <sz val="11"/>
      <color indexed="8"/>
      <name val="맑은 고딕"/>
      <family val="3"/>
    </font>
    <font>
      <sz val="9"/>
      <name val="굴림"/>
      <family val="3"/>
    </font>
    <font>
      <sz val="8"/>
      <name val="돋움"/>
      <family val="3"/>
    </font>
    <font>
      <b/>
      <sz val="9"/>
      <color indexed="16"/>
      <name val="굴림"/>
      <family val="3"/>
    </font>
    <font>
      <b/>
      <sz val="10"/>
      <color indexed="16"/>
      <name val="돋움"/>
      <family val="3"/>
    </font>
    <font>
      <sz val="11"/>
      <name val="바탕체"/>
      <family val="1"/>
    </font>
    <font>
      <sz val="9"/>
      <name val="돋움"/>
      <family val="3"/>
    </font>
    <font>
      <sz val="9"/>
      <color indexed="10"/>
      <name val="돋움"/>
      <family val="3"/>
    </font>
    <font>
      <vertAlign val="superscript"/>
      <sz val="9"/>
      <name val="돋움"/>
      <family val="3"/>
    </font>
    <font>
      <vertAlign val="superscript"/>
      <sz val="9"/>
      <name val="굴림"/>
      <family val="3"/>
    </font>
    <font>
      <b/>
      <sz val="9"/>
      <name val="돋움"/>
      <family val="3"/>
    </font>
    <font>
      <b/>
      <sz val="9"/>
      <color indexed="60"/>
      <name val="돋움"/>
      <family val="3"/>
    </font>
    <font>
      <b/>
      <sz val="9"/>
      <color indexed="16"/>
      <name val="돋움"/>
      <family val="3"/>
    </font>
    <font>
      <sz val="12"/>
      <name val="바탕체"/>
      <family val="1"/>
    </font>
    <font>
      <sz val="11"/>
      <name val="바탕"/>
      <family val="1"/>
    </font>
    <font>
      <b/>
      <sz val="14"/>
      <name val="바탕"/>
      <family val="1"/>
    </font>
    <font>
      <sz val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12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FF"/>
      <name val="굴림"/>
      <family val="3"/>
    </font>
    <font>
      <b/>
      <sz val="10"/>
      <color theme="5" tint="-0.4999699890613556"/>
      <name val="돋움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1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/>
    </xf>
    <xf numFmtId="41" fontId="2" fillId="0" borderId="13" xfId="48" applyNumberFormat="1" applyFont="1" applyBorder="1" applyAlignment="1">
      <alignment vertical="center"/>
    </xf>
    <xf numFmtId="41" fontId="2" fillId="0" borderId="13" xfId="0" applyNumberFormat="1" applyFont="1" applyFill="1" applyBorder="1" applyAlignment="1">
      <alignment horizontal="center" vertical="center"/>
    </xf>
    <xf numFmtId="41" fontId="2" fillId="0" borderId="13" xfId="48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2" xfId="48" applyNumberFormat="1" applyFont="1" applyFill="1" applyBorder="1" applyAlignment="1">
      <alignment horizontal="center" vertical="center"/>
    </xf>
    <xf numFmtId="41" fontId="2" fillId="0" borderId="13" xfId="48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41" fontId="2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left" vertical="center"/>
    </xf>
    <xf numFmtId="41" fontId="2" fillId="0" borderId="12" xfId="48" applyNumberFormat="1" applyFont="1" applyFill="1" applyBorder="1" applyAlignment="1">
      <alignment horizontal="center" vertical="center" wrapText="1"/>
    </xf>
    <xf numFmtId="41" fontId="2" fillId="0" borderId="13" xfId="48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1" fontId="2" fillId="0" borderId="15" xfId="48" applyNumberFormat="1" applyFont="1" applyFill="1" applyBorder="1" applyAlignment="1">
      <alignment horizontal="center" vertical="center" wrapText="1"/>
    </xf>
    <xf numFmtId="41" fontId="2" fillId="0" borderId="16" xfId="48" applyNumberFormat="1" applyFont="1" applyFill="1" applyBorder="1" applyAlignment="1">
      <alignment horizontal="center" vertical="center"/>
    </xf>
    <xf numFmtId="41" fontId="2" fillId="0" borderId="16" xfId="48" applyNumberFormat="1" applyFont="1" applyFill="1" applyBorder="1" applyAlignment="1">
      <alignment horizontal="center" vertical="center" wrapText="1"/>
    </xf>
    <xf numFmtId="41" fontId="2" fillId="0" borderId="16" xfId="48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41" fontId="2" fillId="0" borderId="13" xfId="48" applyNumberFormat="1" applyFont="1" applyBorder="1" applyAlignment="1">
      <alignment horizontal="center" vertical="center"/>
    </xf>
    <xf numFmtId="41" fontId="2" fillId="0" borderId="12" xfId="48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1" fontId="7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vertical="center"/>
    </xf>
    <xf numFmtId="41" fontId="7" fillId="0" borderId="10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/>
    </xf>
    <xf numFmtId="182" fontId="2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43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/>
    </xf>
    <xf numFmtId="186" fontId="7" fillId="0" borderId="1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86" fontId="7" fillId="0" borderId="0" xfId="0" applyNumberFormat="1" applyFont="1" applyFill="1" applyBorder="1" applyAlignment="1">
      <alignment horizontal="left" vertical="center"/>
    </xf>
    <xf numFmtId="186" fontId="7" fillId="0" borderId="0" xfId="0" applyNumberFormat="1" applyFont="1" applyFill="1" applyAlignment="1">
      <alignment horizontal="left"/>
    </xf>
    <xf numFmtId="0" fontId="7" fillId="0" borderId="11" xfId="0" applyNumberFormat="1" applyFont="1" applyFill="1" applyBorder="1" applyAlignment="1">
      <alignment horizontal="center" vertical="center"/>
    </xf>
    <xf numFmtId="186" fontId="7" fillId="0" borderId="10" xfId="0" applyNumberFormat="1" applyFont="1" applyFill="1" applyBorder="1" applyAlignment="1">
      <alignment vertical="center"/>
    </xf>
    <xf numFmtId="186" fontId="7" fillId="0" borderId="11" xfId="0" applyNumberFormat="1" applyFont="1" applyFill="1" applyBorder="1" applyAlignment="1">
      <alignment horizontal="right" vertical="center"/>
    </xf>
    <xf numFmtId="186" fontId="7" fillId="0" borderId="11" xfId="0" applyNumberFormat="1" applyFont="1" applyFill="1" applyBorder="1" applyAlignment="1">
      <alignment vertical="center"/>
    </xf>
    <xf numFmtId="186" fontId="7" fillId="0" borderId="11" xfId="0" applyNumberFormat="1" applyFont="1" applyFill="1" applyBorder="1" applyAlignment="1">
      <alignment horizontal="center" vertical="center" wrapText="1"/>
    </xf>
    <xf numFmtId="186" fontId="7" fillId="0" borderId="11" xfId="0" applyNumberFormat="1" applyFont="1" applyFill="1" applyBorder="1" applyAlignment="1">
      <alignment horizontal="righ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88" fontId="7" fillId="0" borderId="0" xfId="0" applyNumberFormat="1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1" xfId="61" applyNumberFormat="1" applyFont="1" applyFill="1" applyBorder="1" applyAlignment="1">
      <alignment horizontal="center" vertical="center" wrapText="1"/>
    </xf>
    <xf numFmtId="188" fontId="7" fillId="0" borderId="0" xfId="0" applyNumberFormat="1" applyFont="1" applyBorder="1" applyAlignment="1">
      <alignment horizontal="center" vertical="center"/>
    </xf>
    <xf numFmtId="188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1" fontId="7" fillId="0" borderId="11" xfId="61" applyNumberFormat="1" applyFont="1" applyFill="1" applyBorder="1" applyAlignment="1">
      <alignment horizontal="center" vertical="center"/>
    </xf>
    <xf numFmtId="41" fontId="7" fillId="0" borderId="20" xfId="0" applyNumberFormat="1" applyFont="1" applyFill="1" applyBorder="1" applyAlignment="1">
      <alignment horizontal="center" vertical="center"/>
    </xf>
    <xf numFmtId="41" fontId="7" fillId="0" borderId="21" xfId="0" applyNumberFormat="1" applyFont="1" applyFill="1" applyBorder="1" applyAlignment="1">
      <alignment horizontal="center" vertical="center"/>
    </xf>
    <xf numFmtId="41" fontId="7" fillId="0" borderId="21" xfId="61" applyNumberFormat="1" applyFont="1" applyFill="1" applyBorder="1" applyAlignment="1">
      <alignment horizontal="center" vertical="center"/>
    </xf>
    <xf numFmtId="41" fontId="2" fillId="0" borderId="10" xfId="0" applyNumberFormat="1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 wrapText="1"/>
    </xf>
    <xf numFmtId="190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center" vertical="center"/>
    </xf>
    <xf numFmtId="190" fontId="2" fillId="0" borderId="0" xfId="0" applyNumberFormat="1" applyFont="1" applyAlignment="1">
      <alignment horizontal="right" vertical="center"/>
    </xf>
    <xf numFmtId="41" fontId="2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1" fontId="2" fillId="0" borderId="20" xfId="0" applyNumberFormat="1" applyFont="1" applyFill="1" applyBorder="1" applyAlignment="1">
      <alignment horizontal="center" vertical="center" wrapText="1"/>
    </xf>
    <xf numFmtId="41" fontId="2" fillId="0" borderId="21" xfId="0" applyNumberFormat="1" applyFont="1" applyFill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41" fontId="2" fillId="0" borderId="21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fill" vertical="center"/>
    </xf>
    <xf numFmtId="191" fontId="7" fillId="0" borderId="0" xfId="48" applyNumberFormat="1" applyFont="1" applyFill="1" applyBorder="1" applyAlignment="1">
      <alignment vertical="center"/>
    </xf>
    <xf numFmtId="192" fontId="7" fillId="0" borderId="0" xfId="48" applyNumberFormat="1" applyFont="1" applyFill="1" applyBorder="1" applyAlignment="1">
      <alignment vertical="center"/>
    </xf>
    <xf numFmtId="191" fontId="7" fillId="0" borderId="10" xfId="48" applyNumberFormat="1" applyFont="1" applyFill="1" applyBorder="1" applyAlignment="1">
      <alignment vertical="center"/>
    </xf>
    <xf numFmtId="192" fontId="7" fillId="0" borderId="11" xfId="48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1" fontId="2" fillId="0" borderId="0" xfId="48" applyNumberFormat="1" applyFont="1" applyFill="1" applyBorder="1" applyAlignment="1">
      <alignment horizontal="center" vertical="center"/>
    </xf>
    <xf numFmtId="41" fontId="2" fillId="0" borderId="0" xfId="48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3" fontId="7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vertical="center"/>
    </xf>
    <xf numFmtId="41" fontId="7" fillId="0" borderId="11" xfId="6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horizontal="right" vertical="center"/>
    </xf>
    <xf numFmtId="0" fontId="7" fillId="0" borderId="22" xfId="0" applyFont="1" applyBorder="1" applyAlignment="1">
      <alignment vertical="center"/>
    </xf>
    <xf numFmtId="188" fontId="7" fillId="0" borderId="22" xfId="0" applyNumberFormat="1" applyFont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41" fontId="7" fillId="0" borderId="11" xfId="48" applyFont="1" applyFill="1" applyBorder="1" applyAlignment="1">
      <alignment horizontal="right" vertical="center"/>
    </xf>
    <xf numFmtId="43" fontId="7" fillId="0" borderId="10" xfId="48" applyNumberFormat="1" applyFont="1" applyFill="1" applyBorder="1" applyAlignment="1">
      <alignment horizontal="right" vertical="center"/>
    </xf>
    <xf numFmtId="41" fontId="2" fillId="0" borderId="0" xfId="0" applyNumberFormat="1" applyFont="1" applyAlignment="1">
      <alignment vertical="center"/>
    </xf>
    <xf numFmtId="41" fontId="52" fillId="0" borderId="0" xfId="0" applyNumberFormat="1" applyFont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53" fillId="0" borderId="0" xfId="0" applyFont="1" applyFill="1" applyAlignment="1">
      <alignment horizontal="left"/>
    </xf>
    <xf numFmtId="188" fontId="7" fillId="0" borderId="0" xfId="0" applyNumberFormat="1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41" fontId="2" fillId="0" borderId="12" xfId="48" applyNumberFormat="1" applyFont="1" applyBorder="1" applyAlignment="1">
      <alignment vertical="center"/>
    </xf>
    <xf numFmtId="41" fontId="2" fillId="0" borderId="13" xfId="48" applyNumberFormat="1" applyFont="1" applyBorder="1" applyAlignment="1">
      <alignment horizontal="right" vertical="center"/>
    </xf>
    <xf numFmtId="186" fontId="7" fillId="0" borderId="11" xfId="6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8" fontId="7" fillId="33" borderId="11" xfId="0" applyNumberFormat="1" applyFont="1" applyFill="1" applyBorder="1" applyAlignment="1">
      <alignment horizontal="center" vertical="center"/>
    </xf>
    <xf numFmtId="188" fontId="7" fillId="33" borderId="11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90" fontId="2" fillId="33" borderId="11" xfId="0" applyNumberFormat="1" applyFont="1" applyFill="1" applyBorder="1" applyAlignment="1">
      <alignment horizontal="center" vertical="center"/>
    </xf>
    <xf numFmtId="190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2" fillId="0" borderId="23" xfId="0" applyFont="1" applyBorder="1" applyAlignment="1">
      <alignment horizontal="left"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187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187" fontId="7" fillId="33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88" fontId="7" fillId="33" borderId="11" xfId="0" applyNumberFormat="1" applyFont="1" applyFill="1" applyBorder="1" applyAlignment="1">
      <alignment horizontal="center" vertical="center"/>
    </xf>
    <xf numFmtId="188" fontId="7" fillId="33" borderId="11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188" fontId="7" fillId="33" borderId="29" xfId="0" applyNumberFormat="1" applyFont="1" applyFill="1" applyBorder="1" applyAlignment="1">
      <alignment horizontal="center" vertical="center"/>
    </xf>
    <xf numFmtId="188" fontId="7" fillId="33" borderId="21" xfId="0" applyNumberFormat="1" applyFont="1" applyFill="1" applyBorder="1" applyAlignment="1">
      <alignment horizontal="center" vertical="center"/>
    </xf>
    <xf numFmtId="188" fontId="7" fillId="33" borderId="31" xfId="0" applyNumberFormat="1" applyFont="1" applyFill="1" applyBorder="1" applyAlignment="1">
      <alignment horizontal="center" vertical="center"/>
    </xf>
    <xf numFmtId="188" fontId="7" fillId="33" borderId="18" xfId="0" applyNumberFormat="1" applyFont="1" applyFill="1" applyBorder="1" applyAlignment="1">
      <alignment horizontal="center" vertical="center"/>
    </xf>
    <xf numFmtId="188" fontId="7" fillId="33" borderId="20" xfId="0" applyNumberFormat="1" applyFont="1" applyFill="1" applyBorder="1" applyAlignment="1">
      <alignment horizontal="center" vertical="center"/>
    </xf>
    <xf numFmtId="188" fontId="7" fillId="33" borderId="33" xfId="0" applyNumberFormat="1" applyFont="1" applyFill="1" applyBorder="1" applyAlignment="1">
      <alignment horizontal="center" vertical="center"/>
    </xf>
    <xf numFmtId="190" fontId="2" fillId="33" borderId="11" xfId="0" applyNumberFormat="1" applyFont="1" applyFill="1" applyBorder="1" applyAlignment="1">
      <alignment horizontal="center" vertical="center"/>
    </xf>
    <xf numFmtId="190" fontId="2" fillId="33" borderId="11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90" fontId="2" fillId="33" borderId="10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통화 [0]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B2" sqref="B2"/>
    </sheetView>
  </sheetViews>
  <sheetFormatPr defaultColWidth="8.88671875" defaultRowHeight="13.5"/>
  <cols>
    <col min="1" max="1" width="8.99609375" style="1" customWidth="1"/>
    <col min="2" max="13" width="5.21484375" style="1" customWidth="1"/>
    <col min="14" max="14" width="5.99609375" style="1" customWidth="1"/>
    <col min="15" max="16384" width="8.88671875" style="1" customWidth="1"/>
  </cols>
  <sheetData>
    <row r="1" spans="1:14" ht="20.25" customHeight="1">
      <c r="A1" s="157" t="s">
        <v>35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20.25" customHeight="1">
      <c r="A3" s="158" t="s">
        <v>34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1:14" ht="25.5" customHeight="1">
      <c r="A4" s="159" t="s">
        <v>33</v>
      </c>
      <c r="B4" s="161" t="s">
        <v>32</v>
      </c>
      <c r="C4" s="162"/>
      <c r="D4" s="162"/>
      <c r="E4" s="162"/>
      <c r="F4" s="162"/>
      <c r="G4" s="163"/>
      <c r="H4" s="161" t="s">
        <v>31</v>
      </c>
      <c r="I4" s="162"/>
      <c r="J4" s="162"/>
      <c r="K4" s="162"/>
      <c r="L4" s="162"/>
      <c r="M4" s="163"/>
      <c r="N4" s="164" t="s">
        <v>30</v>
      </c>
    </row>
    <row r="5" spans="1:16" ht="27.75" customHeight="1">
      <c r="A5" s="160"/>
      <c r="B5" s="146" t="s">
        <v>29</v>
      </c>
      <c r="C5" s="146" t="s">
        <v>28</v>
      </c>
      <c r="D5" s="146" t="s">
        <v>27</v>
      </c>
      <c r="E5" s="146" t="s">
        <v>26</v>
      </c>
      <c r="F5" s="146" t="s">
        <v>25</v>
      </c>
      <c r="G5" s="146" t="s">
        <v>24</v>
      </c>
      <c r="H5" s="146" t="s">
        <v>29</v>
      </c>
      <c r="I5" s="146" t="s">
        <v>28</v>
      </c>
      <c r="J5" s="146" t="s">
        <v>27</v>
      </c>
      <c r="K5" s="146" t="s">
        <v>26</v>
      </c>
      <c r="L5" s="146" t="s">
        <v>25</v>
      </c>
      <c r="M5" s="146" t="s">
        <v>24</v>
      </c>
      <c r="N5" s="165"/>
      <c r="P5" s="15"/>
    </row>
    <row r="6" spans="1:14" s="15" customFormat="1" ht="25.5" customHeight="1">
      <c r="A6" s="14" t="s">
        <v>23</v>
      </c>
      <c r="B6" s="13">
        <v>435</v>
      </c>
      <c r="C6" s="13">
        <v>4</v>
      </c>
      <c r="D6" s="13">
        <v>48</v>
      </c>
      <c r="E6" s="13">
        <v>49</v>
      </c>
      <c r="F6" s="13">
        <v>192</v>
      </c>
      <c r="G6" s="13">
        <v>142</v>
      </c>
      <c r="H6" s="13">
        <v>494</v>
      </c>
      <c r="I6" s="13">
        <v>6</v>
      </c>
      <c r="J6" s="13">
        <v>69</v>
      </c>
      <c r="K6" s="13">
        <v>88</v>
      </c>
      <c r="L6" s="13">
        <v>53</v>
      </c>
      <c r="M6" s="13">
        <v>278</v>
      </c>
      <c r="N6" s="12">
        <v>110</v>
      </c>
    </row>
    <row r="7" spans="1:14" ht="25.5" customHeight="1">
      <c r="A7" s="14" t="s">
        <v>22</v>
      </c>
      <c r="B7" s="13">
        <v>438</v>
      </c>
      <c r="C7" s="13">
        <v>4</v>
      </c>
      <c r="D7" s="13">
        <v>39</v>
      </c>
      <c r="E7" s="13">
        <v>44</v>
      </c>
      <c r="F7" s="13">
        <v>203</v>
      </c>
      <c r="G7" s="13">
        <v>148</v>
      </c>
      <c r="H7" s="13">
        <v>499</v>
      </c>
      <c r="I7" s="13">
        <v>6</v>
      </c>
      <c r="J7" s="13">
        <v>70</v>
      </c>
      <c r="K7" s="13">
        <v>89</v>
      </c>
      <c r="L7" s="13">
        <v>53</v>
      </c>
      <c r="M7" s="13">
        <v>281</v>
      </c>
      <c r="N7" s="12">
        <v>254</v>
      </c>
    </row>
    <row r="8" spans="1:14" ht="25.5" customHeight="1">
      <c r="A8" s="14" t="s">
        <v>21</v>
      </c>
      <c r="B8" s="13">
        <v>438</v>
      </c>
      <c r="C8" s="13">
        <v>4</v>
      </c>
      <c r="D8" s="13">
        <v>39</v>
      </c>
      <c r="E8" s="13">
        <v>44</v>
      </c>
      <c r="F8" s="13">
        <v>203</v>
      </c>
      <c r="G8" s="13">
        <v>148</v>
      </c>
      <c r="H8" s="13">
        <v>499</v>
      </c>
      <c r="I8" s="13">
        <v>6</v>
      </c>
      <c r="J8" s="13">
        <v>70</v>
      </c>
      <c r="K8" s="13">
        <v>89</v>
      </c>
      <c r="L8" s="13">
        <v>53</v>
      </c>
      <c r="M8" s="13">
        <v>281</v>
      </c>
      <c r="N8" s="12">
        <v>254</v>
      </c>
    </row>
    <row r="9" spans="1:14" ht="25.5" customHeight="1">
      <c r="A9" s="9" t="s">
        <v>20</v>
      </c>
      <c r="B9" s="11">
        <v>442</v>
      </c>
      <c r="C9" s="11">
        <v>5</v>
      </c>
      <c r="D9" s="11">
        <v>28</v>
      </c>
      <c r="E9" s="11">
        <v>39</v>
      </c>
      <c r="F9" s="11">
        <v>210</v>
      </c>
      <c r="G9" s="11">
        <v>160</v>
      </c>
      <c r="H9" s="11">
        <v>432</v>
      </c>
      <c r="I9" s="11">
        <v>4</v>
      </c>
      <c r="J9" s="11">
        <v>65</v>
      </c>
      <c r="K9" s="11">
        <v>71</v>
      </c>
      <c r="L9" s="11">
        <v>41</v>
      </c>
      <c r="M9" s="11">
        <v>251</v>
      </c>
      <c r="N9" s="10">
        <v>9</v>
      </c>
    </row>
    <row r="10" spans="1:14" ht="25.5" customHeight="1">
      <c r="A10" s="9" t="s">
        <v>19</v>
      </c>
      <c r="B10" s="7">
        <v>369</v>
      </c>
      <c r="C10" s="8">
        <v>4</v>
      </c>
      <c r="D10" s="8">
        <v>12</v>
      </c>
      <c r="E10" s="8">
        <v>24</v>
      </c>
      <c r="F10" s="8">
        <v>198</v>
      </c>
      <c r="G10" s="8">
        <v>131</v>
      </c>
      <c r="H10" s="7">
        <v>438</v>
      </c>
      <c r="I10" s="6">
        <v>5</v>
      </c>
      <c r="J10" s="6">
        <v>69</v>
      </c>
      <c r="K10" s="6">
        <v>68</v>
      </c>
      <c r="L10" s="6">
        <v>41</v>
      </c>
      <c r="M10" s="6">
        <v>255</v>
      </c>
      <c r="N10" s="5">
        <v>9</v>
      </c>
    </row>
    <row r="11" spans="1:14" ht="25.5" customHeight="1">
      <c r="A11" s="122" t="s">
        <v>18</v>
      </c>
      <c r="B11" s="6">
        <f>SUM(C11:G11)</f>
        <v>365</v>
      </c>
      <c r="C11" s="6">
        <v>5</v>
      </c>
      <c r="D11" s="6">
        <v>7</v>
      </c>
      <c r="E11" s="6">
        <v>22</v>
      </c>
      <c r="F11" s="6">
        <v>197</v>
      </c>
      <c r="G11" s="6">
        <v>134</v>
      </c>
      <c r="H11" s="6">
        <f>SUM(I11:M11)</f>
        <v>435</v>
      </c>
      <c r="I11" s="6">
        <v>5</v>
      </c>
      <c r="J11" s="6">
        <v>73</v>
      </c>
      <c r="K11" s="6">
        <v>65</v>
      </c>
      <c r="L11" s="6">
        <v>42</v>
      </c>
      <c r="M11" s="6">
        <v>250</v>
      </c>
      <c r="N11" s="139">
        <v>8</v>
      </c>
    </row>
    <row r="12" spans="1:14" ht="15" customHeight="1">
      <c r="A12" s="12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24.75" customHeight="1">
      <c r="A13" s="124" t="s">
        <v>17</v>
      </c>
      <c r="B13" s="3">
        <f>SUM(C13:G13)</f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f>SUM(I13:M13)</f>
        <v>4</v>
      </c>
      <c r="I13" s="3">
        <v>0</v>
      </c>
      <c r="J13" s="3">
        <v>0</v>
      </c>
      <c r="K13" s="3">
        <v>0</v>
      </c>
      <c r="L13" s="3">
        <v>0</v>
      </c>
      <c r="M13" s="3">
        <v>4</v>
      </c>
      <c r="N13" s="2">
        <v>0</v>
      </c>
    </row>
    <row r="14" spans="1:14" ht="24.75" customHeight="1">
      <c r="A14" s="124" t="s">
        <v>16</v>
      </c>
      <c r="B14" s="3">
        <f aca="true" t="shared" si="0" ref="B14:B29">SUM(C14:G14)</f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f aca="true" t="shared" si="1" ref="H14:H29">SUM(I14:M14)</f>
        <v>0</v>
      </c>
      <c r="I14" s="3">
        <v>0</v>
      </c>
      <c r="J14" s="3">
        <v>0</v>
      </c>
      <c r="K14" s="3">
        <v>0</v>
      </c>
      <c r="L14" s="3">
        <v>0</v>
      </c>
      <c r="M14" s="3"/>
      <c r="N14" s="2">
        <v>0</v>
      </c>
    </row>
    <row r="15" spans="1:14" ht="24.75" customHeight="1">
      <c r="A15" s="124" t="s">
        <v>15</v>
      </c>
      <c r="B15" s="3">
        <f t="shared" si="0"/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f t="shared" si="1"/>
        <v>3</v>
      </c>
      <c r="I15" s="3">
        <v>0</v>
      </c>
      <c r="J15" s="3">
        <v>0</v>
      </c>
      <c r="K15" s="3">
        <v>0</v>
      </c>
      <c r="L15" s="3">
        <v>0</v>
      </c>
      <c r="M15" s="3">
        <v>3</v>
      </c>
      <c r="N15" s="2">
        <v>0</v>
      </c>
    </row>
    <row r="16" spans="1:14" ht="24.75" customHeight="1">
      <c r="A16" s="124" t="s">
        <v>14</v>
      </c>
      <c r="B16" s="3">
        <f t="shared" si="0"/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f t="shared" si="1"/>
        <v>0</v>
      </c>
      <c r="I16" s="3">
        <v>0</v>
      </c>
      <c r="J16" s="3">
        <v>0</v>
      </c>
      <c r="K16" s="3">
        <v>0</v>
      </c>
      <c r="L16" s="3">
        <v>0</v>
      </c>
      <c r="M16" s="3"/>
      <c r="N16" s="2">
        <v>0</v>
      </c>
    </row>
    <row r="17" spans="1:14" ht="24.75" customHeight="1">
      <c r="A17" s="124" t="s">
        <v>13</v>
      </c>
      <c r="B17" s="3">
        <f t="shared" si="0"/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f t="shared" si="1"/>
        <v>0</v>
      </c>
      <c r="I17" s="3">
        <v>0</v>
      </c>
      <c r="J17" s="3">
        <v>0</v>
      </c>
      <c r="K17" s="3">
        <v>0</v>
      </c>
      <c r="L17" s="3">
        <v>0</v>
      </c>
      <c r="M17" s="3"/>
      <c r="N17" s="2">
        <v>0</v>
      </c>
    </row>
    <row r="18" spans="1:14" ht="24.75" customHeight="1">
      <c r="A18" s="124" t="s">
        <v>12</v>
      </c>
      <c r="B18" s="3">
        <f t="shared" si="0"/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f t="shared" si="1"/>
        <v>2</v>
      </c>
      <c r="I18" s="3">
        <v>0</v>
      </c>
      <c r="J18" s="3">
        <v>0</v>
      </c>
      <c r="K18" s="3">
        <v>0</v>
      </c>
      <c r="L18" s="3">
        <v>0</v>
      </c>
      <c r="M18" s="3">
        <v>2</v>
      </c>
      <c r="N18" s="2">
        <v>0</v>
      </c>
    </row>
    <row r="19" spans="1:14" ht="24.75" customHeight="1">
      <c r="A19" s="124" t="s">
        <v>11</v>
      </c>
      <c r="B19" s="3">
        <f t="shared" si="0"/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f t="shared" si="1"/>
        <v>2</v>
      </c>
      <c r="I19" s="3">
        <v>0</v>
      </c>
      <c r="J19" s="3">
        <v>0</v>
      </c>
      <c r="K19" s="3">
        <v>0</v>
      </c>
      <c r="L19" s="3">
        <v>0</v>
      </c>
      <c r="M19" s="3">
        <v>2</v>
      </c>
      <c r="N19" s="2">
        <v>0</v>
      </c>
    </row>
    <row r="20" spans="1:14" ht="24.75" customHeight="1">
      <c r="A20" s="124" t="s">
        <v>10</v>
      </c>
      <c r="B20" s="3">
        <f t="shared" si="0"/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f t="shared" si="1"/>
        <v>1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2">
        <v>0</v>
      </c>
    </row>
    <row r="21" spans="1:14" ht="24.75" customHeight="1">
      <c r="A21" s="124" t="s">
        <v>9</v>
      </c>
      <c r="B21" s="3">
        <v>148</v>
      </c>
      <c r="C21" s="3">
        <v>0</v>
      </c>
      <c r="D21" s="3">
        <v>0</v>
      </c>
      <c r="E21" s="3">
        <v>12</v>
      </c>
      <c r="F21" s="3">
        <v>97</v>
      </c>
      <c r="G21" s="3">
        <v>40</v>
      </c>
      <c r="H21" s="3">
        <v>164</v>
      </c>
      <c r="I21" s="3">
        <v>4</v>
      </c>
      <c r="J21" s="3">
        <v>44</v>
      </c>
      <c r="K21" s="3">
        <v>44</v>
      </c>
      <c r="L21" s="3">
        <v>23</v>
      </c>
      <c r="M21" s="3">
        <v>52</v>
      </c>
      <c r="N21" s="2">
        <v>1</v>
      </c>
    </row>
    <row r="22" spans="1:14" ht="24.75" customHeight="1">
      <c r="A22" s="124" t="s">
        <v>8</v>
      </c>
      <c r="B22" s="3">
        <f t="shared" si="0"/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f t="shared" si="1"/>
        <v>6</v>
      </c>
      <c r="I22" s="3">
        <v>0</v>
      </c>
      <c r="J22" s="3">
        <v>0</v>
      </c>
      <c r="K22" s="3">
        <v>0</v>
      </c>
      <c r="L22" s="3">
        <v>0</v>
      </c>
      <c r="M22" s="3">
        <v>6</v>
      </c>
      <c r="N22" s="2">
        <v>0</v>
      </c>
    </row>
    <row r="23" spans="1:14" ht="24.75" customHeight="1">
      <c r="A23" s="124" t="s">
        <v>7</v>
      </c>
      <c r="B23" s="3">
        <f t="shared" si="0"/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f t="shared" si="1"/>
        <v>0</v>
      </c>
      <c r="I23" s="3">
        <v>0</v>
      </c>
      <c r="J23" s="3">
        <v>0</v>
      </c>
      <c r="K23" s="3">
        <v>0</v>
      </c>
      <c r="L23" s="3">
        <v>0</v>
      </c>
      <c r="M23" s="3"/>
      <c r="N23" s="2">
        <v>0</v>
      </c>
    </row>
    <row r="24" spans="1:14" ht="24.75" customHeight="1">
      <c r="A24" s="124" t="s">
        <v>6</v>
      </c>
      <c r="B24" s="3">
        <f t="shared" si="0"/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f t="shared" si="1"/>
        <v>4</v>
      </c>
      <c r="I24" s="3">
        <v>0</v>
      </c>
      <c r="J24" s="3">
        <v>0</v>
      </c>
      <c r="K24" s="3">
        <v>0</v>
      </c>
      <c r="L24" s="3">
        <v>0</v>
      </c>
      <c r="M24" s="3">
        <v>4</v>
      </c>
      <c r="N24" s="2">
        <v>0</v>
      </c>
    </row>
    <row r="25" spans="1:14" ht="24.75" customHeight="1">
      <c r="A25" s="124" t="s">
        <v>5</v>
      </c>
      <c r="B25" s="3">
        <f t="shared" si="0"/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f t="shared" si="1"/>
        <v>10</v>
      </c>
      <c r="I25" s="3">
        <v>0</v>
      </c>
      <c r="J25" s="3">
        <v>0</v>
      </c>
      <c r="K25" s="3">
        <v>0</v>
      </c>
      <c r="L25" s="3">
        <v>0</v>
      </c>
      <c r="M25" s="3">
        <v>10</v>
      </c>
      <c r="N25" s="2">
        <v>0</v>
      </c>
    </row>
    <row r="26" spans="1:14" ht="24.75" customHeight="1">
      <c r="A26" s="124" t="s">
        <v>4</v>
      </c>
      <c r="B26" s="3">
        <f t="shared" si="0"/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f t="shared" si="1"/>
        <v>3</v>
      </c>
      <c r="I26" s="3">
        <v>0</v>
      </c>
      <c r="J26" s="3">
        <v>0</v>
      </c>
      <c r="K26" s="3">
        <v>0</v>
      </c>
      <c r="L26" s="3">
        <v>0</v>
      </c>
      <c r="M26" s="3">
        <v>3</v>
      </c>
      <c r="N26" s="2">
        <v>0</v>
      </c>
    </row>
    <row r="27" spans="1:14" ht="24.75" customHeight="1">
      <c r="A27" s="124" t="s">
        <v>3</v>
      </c>
      <c r="B27" s="3">
        <v>12</v>
      </c>
      <c r="C27" s="3">
        <v>1</v>
      </c>
      <c r="D27" s="3">
        <v>3</v>
      </c>
      <c r="E27" s="3">
        <v>0</v>
      </c>
      <c r="F27" s="3">
        <v>7</v>
      </c>
      <c r="G27" s="3">
        <v>1</v>
      </c>
      <c r="H27" s="3">
        <v>22</v>
      </c>
      <c r="I27" s="3">
        <v>0</v>
      </c>
      <c r="J27" s="3">
        <v>11</v>
      </c>
      <c r="K27" s="3">
        <v>2</v>
      </c>
      <c r="L27" s="3">
        <v>2</v>
      </c>
      <c r="M27" s="3">
        <v>7</v>
      </c>
      <c r="N27" s="2">
        <v>2</v>
      </c>
    </row>
    <row r="28" spans="1:14" ht="24.75" customHeight="1">
      <c r="A28" s="124" t="s">
        <v>2</v>
      </c>
      <c r="B28" s="3">
        <v>205</v>
      </c>
      <c r="C28" s="3">
        <v>4</v>
      </c>
      <c r="D28" s="3">
        <v>4</v>
      </c>
      <c r="E28" s="3">
        <v>10</v>
      </c>
      <c r="F28" s="3">
        <v>93</v>
      </c>
      <c r="G28" s="3">
        <v>93</v>
      </c>
      <c r="H28" s="3">
        <v>212</v>
      </c>
      <c r="I28" s="3">
        <v>1</v>
      </c>
      <c r="J28" s="3">
        <v>18</v>
      </c>
      <c r="K28" s="3">
        <v>19</v>
      </c>
      <c r="L28" s="3">
        <v>17</v>
      </c>
      <c r="M28" s="3">
        <v>154</v>
      </c>
      <c r="N28" s="2">
        <v>5</v>
      </c>
    </row>
    <row r="29" spans="1:14" ht="24.75" customHeight="1">
      <c r="A29" s="124" t="s">
        <v>1</v>
      </c>
      <c r="B29" s="3">
        <f t="shared" si="0"/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f t="shared" si="1"/>
        <v>2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  <c r="N29" s="2">
        <v>0</v>
      </c>
    </row>
    <row r="30" spans="1:14" ht="15" customHeight="1">
      <c r="A30" s="15"/>
      <c r="B30" s="121"/>
      <c r="C30" s="120"/>
      <c r="D30" s="120"/>
      <c r="E30" s="120"/>
      <c r="F30" s="120"/>
      <c r="G30" s="120"/>
      <c r="H30" s="121"/>
      <c r="I30" s="120"/>
      <c r="J30" s="120"/>
      <c r="K30" s="120"/>
      <c r="L30" s="120"/>
      <c r="M30" s="120"/>
      <c r="N30" s="120"/>
    </row>
    <row r="31" ht="20.25" customHeight="1">
      <c r="A31" s="1" t="s">
        <v>0</v>
      </c>
    </row>
  </sheetData>
  <sheetProtection/>
  <mergeCells count="6">
    <mergeCell ref="A1:N1"/>
    <mergeCell ref="A3:N3"/>
    <mergeCell ref="A4:A5"/>
    <mergeCell ref="B4:G4"/>
    <mergeCell ref="H4:M4"/>
    <mergeCell ref="N4:N5"/>
  </mergeCells>
  <printOptions/>
  <pageMargins left="0.75" right="0.75" top="1" bottom="1" header="0.5" footer="0.5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N32"/>
  <sheetViews>
    <sheetView zoomScalePageLayoutView="0" workbookViewId="0" topLeftCell="A16">
      <selection activeCell="O28" sqref="O28"/>
    </sheetView>
  </sheetViews>
  <sheetFormatPr defaultColWidth="8.88671875" defaultRowHeight="13.5"/>
  <cols>
    <col min="1" max="12" width="6.3359375" style="1" customWidth="1"/>
    <col min="13" max="13" width="7.77734375" style="1" customWidth="1"/>
    <col min="14" max="16384" width="8.88671875" style="1" customWidth="1"/>
  </cols>
  <sheetData>
    <row r="1" spans="1:13" ht="20.25" customHeight="1">
      <c r="A1" s="157" t="s">
        <v>69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0.25" customHeight="1">
      <c r="A3" s="158" t="s">
        <v>68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s="29" customFormat="1" ht="29.25" customHeight="1">
      <c r="A4" s="168" t="s">
        <v>33</v>
      </c>
      <c r="B4" s="166" t="s">
        <v>67</v>
      </c>
      <c r="C4" s="166" t="s">
        <v>66</v>
      </c>
      <c r="D4" s="166" t="s">
        <v>65</v>
      </c>
      <c r="E4" s="161" t="s">
        <v>64</v>
      </c>
      <c r="F4" s="170"/>
      <c r="G4" s="170"/>
      <c r="H4" s="170"/>
      <c r="I4" s="170"/>
      <c r="J4" s="170"/>
      <c r="K4" s="170"/>
      <c r="L4" s="171"/>
      <c r="M4" s="164" t="s">
        <v>63</v>
      </c>
    </row>
    <row r="5" spans="1:13" s="29" customFormat="1" ht="33" customHeight="1">
      <c r="A5" s="169"/>
      <c r="B5" s="167"/>
      <c r="C5" s="167"/>
      <c r="D5" s="167"/>
      <c r="E5" s="146" t="s">
        <v>62</v>
      </c>
      <c r="F5" s="146" t="s">
        <v>61</v>
      </c>
      <c r="G5" s="146" t="s">
        <v>60</v>
      </c>
      <c r="H5" s="146" t="s">
        <v>59</v>
      </c>
      <c r="I5" s="146" t="s">
        <v>58</v>
      </c>
      <c r="J5" s="146" t="s">
        <v>57</v>
      </c>
      <c r="K5" s="146" t="s">
        <v>56</v>
      </c>
      <c r="L5" s="146" t="s">
        <v>55</v>
      </c>
      <c r="M5" s="165"/>
    </row>
    <row r="6" spans="1:13" s="15" customFormat="1" ht="25.5" customHeight="1">
      <c r="A6" s="26" t="s">
        <v>23</v>
      </c>
      <c r="B6" s="27">
        <v>865</v>
      </c>
      <c r="C6" s="27">
        <v>914</v>
      </c>
      <c r="D6" s="27">
        <v>61</v>
      </c>
      <c r="E6" s="27">
        <v>11</v>
      </c>
      <c r="F6" s="27">
        <v>28</v>
      </c>
      <c r="G6" s="27">
        <v>17</v>
      </c>
      <c r="H6" s="27">
        <v>2</v>
      </c>
      <c r="I6" s="27">
        <v>0</v>
      </c>
      <c r="J6" s="27">
        <v>0</v>
      </c>
      <c r="K6" s="27" t="s">
        <v>53</v>
      </c>
      <c r="L6" s="27">
        <v>2</v>
      </c>
      <c r="M6" s="28" t="s">
        <v>54</v>
      </c>
    </row>
    <row r="7" spans="1:14" ht="25.5" customHeight="1">
      <c r="A7" s="26" t="s">
        <v>22</v>
      </c>
      <c r="B7" s="27">
        <v>1019</v>
      </c>
      <c r="C7" s="27">
        <v>995</v>
      </c>
      <c r="D7" s="27">
        <v>38</v>
      </c>
      <c r="E7" s="27">
        <v>13</v>
      </c>
      <c r="F7" s="27">
        <v>15</v>
      </c>
      <c r="G7" s="27">
        <v>5</v>
      </c>
      <c r="H7" s="27">
        <v>3</v>
      </c>
      <c r="I7" s="20">
        <v>0</v>
      </c>
      <c r="J7" s="20">
        <v>1</v>
      </c>
      <c r="K7" s="20" t="s">
        <v>53</v>
      </c>
      <c r="L7" s="13">
        <v>1</v>
      </c>
      <c r="M7" s="19">
        <v>9</v>
      </c>
      <c r="N7" s="18"/>
    </row>
    <row r="8" spans="1:14" ht="25.5" customHeight="1">
      <c r="A8" s="26" t="s">
        <v>21</v>
      </c>
      <c r="B8" s="27">
        <v>964</v>
      </c>
      <c r="C8" s="27">
        <v>894</v>
      </c>
      <c r="D8" s="27">
        <v>21</v>
      </c>
      <c r="E8" s="27">
        <v>2</v>
      </c>
      <c r="F8" s="27">
        <v>10</v>
      </c>
      <c r="G8" s="27">
        <v>1</v>
      </c>
      <c r="H8" s="27">
        <v>8</v>
      </c>
      <c r="I8" s="20">
        <v>0</v>
      </c>
      <c r="J8" s="20">
        <v>0</v>
      </c>
      <c r="K8" s="20">
        <v>0</v>
      </c>
      <c r="L8" s="13">
        <v>0</v>
      </c>
      <c r="M8" s="19">
        <v>9</v>
      </c>
      <c r="N8" s="18"/>
    </row>
    <row r="9" spans="1:14" ht="25.5" customHeight="1">
      <c r="A9" s="26" t="s">
        <v>20</v>
      </c>
      <c r="B9" s="25">
        <v>874</v>
      </c>
      <c r="C9" s="25">
        <v>788</v>
      </c>
      <c r="D9" s="25">
        <v>23</v>
      </c>
      <c r="E9" s="25">
        <v>4</v>
      </c>
      <c r="F9" s="25">
        <v>14</v>
      </c>
      <c r="G9" s="25">
        <v>4</v>
      </c>
      <c r="H9" s="25">
        <v>1</v>
      </c>
      <c r="I9" s="24">
        <v>0</v>
      </c>
      <c r="J9" s="24">
        <v>0</v>
      </c>
      <c r="K9" s="24">
        <v>0</v>
      </c>
      <c r="L9" s="23">
        <v>0</v>
      </c>
      <c r="M9" s="22">
        <v>2</v>
      </c>
      <c r="N9" s="18"/>
    </row>
    <row r="10" spans="1:14" ht="25.5" customHeight="1">
      <c r="A10" s="21" t="s">
        <v>19</v>
      </c>
      <c r="B10" s="13">
        <v>807</v>
      </c>
      <c r="C10" s="13">
        <v>897</v>
      </c>
      <c r="D10" s="13">
        <v>41</v>
      </c>
      <c r="E10" s="13">
        <v>7</v>
      </c>
      <c r="F10" s="13">
        <v>19</v>
      </c>
      <c r="G10" s="13">
        <v>10</v>
      </c>
      <c r="H10" s="13">
        <v>2</v>
      </c>
      <c r="I10" s="20">
        <v>0</v>
      </c>
      <c r="J10" s="20">
        <v>0</v>
      </c>
      <c r="K10" s="20">
        <v>3</v>
      </c>
      <c r="L10" s="13">
        <v>0</v>
      </c>
      <c r="M10" s="19">
        <v>11</v>
      </c>
      <c r="N10" s="18"/>
    </row>
    <row r="11" spans="1:14" ht="25.5" customHeight="1">
      <c r="A11" s="125" t="s">
        <v>18</v>
      </c>
      <c r="B11" s="6">
        <v>800</v>
      </c>
      <c r="C11" s="6">
        <v>782</v>
      </c>
      <c r="D11" s="6">
        <v>35</v>
      </c>
      <c r="E11" s="6">
        <v>14</v>
      </c>
      <c r="F11" s="6">
        <v>15</v>
      </c>
      <c r="G11" s="6">
        <v>5</v>
      </c>
      <c r="H11" s="6">
        <v>1</v>
      </c>
      <c r="I11" s="140">
        <v>0</v>
      </c>
      <c r="J11" s="140">
        <v>0</v>
      </c>
      <c r="K11" s="140">
        <v>0</v>
      </c>
      <c r="L11" s="6">
        <v>0</v>
      </c>
      <c r="M11" s="28">
        <v>5</v>
      </c>
      <c r="N11" s="18"/>
    </row>
    <row r="12" spans="1:14" ht="25.5" customHeight="1">
      <c r="A12" s="102"/>
      <c r="B12" s="103"/>
      <c r="C12" s="103"/>
      <c r="D12" s="103"/>
      <c r="E12" s="103"/>
      <c r="F12" s="103"/>
      <c r="G12" s="103"/>
      <c r="H12" s="103"/>
      <c r="I12" s="104"/>
      <c r="J12" s="104"/>
      <c r="K12" s="104"/>
      <c r="L12" s="103"/>
      <c r="M12" s="104"/>
      <c r="N12" s="18"/>
    </row>
    <row r="13" spans="2:13" ht="1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25.5" customHeight="1">
      <c r="A14" s="126" t="s">
        <v>52</v>
      </c>
      <c r="B14" s="13">
        <v>4</v>
      </c>
      <c r="C14" s="13">
        <v>2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2">
        <v>0</v>
      </c>
    </row>
    <row r="15" spans="1:13" ht="25.5" customHeight="1">
      <c r="A15" s="126" t="s">
        <v>51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2">
        <v>0</v>
      </c>
    </row>
    <row r="16" spans="1:13" ht="25.5" customHeight="1">
      <c r="A16" s="126" t="s">
        <v>50</v>
      </c>
      <c r="B16" s="13">
        <v>3</v>
      </c>
      <c r="C16" s="13">
        <v>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2">
        <v>0</v>
      </c>
    </row>
    <row r="17" spans="1:13" ht="25.5" customHeight="1">
      <c r="A17" s="126" t="s">
        <v>49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2">
        <v>0</v>
      </c>
    </row>
    <row r="18" spans="1:13" ht="25.5" customHeight="1">
      <c r="A18" s="126" t="s">
        <v>48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2">
        <v>0</v>
      </c>
    </row>
    <row r="19" spans="1:13" ht="25.5" customHeight="1">
      <c r="A19" s="126" t="s">
        <v>47</v>
      </c>
      <c r="B19" s="13">
        <v>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2">
        <v>0</v>
      </c>
    </row>
    <row r="20" spans="1:13" ht="25.5" customHeight="1">
      <c r="A20" s="126" t="s">
        <v>46</v>
      </c>
      <c r="B20" s="13">
        <v>2</v>
      </c>
      <c r="C20" s="13">
        <v>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2">
        <v>0</v>
      </c>
    </row>
    <row r="21" spans="1:13" ht="25.5" customHeight="1">
      <c r="A21" s="126" t="s">
        <v>45</v>
      </c>
      <c r="B21" s="13">
        <v>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2">
        <v>0</v>
      </c>
    </row>
    <row r="22" spans="1:13" ht="25.5" customHeight="1">
      <c r="A22" s="126" t="s">
        <v>44</v>
      </c>
      <c r="B22" s="13">
        <v>312</v>
      </c>
      <c r="C22" s="13">
        <v>283</v>
      </c>
      <c r="D22" s="13">
        <v>6</v>
      </c>
      <c r="E22" s="13">
        <v>6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2">
        <v>0</v>
      </c>
    </row>
    <row r="23" spans="1:13" ht="25.5" customHeight="1">
      <c r="A23" s="126" t="s">
        <v>43</v>
      </c>
      <c r="B23" s="13">
        <v>6</v>
      </c>
      <c r="C23" s="13">
        <v>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2">
        <v>0</v>
      </c>
    </row>
    <row r="24" spans="1:13" ht="25.5" customHeight="1">
      <c r="A24" s="126" t="s">
        <v>42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2">
        <v>0</v>
      </c>
    </row>
    <row r="25" spans="1:13" ht="25.5" customHeight="1">
      <c r="A25" s="126" t="s">
        <v>41</v>
      </c>
      <c r="B25" s="13">
        <v>4</v>
      </c>
      <c r="C25" s="13">
        <v>2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2">
        <v>0</v>
      </c>
    </row>
    <row r="26" spans="1:13" ht="25.5" customHeight="1">
      <c r="A26" s="126" t="s">
        <v>40</v>
      </c>
      <c r="B26" s="13">
        <v>8</v>
      </c>
      <c r="C26" s="13">
        <v>4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2">
        <v>0</v>
      </c>
    </row>
    <row r="27" spans="1:13" ht="25.5" customHeight="1">
      <c r="A27" s="126" t="s">
        <v>39</v>
      </c>
      <c r="B27" s="13">
        <v>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2">
        <v>0</v>
      </c>
    </row>
    <row r="28" spans="1:13" ht="25.5" customHeight="1">
      <c r="A28" s="126" t="s">
        <v>38</v>
      </c>
      <c r="B28" s="13">
        <v>35</v>
      </c>
      <c r="C28" s="13">
        <v>27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2">
        <v>0</v>
      </c>
    </row>
    <row r="29" spans="1:13" ht="25.5" customHeight="1">
      <c r="A29" s="126" t="s">
        <v>37</v>
      </c>
      <c r="B29" s="13">
        <v>418</v>
      </c>
      <c r="C29" s="13">
        <v>460</v>
      </c>
      <c r="D29" s="13">
        <v>29</v>
      </c>
      <c r="E29" s="13">
        <v>8</v>
      </c>
      <c r="F29" s="13">
        <v>15</v>
      </c>
      <c r="G29" s="13">
        <v>5</v>
      </c>
      <c r="H29" s="13">
        <v>1</v>
      </c>
      <c r="I29" s="13">
        <v>0</v>
      </c>
      <c r="J29" s="13">
        <v>0</v>
      </c>
      <c r="K29" s="13">
        <v>0</v>
      </c>
      <c r="L29" s="13">
        <v>0</v>
      </c>
      <c r="M29" s="12">
        <v>5</v>
      </c>
    </row>
    <row r="30" spans="1:13" ht="25.5" customHeight="1">
      <c r="A30" s="126" t="s">
        <v>36</v>
      </c>
      <c r="B30" s="13">
        <v>2</v>
      </c>
      <c r="C30" s="13">
        <v>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2">
        <v>0</v>
      </c>
    </row>
    <row r="31" spans="1:13" ht="15" customHeight="1">
      <c r="A31" s="127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</row>
    <row r="32" ht="20.25" customHeight="1">
      <c r="A32" s="128" t="s">
        <v>0</v>
      </c>
    </row>
  </sheetData>
  <sheetProtection/>
  <mergeCells count="8">
    <mergeCell ref="A1:M1"/>
    <mergeCell ref="A3:M3"/>
    <mergeCell ref="M4:M5"/>
    <mergeCell ref="B4:B5"/>
    <mergeCell ref="C4:C5"/>
    <mergeCell ref="D4:D5"/>
    <mergeCell ref="A4:A5"/>
    <mergeCell ref="E4:L4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7"/>
  <sheetViews>
    <sheetView zoomScalePageLayoutView="0" workbookViewId="0" topLeftCell="A1">
      <selection activeCell="G19" sqref="G19"/>
    </sheetView>
  </sheetViews>
  <sheetFormatPr defaultColWidth="8.88671875" defaultRowHeight="13.5"/>
  <cols>
    <col min="1" max="1" width="6.99609375" style="1" customWidth="1"/>
    <col min="2" max="2" width="6.77734375" style="1" customWidth="1"/>
    <col min="3" max="3" width="7.77734375" style="1" customWidth="1"/>
    <col min="4" max="4" width="6.77734375" style="1" customWidth="1"/>
    <col min="5" max="8" width="7.77734375" style="1" customWidth="1"/>
    <col min="9" max="9" width="6.77734375" style="1" customWidth="1"/>
    <col min="10" max="36" width="7.77734375" style="1" customWidth="1"/>
    <col min="37" max="37" width="6.77734375" style="1" customWidth="1"/>
    <col min="38" max="48" width="5.77734375" style="1" customWidth="1"/>
    <col min="49" max="16384" width="8.88671875" style="1" customWidth="1"/>
  </cols>
  <sheetData>
    <row r="1" spans="1:12" ht="20.25" customHeight="1">
      <c r="A1" s="157" t="s">
        <v>209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0.25" customHeight="1">
      <c r="A3" s="178" t="s">
        <v>109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47" ht="18" customHeight="1">
      <c r="A4" s="193" t="s">
        <v>108</v>
      </c>
      <c r="B4" s="192" t="s">
        <v>107</v>
      </c>
      <c r="C4" s="194"/>
      <c r="D4" s="192" t="s">
        <v>106</v>
      </c>
      <c r="E4" s="194"/>
      <c r="F4" s="185" t="s">
        <v>105</v>
      </c>
      <c r="G4" s="185" t="s">
        <v>104</v>
      </c>
      <c r="H4" s="185" t="s">
        <v>103</v>
      </c>
      <c r="I4" s="185" t="s">
        <v>102</v>
      </c>
      <c r="J4" s="192" t="s">
        <v>101</v>
      </c>
      <c r="K4" s="176"/>
      <c r="L4" s="176"/>
      <c r="M4" s="176"/>
      <c r="N4" s="176"/>
      <c r="O4" s="176"/>
      <c r="P4" s="175" t="s">
        <v>100</v>
      </c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7"/>
      <c r="AJ4" s="175" t="s">
        <v>99</v>
      </c>
      <c r="AK4" s="176"/>
      <c r="AL4" s="176"/>
      <c r="AM4" s="177"/>
      <c r="AN4" s="175" t="s">
        <v>98</v>
      </c>
      <c r="AO4" s="176"/>
      <c r="AP4" s="176"/>
      <c r="AQ4" s="177"/>
      <c r="AR4" s="175" t="s">
        <v>97</v>
      </c>
      <c r="AS4" s="176"/>
      <c r="AT4" s="176"/>
      <c r="AU4" s="176"/>
    </row>
    <row r="5" spans="1:47" ht="18" customHeight="1">
      <c r="A5" s="193"/>
      <c r="B5" s="195"/>
      <c r="C5" s="196"/>
      <c r="D5" s="195"/>
      <c r="E5" s="196"/>
      <c r="F5" s="186"/>
      <c r="G5" s="186"/>
      <c r="H5" s="186"/>
      <c r="I5" s="186"/>
      <c r="J5" s="180"/>
      <c r="K5" s="179" t="s">
        <v>79</v>
      </c>
      <c r="L5" s="182" t="s">
        <v>78</v>
      </c>
      <c r="M5" s="179" t="s">
        <v>77</v>
      </c>
      <c r="N5" s="179" t="s">
        <v>82</v>
      </c>
      <c r="O5" s="179" t="s">
        <v>96</v>
      </c>
      <c r="P5" s="175" t="s">
        <v>95</v>
      </c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7"/>
      <c r="AJ5" s="187" t="s">
        <v>94</v>
      </c>
      <c r="AK5" s="175" t="s">
        <v>93</v>
      </c>
      <c r="AL5" s="176"/>
      <c r="AM5" s="177"/>
      <c r="AN5" s="187" t="s">
        <v>94</v>
      </c>
      <c r="AO5" s="175" t="s">
        <v>93</v>
      </c>
      <c r="AP5" s="176"/>
      <c r="AQ5" s="177"/>
      <c r="AR5" s="187" t="s">
        <v>94</v>
      </c>
      <c r="AS5" s="175" t="s">
        <v>93</v>
      </c>
      <c r="AT5" s="176"/>
      <c r="AU5" s="176"/>
    </row>
    <row r="6" spans="1:47" ht="18" customHeight="1">
      <c r="A6" s="193"/>
      <c r="B6" s="187" t="s">
        <v>92</v>
      </c>
      <c r="C6" s="187" t="s">
        <v>91</v>
      </c>
      <c r="D6" s="187" t="s">
        <v>92</v>
      </c>
      <c r="E6" s="187" t="s">
        <v>91</v>
      </c>
      <c r="F6" s="186"/>
      <c r="G6" s="186"/>
      <c r="H6" s="186"/>
      <c r="I6" s="186"/>
      <c r="J6" s="180"/>
      <c r="K6" s="180"/>
      <c r="L6" s="183"/>
      <c r="M6" s="180"/>
      <c r="N6" s="180"/>
      <c r="O6" s="180"/>
      <c r="P6" s="175" t="s">
        <v>90</v>
      </c>
      <c r="Q6" s="176"/>
      <c r="R6" s="176"/>
      <c r="S6" s="177"/>
      <c r="T6" s="175" t="s">
        <v>89</v>
      </c>
      <c r="U6" s="176"/>
      <c r="V6" s="176"/>
      <c r="W6" s="176"/>
      <c r="X6" s="177"/>
      <c r="Y6" s="175" t="s">
        <v>88</v>
      </c>
      <c r="Z6" s="176"/>
      <c r="AA6" s="176"/>
      <c r="AB6" s="176"/>
      <c r="AC6" s="177"/>
      <c r="AD6" s="172" t="s">
        <v>87</v>
      </c>
      <c r="AE6" s="173"/>
      <c r="AF6" s="173"/>
      <c r="AG6" s="173"/>
      <c r="AH6" s="173"/>
      <c r="AI6" s="174"/>
      <c r="AJ6" s="188"/>
      <c r="AK6" s="179" t="s">
        <v>86</v>
      </c>
      <c r="AL6" s="179" t="s">
        <v>85</v>
      </c>
      <c r="AM6" s="179" t="s">
        <v>84</v>
      </c>
      <c r="AN6" s="188"/>
      <c r="AO6" s="179" t="s">
        <v>86</v>
      </c>
      <c r="AP6" s="179" t="s">
        <v>85</v>
      </c>
      <c r="AQ6" s="179" t="s">
        <v>84</v>
      </c>
      <c r="AR6" s="188"/>
      <c r="AS6" s="179" t="s">
        <v>86</v>
      </c>
      <c r="AT6" s="179" t="s">
        <v>85</v>
      </c>
      <c r="AU6" s="182" t="s">
        <v>84</v>
      </c>
    </row>
    <row r="7" spans="1:47" ht="24.75" customHeight="1">
      <c r="A7" s="193"/>
      <c r="B7" s="189"/>
      <c r="C7" s="189"/>
      <c r="D7" s="189"/>
      <c r="E7" s="189"/>
      <c r="F7" s="186"/>
      <c r="G7" s="186"/>
      <c r="H7" s="186"/>
      <c r="I7" s="186"/>
      <c r="J7" s="181"/>
      <c r="K7" s="181"/>
      <c r="L7" s="184"/>
      <c r="M7" s="181"/>
      <c r="N7" s="181"/>
      <c r="O7" s="181"/>
      <c r="P7" s="147" t="s">
        <v>83</v>
      </c>
      <c r="Q7" s="147" t="s">
        <v>79</v>
      </c>
      <c r="R7" s="148" t="s">
        <v>78</v>
      </c>
      <c r="S7" s="148" t="s">
        <v>77</v>
      </c>
      <c r="T7" s="147" t="s">
        <v>83</v>
      </c>
      <c r="U7" s="147" t="s">
        <v>79</v>
      </c>
      <c r="V7" s="148" t="s">
        <v>78</v>
      </c>
      <c r="W7" s="149" t="s">
        <v>77</v>
      </c>
      <c r="X7" s="143" t="s">
        <v>82</v>
      </c>
      <c r="Y7" s="147" t="s">
        <v>83</v>
      </c>
      <c r="Z7" s="147" t="s">
        <v>79</v>
      </c>
      <c r="AA7" s="148" t="s">
        <v>78</v>
      </c>
      <c r="AB7" s="148" t="s">
        <v>77</v>
      </c>
      <c r="AC7" s="147" t="s">
        <v>82</v>
      </c>
      <c r="AD7" s="147" t="s">
        <v>81</v>
      </c>
      <c r="AE7" s="147" t="s">
        <v>80</v>
      </c>
      <c r="AF7" s="147" t="s">
        <v>79</v>
      </c>
      <c r="AG7" s="148" t="s">
        <v>78</v>
      </c>
      <c r="AH7" s="148" t="s">
        <v>77</v>
      </c>
      <c r="AI7" s="149" t="s">
        <v>76</v>
      </c>
      <c r="AJ7" s="189"/>
      <c r="AK7" s="181"/>
      <c r="AL7" s="181"/>
      <c r="AM7" s="181"/>
      <c r="AN7" s="189"/>
      <c r="AO7" s="181"/>
      <c r="AP7" s="181"/>
      <c r="AQ7" s="181"/>
      <c r="AR7" s="189"/>
      <c r="AS7" s="181"/>
      <c r="AT7" s="181"/>
      <c r="AU7" s="184"/>
    </row>
    <row r="8" spans="1:47" s="45" customFormat="1" ht="24" customHeight="1">
      <c r="A8" s="44" t="s">
        <v>23</v>
      </c>
      <c r="B8" s="39">
        <v>17.52</v>
      </c>
      <c r="C8" s="36">
        <v>239868</v>
      </c>
      <c r="D8" s="39">
        <v>17.52</v>
      </c>
      <c r="E8" s="36">
        <v>239868</v>
      </c>
      <c r="F8" s="38">
        <f>E8/C8*100</f>
        <v>100</v>
      </c>
      <c r="G8" s="38">
        <v>1747.9</v>
      </c>
      <c r="H8" s="38">
        <v>1747.9</v>
      </c>
      <c r="I8" s="38">
        <v>100</v>
      </c>
      <c r="J8" s="38">
        <v>1747.9</v>
      </c>
      <c r="K8" s="38">
        <v>1747.9</v>
      </c>
      <c r="L8" s="42">
        <v>115.6</v>
      </c>
      <c r="M8" s="38">
        <v>34.7</v>
      </c>
      <c r="N8" s="38">
        <v>1055.7</v>
      </c>
      <c r="O8" s="38">
        <v>0</v>
      </c>
      <c r="P8" s="38">
        <v>296.1</v>
      </c>
      <c r="Q8" s="38">
        <v>93</v>
      </c>
      <c r="R8" s="38">
        <v>32</v>
      </c>
      <c r="S8" s="38">
        <v>171.1</v>
      </c>
      <c r="T8" s="38">
        <v>716.9</v>
      </c>
      <c r="U8" s="38">
        <v>22.6</v>
      </c>
      <c r="V8" s="38">
        <v>2.5</v>
      </c>
      <c r="W8" s="42">
        <v>149.9</v>
      </c>
      <c r="X8" s="38">
        <v>541.9</v>
      </c>
      <c r="Y8" s="38">
        <v>734.9</v>
      </c>
      <c r="Z8" s="38">
        <v>0</v>
      </c>
      <c r="AA8" s="38">
        <v>0.2</v>
      </c>
      <c r="AB8" s="38">
        <v>734.7</v>
      </c>
      <c r="AC8" s="38">
        <v>0</v>
      </c>
      <c r="AD8" s="37" t="s">
        <v>74</v>
      </c>
      <c r="AE8" s="37">
        <v>13.1</v>
      </c>
      <c r="AF8" s="37">
        <v>0.6</v>
      </c>
      <c r="AG8" s="37">
        <v>9.3</v>
      </c>
      <c r="AH8" s="37">
        <v>3.2</v>
      </c>
      <c r="AI8" s="41" t="s">
        <v>74</v>
      </c>
      <c r="AJ8" s="36">
        <v>148</v>
      </c>
      <c r="AK8" s="36">
        <v>30</v>
      </c>
      <c r="AL8" s="36">
        <v>78</v>
      </c>
      <c r="AM8" s="36">
        <v>0</v>
      </c>
      <c r="AN8" s="36">
        <v>57</v>
      </c>
      <c r="AO8" s="36">
        <v>40</v>
      </c>
      <c r="AP8" s="36">
        <v>0</v>
      </c>
      <c r="AQ8" s="36">
        <v>0</v>
      </c>
      <c r="AR8" s="36">
        <v>0</v>
      </c>
      <c r="AS8" s="36">
        <v>0</v>
      </c>
      <c r="AT8" s="36">
        <v>0</v>
      </c>
      <c r="AU8" s="35">
        <v>0</v>
      </c>
    </row>
    <row r="9" spans="1:47" s="32" customFormat="1" ht="24" customHeight="1">
      <c r="A9" s="44" t="s">
        <v>22</v>
      </c>
      <c r="B9" s="39">
        <v>17.48</v>
      </c>
      <c r="C9" s="36">
        <v>230761</v>
      </c>
      <c r="D9" s="39">
        <v>17.48</v>
      </c>
      <c r="E9" s="36">
        <v>230761</v>
      </c>
      <c r="F9" s="38">
        <v>100</v>
      </c>
      <c r="G9" s="38">
        <v>1618.7</v>
      </c>
      <c r="H9" s="38">
        <v>1618.7</v>
      </c>
      <c r="I9" s="38">
        <v>100</v>
      </c>
      <c r="J9" s="38">
        <v>1618.7</v>
      </c>
      <c r="K9" s="38">
        <v>125.9</v>
      </c>
      <c r="L9" s="42">
        <v>36.4</v>
      </c>
      <c r="M9" s="38">
        <v>935.6</v>
      </c>
      <c r="N9" s="38">
        <v>520.8</v>
      </c>
      <c r="O9" s="38">
        <v>0</v>
      </c>
      <c r="P9" s="38">
        <v>297.8</v>
      </c>
      <c r="Q9" s="38">
        <v>91.4</v>
      </c>
      <c r="R9" s="38">
        <v>34.3</v>
      </c>
      <c r="S9" s="38">
        <v>172.1</v>
      </c>
      <c r="T9" s="38">
        <v>726.7</v>
      </c>
      <c r="U9" s="38">
        <v>34.5</v>
      </c>
      <c r="V9" s="38">
        <v>2</v>
      </c>
      <c r="W9" s="42">
        <v>169.4</v>
      </c>
      <c r="X9" s="38">
        <v>520.8</v>
      </c>
      <c r="Y9" s="38">
        <v>594.2</v>
      </c>
      <c r="Z9" s="38">
        <v>0</v>
      </c>
      <c r="AA9" s="38">
        <v>0.1</v>
      </c>
      <c r="AB9" s="38">
        <v>594.1</v>
      </c>
      <c r="AC9" s="38">
        <v>0</v>
      </c>
      <c r="AD9" s="37" t="s">
        <v>74</v>
      </c>
      <c r="AE9" s="37">
        <v>15.4</v>
      </c>
      <c r="AF9" s="37">
        <v>0.4</v>
      </c>
      <c r="AG9" s="37">
        <v>11.6</v>
      </c>
      <c r="AH9" s="37">
        <v>3.5</v>
      </c>
      <c r="AI9" s="41" t="s">
        <v>74</v>
      </c>
      <c r="AJ9" s="36">
        <v>140</v>
      </c>
      <c r="AK9" s="36">
        <v>31</v>
      </c>
      <c r="AL9" s="36">
        <v>76</v>
      </c>
      <c r="AM9" s="36">
        <v>0</v>
      </c>
      <c r="AN9" s="36">
        <v>20</v>
      </c>
      <c r="AO9" s="36">
        <v>36</v>
      </c>
      <c r="AP9" s="36">
        <v>0</v>
      </c>
      <c r="AQ9" s="36">
        <v>0</v>
      </c>
      <c r="AR9" s="36">
        <v>0</v>
      </c>
      <c r="AS9" s="36">
        <v>0</v>
      </c>
      <c r="AT9" s="36">
        <v>0</v>
      </c>
      <c r="AU9" s="35">
        <v>0</v>
      </c>
    </row>
    <row r="10" spans="1:47" s="32" customFormat="1" ht="24" customHeight="1">
      <c r="A10" s="44" t="s">
        <v>21</v>
      </c>
      <c r="B10" s="39">
        <v>17.48</v>
      </c>
      <c r="C10" s="36">
        <v>225193</v>
      </c>
      <c r="D10" s="39">
        <v>17.48</v>
      </c>
      <c r="E10" s="36">
        <v>225193</v>
      </c>
      <c r="F10" s="38">
        <v>100</v>
      </c>
      <c r="G10" s="38">
        <v>1391.9</v>
      </c>
      <c r="H10" s="38">
        <v>1391.9</v>
      </c>
      <c r="I10" s="38">
        <v>100</v>
      </c>
      <c r="J10" s="38">
        <v>1391.9</v>
      </c>
      <c r="K10" s="38">
        <v>108.8</v>
      </c>
      <c r="L10" s="42">
        <v>36.6</v>
      </c>
      <c r="M10" s="38">
        <v>730.1</v>
      </c>
      <c r="N10" s="38">
        <v>516.4</v>
      </c>
      <c r="O10" s="38">
        <v>0</v>
      </c>
      <c r="P10" s="38">
        <v>258.3</v>
      </c>
      <c r="Q10" s="38">
        <v>80.6</v>
      </c>
      <c r="R10" s="38">
        <v>33.3</v>
      </c>
      <c r="S10" s="38">
        <v>144.4</v>
      </c>
      <c r="T10" s="38">
        <v>719.3</v>
      </c>
      <c r="U10" s="38">
        <v>28</v>
      </c>
      <c r="V10" s="38">
        <v>2.2</v>
      </c>
      <c r="W10" s="42">
        <v>172.7</v>
      </c>
      <c r="X10" s="38">
        <v>516.4</v>
      </c>
      <c r="Y10" s="38">
        <v>414.3</v>
      </c>
      <c r="Z10" s="38">
        <v>0.2</v>
      </c>
      <c r="AA10" s="38">
        <v>1.1</v>
      </c>
      <c r="AB10" s="38">
        <v>413</v>
      </c>
      <c r="AC10" s="38">
        <v>0</v>
      </c>
      <c r="AD10" s="37">
        <v>2244.2</v>
      </c>
      <c r="AE10" s="37">
        <v>16.8</v>
      </c>
      <c r="AF10" s="37">
        <v>11.3</v>
      </c>
      <c r="AG10" s="37">
        <v>0.5</v>
      </c>
      <c r="AH10" s="37">
        <v>2.9</v>
      </c>
      <c r="AI10" s="41">
        <v>2998.4</v>
      </c>
      <c r="AJ10" s="36">
        <v>152</v>
      </c>
      <c r="AK10" s="36">
        <v>32</v>
      </c>
      <c r="AL10" s="36">
        <v>76</v>
      </c>
      <c r="AM10" s="36">
        <v>0</v>
      </c>
      <c r="AN10" s="36">
        <v>33</v>
      </c>
      <c r="AO10" s="36">
        <v>11</v>
      </c>
      <c r="AP10" s="36">
        <v>21</v>
      </c>
      <c r="AQ10" s="36">
        <v>0</v>
      </c>
      <c r="AR10" s="36">
        <v>0</v>
      </c>
      <c r="AS10" s="36">
        <v>0</v>
      </c>
      <c r="AT10" s="36">
        <v>0</v>
      </c>
      <c r="AU10" s="35">
        <v>0</v>
      </c>
    </row>
    <row r="11" spans="1:47" s="32" customFormat="1" ht="24" customHeight="1">
      <c r="A11" s="43" t="s">
        <v>75</v>
      </c>
      <c r="B11" s="39">
        <v>17.48</v>
      </c>
      <c r="C11" s="36">
        <v>226394</v>
      </c>
      <c r="D11" s="39">
        <v>17.48</v>
      </c>
      <c r="E11" s="36">
        <v>226394</v>
      </c>
      <c r="F11" s="38">
        <v>100</v>
      </c>
      <c r="G11" s="38">
        <v>1734.6000000000001</v>
      </c>
      <c r="H11" s="38">
        <v>1734.6000000000001</v>
      </c>
      <c r="I11" s="38">
        <v>100</v>
      </c>
      <c r="J11" s="38">
        <v>1734.6000000000001</v>
      </c>
      <c r="K11" s="38">
        <v>116.3</v>
      </c>
      <c r="L11" s="42">
        <v>32.9</v>
      </c>
      <c r="M11" s="38">
        <v>1202.4</v>
      </c>
      <c r="N11" s="38">
        <v>383</v>
      </c>
      <c r="O11" s="38">
        <v>0</v>
      </c>
      <c r="P11" s="38">
        <v>246</v>
      </c>
      <c r="Q11" s="38">
        <v>69.6</v>
      </c>
      <c r="R11" s="38">
        <v>31.2</v>
      </c>
      <c r="S11" s="38">
        <v>145.2</v>
      </c>
      <c r="T11" s="38">
        <v>863.8</v>
      </c>
      <c r="U11" s="38">
        <v>46.5</v>
      </c>
      <c r="V11" s="38">
        <v>0.5</v>
      </c>
      <c r="W11" s="42">
        <v>433.8</v>
      </c>
      <c r="X11" s="38">
        <v>383</v>
      </c>
      <c r="Y11" s="38">
        <v>624.8</v>
      </c>
      <c r="Z11" s="38">
        <v>0.2</v>
      </c>
      <c r="AA11" s="38">
        <v>1.2</v>
      </c>
      <c r="AB11" s="38">
        <v>623.4</v>
      </c>
      <c r="AC11" s="38">
        <v>0</v>
      </c>
      <c r="AD11" s="37">
        <v>2244.2</v>
      </c>
      <c r="AE11" s="37">
        <v>16.8</v>
      </c>
      <c r="AF11" s="37">
        <v>11.3</v>
      </c>
      <c r="AG11" s="37">
        <v>0.5</v>
      </c>
      <c r="AH11" s="37">
        <v>2.9</v>
      </c>
      <c r="AI11" s="41">
        <v>2998.4</v>
      </c>
      <c r="AJ11" s="36">
        <v>169</v>
      </c>
      <c r="AK11" s="36">
        <v>36</v>
      </c>
      <c r="AL11" s="36">
        <v>62</v>
      </c>
      <c r="AM11" s="36">
        <v>0</v>
      </c>
      <c r="AN11" s="36">
        <v>15</v>
      </c>
      <c r="AO11" s="36">
        <v>3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5">
        <v>0</v>
      </c>
    </row>
    <row r="12" spans="1:47" s="32" customFormat="1" ht="24" customHeight="1">
      <c r="A12" s="40" t="s">
        <v>19</v>
      </c>
      <c r="B12" s="39">
        <v>17.48</v>
      </c>
      <c r="C12" s="36">
        <v>224552</v>
      </c>
      <c r="D12" s="39">
        <v>17.48</v>
      </c>
      <c r="E12" s="36">
        <v>224552</v>
      </c>
      <c r="F12" s="38">
        <v>100</v>
      </c>
      <c r="G12" s="38">
        <v>1642.7</v>
      </c>
      <c r="H12" s="38">
        <v>1642.7</v>
      </c>
      <c r="I12" s="38">
        <v>100</v>
      </c>
      <c r="J12" s="38">
        <v>1642.7</v>
      </c>
      <c r="K12" s="38">
        <v>123.1</v>
      </c>
      <c r="L12" s="38">
        <v>34.2</v>
      </c>
      <c r="M12" s="38">
        <v>1095.2</v>
      </c>
      <c r="N12" s="38">
        <v>383</v>
      </c>
      <c r="O12" s="38">
        <v>0</v>
      </c>
      <c r="P12" s="38">
        <v>246.6</v>
      </c>
      <c r="Q12" s="38">
        <v>70.5</v>
      </c>
      <c r="R12" s="38">
        <v>31.5</v>
      </c>
      <c r="S12" s="38">
        <v>144.6</v>
      </c>
      <c r="T12" s="38">
        <v>867.3</v>
      </c>
      <c r="U12" s="38">
        <v>50</v>
      </c>
      <c r="V12" s="38">
        <v>0.5</v>
      </c>
      <c r="W12" s="38">
        <v>433.8</v>
      </c>
      <c r="X12" s="38">
        <v>383</v>
      </c>
      <c r="Y12" s="38">
        <v>488</v>
      </c>
      <c r="Z12" s="38">
        <v>1.4</v>
      </c>
      <c r="AA12" s="38">
        <v>1.3</v>
      </c>
      <c r="AB12" s="38">
        <v>485.4</v>
      </c>
      <c r="AC12" s="38">
        <v>0</v>
      </c>
      <c r="AD12" s="37">
        <v>0.1</v>
      </c>
      <c r="AE12" s="37">
        <v>40.6</v>
      </c>
      <c r="AF12" s="37">
        <v>1.2</v>
      </c>
      <c r="AG12" s="37">
        <v>0.9</v>
      </c>
      <c r="AH12" s="37">
        <v>31.4</v>
      </c>
      <c r="AI12" s="37">
        <v>5.2</v>
      </c>
      <c r="AJ12" s="36">
        <v>154</v>
      </c>
      <c r="AK12" s="36">
        <v>33</v>
      </c>
      <c r="AL12" s="36">
        <v>62</v>
      </c>
      <c r="AM12" s="36">
        <v>0</v>
      </c>
      <c r="AN12" s="36">
        <v>15</v>
      </c>
      <c r="AO12" s="36">
        <v>3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5">
        <v>0</v>
      </c>
    </row>
    <row r="13" spans="1:47" s="32" customFormat="1" ht="24" customHeight="1">
      <c r="A13" s="105"/>
      <c r="B13" s="106"/>
      <c r="C13" s="107"/>
      <c r="D13" s="106"/>
      <c r="E13" s="107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9"/>
      <c r="AE13" s="109"/>
      <c r="AF13" s="109"/>
      <c r="AG13" s="109"/>
      <c r="AH13" s="109"/>
      <c r="AI13" s="109"/>
      <c r="AJ13" s="110"/>
      <c r="AK13" s="110"/>
      <c r="AL13" s="107"/>
      <c r="AM13" s="107"/>
      <c r="AN13" s="110"/>
      <c r="AO13" s="110"/>
      <c r="AP13" s="110"/>
      <c r="AQ13" s="107"/>
      <c r="AR13" s="107"/>
      <c r="AS13" s="107"/>
      <c r="AT13" s="107"/>
      <c r="AU13" s="107"/>
    </row>
    <row r="14" spans="1:12" s="32" customFormat="1" ht="20.25" customHeight="1">
      <c r="A14" s="48" t="s">
        <v>232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="33" customFormat="1" ht="14.25" customHeight="1">
      <c r="A15" s="33" t="s">
        <v>73</v>
      </c>
    </row>
    <row r="16" s="33" customFormat="1" ht="14.25" customHeight="1">
      <c r="A16" s="33" t="s">
        <v>72</v>
      </c>
    </row>
    <row r="17" spans="1:15" s="33" customFormat="1" ht="17.25" customHeight="1">
      <c r="A17" s="190" t="s">
        <v>71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</row>
  </sheetData>
  <sheetProtection/>
  <mergeCells count="45">
    <mergeCell ref="A17:O17"/>
    <mergeCell ref="J4:O4"/>
    <mergeCell ref="H4:H7"/>
    <mergeCell ref="D6:D7"/>
    <mergeCell ref="A4:A7"/>
    <mergeCell ref="E6:E7"/>
    <mergeCell ref="C6:C7"/>
    <mergeCell ref="B4:C5"/>
    <mergeCell ref="D4:E5"/>
    <mergeCell ref="B6:B7"/>
    <mergeCell ref="G4:G7"/>
    <mergeCell ref="AK6:AK7"/>
    <mergeCell ref="AU6:AU7"/>
    <mergeCell ref="AO6:AO7"/>
    <mergeCell ref="AP6:AP7"/>
    <mergeCell ref="AQ6:AQ7"/>
    <mergeCell ref="AR5:AR7"/>
    <mergeCell ref="AS6:AS7"/>
    <mergeCell ref="AM6:AM7"/>
    <mergeCell ref="AR4:AU4"/>
    <mergeCell ref="AK5:AM5"/>
    <mergeCell ref="AO5:AQ5"/>
    <mergeCell ref="AS5:AU5"/>
    <mergeCell ref="AN5:AN7"/>
    <mergeCell ref="AJ4:AM4"/>
    <mergeCell ref="AN4:AQ4"/>
    <mergeCell ref="AJ5:AJ7"/>
    <mergeCell ref="AT6:AT7"/>
    <mergeCell ref="AL6:AL7"/>
    <mergeCell ref="Y6:AC6"/>
    <mergeCell ref="M5:M7"/>
    <mergeCell ref="N5:N7"/>
    <mergeCell ref="O5:O7"/>
    <mergeCell ref="P6:S6"/>
    <mergeCell ref="T6:X6"/>
    <mergeCell ref="AD6:AI6"/>
    <mergeCell ref="P5:AI5"/>
    <mergeCell ref="P4:AI4"/>
    <mergeCell ref="A1:L1"/>
    <mergeCell ref="A3:L3"/>
    <mergeCell ref="K5:K7"/>
    <mergeCell ref="L5:L7"/>
    <mergeCell ref="F4:F7"/>
    <mergeCell ref="I4:I7"/>
    <mergeCell ref="J5:J7"/>
  </mergeCells>
  <printOptions/>
  <pageMargins left="0.75" right="0.75" top="0.78" bottom="1" header="0.32" footer="0.5"/>
  <pageSetup horizontalDpi="300" verticalDpi="300" orientation="landscape" paperSize="9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E27" sqref="E27"/>
    </sheetView>
  </sheetViews>
  <sheetFormatPr defaultColWidth="8.88671875" defaultRowHeight="13.5"/>
  <cols>
    <col min="6" max="6" width="9.99609375" style="0" customWidth="1"/>
  </cols>
  <sheetData>
    <row r="1" spans="1:5" s="130" customFormat="1" ht="26.25" customHeight="1">
      <c r="A1" s="134" t="s">
        <v>219</v>
      </c>
      <c r="B1" s="132"/>
      <c r="C1" s="133"/>
      <c r="D1" s="132"/>
      <c r="E1" s="132"/>
    </row>
    <row r="2" spans="1:12" s="130" customFormat="1" ht="14.2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s="58" customFormat="1" ht="24.75" customHeight="1">
      <c r="A3" s="45" t="s">
        <v>211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s="58" customFormat="1" ht="24" customHeight="1">
      <c r="A4" s="197" t="s">
        <v>212</v>
      </c>
      <c r="B4" s="199" t="s">
        <v>213</v>
      </c>
      <c r="C4" s="199" t="s">
        <v>214</v>
      </c>
      <c r="D4" s="201" t="s">
        <v>215</v>
      </c>
      <c r="E4" s="201" t="s">
        <v>216</v>
      </c>
      <c r="F4" s="203" t="s">
        <v>217</v>
      </c>
      <c r="G4" s="45"/>
      <c r="H4" s="45"/>
      <c r="I4" s="45"/>
      <c r="J4" s="45"/>
      <c r="K4" s="45"/>
      <c r="L4" s="45"/>
    </row>
    <row r="5" spans="1:12" s="58" customFormat="1" ht="24" customHeight="1">
      <c r="A5" s="198"/>
      <c r="B5" s="200"/>
      <c r="C5" s="200"/>
      <c r="D5" s="202"/>
      <c r="E5" s="202"/>
      <c r="F5" s="204" t="s">
        <v>218</v>
      </c>
      <c r="G5" s="45"/>
      <c r="H5" s="45"/>
      <c r="I5" s="45"/>
      <c r="J5" s="45"/>
      <c r="K5" s="45"/>
      <c r="L5" s="45"/>
    </row>
    <row r="6" spans="1:6" s="31" customFormat="1" ht="24" customHeight="1">
      <c r="A6" s="136" t="s">
        <v>221</v>
      </c>
      <c r="B6" s="137" t="s">
        <v>220</v>
      </c>
      <c r="C6" s="137" t="s">
        <v>74</v>
      </c>
      <c r="D6" s="137" t="s">
        <v>74</v>
      </c>
      <c r="E6" s="137" t="s">
        <v>74</v>
      </c>
      <c r="F6" s="138" t="s">
        <v>74</v>
      </c>
    </row>
  </sheetData>
  <sheetProtection/>
  <mergeCells count="6"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H22" sqref="H22"/>
    </sheetView>
  </sheetViews>
  <sheetFormatPr defaultColWidth="8.88671875" defaultRowHeight="13.5"/>
  <sheetData>
    <row r="1" spans="1:15" ht="13.5">
      <c r="A1" s="61" t="s">
        <v>210</v>
      </c>
      <c r="B1" s="60"/>
      <c r="C1" s="206"/>
      <c r="D1" s="206"/>
      <c r="E1" s="206"/>
      <c r="F1" s="206"/>
      <c r="G1" s="58"/>
      <c r="H1" s="58"/>
      <c r="I1" s="58"/>
      <c r="J1" s="58"/>
      <c r="K1" s="58"/>
      <c r="L1" s="58"/>
      <c r="M1" s="58"/>
      <c r="N1" s="58"/>
      <c r="O1" s="31"/>
    </row>
    <row r="2" spans="1:15" ht="13.5">
      <c r="A2" s="58"/>
      <c r="B2" s="58"/>
      <c r="C2" s="59"/>
      <c r="D2" s="59"/>
      <c r="E2" s="59"/>
      <c r="F2" s="59"/>
      <c r="G2" s="58"/>
      <c r="H2" s="58"/>
      <c r="I2" s="58"/>
      <c r="J2" s="58"/>
      <c r="K2" s="58"/>
      <c r="L2" s="58"/>
      <c r="M2" s="58"/>
      <c r="N2" s="58"/>
      <c r="O2" s="31"/>
    </row>
    <row r="3" spans="1:15" ht="13.5">
      <c r="A3" s="56" t="s">
        <v>126</v>
      </c>
      <c r="B3" s="56"/>
      <c r="C3" s="57" t="s">
        <v>125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31"/>
    </row>
    <row r="4" spans="1:15" ht="19.5" customHeight="1">
      <c r="A4" s="208"/>
      <c r="B4" s="205" t="s">
        <v>124</v>
      </c>
      <c r="C4" s="205" t="s">
        <v>123</v>
      </c>
      <c r="D4" s="205"/>
      <c r="E4" s="205" t="s">
        <v>122</v>
      </c>
      <c r="F4" s="205"/>
      <c r="G4" s="205" t="s">
        <v>121</v>
      </c>
      <c r="H4" s="205"/>
      <c r="I4" s="205" t="s">
        <v>120</v>
      </c>
      <c r="J4" s="205"/>
      <c r="K4" s="205" t="s">
        <v>119</v>
      </c>
      <c r="L4" s="205"/>
      <c r="M4" s="205"/>
      <c r="N4" s="172"/>
      <c r="O4" s="31"/>
    </row>
    <row r="5" spans="1:15" ht="24.75" customHeight="1">
      <c r="A5" s="208"/>
      <c r="B5" s="205"/>
      <c r="C5" s="209" t="s">
        <v>118</v>
      </c>
      <c r="D5" s="208" t="s">
        <v>117</v>
      </c>
      <c r="E5" s="207" t="s">
        <v>115</v>
      </c>
      <c r="F5" s="208" t="s">
        <v>116</v>
      </c>
      <c r="G5" s="207" t="s">
        <v>115</v>
      </c>
      <c r="H5" s="208" t="s">
        <v>114</v>
      </c>
      <c r="I5" s="207" t="s">
        <v>115</v>
      </c>
      <c r="J5" s="208" t="s">
        <v>114</v>
      </c>
      <c r="K5" s="205" t="s">
        <v>115</v>
      </c>
      <c r="L5" s="205"/>
      <c r="M5" s="205"/>
      <c r="N5" s="172" t="s">
        <v>114</v>
      </c>
      <c r="O5" s="31"/>
    </row>
    <row r="6" spans="1:15" ht="29.25" customHeight="1">
      <c r="A6" s="208"/>
      <c r="B6" s="205"/>
      <c r="C6" s="207"/>
      <c r="D6" s="208"/>
      <c r="E6" s="207"/>
      <c r="F6" s="208"/>
      <c r="G6" s="207"/>
      <c r="H6" s="208"/>
      <c r="I6" s="207"/>
      <c r="J6" s="208"/>
      <c r="K6" s="144" t="s">
        <v>113</v>
      </c>
      <c r="L6" s="143" t="s">
        <v>112</v>
      </c>
      <c r="M6" s="143" t="s">
        <v>111</v>
      </c>
      <c r="N6" s="172"/>
      <c r="O6" s="31"/>
    </row>
    <row r="7" spans="1:15" ht="19.5" customHeight="1">
      <c r="A7" s="55">
        <v>2007</v>
      </c>
      <c r="B7" s="51">
        <v>78.46474934257209</v>
      </c>
      <c r="C7" s="52">
        <v>11978.5</v>
      </c>
      <c r="D7" s="51">
        <v>9398.9</v>
      </c>
      <c r="E7" s="51">
        <v>2635.4</v>
      </c>
      <c r="F7" s="54">
        <v>1497.4</v>
      </c>
      <c r="G7" s="51">
        <v>2277.7</v>
      </c>
      <c r="H7" s="53">
        <v>943</v>
      </c>
      <c r="I7" s="38">
        <v>6810.3</v>
      </c>
      <c r="J7" s="53">
        <v>6781.9</v>
      </c>
      <c r="K7" s="38">
        <v>255.1</v>
      </c>
      <c r="L7" s="53">
        <v>0.7</v>
      </c>
      <c r="M7" s="53">
        <v>254.4</v>
      </c>
      <c r="N7" s="42">
        <v>176.6</v>
      </c>
      <c r="O7" s="31"/>
    </row>
    <row r="8" spans="1:15" ht="19.5" customHeight="1">
      <c r="A8" s="49">
        <v>2008</v>
      </c>
      <c r="B8" s="51">
        <v>77.80933520940816</v>
      </c>
      <c r="C8" s="52">
        <v>11513.4</v>
      </c>
      <c r="D8" s="52">
        <v>8958.5</v>
      </c>
      <c r="E8" s="52">
        <v>2632.8</v>
      </c>
      <c r="F8" s="52">
        <v>1496</v>
      </c>
      <c r="G8" s="52">
        <v>2200.8</v>
      </c>
      <c r="H8" s="52">
        <v>941.7</v>
      </c>
      <c r="I8" s="51">
        <v>6429.8</v>
      </c>
      <c r="J8" s="51">
        <v>6366.7</v>
      </c>
      <c r="K8" s="38">
        <v>250</v>
      </c>
      <c r="L8" s="52">
        <v>7.5</v>
      </c>
      <c r="M8" s="51">
        <v>242.5</v>
      </c>
      <c r="N8" s="50">
        <v>154.1</v>
      </c>
      <c r="O8" s="31"/>
    </row>
    <row r="9" spans="1:15" ht="19.5" customHeight="1">
      <c r="A9" s="49">
        <v>2009</v>
      </c>
      <c r="B9" s="51">
        <v>77.14893462293651</v>
      </c>
      <c r="C9" s="52">
        <v>11000.8</v>
      </c>
      <c r="D9" s="52">
        <v>8487</v>
      </c>
      <c r="E9" s="52">
        <v>2548</v>
      </c>
      <c r="F9" s="52">
        <v>1413.1</v>
      </c>
      <c r="G9" s="52">
        <v>2113</v>
      </c>
      <c r="H9" s="52">
        <v>897.1</v>
      </c>
      <c r="I9" s="51">
        <v>6124.6</v>
      </c>
      <c r="J9" s="51">
        <v>6052.2</v>
      </c>
      <c r="K9" s="38">
        <v>215.2</v>
      </c>
      <c r="L9" s="52">
        <v>9.2</v>
      </c>
      <c r="M9" s="51">
        <v>206</v>
      </c>
      <c r="N9" s="50">
        <v>124.6</v>
      </c>
      <c r="O9" s="31"/>
    </row>
    <row r="10" spans="1:15" ht="19.5" customHeight="1">
      <c r="A10" s="49">
        <v>2010</v>
      </c>
      <c r="B10" s="51">
        <v>77.7896251603731</v>
      </c>
      <c r="C10" s="52">
        <v>11535.6</v>
      </c>
      <c r="D10" s="52">
        <v>8973.5</v>
      </c>
      <c r="E10" s="52">
        <v>2584.8</v>
      </c>
      <c r="F10" s="52">
        <v>1445.4</v>
      </c>
      <c r="G10" s="52">
        <v>2350.9</v>
      </c>
      <c r="H10" s="52">
        <v>1096.1</v>
      </c>
      <c r="I10" s="51">
        <v>6371</v>
      </c>
      <c r="J10" s="51">
        <v>6281.1</v>
      </c>
      <c r="K10" s="38">
        <v>228.9</v>
      </c>
      <c r="L10" s="52">
        <v>10.1</v>
      </c>
      <c r="M10" s="51">
        <v>218.8</v>
      </c>
      <c r="N10" s="50">
        <v>150.9</v>
      </c>
      <c r="O10" s="31"/>
    </row>
    <row r="11" spans="1:15" s="129" customFormat="1" ht="19.5" customHeight="1">
      <c r="A11" s="49">
        <v>2011</v>
      </c>
      <c r="B11" s="51">
        <f>D11/C11*100</f>
        <v>66.66666666666667</v>
      </c>
      <c r="C11" s="52">
        <f>E11+G11+I11+K11</f>
        <v>1642.8</v>
      </c>
      <c r="D11" s="52">
        <f>F11+H11+J11+N11</f>
        <v>1095.2</v>
      </c>
      <c r="E11" s="141">
        <v>246.6</v>
      </c>
      <c r="F11" s="52">
        <v>144.6</v>
      </c>
      <c r="G11" s="52">
        <v>867.3</v>
      </c>
      <c r="H11" s="52">
        <v>433.8</v>
      </c>
      <c r="I11" s="51">
        <v>488.1</v>
      </c>
      <c r="J11" s="51">
        <v>485.4</v>
      </c>
      <c r="K11" s="38">
        <f>SUM(L11:M11)</f>
        <v>40.800000000000004</v>
      </c>
      <c r="L11" s="52">
        <v>0.1</v>
      </c>
      <c r="M11" s="52">
        <v>40.7</v>
      </c>
      <c r="N11" s="50">
        <v>31.4</v>
      </c>
      <c r="O11" s="100"/>
    </row>
    <row r="12" spans="1:15" s="129" customFormat="1" ht="13.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</row>
    <row r="13" spans="1:15" ht="13.5">
      <c r="A13" s="48" t="s">
        <v>231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3" ht="13.5">
      <c r="A14" s="47" t="s">
        <v>110</v>
      </c>
      <c r="B14" s="46"/>
      <c r="C14" s="46"/>
    </row>
  </sheetData>
  <sheetProtection/>
  <mergeCells count="18">
    <mergeCell ref="A4:A6"/>
    <mergeCell ref="B4:B6"/>
    <mergeCell ref="C4:D4"/>
    <mergeCell ref="E4:F4"/>
    <mergeCell ref="C5:C6"/>
    <mergeCell ref="D5:D6"/>
    <mergeCell ref="E5:E6"/>
    <mergeCell ref="F5:F6"/>
    <mergeCell ref="N5:N6"/>
    <mergeCell ref="I4:J4"/>
    <mergeCell ref="K4:N4"/>
    <mergeCell ref="C1:F1"/>
    <mergeCell ref="G4:H4"/>
    <mergeCell ref="G5:G6"/>
    <mergeCell ref="H5:H6"/>
    <mergeCell ref="I5:I6"/>
    <mergeCell ref="J5:J6"/>
    <mergeCell ref="K5:M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34"/>
  <sheetViews>
    <sheetView zoomScalePageLayoutView="0" workbookViewId="0" topLeftCell="C10">
      <selection activeCell="L27" sqref="L27"/>
    </sheetView>
  </sheetViews>
  <sheetFormatPr defaultColWidth="8.88671875" defaultRowHeight="13.5"/>
  <cols>
    <col min="1" max="4" width="8.88671875" style="32" customWidth="1"/>
    <col min="5" max="11" width="8.21484375" style="32" customWidth="1"/>
    <col min="12" max="12" width="9.3359375" style="32" customWidth="1"/>
    <col min="13" max="14" width="8.21484375" style="32" customWidth="1"/>
    <col min="15" max="16384" width="8.88671875" style="32" customWidth="1"/>
  </cols>
  <sheetData>
    <row r="1" spans="1:13" ht="20.25" customHeight="1">
      <c r="A1" s="157" t="s">
        <v>208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="65" customFormat="1" ht="20.25" customHeight="1"/>
    <row r="3" spans="1:14" s="65" customFormat="1" ht="20.25" customHeight="1">
      <c r="A3" s="174" t="s">
        <v>108</v>
      </c>
      <c r="B3" s="211" t="s">
        <v>171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3"/>
      <c r="N3" s="70"/>
    </row>
    <row r="4" spans="1:14" s="65" customFormat="1" ht="20.25" customHeight="1">
      <c r="A4" s="174"/>
      <c r="B4" s="211" t="s">
        <v>170</v>
      </c>
      <c r="C4" s="211"/>
      <c r="D4" s="211"/>
      <c r="E4" s="211" t="s">
        <v>169</v>
      </c>
      <c r="F4" s="211"/>
      <c r="G4" s="211"/>
      <c r="H4" s="211"/>
      <c r="I4" s="211"/>
      <c r="J4" s="211"/>
      <c r="K4" s="211"/>
      <c r="L4" s="211"/>
      <c r="M4" s="213"/>
      <c r="N4" s="70"/>
    </row>
    <row r="5" spans="1:14" s="65" customFormat="1" ht="20.25" customHeight="1">
      <c r="A5" s="174"/>
      <c r="B5" s="211" t="s">
        <v>168</v>
      </c>
      <c r="C5" s="211"/>
      <c r="D5" s="211"/>
      <c r="E5" s="211" t="s">
        <v>168</v>
      </c>
      <c r="F5" s="211"/>
      <c r="G5" s="211"/>
      <c r="H5" s="211" t="s">
        <v>167</v>
      </c>
      <c r="I5" s="211"/>
      <c r="J5" s="211"/>
      <c r="K5" s="211" t="s">
        <v>166</v>
      </c>
      <c r="L5" s="211"/>
      <c r="M5" s="213"/>
      <c r="N5" s="70"/>
    </row>
    <row r="6" spans="1:14" s="65" customFormat="1" ht="22.5" customHeight="1">
      <c r="A6" s="174"/>
      <c r="B6" s="150" t="s">
        <v>131</v>
      </c>
      <c r="C6" s="151" t="s">
        <v>165</v>
      </c>
      <c r="D6" s="151" t="s">
        <v>164</v>
      </c>
      <c r="E6" s="150" t="s">
        <v>131</v>
      </c>
      <c r="F6" s="150" t="s">
        <v>163</v>
      </c>
      <c r="G6" s="150" t="s">
        <v>162</v>
      </c>
      <c r="H6" s="150" t="s">
        <v>131</v>
      </c>
      <c r="I6" s="150" t="s">
        <v>161</v>
      </c>
      <c r="J6" s="150" t="s">
        <v>160</v>
      </c>
      <c r="K6" s="150" t="s">
        <v>131</v>
      </c>
      <c r="L6" s="150" t="s">
        <v>159</v>
      </c>
      <c r="M6" s="152" t="s">
        <v>158</v>
      </c>
      <c r="N6" s="70"/>
    </row>
    <row r="7" spans="1:14" s="65" customFormat="1" ht="24.75" customHeight="1">
      <c r="A7" s="64" t="s">
        <v>23</v>
      </c>
      <c r="B7" s="36">
        <v>70831</v>
      </c>
      <c r="C7" s="36">
        <v>70831</v>
      </c>
      <c r="D7" s="36">
        <v>0</v>
      </c>
      <c r="E7" s="36">
        <v>238</v>
      </c>
      <c r="F7" s="36">
        <v>5</v>
      </c>
      <c r="G7" s="36">
        <v>233</v>
      </c>
      <c r="H7" s="73">
        <v>233</v>
      </c>
      <c r="I7" s="36">
        <v>5</v>
      </c>
      <c r="J7" s="36">
        <v>228</v>
      </c>
      <c r="K7" s="36">
        <v>5</v>
      </c>
      <c r="L7" s="36">
        <v>0</v>
      </c>
      <c r="M7" s="35">
        <v>5</v>
      </c>
      <c r="N7" s="70"/>
    </row>
    <row r="8" spans="1:13" s="65" customFormat="1" ht="24.75" customHeight="1">
      <c r="A8" s="64" t="s">
        <v>22</v>
      </c>
      <c r="B8" s="36">
        <v>67539</v>
      </c>
      <c r="C8" s="36">
        <v>67539</v>
      </c>
      <c r="D8" s="36">
        <v>0</v>
      </c>
      <c r="E8" s="36">
        <v>231</v>
      </c>
      <c r="F8" s="36">
        <v>4</v>
      </c>
      <c r="G8" s="36">
        <v>227</v>
      </c>
      <c r="H8" s="73">
        <v>231</v>
      </c>
      <c r="I8" s="36">
        <v>4</v>
      </c>
      <c r="J8" s="36">
        <v>227</v>
      </c>
      <c r="K8" s="36">
        <v>0</v>
      </c>
      <c r="L8" s="36">
        <v>0</v>
      </c>
      <c r="M8" s="35">
        <v>0</v>
      </c>
    </row>
    <row r="9" spans="1:13" s="65" customFormat="1" ht="24.75" customHeight="1">
      <c r="A9" s="64" t="s">
        <v>21</v>
      </c>
      <c r="B9" s="75">
        <v>65561</v>
      </c>
      <c r="C9" s="75">
        <v>65561</v>
      </c>
      <c r="D9" s="36">
        <v>0</v>
      </c>
      <c r="E9" s="75">
        <v>232</v>
      </c>
      <c r="F9" s="75">
        <v>2</v>
      </c>
      <c r="G9" s="75">
        <v>230</v>
      </c>
      <c r="H9" s="76">
        <v>232</v>
      </c>
      <c r="I9" s="75">
        <v>2</v>
      </c>
      <c r="J9" s="75">
        <v>230</v>
      </c>
      <c r="K9" s="75">
        <v>0</v>
      </c>
      <c r="L9" s="75">
        <v>0</v>
      </c>
      <c r="M9" s="74">
        <v>0</v>
      </c>
    </row>
    <row r="10" spans="1:13" s="65" customFormat="1" ht="24.75" customHeight="1">
      <c r="A10" s="64" t="s">
        <v>75</v>
      </c>
      <c r="B10" s="36">
        <v>56342</v>
      </c>
      <c r="C10" s="36">
        <v>56342</v>
      </c>
      <c r="D10" s="36">
        <v>0</v>
      </c>
      <c r="E10" s="36">
        <v>234</v>
      </c>
      <c r="F10" s="36">
        <v>3</v>
      </c>
      <c r="G10" s="36">
        <v>231</v>
      </c>
      <c r="H10" s="73">
        <v>234</v>
      </c>
      <c r="I10" s="36">
        <v>0</v>
      </c>
      <c r="J10" s="36">
        <v>234</v>
      </c>
      <c r="K10" s="36">
        <v>0</v>
      </c>
      <c r="L10" s="36">
        <v>0</v>
      </c>
      <c r="M10" s="35">
        <v>0</v>
      </c>
    </row>
    <row r="11" spans="1:13" s="65" customFormat="1" ht="24.75" customHeight="1">
      <c r="A11" s="63" t="s">
        <v>19</v>
      </c>
      <c r="B11" s="36">
        <f>SUM(C11:D11)</f>
        <v>55403</v>
      </c>
      <c r="C11" s="36">
        <v>55403</v>
      </c>
      <c r="D11" s="36">
        <v>0</v>
      </c>
      <c r="E11" s="36">
        <f>SUM(F11:G11)</f>
        <v>235</v>
      </c>
      <c r="F11" s="36">
        <v>0</v>
      </c>
      <c r="G11" s="36">
        <v>235</v>
      </c>
      <c r="H11" s="73">
        <f>SUM(I11:J11)</f>
        <v>235</v>
      </c>
      <c r="I11" s="36">
        <v>0</v>
      </c>
      <c r="J11" s="36">
        <v>235</v>
      </c>
      <c r="K11" s="36">
        <f>SUM(L11:M11)</f>
        <v>0</v>
      </c>
      <c r="L11" s="36">
        <v>0</v>
      </c>
      <c r="M11" s="35">
        <v>0</v>
      </c>
    </row>
    <row r="12" spans="1:13" s="65" customFormat="1" ht="24.75" customHeight="1">
      <c r="A12" s="63" t="s">
        <v>224</v>
      </c>
      <c r="B12" s="111">
        <f>SUM(C12:D12)</f>
        <v>55292</v>
      </c>
      <c r="C12" s="112">
        <v>55292</v>
      </c>
      <c r="D12" s="112">
        <v>0</v>
      </c>
      <c r="E12" s="112">
        <f>SUM(F12:G12)</f>
        <v>220</v>
      </c>
      <c r="F12" s="112">
        <v>1.8</v>
      </c>
      <c r="G12" s="112">
        <v>218.2</v>
      </c>
      <c r="H12" s="113">
        <f>SUM(I12:J12)</f>
        <v>235</v>
      </c>
      <c r="I12" s="112">
        <v>0</v>
      </c>
      <c r="J12" s="112">
        <v>235</v>
      </c>
      <c r="K12" s="112">
        <f>SUM(L12:M12)</f>
        <v>0</v>
      </c>
      <c r="L12" s="111">
        <v>0</v>
      </c>
      <c r="M12" s="114">
        <v>0</v>
      </c>
    </row>
    <row r="13" spans="1:14" s="65" customFormat="1" ht="20.25" customHeight="1">
      <c r="A13" s="72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0"/>
    </row>
    <row r="14" spans="1:14" s="65" customFormat="1" ht="20.25" customHeight="1">
      <c r="A14" s="174" t="s">
        <v>108</v>
      </c>
      <c r="B14" s="211" t="s">
        <v>157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3"/>
    </row>
    <row r="15" spans="1:15" s="65" customFormat="1" ht="20.25" customHeight="1">
      <c r="A15" s="174"/>
      <c r="B15" s="211" t="s">
        <v>156</v>
      </c>
      <c r="C15" s="211" t="s">
        <v>155</v>
      </c>
      <c r="D15" s="211"/>
      <c r="E15" s="211"/>
      <c r="F15" s="211" t="s">
        <v>154</v>
      </c>
      <c r="G15" s="211"/>
      <c r="H15" s="211"/>
      <c r="I15" s="212" t="s">
        <v>153</v>
      </c>
      <c r="J15" s="212" t="s">
        <v>152</v>
      </c>
      <c r="K15" s="212" t="s">
        <v>151</v>
      </c>
      <c r="L15" s="211" t="s">
        <v>150</v>
      </c>
      <c r="M15" s="211"/>
      <c r="N15" s="213"/>
      <c r="O15" s="210"/>
    </row>
    <row r="16" spans="1:15" s="65" customFormat="1" ht="20.25" customHeight="1">
      <c r="A16" s="174"/>
      <c r="B16" s="211"/>
      <c r="C16" s="150" t="s">
        <v>149</v>
      </c>
      <c r="D16" s="150" t="s">
        <v>148</v>
      </c>
      <c r="E16" s="150" t="s">
        <v>147</v>
      </c>
      <c r="F16" s="150" t="s">
        <v>149</v>
      </c>
      <c r="G16" s="150" t="s">
        <v>148</v>
      </c>
      <c r="H16" s="150" t="s">
        <v>147</v>
      </c>
      <c r="I16" s="211"/>
      <c r="J16" s="211"/>
      <c r="K16" s="211"/>
      <c r="L16" s="150" t="s">
        <v>146</v>
      </c>
      <c r="M16" s="150" t="s">
        <v>145</v>
      </c>
      <c r="N16" s="153" t="s">
        <v>144</v>
      </c>
      <c r="O16" s="210"/>
    </row>
    <row r="17" spans="1:14" s="65" customFormat="1" ht="24.75" customHeight="1">
      <c r="A17" s="64" t="s">
        <v>23</v>
      </c>
      <c r="B17" s="69" t="s">
        <v>143</v>
      </c>
      <c r="C17" s="36">
        <v>1000</v>
      </c>
      <c r="D17" s="36">
        <v>0</v>
      </c>
      <c r="E17" s="36">
        <v>0</v>
      </c>
      <c r="F17" s="36">
        <v>808</v>
      </c>
      <c r="G17" s="36">
        <v>0</v>
      </c>
      <c r="H17" s="36">
        <v>0</v>
      </c>
      <c r="I17" s="68" t="s">
        <v>142</v>
      </c>
      <c r="J17" s="36">
        <v>6836</v>
      </c>
      <c r="K17" s="67" t="s">
        <v>139</v>
      </c>
      <c r="L17" s="67" t="s">
        <v>138</v>
      </c>
      <c r="M17" s="67" t="s">
        <v>137</v>
      </c>
      <c r="N17" s="66" t="s">
        <v>136</v>
      </c>
    </row>
    <row r="18" spans="1:14" s="65" customFormat="1" ht="24.75" customHeight="1">
      <c r="A18" s="64" t="s">
        <v>22</v>
      </c>
      <c r="B18" s="69" t="s">
        <v>143</v>
      </c>
      <c r="C18" s="36">
        <v>1000</v>
      </c>
      <c r="D18" s="36">
        <v>0</v>
      </c>
      <c r="E18" s="36">
        <v>0</v>
      </c>
      <c r="F18" s="36">
        <v>1005</v>
      </c>
      <c r="G18" s="36">
        <v>0</v>
      </c>
      <c r="H18" s="36">
        <v>0</v>
      </c>
      <c r="I18" s="68" t="s">
        <v>142</v>
      </c>
      <c r="J18" s="36">
        <v>6836</v>
      </c>
      <c r="K18" s="67" t="s">
        <v>139</v>
      </c>
      <c r="L18" s="67" t="s">
        <v>138</v>
      </c>
      <c r="M18" s="67" t="s">
        <v>137</v>
      </c>
      <c r="N18" s="66" t="s">
        <v>136</v>
      </c>
    </row>
    <row r="19" spans="1:14" s="65" customFormat="1" ht="24.75" customHeight="1">
      <c r="A19" s="64" t="s">
        <v>21</v>
      </c>
      <c r="B19" s="69" t="s">
        <v>143</v>
      </c>
      <c r="C19" s="36">
        <v>1000</v>
      </c>
      <c r="D19" s="36">
        <v>0</v>
      </c>
      <c r="E19" s="36">
        <v>0</v>
      </c>
      <c r="F19" s="36">
        <v>1005</v>
      </c>
      <c r="G19" s="36">
        <v>0</v>
      </c>
      <c r="H19" s="36">
        <v>0</v>
      </c>
      <c r="I19" s="68" t="s">
        <v>142</v>
      </c>
      <c r="J19" s="36">
        <v>6836</v>
      </c>
      <c r="K19" s="67" t="s">
        <v>139</v>
      </c>
      <c r="L19" s="67" t="s">
        <v>138</v>
      </c>
      <c r="M19" s="67" t="s">
        <v>137</v>
      </c>
      <c r="N19" s="66" t="s">
        <v>136</v>
      </c>
    </row>
    <row r="20" spans="1:14" s="65" customFormat="1" ht="24.75" customHeight="1">
      <c r="A20" s="64" t="s">
        <v>75</v>
      </c>
      <c r="B20" s="69" t="s">
        <v>141</v>
      </c>
      <c r="C20" s="36">
        <v>1000</v>
      </c>
      <c r="D20" s="36">
        <v>0</v>
      </c>
      <c r="E20" s="36">
        <v>0</v>
      </c>
      <c r="F20" s="36">
        <v>1005</v>
      </c>
      <c r="G20" s="36">
        <v>0</v>
      </c>
      <c r="H20" s="36">
        <v>0</v>
      </c>
      <c r="I20" s="68" t="s">
        <v>140</v>
      </c>
      <c r="J20" s="36">
        <v>6836</v>
      </c>
      <c r="K20" s="67" t="s">
        <v>139</v>
      </c>
      <c r="L20" s="67" t="s">
        <v>138</v>
      </c>
      <c r="M20" s="67" t="s">
        <v>137</v>
      </c>
      <c r="N20" s="66" t="s">
        <v>136</v>
      </c>
    </row>
    <row r="21" spans="1:14" s="65" customFormat="1" ht="24.75" customHeight="1">
      <c r="A21" s="63" t="s">
        <v>19</v>
      </c>
      <c r="B21" s="69" t="s">
        <v>141</v>
      </c>
      <c r="C21" s="36">
        <v>1000</v>
      </c>
      <c r="D21" s="36">
        <v>0</v>
      </c>
      <c r="E21" s="36">
        <v>0</v>
      </c>
      <c r="F21" s="36">
        <v>606</v>
      </c>
      <c r="G21" s="36">
        <v>0</v>
      </c>
      <c r="H21" s="36">
        <v>0</v>
      </c>
      <c r="I21" s="68" t="s">
        <v>140</v>
      </c>
      <c r="J21" s="36">
        <v>6836</v>
      </c>
      <c r="K21" s="67" t="s">
        <v>139</v>
      </c>
      <c r="L21" s="67" t="s">
        <v>138</v>
      </c>
      <c r="M21" s="67" t="s">
        <v>137</v>
      </c>
      <c r="N21" s="66" t="s">
        <v>136</v>
      </c>
    </row>
    <row r="22" spans="1:14" s="65" customFormat="1" ht="24.75" customHeight="1">
      <c r="A22" s="63" t="s">
        <v>18</v>
      </c>
      <c r="B22" s="69" t="s">
        <v>141</v>
      </c>
      <c r="C22" s="112">
        <v>1000</v>
      </c>
      <c r="D22" s="112">
        <v>0</v>
      </c>
      <c r="E22" s="112">
        <v>0</v>
      </c>
      <c r="F22" s="112">
        <v>788</v>
      </c>
      <c r="G22" s="112">
        <v>0</v>
      </c>
      <c r="H22" s="112">
        <v>0</v>
      </c>
      <c r="I22" s="68" t="s">
        <v>140</v>
      </c>
      <c r="J22" s="112">
        <v>6836</v>
      </c>
      <c r="K22" s="36" t="s">
        <v>204</v>
      </c>
      <c r="L22" s="36" t="s">
        <v>205</v>
      </c>
      <c r="M22" s="67"/>
      <c r="N22" s="66"/>
    </row>
    <row r="23" spans="1:14" ht="20.25" customHeight="1">
      <c r="A23" s="115"/>
      <c r="B23" s="116"/>
      <c r="C23" s="116"/>
      <c r="D23" s="116"/>
      <c r="E23" s="116"/>
      <c r="F23" s="116"/>
      <c r="G23" s="116"/>
      <c r="H23" s="116"/>
      <c r="I23" s="62"/>
      <c r="J23" s="62"/>
      <c r="K23" s="62"/>
      <c r="L23" s="62"/>
      <c r="M23" s="62"/>
      <c r="N23" s="62"/>
    </row>
    <row r="24" spans="1:14" ht="20.25" customHeight="1">
      <c r="A24" s="214" t="s">
        <v>108</v>
      </c>
      <c r="B24" s="213" t="s">
        <v>135</v>
      </c>
      <c r="C24" s="217"/>
      <c r="D24" s="217"/>
      <c r="E24" s="217"/>
      <c r="F24" s="217"/>
      <c r="G24" s="217"/>
      <c r="H24" s="217"/>
      <c r="I24" s="62"/>
      <c r="J24" s="62"/>
      <c r="K24" s="62"/>
      <c r="L24" s="62"/>
      <c r="M24" s="62"/>
      <c r="N24" s="62"/>
    </row>
    <row r="25" spans="1:14" ht="20.25" customHeight="1">
      <c r="A25" s="215"/>
      <c r="B25" s="218" t="s">
        <v>134</v>
      </c>
      <c r="C25" s="213" t="s">
        <v>133</v>
      </c>
      <c r="D25" s="217"/>
      <c r="E25" s="217"/>
      <c r="F25" s="217"/>
      <c r="G25" s="220"/>
      <c r="H25" s="221" t="s">
        <v>132</v>
      </c>
      <c r="I25" s="62"/>
      <c r="J25" s="62"/>
      <c r="K25" s="62"/>
      <c r="L25" s="62"/>
      <c r="M25" s="62"/>
      <c r="N25" s="62"/>
    </row>
    <row r="26" spans="1:14" ht="20.25" customHeight="1">
      <c r="A26" s="216"/>
      <c r="B26" s="219"/>
      <c r="C26" s="150" t="s">
        <v>131</v>
      </c>
      <c r="D26" s="150" t="s">
        <v>130</v>
      </c>
      <c r="E26" s="150" t="s">
        <v>129</v>
      </c>
      <c r="F26" s="150" t="s">
        <v>128</v>
      </c>
      <c r="G26" s="150" t="s">
        <v>127</v>
      </c>
      <c r="H26" s="222"/>
      <c r="I26" s="62"/>
      <c r="J26" s="62"/>
      <c r="K26" s="62"/>
      <c r="L26" s="62"/>
      <c r="M26" s="62"/>
      <c r="N26" s="62"/>
    </row>
    <row r="27" spans="1:14" ht="24.75" customHeight="1">
      <c r="A27" s="64" t="s">
        <v>23</v>
      </c>
      <c r="B27" s="36">
        <v>10</v>
      </c>
      <c r="C27" s="36">
        <v>15</v>
      </c>
      <c r="D27" s="36">
        <v>0</v>
      </c>
      <c r="E27" s="36">
        <v>3</v>
      </c>
      <c r="F27" s="36">
        <v>12</v>
      </c>
      <c r="G27" s="36">
        <v>0</v>
      </c>
      <c r="H27" s="35">
        <v>34</v>
      </c>
      <c r="I27" s="62"/>
      <c r="J27" s="62"/>
      <c r="K27" s="62"/>
      <c r="L27" s="62"/>
      <c r="M27" s="62"/>
      <c r="N27" s="62"/>
    </row>
    <row r="28" spans="1:14" ht="24.75" customHeight="1">
      <c r="A28" s="64" t="s">
        <v>22</v>
      </c>
      <c r="B28" s="36">
        <v>10</v>
      </c>
      <c r="C28" s="36">
        <v>15</v>
      </c>
      <c r="D28" s="36">
        <v>0</v>
      </c>
      <c r="E28" s="36">
        <v>4</v>
      </c>
      <c r="F28" s="36">
        <v>11</v>
      </c>
      <c r="G28" s="36">
        <v>0</v>
      </c>
      <c r="H28" s="35">
        <v>27</v>
      </c>
      <c r="I28" s="62"/>
      <c r="J28" s="62"/>
      <c r="K28" s="62"/>
      <c r="L28" s="62"/>
      <c r="M28" s="62"/>
      <c r="N28" s="62"/>
    </row>
    <row r="29" spans="1:14" ht="24.75" customHeight="1">
      <c r="A29" s="64" t="s">
        <v>21</v>
      </c>
      <c r="B29" s="36">
        <v>9</v>
      </c>
      <c r="C29" s="36">
        <v>13</v>
      </c>
      <c r="D29" s="36">
        <v>0</v>
      </c>
      <c r="E29" s="36">
        <v>2</v>
      </c>
      <c r="F29" s="36">
        <v>11</v>
      </c>
      <c r="G29" s="36">
        <v>0</v>
      </c>
      <c r="H29" s="35">
        <v>20</v>
      </c>
      <c r="I29" s="62"/>
      <c r="J29" s="62"/>
      <c r="K29" s="62"/>
      <c r="L29" s="62"/>
      <c r="M29" s="62"/>
      <c r="N29" s="62"/>
    </row>
    <row r="30" spans="1:14" ht="24.75" customHeight="1">
      <c r="A30" s="64" t="s">
        <v>75</v>
      </c>
      <c r="B30" s="36">
        <v>9</v>
      </c>
      <c r="C30" s="36">
        <v>14</v>
      </c>
      <c r="D30" s="36">
        <v>0</v>
      </c>
      <c r="E30" s="36">
        <v>1</v>
      </c>
      <c r="F30" s="36">
        <v>13</v>
      </c>
      <c r="G30" s="36">
        <v>0</v>
      </c>
      <c r="H30" s="35">
        <v>20</v>
      </c>
      <c r="I30" s="62"/>
      <c r="J30" s="62"/>
      <c r="K30" s="62"/>
      <c r="L30" s="62"/>
      <c r="M30" s="62"/>
      <c r="N30" s="62"/>
    </row>
    <row r="31" spans="1:14" ht="24.75" customHeight="1">
      <c r="A31" s="63" t="s">
        <v>19</v>
      </c>
      <c r="B31" s="112">
        <v>9</v>
      </c>
      <c r="C31" s="36">
        <f>SUM(D31:G31)</f>
        <v>13</v>
      </c>
      <c r="D31" s="36">
        <v>0</v>
      </c>
      <c r="E31" s="36">
        <v>1</v>
      </c>
      <c r="F31" s="36">
        <v>12</v>
      </c>
      <c r="G31" s="36">
        <v>0</v>
      </c>
      <c r="H31" s="35">
        <v>26</v>
      </c>
      <c r="I31" s="62"/>
      <c r="J31" s="62"/>
      <c r="K31" s="62"/>
      <c r="L31" s="62"/>
      <c r="M31" s="62"/>
      <c r="N31" s="62"/>
    </row>
    <row r="32" spans="1:14" s="45" customFormat="1" ht="24.75" customHeight="1">
      <c r="A32" s="63" t="s">
        <v>18</v>
      </c>
      <c r="B32" s="36">
        <v>9</v>
      </c>
      <c r="C32" s="36">
        <f>SUM(D32:G32)</f>
        <v>13</v>
      </c>
      <c r="D32" s="112">
        <v>0</v>
      </c>
      <c r="E32" s="112">
        <v>1</v>
      </c>
      <c r="F32" s="112">
        <v>12</v>
      </c>
      <c r="G32" s="112">
        <v>0</v>
      </c>
      <c r="H32" s="117">
        <v>30</v>
      </c>
      <c r="I32" s="135"/>
      <c r="J32" s="135"/>
      <c r="K32" s="135"/>
      <c r="L32" s="135"/>
      <c r="M32" s="135"/>
      <c r="N32" s="135"/>
    </row>
    <row r="34" ht="11.25">
      <c r="A34" s="32" t="s">
        <v>0</v>
      </c>
    </row>
  </sheetData>
  <sheetProtection/>
  <mergeCells count="24">
    <mergeCell ref="A24:A26"/>
    <mergeCell ref="B24:H24"/>
    <mergeCell ref="B25:B26"/>
    <mergeCell ref="C25:G25"/>
    <mergeCell ref="H25:H26"/>
    <mergeCell ref="A1:M1"/>
    <mergeCell ref="A3:A6"/>
    <mergeCell ref="B3:M3"/>
    <mergeCell ref="B4:D4"/>
    <mergeCell ref="E4:M4"/>
    <mergeCell ref="K5:M5"/>
    <mergeCell ref="J15:J16"/>
    <mergeCell ref="K15:K16"/>
    <mergeCell ref="L15:N15"/>
    <mergeCell ref="B14:N14"/>
    <mergeCell ref="B5:D5"/>
    <mergeCell ref="E5:G5"/>
    <mergeCell ref="H5:J5"/>
    <mergeCell ref="O15:O16"/>
    <mergeCell ref="B15:B16"/>
    <mergeCell ref="C15:E15"/>
    <mergeCell ref="F15:H15"/>
    <mergeCell ref="I15:I16"/>
    <mergeCell ref="A14:A16"/>
  </mergeCells>
  <printOptions/>
  <pageMargins left="0.75" right="0.28" top="1" bottom="1" header="0.5" footer="0.5"/>
  <pageSetup fitToHeight="1" fitToWidth="1" horizontalDpi="300" verticalDpi="3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6">
      <selection activeCell="E38" sqref="E38"/>
    </sheetView>
  </sheetViews>
  <sheetFormatPr defaultColWidth="8.88671875" defaultRowHeight="13.5"/>
  <cols>
    <col min="1" max="1" width="8.77734375" style="1" customWidth="1"/>
    <col min="2" max="3" width="9.88671875" style="1" customWidth="1"/>
    <col min="4" max="11" width="8.88671875" style="1" customWidth="1"/>
    <col min="12" max="12" width="15.99609375" style="1" customWidth="1"/>
    <col min="13" max="13" width="5.3359375" style="1" bestFit="1" customWidth="1"/>
    <col min="14" max="16384" width="8.88671875" style="1" customWidth="1"/>
  </cols>
  <sheetData>
    <row r="1" spans="1:13" ht="20.25" customHeight="1">
      <c r="A1" s="157" t="s">
        <v>207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ht="20.25" customHeight="1"/>
    <row r="3" spans="1:12" ht="21" customHeight="1">
      <c r="A3" s="177" t="s">
        <v>187</v>
      </c>
      <c r="B3" s="185" t="s">
        <v>156</v>
      </c>
      <c r="C3" s="186" t="s">
        <v>197</v>
      </c>
      <c r="D3" s="186" t="s">
        <v>196</v>
      </c>
      <c r="E3" s="186"/>
      <c r="F3" s="186"/>
      <c r="G3" s="186"/>
      <c r="H3" s="186" t="s">
        <v>195</v>
      </c>
      <c r="I3" s="186"/>
      <c r="J3" s="186"/>
      <c r="K3" s="186"/>
      <c r="L3" s="175" t="s">
        <v>194</v>
      </c>
    </row>
    <row r="4" spans="1:12" ht="21" customHeight="1">
      <c r="A4" s="177"/>
      <c r="B4" s="185"/>
      <c r="C4" s="186"/>
      <c r="D4" s="154" t="s">
        <v>131</v>
      </c>
      <c r="E4" s="154" t="s">
        <v>149</v>
      </c>
      <c r="F4" s="154" t="s">
        <v>148</v>
      </c>
      <c r="G4" s="154" t="s">
        <v>193</v>
      </c>
      <c r="H4" s="154" t="s">
        <v>131</v>
      </c>
      <c r="I4" s="154" t="s">
        <v>149</v>
      </c>
      <c r="J4" s="154" t="s">
        <v>148</v>
      </c>
      <c r="K4" s="154" t="s">
        <v>193</v>
      </c>
      <c r="L4" s="175"/>
    </row>
    <row r="5" spans="1:12" ht="21" customHeight="1">
      <c r="A5" s="225" t="s">
        <v>23</v>
      </c>
      <c r="B5" s="86" t="s">
        <v>192</v>
      </c>
      <c r="C5" s="86" t="s">
        <v>191</v>
      </c>
      <c r="D5" s="82">
        <f>SUM(E5:G5)</f>
        <v>400000</v>
      </c>
      <c r="E5" s="3">
        <v>0</v>
      </c>
      <c r="F5" s="3">
        <v>0</v>
      </c>
      <c r="G5" s="82">
        <v>400000</v>
      </c>
      <c r="H5" s="82">
        <f>SUM(I5:K5)</f>
        <v>240106</v>
      </c>
      <c r="I5" s="3">
        <v>0</v>
      </c>
      <c r="J5" s="3">
        <v>0</v>
      </c>
      <c r="K5" s="82">
        <v>240106</v>
      </c>
      <c r="L5" s="94" t="s">
        <v>188</v>
      </c>
    </row>
    <row r="6" spans="1:12" ht="21" customHeight="1">
      <c r="A6" s="226"/>
      <c r="B6" s="87" t="s">
        <v>190</v>
      </c>
      <c r="C6" s="86" t="s">
        <v>189</v>
      </c>
      <c r="D6" s="82">
        <f>SUM(E6:G6)</f>
        <v>170000</v>
      </c>
      <c r="E6" s="3">
        <v>0</v>
      </c>
      <c r="F6" s="3">
        <v>0</v>
      </c>
      <c r="G6" s="78">
        <v>170000</v>
      </c>
      <c r="H6" s="78">
        <f>SUM(I6:K6)</f>
        <v>114345</v>
      </c>
      <c r="I6" s="3">
        <v>0</v>
      </c>
      <c r="J6" s="3">
        <v>0</v>
      </c>
      <c r="K6" s="78">
        <v>114345</v>
      </c>
      <c r="L6" s="85" t="s">
        <v>188</v>
      </c>
    </row>
    <row r="7" spans="1:12" ht="21" customHeight="1">
      <c r="A7" s="231" t="s">
        <v>22</v>
      </c>
      <c r="B7" s="86" t="s">
        <v>192</v>
      </c>
      <c r="C7" s="86" t="s">
        <v>191</v>
      </c>
      <c r="D7" s="82">
        <v>400000</v>
      </c>
      <c r="E7" s="3">
        <v>0</v>
      </c>
      <c r="F7" s="3">
        <v>0</v>
      </c>
      <c r="G7" s="82">
        <v>400000</v>
      </c>
      <c r="H7" s="82">
        <v>230476</v>
      </c>
      <c r="I7" s="3">
        <v>0</v>
      </c>
      <c r="J7" s="3">
        <v>0</v>
      </c>
      <c r="K7" s="82">
        <v>230476</v>
      </c>
      <c r="L7" s="94" t="s">
        <v>188</v>
      </c>
    </row>
    <row r="8" spans="1:12" ht="21" customHeight="1">
      <c r="A8" s="226"/>
      <c r="B8" s="87" t="s">
        <v>190</v>
      </c>
      <c r="C8" s="86" t="s">
        <v>189</v>
      </c>
      <c r="D8" s="82">
        <v>170000</v>
      </c>
      <c r="E8" s="3">
        <v>0</v>
      </c>
      <c r="F8" s="3">
        <v>0</v>
      </c>
      <c r="G8" s="78">
        <v>170000</v>
      </c>
      <c r="H8" s="78">
        <v>108678</v>
      </c>
      <c r="I8" s="3">
        <v>0</v>
      </c>
      <c r="J8" s="3">
        <v>0</v>
      </c>
      <c r="K8" s="78">
        <v>108678</v>
      </c>
      <c r="L8" s="85" t="s">
        <v>188</v>
      </c>
    </row>
    <row r="9" spans="1:12" ht="21" customHeight="1">
      <c r="A9" s="231" t="s">
        <v>21</v>
      </c>
      <c r="B9" s="86" t="s">
        <v>192</v>
      </c>
      <c r="C9" s="86" t="s">
        <v>191</v>
      </c>
      <c r="D9" s="82">
        <v>400000</v>
      </c>
      <c r="E9" s="3">
        <v>0</v>
      </c>
      <c r="F9" s="3">
        <v>0</v>
      </c>
      <c r="G9" s="82">
        <v>400000</v>
      </c>
      <c r="H9" s="82">
        <v>230476</v>
      </c>
      <c r="I9" s="3">
        <v>0</v>
      </c>
      <c r="J9" s="3">
        <v>0</v>
      </c>
      <c r="K9" s="82">
        <v>230476</v>
      </c>
      <c r="L9" s="94" t="s">
        <v>188</v>
      </c>
    </row>
    <row r="10" spans="1:12" ht="21" customHeight="1">
      <c r="A10" s="226"/>
      <c r="B10" s="87" t="s">
        <v>190</v>
      </c>
      <c r="C10" s="86" t="s">
        <v>189</v>
      </c>
      <c r="D10" s="82">
        <v>170000</v>
      </c>
      <c r="E10" s="3">
        <v>0</v>
      </c>
      <c r="F10" s="3">
        <v>0</v>
      </c>
      <c r="G10" s="78">
        <v>170000</v>
      </c>
      <c r="H10" s="78">
        <v>108678</v>
      </c>
      <c r="I10" s="3">
        <v>0</v>
      </c>
      <c r="J10" s="3">
        <v>0</v>
      </c>
      <c r="K10" s="78">
        <v>108678</v>
      </c>
      <c r="L10" s="85" t="s">
        <v>188</v>
      </c>
    </row>
    <row r="11" spans="1:12" ht="21" customHeight="1">
      <c r="A11" s="231" t="s">
        <v>20</v>
      </c>
      <c r="B11" s="86" t="s">
        <v>192</v>
      </c>
      <c r="C11" s="86" t="s">
        <v>191</v>
      </c>
      <c r="D11" s="82">
        <v>400000</v>
      </c>
      <c r="E11" s="3">
        <v>0</v>
      </c>
      <c r="F11" s="3">
        <v>0</v>
      </c>
      <c r="G11" s="82">
        <v>400000</v>
      </c>
      <c r="H11" s="82">
        <v>238291</v>
      </c>
      <c r="I11" s="3">
        <v>0</v>
      </c>
      <c r="J11" s="3">
        <v>0</v>
      </c>
      <c r="K11" s="82">
        <v>238291</v>
      </c>
      <c r="L11" s="85" t="s">
        <v>188</v>
      </c>
    </row>
    <row r="12" spans="1:12" ht="21" customHeight="1">
      <c r="A12" s="226"/>
      <c r="B12" s="87" t="s">
        <v>190</v>
      </c>
      <c r="C12" s="86" t="s">
        <v>189</v>
      </c>
      <c r="D12" s="82">
        <v>170000</v>
      </c>
      <c r="E12" s="3">
        <v>0</v>
      </c>
      <c r="F12" s="3">
        <v>0</v>
      </c>
      <c r="G12" s="78">
        <v>170000</v>
      </c>
      <c r="H12" s="78">
        <v>106210</v>
      </c>
      <c r="I12" s="3">
        <v>0</v>
      </c>
      <c r="J12" s="3">
        <v>0</v>
      </c>
      <c r="K12" s="78">
        <v>106210</v>
      </c>
      <c r="L12" s="85" t="s">
        <v>188</v>
      </c>
    </row>
    <row r="13" spans="1:12" ht="21" customHeight="1">
      <c r="A13" s="231" t="s">
        <v>19</v>
      </c>
      <c r="B13" s="86" t="s">
        <v>192</v>
      </c>
      <c r="C13" s="86" t="s">
        <v>191</v>
      </c>
      <c r="D13" s="82">
        <f>SUM(E13:G13)</f>
        <v>400000</v>
      </c>
      <c r="E13" s="78">
        <v>0</v>
      </c>
      <c r="F13" s="78">
        <v>0</v>
      </c>
      <c r="G13" s="82">
        <v>400000</v>
      </c>
      <c r="H13" s="82">
        <f>SUM(I13:K13)</f>
        <v>223883</v>
      </c>
      <c r="I13" s="3">
        <v>0</v>
      </c>
      <c r="J13" s="3">
        <v>0</v>
      </c>
      <c r="K13" s="82">
        <v>223883</v>
      </c>
      <c r="L13" s="85" t="s">
        <v>188</v>
      </c>
    </row>
    <row r="14" spans="1:12" ht="21" customHeight="1">
      <c r="A14" s="232"/>
      <c r="B14" s="93" t="s">
        <v>190</v>
      </c>
      <c r="C14" s="92" t="s">
        <v>189</v>
      </c>
      <c r="D14" s="91">
        <f>SUM(E14:G14)</f>
        <v>170000</v>
      </c>
      <c r="E14" s="89">
        <v>0</v>
      </c>
      <c r="F14" s="89">
        <v>0</v>
      </c>
      <c r="G14" s="89">
        <v>170000</v>
      </c>
      <c r="H14" s="91">
        <f>SUM(I14:K14)</f>
        <v>121408</v>
      </c>
      <c r="I14" s="90">
        <v>0</v>
      </c>
      <c r="J14" s="90">
        <v>0</v>
      </c>
      <c r="K14" s="89">
        <v>121408</v>
      </c>
      <c r="L14" s="88" t="s">
        <v>188</v>
      </c>
    </row>
    <row r="15" spans="1:12" s="15" customFormat="1" ht="21" customHeight="1">
      <c r="A15" s="227" t="s">
        <v>18</v>
      </c>
      <c r="B15" s="87" t="s">
        <v>222</v>
      </c>
      <c r="C15" s="142" t="s">
        <v>227</v>
      </c>
      <c r="D15" s="82">
        <f>SUM(E15:G15)</f>
        <v>400000</v>
      </c>
      <c r="E15" s="78">
        <v>0</v>
      </c>
      <c r="F15" s="78">
        <v>0</v>
      </c>
      <c r="G15" s="78">
        <v>400000</v>
      </c>
      <c r="H15" s="82">
        <f>SUM(I15:K15)</f>
        <v>226688</v>
      </c>
      <c r="I15" s="78">
        <v>0</v>
      </c>
      <c r="J15" s="78">
        <v>0</v>
      </c>
      <c r="K15" s="78">
        <v>226688</v>
      </c>
      <c r="L15" s="88" t="s">
        <v>229</v>
      </c>
    </row>
    <row r="16" spans="1:12" s="15" customFormat="1" ht="21" customHeight="1">
      <c r="A16" s="227"/>
      <c r="B16" s="87" t="s">
        <v>190</v>
      </c>
      <c r="C16" s="142" t="s">
        <v>228</v>
      </c>
      <c r="D16" s="82">
        <f>SUM(E16:G16)</f>
        <v>170000</v>
      </c>
      <c r="E16" s="78">
        <v>0</v>
      </c>
      <c r="F16" s="78">
        <v>0</v>
      </c>
      <c r="G16" s="78">
        <v>170000</v>
      </c>
      <c r="H16" s="82">
        <f>SUM(I16:K16)</f>
        <v>125218</v>
      </c>
      <c r="I16" s="78">
        <v>0</v>
      </c>
      <c r="J16" s="78">
        <v>0</v>
      </c>
      <c r="K16" s="78">
        <v>125218</v>
      </c>
      <c r="L16" s="85" t="s">
        <v>230</v>
      </c>
    </row>
    <row r="17" spans="2:12" ht="15" customHeight="1">
      <c r="B17" s="84"/>
      <c r="C17" s="84" t="s">
        <v>223</v>
      </c>
      <c r="D17" s="84"/>
      <c r="E17" s="84"/>
      <c r="F17" s="84"/>
      <c r="G17" s="84"/>
      <c r="H17" s="84"/>
      <c r="I17" s="84"/>
      <c r="J17" s="84"/>
      <c r="K17" s="84"/>
      <c r="L17" s="84"/>
    </row>
    <row r="18" spans="1:12" ht="22.5" customHeight="1">
      <c r="A18" s="177" t="s">
        <v>187</v>
      </c>
      <c r="B18" s="223" t="s">
        <v>186</v>
      </c>
      <c r="C18" s="223"/>
      <c r="D18" s="223"/>
      <c r="E18" s="223"/>
      <c r="F18" s="223" t="s">
        <v>185</v>
      </c>
      <c r="G18" s="224" t="s">
        <v>152</v>
      </c>
      <c r="H18" s="223" t="s">
        <v>184</v>
      </c>
      <c r="I18" s="224" t="s">
        <v>183</v>
      </c>
      <c r="J18" s="223" t="s">
        <v>150</v>
      </c>
      <c r="K18" s="223"/>
      <c r="L18" s="230"/>
    </row>
    <row r="19" spans="1:12" ht="22.5" customHeight="1">
      <c r="A19" s="177"/>
      <c r="B19" s="155" t="s">
        <v>182</v>
      </c>
      <c r="C19" s="155" t="s">
        <v>181</v>
      </c>
      <c r="D19" s="155" t="s">
        <v>180</v>
      </c>
      <c r="E19" s="155" t="s">
        <v>96</v>
      </c>
      <c r="F19" s="223"/>
      <c r="G19" s="224"/>
      <c r="H19" s="223"/>
      <c r="I19" s="224"/>
      <c r="J19" s="155" t="s">
        <v>179</v>
      </c>
      <c r="K19" s="155" t="s">
        <v>178</v>
      </c>
      <c r="L19" s="156" t="s">
        <v>177</v>
      </c>
    </row>
    <row r="20" spans="1:12" ht="22.5" customHeight="1">
      <c r="A20" s="228" t="s">
        <v>23</v>
      </c>
      <c r="B20" s="78">
        <v>808</v>
      </c>
      <c r="C20" s="78">
        <v>0</v>
      </c>
      <c r="D20" s="78">
        <v>461</v>
      </c>
      <c r="E20" s="78">
        <v>0</v>
      </c>
      <c r="F20" s="80" t="s">
        <v>176</v>
      </c>
      <c r="G20" s="82">
        <v>165263</v>
      </c>
      <c r="H20" s="81" t="s">
        <v>173</v>
      </c>
      <c r="I20" s="81" t="s">
        <v>175</v>
      </c>
      <c r="J20" s="81" t="s">
        <v>138</v>
      </c>
      <c r="K20" s="81" t="s">
        <v>137</v>
      </c>
      <c r="L20" s="83" t="s">
        <v>136</v>
      </c>
    </row>
    <row r="21" spans="1:12" ht="22.5" customHeight="1">
      <c r="A21" s="229"/>
      <c r="B21" s="78">
        <v>0</v>
      </c>
      <c r="C21" s="78">
        <v>0</v>
      </c>
      <c r="D21" s="78">
        <v>0</v>
      </c>
      <c r="E21" s="78">
        <v>0</v>
      </c>
      <c r="F21" s="80" t="s">
        <v>174</v>
      </c>
      <c r="G21" s="78">
        <v>81044</v>
      </c>
      <c r="H21" s="78" t="s">
        <v>173</v>
      </c>
      <c r="I21" s="79">
        <v>0</v>
      </c>
      <c r="J21" s="78" t="s">
        <v>138</v>
      </c>
      <c r="K21" s="78" t="s">
        <v>137</v>
      </c>
      <c r="L21" s="77" t="s">
        <v>136</v>
      </c>
    </row>
    <row r="22" spans="1:12" ht="21.75" customHeight="1">
      <c r="A22" s="228" t="s">
        <v>22</v>
      </c>
      <c r="B22" s="78">
        <v>1005</v>
      </c>
      <c r="C22" s="78">
        <v>0</v>
      </c>
      <c r="D22" s="78">
        <v>357</v>
      </c>
      <c r="E22" s="78">
        <v>0</v>
      </c>
      <c r="F22" s="80" t="s">
        <v>176</v>
      </c>
      <c r="G22" s="82">
        <v>165263</v>
      </c>
      <c r="H22" s="81" t="s">
        <v>173</v>
      </c>
      <c r="I22" s="81" t="s">
        <v>175</v>
      </c>
      <c r="J22" s="81" t="s">
        <v>138</v>
      </c>
      <c r="K22" s="81" t="s">
        <v>137</v>
      </c>
      <c r="L22" s="83" t="s">
        <v>136</v>
      </c>
    </row>
    <row r="23" spans="1:12" ht="21.75" customHeight="1">
      <c r="A23" s="229"/>
      <c r="B23" s="78">
        <v>0</v>
      </c>
      <c r="C23" s="78">
        <v>0</v>
      </c>
      <c r="D23" s="78">
        <v>0</v>
      </c>
      <c r="E23" s="78">
        <v>0</v>
      </c>
      <c r="F23" s="80" t="s">
        <v>174</v>
      </c>
      <c r="G23" s="78">
        <v>81044</v>
      </c>
      <c r="H23" s="78" t="s">
        <v>173</v>
      </c>
      <c r="I23" s="79">
        <v>0</v>
      </c>
      <c r="J23" s="78" t="s">
        <v>138</v>
      </c>
      <c r="K23" s="78" t="s">
        <v>137</v>
      </c>
      <c r="L23" s="77" t="s">
        <v>136</v>
      </c>
    </row>
    <row r="24" spans="1:12" ht="21.75" customHeight="1">
      <c r="A24" s="228" t="s">
        <v>21</v>
      </c>
      <c r="B24" s="78">
        <v>1005</v>
      </c>
      <c r="C24" s="78">
        <v>0</v>
      </c>
      <c r="D24" s="78">
        <v>357</v>
      </c>
      <c r="E24" s="78">
        <v>0</v>
      </c>
      <c r="F24" s="80" t="s">
        <v>176</v>
      </c>
      <c r="G24" s="82">
        <v>165263</v>
      </c>
      <c r="H24" s="81" t="s">
        <v>173</v>
      </c>
      <c r="I24" s="81" t="s">
        <v>175</v>
      </c>
      <c r="J24" s="81" t="s">
        <v>138</v>
      </c>
      <c r="K24" s="81" t="s">
        <v>137</v>
      </c>
      <c r="L24" s="83" t="s">
        <v>136</v>
      </c>
    </row>
    <row r="25" spans="1:12" ht="21.75" customHeight="1">
      <c r="A25" s="229"/>
      <c r="B25" s="78">
        <v>0</v>
      </c>
      <c r="C25" s="78">
        <v>0</v>
      </c>
      <c r="D25" s="78">
        <v>0</v>
      </c>
      <c r="E25" s="78">
        <v>0</v>
      </c>
      <c r="F25" s="80" t="s">
        <v>174</v>
      </c>
      <c r="G25" s="78">
        <v>81044</v>
      </c>
      <c r="H25" s="78" t="s">
        <v>173</v>
      </c>
      <c r="I25" s="79">
        <v>0</v>
      </c>
      <c r="J25" s="78" t="s">
        <v>138</v>
      </c>
      <c r="K25" s="78" t="s">
        <v>137</v>
      </c>
      <c r="L25" s="77" t="s">
        <v>136</v>
      </c>
    </row>
    <row r="26" spans="1:12" ht="21.75" customHeight="1">
      <c r="A26" s="228" t="s">
        <v>20</v>
      </c>
      <c r="B26" s="78">
        <v>604</v>
      </c>
      <c r="C26" s="78">
        <v>0</v>
      </c>
      <c r="D26" s="78">
        <v>708</v>
      </c>
      <c r="E26" s="78">
        <v>0</v>
      </c>
      <c r="F26" s="80" t="s">
        <v>176</v>
      </c>
      <c r="G26" s="82">
        <v>165263</v>
      </c>
      <c r="H26" s="81" t="s">
        <v>173</v>
      </c>
      <c r="I26" s="81" t="s">
        <v>175</v>
      </c>
      <c r="J26" s="81" t="s">
        <v>138</v>
      </c>
      <c r="K26" s="81" t="s">
        <v>137</v>
      </c>
      <c r="L26" s="77" t="s">
        <v>172</v>
      </c>
    </row>
    <row r="27" spans="1:12" ht="21.75" customHeight="1">
      <c r="A27" s="229"/>
      <c r="B27" s="78">
        <v>0</v>
      </c>
      <c r="C27" s="78">
        <v>0</v>
      </c>
      <c r="D27" s="78">
        <v>0</v>
      </c>
      <c r="E27" s="78">
        <v>0</v>
      </c>
      <c r="F27" s="80" t="s">
        <v>174</v>
      </c>
      <c r="G27" s="78">
        <v>81044</v>
      </c>
      <c r="H27" s="78" t="s">
        <v>173</v>
      </c>
      <c r="I27" s="79">
        <v>0</v>
      </c>
      <c r="J27" s="78" t="s">
        <v>138</v>
      </c>
      <c r="K27" s="78" t="s">
        <v>137</v>
      </c>
      <c r="L27" s="77" t="s">
        <v>172</v>
      </c>
    </row>
    <row r="28" spans="1:12" ht="21.75" customHeight="1">
      <c r="A28" s="228" t="s">
        <v>19</v>
      </c>
      <c r="B28" s="78">
        <v>596</v>
      </c>
      <c r="C28" s="78">
        <v>0</v>
      </c>
      <c r="D28" s="78">
        <v>1118</v>
      </c>
      <c r="E28" s="78">
        <v>0</v>
      </c>
      <c r="F28" s="80" t="s">
        <v>176</v>
      </c>
      <c r="G28" s="82">
        <v>165263</v>
      </c>
      <c r="H28" s="81" t="s">
        <v>173</v>
      </c>
      <c r="I28" s="81" t="s">
        <v>175</v>
      </c>
      <c r="J28" s="81" t="s">
        <v>138</v>
      </c>
      <c r="K28" s="81" t="s">
        <v>137</v>
      </c>
      <c r="L28" s="77" t="s">
        <v>172</v>
      </c>
    </row>
    <row r="29" spans="1:12" ht="21.75" customHeight="1">
      <c r="A29" s="229"/>
      <c r="B29" s="78">
        <v>0</v>
      </c>
      <c r="C29" s="78">
        <v>0</v>
      </c>
      <c r="D29" s="78">
        <v>0</v>
      </c>
      <c r="E29" s="78">
        <v>0</v>
      </c>
      <c r="F29" s="80" t="s">
        <v>174</v>
      </c>
      <c r="G29" s="78">
        <v>81044</v>
      </c>
      <c r="H29" s="78" t="s">
        <v>173</v>
      </c>
      <c r="I29" s="79">
        <v>0</v>
      </c>
      <c r="J29" s="78" t="s">
        <v>138</v>
      </c>
      <c r="K29" s="78" t="s">
        <v>137</v>
      </c>
      <c r="L29" s="77" t="s">
        <v>172</v>
      </c>
    </row>
    <row r="30" spans="1:12" ht="21.75" customHeight="1">
      <c r="A30" s="227" t="s">
        <v>18</v>
      </c>
      <c r="B30" s="78">
        <v>788</v>
      </c>
      <c r="C30" s="78">
        <v>0</v>
      </c>
      <c r="D30" s="78">
        <v>1168</v>
      </c>
      <c r="E30" s="78">
        <v>0</v>
      </c>
      <c r="F30" s="80" t="s">
        <v>176</v>
      </c>
      <c r="G30" s="82">
        <v>198835</v>
      </c>
      <c r="H30" s="81" t="s">
        <v>226</v>
      </c>
      <c r="I30" s="81" t="s">
        <v>175</v>
      </c>
      <c r="J30" s="78" t="s">
        <v>138</v>
      </c>
      <c r="K30" s="78" t="s">
        <v>137</v>
      </c>
      <c r="L30" s="77" t="s">
        <v>136</v>
      </c>
    </row>
    <row r="31" spans="1:12" ht="21.75" customHeight="1">
      <c r="A31" s="227"/>
      <c r="B31" s="78">
        <v>0</v>
      </c>
      <c r="C31" s="78">
        <v>0</v>
      </c>
      <c r="D31" s="78">
        <v>0</v>
      </c>
      <c r="E31" s="78">
        <v>0</v>
      </c>
      <c r="F31" s="80" t="s">
        <v>174</v>
      </c>
      <c r="G31" s="78">
        <v>102644</v>
      </c>
      <c r="H31" s="81" t="s">
        <v>226</v>
      </c>
      <c r="I31" s="79" t="s">
        <v>225</v>
      </c>
      <c r="J31" s="78" t="s">
        <v>138</v>
      </c>
      <c r="K31" s="78" t="s">
        <v>137</v>
      </c>
      <c r="L31" s="77" t="s">
        <v>136</v>
      </c>
    </row>
    <row r="32" ht="15" customHeight="1"/>
    <row r="33" ht="20.25" customHeight="1">
      <c r="A33" s="1" t="s">
        <v>0</v>
      </c>
    </row>
  </sheetData>
  <sheetProtection/>
  <mergeCells count="26">
    <mergeCell ref="A20:A21"/>
    <mergeCell ref="A9:A10"/>
    <mergeCell ref="A7:A8"/>
    <mergeCell ref="A11:A12"/>
    <mergeCell ref="A13:A14"/>
    <mergeCell ref="A15:A16"/>
    <mergeCell ref="A30:A31"/>
    <mergeCell ref="A26:A27"/>
    <mergeCell ref="A22:A23"/>
    <mergeCell ref="A28:A29"/>
    <mergeCell ref="A24:A25"/>
    <mergeCell ref="J18:L18"/>
    <mergeCell ref="A18:A19"/>
    <mergeCell ref="B18:E18"/>
    <mergeCell ref="F18:F19"/>
    <mergeCell ref="G18:G19"/>
    <mergeCell ref="H18:H19"/>
    <mergeCell ref="I18:I19"/>
    <mergeCell ref="A3:A4"/>
    <mergeCell ref="B3:B4"/>
    <mergeCell ref="C3:C4"/>
    <mergeCell ref="A1:M1"/>
    <mergeCell ref="H3:K3"/>
    <mergeCell ref="L3:L4"/>
    <mergeCell ref="D3:G3"/>
    <mergeCell ref="A5:A6"/>
  </mergeCells>
  <printOptions/>
  <pageMargins left="0.75" right="0.28" top="1" bottom="1" header="0.5" footer="0.5"/>
  <pageSetup horizontalDpi="300" verticalDpi="3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12" sqref="D12"/>
    </sheetView>
  </sheetViews>
  <sheetFormatPr defaultColWidth="8.88671875" defaultRowHeight="13.5"/>
  <cols>
    <col min="2" max="2" width="11.4453125" style="0" customWidth="1"/>
    <col min="3" max="3" width="16.6640625" style="0" customWidth="1"/>
    <col min="4" max="4" width="18.4453125" style="0" customWidth="1"/>
  </cols>
  <sheetData>
    <row r="1" spans="1:5" ht="13.5">
      <c r="A1" s="101" t="s">
        <v>206</v>
      </c>
      <c r="B1" s="59"/>
      <c r="D1" s="100"/>
      <c r="E1" s="31"/>
    </row>
    <row r="2" spans="1:5" ht="13.5">
      <c r="A2" s="100"/>
      <c r="C2" s="100"/>
      <c r="D2" s="100"/>
      <c r="E2" s="31"/>
    </row>
    <row r="3" spans="1:5" ht="13.5">
      <c r="A3" s="45" t="s">
        <v>203</v>
      </c>
      <c r="B3" s="45"/>
      <c r="C3" s="45"/>
      <c r="D3" s="45"/>
      <c r="E3" s="31"/>
    </row>
    <row r="4" spans="1:5" ht="22.5" customHeight="1">
      <c r="A4" s="143" t="s">
        <v>202</v>
      </c>
      <c r="B4" s="144" t="s">
        <v>201</v>
      </c>
      <c r="C4" s="144" t="s">
        <v>200</v>
      </c>
      <c r="D4" s="145" t="s">
        <v>199</v>
      </c>
      <c r="E4" s="31"/>
    </row>
    <row r="5" spans="1:5" ht="23.25" customHeight="1">
      <c r="A5" s="63" t="s">
        <v>19</v>
      </c>
      <c r="B5" s="99">
        <v>224552</v>
      </c>
      <c r="C5" s="99">
        <v>44523</v>
      </c>
      <c r="D5" s="98">
        <f>C5/B5</f>
        <v>0.19827478713171115</v>
      </c>
      <c r="E5" s="31"/>
    </row>
    <row r="6" spans="1:5" s="129" customFormat="1" ht="23.25" customHeight="1">
      <c r="A6" s="63" t="s">
        <v>18</v>
      </c>
      <c r="B6" s="118">
        <v>222173</v>
      </c>
      <c r="C6" s="118">
        <v>55192</v>
      </c>
      <c r="D6" s="119">
        <f>C6/B6</f>
        <v>0.2484190248139963</v>
      </c>
      <c r="E6" s="100"/>
    </row>
    <row r="7" spans="1:5" ht="13.5" customHeight="1">
      <c r="A7" s="30"/>
      <c r="B7" s="97"/>
      <c r="C7" s="97"/>
      <c r="D7" s="96"/>
      <c r="E7" s="31"/>
    </row>
    <row r="8" spans="1:5" ht="15.75" customHeight="1">
      <c r="A8" s="233" t="s">
        <v>198</v>
      </c>
      <c r="B8" s="233"/>
      <c r="C8" s="95" t="s">
        <v>70</v>
      </c>
      <c r="D8" s="95" t="s">
        <v>70</v>
      </c>
      <c r="E8" s="31"/>
    </row>
    <row r="9" spans="1:5" ht="13.5">
      <c r="A9" s="31"/>
      <c r="B9" s="31"/>
      <c r="C9" s="31"/>
      <c r="D9" s="31"/>
      <c r="E9" s="31"/>
    </row>
    <row r="10" spans="1:5" ht="13.5">
      <c r="A10" s="31"/>
      <c r="B10" s="31"/>
      <c r="C10" s="31"/>
      <c r="D10" s="31"/>
      <c r="E10" s="31"/>
    </row>
  </sheetData>
  <sheetProtection/>
  <mergeCells count="1">
    <mergeCell ref="A8:B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Digital NEX</dc:creator>
  <cp:keywords/>
  <dc:description/>
  <cp:lastModifiedBy>Digital NEX</cp:lastModifiedBy>
  <cp:lastPrinted>2013-11-18T01:38:01Z</cp:lastPrinted>
  <dcterms:created xsi:type="dcterms:W3CDTF">2013-11-13T09:01:46Z</dcterms:created>
  <dcterms:modified xsi:type="dcterms:W3CDTF">2014-01-24T02:45:10Z</dcterms:modified>
  <cp:category/>
  <cp:version/>
  <cp:contentType/>
  <cp:contentStatus/>
</cp:coreProperties>
</file>