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4335" windowWidth="11205" windowHeight="4530" tabRatio="923" activeTab="0"/>
  </bookViews>
  <sheets>
    <sheet name="1.각급학교 총괄" sheetId="1" r:id="rId1"/>
    <sheet name="2.유치원" sheetId="2" r:id="rId2"/>
    <sheet name="3.초등학교" sheetId="3" r:id="rId3"/>
    <sheet name="4.중학교(국공립)" sheetId="4" r:id="rId4"/>
    <sheet name="5.중학교(사립)" sheetId="5" r:id="rId5"/>
    <sheet name="6.일반고등(국공립)" sheetId="6" r:id="rId6"/>
    <sheet name="7.일반고등(사립)" sheetId="7" r:id="rId7"/>
    <sheet name="8.특수목적고(국공립)" sheetId="8" r:id="rId8"/>
    <sheet name="9.특수목적고(사립)" sheetId="9" r:id="rId9"/>
    <sheet name="10.특성화고(국공립)" sheetId="10" r:id="rId10"/>
    <sheet name="11. 특성화고(사립)" sheetId="11" r:id="rId11"/>
    <sheet name="12.자율고(국공립)" sheetId="12" r:id="rId12"/>
    <sheet name="13.자율고(사립)" sheetId="13" r:id="rId13"/>
    <sheet name="14.전문대학" sheetId="14" r:id="rId14"/>
    <sheet name="15.적령아동취학" sheetId="15" r:id="rId15"/>
    <sheet name="16.사설학원 및 독서실" sheetId="16" r:id="rId16"/>
    <sheet name="17.공공도서관" sheetId="17" r:id="rId17"/>
    <sheet name="18.문화재" sheetId="18" r:id="rId18"/>
    <sheet name="19.문화공간" sheetId="19" r:id="rId19"/>
    <sheet name="20.체육시설" sheetId="20" r:id="rId20"/>
    <sheet name="21.청소년수련시설" sheetId="21" r:id="rId21"/>
    <sheet name="22.언론매체" sheetId="22" r:id="rId22"/>
    <sheet name="23.출판.인쇄" sheetId="23" r:id="rId23"/>
  </sheets>
  <externalReferences>
    <externalReference r:id="rId26"/>
    <externalReference r:id="rId27"/>
  </externalReferences>
  <definedNames>
    <definedName name="급여데이타">#REF!</definedName>
    <definedName name="달성학교명">#REF!</definedName>
  </definedNames>
  <calcPr fullCalcOnLoad="1"/>
</workbook>
</file>

<file path=xl/comments19.xml><?xml version="1.0" encoding="utf-8"?>
<comments xmlns="http://schemas.openxmlformats.org/spreadsheetml/2006/main">
  <authors>
    <author> </author>
  </authors>
  <commentList>
    <comment ref="J5" authorId="0">
      <text>
        <r>
          <rPr>
            <b/>
            <sz val="9"/>
            <rFont val="굴림"/>
            <family val="3"/>
          </rPr>
          <t xml:space="preserve"> 자료요청:복지정책관실</t>
        </r>
      </text>
    </comment>
    <comment ref="K5" authorId="0">
      <text>
        <r>
          <rPr>
            <b/>
            <sz val="9"/>
            <rFont val="굴림"/>
            <family val="3"/>
          </rPr>
          <t xml:space="preserve">자료요청:여성청소년과 </t>
        </r>
      </text>
    </comment>
  </commentList>
</comments>
</file>

<file path=xl/comments22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9"/>
            <rFont val="굴림"/>
            <family val="3"/>
          </rPr>
          <t>창원일보(대구매일)</t>
        </r>
      </text>
    </comment>
    <comment ref="I9" authorId="0">
      <text>
        <r>
          <rPr>
            <sz val="9"/>
            <rFont val="돋움"/>
            <family val="3"/>
          </rPr>
          <t>대구여성신문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비</t>
        </r>
        <r>
          <rPr>
            <sz val="9"/>
            <rFont val="Tahoma"/>
            <family val="2"/>
          </rPr>
          <t xml:space="preserve">1)
</t>
        </r>
        <r>
          <rPr>
            <sz val="9"/>
            <rFont val="돋움"/>
            <family val="3"/>
          </rPr>
          <t>동그라미교육신문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평</t>
        </r>
        <r>
          <rPr>
            <sz val="9"/>
            <rFont val="Tahoma"/>
            <family val="2"/>
          </rPr>
          <t xml:space="preserve">3)
</t>
        </r>
        <r>
          <rPr>
            <sz val="9"/>
            <rFont val="돋움"/>
            <family val="3"/>
          </rPr>
          <t>서대구복지</t>
        </r>
        <r>
          <rPr>
            <sz val="9"/>
            <rFont val="Tahoma"/>
            <family val="2"/>
          </rPr>
          <t>&amp;</t>
        </r>
        <r>
          <rPr>
            <sz val="9"/>
            <rFont val="돋움"/>
            <family val="3"/>
          </rPr>
          <t>평생교육신문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내당동</t>
        </r>
        <r>
          <rPr>
            <sz val="9"/>
            <rFont val="Tahoma"/>
            <family val="2"/>
          </rPr>
          <t xml:space="preserve"> 63-1)
</t>
        </r>
        <r>
          <rPr>
            <sz val="9"/>
            <rFont val="돋움"/>
            <family val="3"/>
          </rPr>
          <t>대전충북신문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내당동</t>
        </r>
        <r>
          <rPr>
            <sz val="9"/>
            <rFont val="Tahoma"/>
            <family val="2"/>
          </rPr>
          <t xml:space="preserve"> 410-11)
</t>
        </r>
      </text>
    </comment>
    <comment ref="D9" authorId="0">
      <text>
        <r>
          <rPr>
            <sz val="9"/>
            <rFont val="Tahoma"/>
            <family val="2"/>
          </rPr>
          <t xml:space="preserve">T-broad </t>
        </r>
        <r>
          <rPr>
            <sz val="9"/>
            <rFont val="돋움"/>
            <family val="3"/>
          </rPr>
          <t>대경방송
실제 사업장은 달서구 소재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P10" authorId="0">
      <text>
        <r>
          <rPr>
            <b/>
            <sz val="9"/>
            <rFont val="굴림"/>
            <family val="3"/>
          </rPr>
          <t>User:</t>
        </r>
        <r>
          <rPr>
            <sz val="9"/>
            <rFont val="굴림"/>
            <family val="3"/>
          </rPr>
          <t xml:space="preserve">
고등학교와 동일부지를 사용하고 분할이 어려운 경우 고등학교에서 일괄입력함</t>
        </r>
      </text>
    </comment>
  </commentList>
</comments>
</file>

<file path=xl/sharedStrings.xml><?xml version="1.0" encoding="utf-8"?>
<sst xmlns="http://schemas.openxmlformats.org/spreadsheetml/2006/main" count="879" uniqueCount="410">
  <si>
    <t>계</t>
  </si>
  <si>
    <t>구  분</t>
  </si>
  <si>
    <t>남</t>
  </si>
  <si>
    <t>여</t>
  </si>
  <si>
    <t>학   생   수</t>
  </si>
  <si>
    <t>보   통
교실수</t>
  </si>
  <si>
    <t>진학자</t>
  </si>
  <si>
    <t>입학자</t>
  </si>
  <si>
    <t>교   원   수</t>
  </si>
  <si>
    <t>학교수</t>
  </si>
  <si>
    <t>학급수</t>
  </si>
  <si>
    <t>사무직원수</t>
  </si>
  <si>
    <t>2 0 0 7</t>
  </si>
  <si>
    <t>졸 업 자 현 황</t>
  </si>
  <si>
    <t>입 학 자 현 황</t>
  </si>
  <si>
    <t>교지
면적</t>
  </si>
  <si>
    <t>건물
면적</t>
  </si>
  <si>
    <t>졸업자</t>
  </si>
  <si>
    <t>일반계고(국공)</t>
  </si>
  <si>
    <t>일반계고(사립)</t>
  </si>
  <si>
    <t>전문계고(국공)</t>
  </si>
  <si>
    <t>유치원</t>
  </si>
  <si>
    <t>초등학교</t>
  </si>
  <si>
    <t>중(국공)</t>
  </si>
  <si>
    <t>중(사립)</t>
  </si>
  <si>
    <t>단위 : 개, 명, 천㎡</t>
  </si>
  <si>
    <t>2 0 0 8</t>
  </si>
  <si>
    <t>…</t>
  </si>
  <si>
    <t>2 0 0 9</t>
  </si>
  <si>
    <t>단위 : 개, 명</t>
  </si>
  <si>
    <t>연   별</t>
  </si>
  <si>
    <t>원  수</t>
  </si>
  <si>
    <t>원     아     수</t>
  </si>
  <si>
    <t>교    원    수</t>
  </si>
  <si>
    <t>사   무   직   원   수</t>
  </si>
  <si>
    <t>재 취 원 자 수</t>
  </si>
  <si>
    <t>수  료  자  수</t>
  </si>
  <si>
    <t>자료 : 서부교육청</t>
  </si>
  <si>
    <t>단위 : 개, 명, 천㎡</t>
  </si>
  <si>
    <t>연  별및
학 교 별</t>
  </si>
  <si>
    <t>학교수</t>
  </si>
  <si>
    <t>학급수</t>
  </si>
  <si>
    <t>학생수</t>
  </si>
  <si>
    <t>교  원  수</t>
  </si>
  <si>
    <t>사무직원수</t>
  </si>
  <si>
    <t>졸업자현황</t>
  </si>
  <si>
    <t>교지면적</t>
  </si>
  <si>
    <t>건물면적</t>
  </si>
  <si>
    <t>보   통
교실수</t>
  </si>
  <si>
    <t>남</t>
  </si>
  <si>
    <t>여</t>
  </si>
  <si>
    <t>2 0 0 7</t>
  </si>
  <si>
    <t>2 0 0 8</t>
  </si>
  <si>
    <t>2 0 0 9</t>
  </si>
  <si>
    <t xml:space="preserve"> 자료 : 서부교육청
 1) 교지는 대지와 체육장의 합계임
 2) 건물은 보통 및 특별교실, 관리실, 기타의 합계임 </t>
  </si>
  <si>
    <t xml:space="preserve"> 자료 : 서부교육청
 1) 2007년도 까지는 국공립,사립의합계이며 2008년도 부터 국공립 합계임
 2) 교지는 대지와 체육장의 합계임
 3) 건물은 보통 및 특별교실, 관리실, 기타의 합계임 </t>
  </si>
  <si>
    <t>학   생   수</t>
  </si>
  <si>
    <t>교   원   수</t>
  </si>
  <si>
    <t>졸 업 자 현 황</t>
  </si>
  <si>
    <t>입학자</t>
  </si>
  <si>
    <t>교지
면적</t>
  </si>
  <si>
    <t>건물
면적</t>
  </si>
  <si>
    <t>졸업자</t>
  </si>
  <si>
    <t>진학자</t>
  </si>
  <si>
    <t>계</t>
  </si>
  <si>
    <t>적령아동</t>
  </si>
  <si>
    <t>좌석수</t>
  </si>
  <si>
    <t>단위 : 개</t>
  </si>
  <si>
    <t>구  분</t>
  </si>
  <si>
    <t>총  계</t>
  </si>
  <si>
    <t>지     정     문     화     재</t>
  </si>
  <si>
    <t>등   록
문화재</t>
  </si>
  <si>
    <t>국 가 지 정 문 화 재</t>
  </si>
  <si>
    <t>지 방 지 정 문 화 재</t>
  </si>
  <si>
    <t>문화재
자   료</t>
  </si>
  <si>
    <t>국  보</t>
  </si>
  <si>
    <t>보  물</t>
  </si>
  <si>
    <t>사적및
명   승</t>
  </si>
  <si>
    <t>천   연
기념물</t>
  </si>
  <si>
    <t>중      요
민속자료</t>
  </si>
  <si>
    <t>중요무형
문 화 재</t>
  </si>
  <si>
    <t>유   형
문화재</t>
  </si>
  <si>
    <t>기념물</t>
  </si>
  <si>
    <t>민속자료</t>
  </si>
  <si>
    <t>무   형
문화재</t>
  </si>
  <si>
    <t>자료 : 문화공보과</t>
  </si>
  <si>
    <t>단위 : 개소, 명</t>
  </si>
  <si>
    <t>지 역 문 화 복 지 시 설</t>
  </si>
  <si>
    <t>기  타  시  설</t>
  </si>
  <si>
    <t>미술관</t>
  </si>
  <si>
    <t>화  랑</t>
  </si>
  <si>
    <t>시민회관</t>
  </si>
  <si>
    <t>문화원</t>
  </si>
  <si>
    <t>국악원</t>
  </si>
  <si>
    <t>전수회관</t>
  </si>
  <si>
    <t>방  송  사</t>
  </si>
  <si>
    <t>신  문  사</t>
  </si>
  <si>
    <t>라디오</t>
  </si>
  <si>
    <t>일간</t>
  </si>
  <si>
    <t>주간</t>
  </si>
  <si>
    <t>단위 : 명, 천㎡</t>
  </si>
  <si>
    <t>학과수</t>
  </si>
  <si>
    <t>취업자</t>
  </si>
  <si>
    <t>입대자</t>
  </si>
  <si>
    <t>입학
지원자수</t>
  </si>
  <si>
    <t>입학자수</t>
  </si>
  <si>
    <t>자료 : 한국폴리텍Ⅵ대학</t>
  </si>
  <si>
    <t>2 0 1 0</t>
  </si>
  <si>
    <t>2 0 1 0</t>
  </si>
  <si>
    <t>여</t>
  </si>
  <si>
    <t>학  교  수</t>
  </si>
  <si>
    <t>본교</t>
  </si>
  <si>
    <t>분교</t>
  </si>
  <si>
    <t>연   별</t>
  </si>
  <si>
    <t>전자자료(종)</t>
  </si>
  <si>
    <t>청소년
수련시설</t>
  </si>
  <si>
    <t>스크린수</t>
  </si>
  <si>
    <t>공   연   시   설</t>
  </si>
  <si>
    <t xml:space="preserve">  전  시  실</t>
  </si>
  <si>
    <t>공공
공연장</t>
  </si>
  <si>
    <t>민간
공연장</t>
  </si>
  <si>
    <t>영화관</t>
  </si>
  <si>
    <r>
      <t>구군민
회관</t>
    </r>
    <r>
      <rPr>
        <vertAlign val="superscript"/>
        <sz val="9"/>
        <rFont val="돋움"/>
        <family val="3"/>
      </rPr>
      <t>1)</t>
    </r>
  </si>
  <si>
    <t xml:space="preserve">  주:1)시 및 민간관리시설 포함</t>
  </si>
  <si>
    <t xml:space="preserve">     2)시 종합사회복지관을 대상으로 작성</t>
  </si>
  <si>
    <t>2 0 0 7</t>
  </si>
  <si>
    <t>2 0 0 8</t>
  </si>
  <si>
    <t>2 0 0 9</t>
  </si>
  <si>
    <t xml:space="preserve"> 단위:개소</t>
  </si>
  <si>
    <t>조정장</t>
  </si>
  <si>
    <t>카누장</t>
  </si>
  <si>
    <t>빙상장</t>
  </si>
  <si>
    <t>승마장</t>
  </si>
  <si>
    <t>수영장</t>
  </si>
  <si>
    <t>체육도장</t>
  </si>
  <si>
    <t>자료 : 복지사업과</t>
  </si>
  <si>
    <t>2. 유치원</t>
  </si>
  <si>
    <t>2 0 1 1</t>
  </si>
  <si>
    <t>2 0 0 7</t>
  </si>
  <si>
    <t>2 0 0 8</t>
  </si>
  <si>
    <t>단위 : 개, 명</t>
  </si>
  <si>
    <t>연 별 및
학 교 별</t>
  </si>
  <si>
    <t>학 교 수</t>
  </si>
  <si>
    <t>교   직   원   수</t>
  </si>
  <si>
    <t>교원1인당
학생수</t>
  </si>
  <si>
    <t>사 무 직 원</t>
  </si>
  <si>
    <t>자료 : 대구광역시 교육청, 서부교육청, 대구폴리텍Ⅵ대학</t>
  </si>
  <si>
    <t>3. 초등학교</t>
  </si>
  <si>
    <t>2 0 1 1</t>
  </si>
  <si>
    <t>4. 중학교(국공립)</t>
  </si>
  <si>
    <t xml:space="preserve"> 자료 : 서부교육청
 1) 교지는 대지와 체육장의 합계임
 2) 건물은 보통 및 특별교실, 관리실, 기타의 합계임 </t>
  </si>
  <si>
    <t>5. 중학교(사립)</t>
  </si>
  <si>
    <t>단위 : 개, 명, 천㎡</t>
  </si>
  <si>
    <t>연  별</t>
  </si>
  <si>
    <t>학교수</t>
  </si>
  <si>
    <t>학급수</t>
  </si>
  <si>
    <t>학   생   수</t>
  </si>
  <si>
    <t>교   원   수</t>
  </si>
  <si>
    <t>사무직원수</t>
  </si>
  <si>
    <t>졸 업 자 현 황</t>
  </si>
  <si>
    <t>입 학 자 현 황</t>
  </si>
  <si>
    <t>교지
면적</t>
  </si>
  <si>
    <t>건물
면적</t>
  </si>
  <si>
    <t>보   통
교실수</t>
  </si>
  <si>
    <t>남</t>
  </si>
  <si>
    <t>여</t>
  </si>
  <si>
    <t>졸업자</t>
  </si>
  <si>
    <t>진학자</t>
  </si>
  <si>
    <t>입학
정원</t>
  </si>
  <si>
    <t>입학자</t>
  </si>
  <si>
    <t>2 0 0 7</t>
  </si>
  <si>
    <t>2 0 0 8</t>
  </si>
  <si>
    <t>2 0 0 9</t>
  </si>
  <si>
    <t>2 0 1 0</t>
  </si>
  <si>
    <t xml:space="preserve"> 자료 : 대구광역시교육청
 1) 2007년도 까지는 국공립,사립의 합계이며 2008년부터는 국공립 합계임
 2) 교지는 대지와 체육장의 합계임
 3) 건물은 보통 및 특별교실, 관리실, 기타의 합계임 </t>
  </si>
  <si>
    <t>6. 일반계고등학교(국공립)</t>
  </si>
  <si>
    <t>단위 : 개, 명, 천㎡</t>
  </si>
  <si>
    <t>연  별및
학 교 별</t>
  </si>
  <si>
    <t>학교수</t>
  </si>
  <si>
    <t>학급수</t>
  </si>
  <si>
    <t>학   생   수</t>
  </si>
  <si>
    <t>교   원   수</t>
  </si>
  <si>
    <t>사무직원수</t>
  </si>
  <si>
    <t>졸 업 자 현 황</t>
  </si>
  <si>
    <t>입 학 자 현 황</t>
  </si>
  <si>
    <t>교지
면적</t>
  </si>
  <si>
    <t>건물
면적</t>
  </si>
  <si>
    <t>보   통
교실수</t>
  </si>
  <si>
    <t>남</t>
  </si>
  <si>
    <t>여</t>
  </si>
  <si>
    <t>졸업자</t>
  </si>
  <si>
    <t>진학자</t>
  </si>
  <si>
    <t>입학
정원</t>
  </si>
  <si>
    <t>입학자</t>
  </si>
  <si>
    <t>2 0 0 8</t>
  </si>
  <si>
    <t>2 0 0 9</t>
  </si>
  <si>
    <t>2 0 1 0</t>
  </si>
  <si>
    <t xml:space="preserve"> 자료 : 대구광역시교육청
 1) 교지는 대지와 체육장의 합계임
 2) 건물은 보통 및 특별교실, 관리실, 기타의 합계임 </t>
  </si>
  <si>
    <t>7. 일반계고등학교(사립)</t>
  </si>
  <si>
    <t>주 1)2006. 3월 대구기능대학 ▶ 한국폴리텍Ⅵ대학 대구캠퍼스 교명 개칭</t>
  </si>
  <si>
    <t xml:space="preserve">    2)학생수는 재적학생수(재학생+휴학생)임</t>
  </si>
  <si>
    <t xml:space="preserve">    3)계약직 제외</t>
  </si>
  <si>
    <t>단위 : 명, %</t>
  </si>
  <si>
    <t>연   별</t>
  </si>
  <si>
    <t>취 학 대 상 자</t>
  </si>
  <si>
    <t>취   학   자</t>
  </si>
  <si>
    <t>취 학 율</t>
  </si>
  <si>
    <t>유예 및 
과령아</t>
  </si>
  <si>
    <t>조기입학
신청자</t>
  </si>
  <si>
    <t>기  타</t>
  </si>
  <si>
    <t>2 0 0 8</t>
  </si>
  <si>
    <t>2 0 0 9</t>
  </si>
  <si>
    <t>자료 : 서부교육청</t>
  </si>
  <si>
    <t>연   별</t>
  </si>
  <si>
    <t>사          설          학          원</t>
  </si>
  <si>
    <t>독  서  실</t>
  </si>
  <si>
    <t>학      원      수</t>
  </si>
  <si>
    <t>수 강 자 수</t>
  </si>
  <si>
    <t>이 수 자 수</t>
  </si>
  <si>
    <t>강  사  수</t>
  </si>
  <si>
    <t>강의실수</t>
  </si>
  <si>
    <t>실  험   실습실</t>
  </si>
  <si>
    <t>사무실수</t>
  </si>
  <si>
    <t>독서실
수</t>
  </si>
  <si>
    <t>열람실
수</t>
  </si>
  <si>
    <t>열  람
좌석수</t>
  </si>
  <si>
    <t>합계</t>
  </si>
  <si>
    <t>학교교과 교습학원</t>
  </si>
  <si>
    <t>평생직업 교육학원</t>
  </si>
  <si>
    <t>계</t>
  </si>
  <si>
    <t>소계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</si>
  <si>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</si>
  <si>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</si>
  <si>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</si>
  <si>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</si>
  <si>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</si>
  <si>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</si>
  <si>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</si>
  <si>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</si>
  <si>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자료 : 대구광역시 교육청</t>
  </si>
  <si>
    <t>…</t>
  </si>
  <si>
    <t>2 0 0 8</t>
  </si>
  <si>
    <t>2 0 0 9</t>
  </si>
  <si>
    <t>2 0 1 0</t>
  </si>
  <si>
    <t>단위 : 개, 권, 명, 천원</t>
  </si>
  <si>
    <t>도서관수</t>
  </si>
  <si>
    <t>자    료    수</t>
  </si>
  <si>
    <t>도  서</t>
  </si>
  <si>
    <t>비도서</t>
  </si>
  <si>
    <t>연속간행물(종)</t>
  </si>
  <si>
    <t xml:space="preserve">  주:1)이동문고 포함, 디지탈전자자료 제외</t>
  </si>
  <si>
    <t xml:space="preserve">      2)인건비, 자료구입비, 기타운영비 합계</t>
  </si>
  <si>
    <t>연    별</t>
  </si>
  <si>
    <t>공          공          체          육          시          설</t>
  </si>
  <si>
    <t>합계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</si>
  <si>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</si>
  <si>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</si>
  <si>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</si>
  <si>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</si>
  <si>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</si>
  <si>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</si>
  <si>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</si>
  <si>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t>간이운동장
(동네
체육시설)</t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</si>
  <si>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</si>
  <si>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</si>
  <si>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</si>
  <si>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</si>
  <si>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</si>
  <si>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</si>
  <si>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</si>
  <si>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</si>
  <si>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</si>
  <si>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</si>
  <si>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</si>
  <si>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</si>
  <si>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</si>
  <si>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</si>
  <si>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</si>
  <si>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2 0 1 0</t>
  </si>
  <si>
    <t>신        고       체         육         시         설</t>
  </si>
  <si>
    <t>등 록 체 육 시 설</t>
  </si>
  <si>
    <t>종    합
체육시설</t>
  </si>
  <si>
    <t>골프연습장</t>
  </si>
  <si>
    <t>체력
단련장</t>
  </si>
  <si>
    <t>당구장</t>
  </si>
  <si>
    <t>썰매장</t>
  </si>
  <si>
    <t>무도장</t>
  </si>
  <si>
    <t>무도학원</t>
  </si>
  <si>
    <t>골프장</t>
  </si>
  <si>
    <t>스키장</t>
  </si>
  <si>
    <t>자동차
경주장</t>
  </si>
  <si>
    <t>주) 2006.3.24 법률개정으로 볼링장, 에어로빅장, 테니스장 신고체육시설에서 제외</t>
  </si>
  <si>
    <t>단위 : 개소, ㎡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</si>
  <si>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</si>
  <si>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</si>
  <si>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</si>
  <si>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</si>
  <si>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</si>
  <si>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</si>
  <si>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</si>
  <si>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t>면  적1)</t>
  </si>
  <si>
    <t>개  소</t>
  </si>
  <si>
    <t>면 적
(부지)</t>
  </si>
  <si>
    <t>면  적
(건물)</t>
  </si>
  <si>
    <t>면  적
(부지)</t>
  </si>
  <si>
    <t>합     계</t>
  </si>
  <si>
    <t>연    별</t>
  </si>
  <si>
    <t>단위 : 개소</t>
  </si>
  <si>
    <t>2 0 0 7</t>
  </si>
  <si>
    <t>2 0 0 8</t>
  </si>
  <si>
    <t>2 0 0 9</t>
  </si>
  <si>
    <t>2 0 1 0</t>
  </si>
  <si>
    <t>자료 : 문화공보과</t>
  </si>
  <si>
    <t>단위:개, 명</t>
  </si>
  <si>
    <t>서적출판업</t>
  </si>
  <si>
    <t>신문, 잡지 및 
정기간행물 출판업</t>
  </si>
  <si>
    <t>오디오물 출판 및 
원판녹음업</t>
  </si>
  <si>
    <t>기타 인쇄물 출판업</t>
  </si>
  <si>
    <t>인쇄업</t>
  </si>
  <si>
    <t>인쇄 관련산업</t>
  </si>
  <si>
    <t>기록매체 복제업</t>
  </si>
  <si>
    <t>사업체수</t>
  </si>
  <si>
    <t>종사자수</t>
  </si>
  <si>
    <t>자료: 기획예산실『사업체조사보고서』</t>
  </si>
  <si>
    <t>서 부 도 서 관</t>
  </si>
  <si>
    <t>서구어린이도서관</t>
  </si>
  <si>
    <t>졸업자</t>
  </si>
  <si>
    <t>교       원</t>
  </si>
  <si>
    <t>한국폴리텍
VI대학</t>
  </si>
  <si>
    <r>
      <t xml:space="preserve">보   통 </t>
    </r>
    <r>
      <rPr>
        <vertAlign val="superscript"/>
        <sz val="9"/>
        <rFont val="돋움"/>
        <family val="3"/>
      </rPr>
      <t>3)</t>
    </r>
    <r>
      <rPr>
        <sz val="9"/>
        <rFont val="돋움"/>
        <family val="3"/>
      </rPr>
      <t xml:space="preserve">
교실수</t>
    </r>
  </si>
  <si>
    <r>
      <t xml:space="preserve">학급(과)수 </t>
    </r>
    <r>
      <rPr>
        <vertAlign val="superscript"/>
        <sz val="9"/>
        <rFont val="돋움"/>
        <family val="3"/>
      </rPr>
      <t>1)</t>
    </r>
  </si>
  <si>
    <t>2 0 1 2</t>
  </si>
  <si>
    <t>2 0 1 2</t>
  </si>
  <si>
    <t>2 0 1 2</t>
  </si>
  <si>
    <t xml:space="preserve"> </t>
  </si>
  <si>
    <t>생</t>
  </si>
  <si>
    <t xml:space="preserve"> 원 수</t>
  </si>
  <si>
    <t xml:space="preserve"> 현 황</t>
  </si>
  <si>
    <t>남</t>
  </si>
  <si>
    <t>입학자</t>
  </si>
  <si>
    <t>건물면적</t>
  </si>
  <si>
    <t>자료:대구광역시교육청</t>
  </si>
  <si>
    <t>단위:개, 명, 천㎡</t>
  </si>
  <si>
    <t>학    생    수</t>
  </si>
  <si>
    <t>사 무 직 원 수</t>
  </si>
  <si>
    <t>졸 업 자  현 황</t>
  </si>
  <si>
    <t>입 학 자  현 황</t>
  </si>
  <si>
    <t>교  지       면  적</t>
  </si>
  <si>
    <t>건  물     면  적</t>
  </si>
  <si>
    <t>보 통
교실수</t>
  </si>
  <si>
    <t>졸업자수</t>
  </si>
  <si>
    <t>진학자수</t>
  </si>
  <si>
    <t>입학정원</t>
  </si>
  <si>
    <t>교지       면적</t>
  </si>
  <si>
    <t>건물     면적</t>
  </si>
  <si>
    <t>입학자현황</t>
  </si>
  <si>
    <t>2 0 1 2</t>
  </si>
  <si>
    <t>2 0 1 1</t>
  </si>
  <si>
    <t>인터넷신문</t>
  </si>
  <si>
    <t>지상파방송</t>
  </si>
  <si>
    <t>기타</t>
  </si>
  <si>
    <t>케이블TV</t>
  </si>
  <si>
    <r>
      <t>종합복지
회관</t>
    </r>
    <r>
      <rPr>
        <vertAlign val="superscript"/>
        <sz val="9"/>
        <rFont val="돋움"/>
        <family val="3"/>
      </rPr>
      <t>2)</t>
    </r>
  </si>
  <si>
    <t xml:space="preserve">  주:1. 학교수에는 분교장이 제외되었음</t>
  </si>
  <si>
    <t xml:space="preserve">     2. 대학, 대학교 및 대학원의 학급수는 과목수 또는 학과수를 말함</t>
  </si>
  <si>
    <t xml:space="preserve">     3. ( )는 분교수이며 합계에 포함하지 않음</t>
  </si>
  <si>
    <t xml:space="preserve">     4. 보통교실은 정규교실, 가교실, 대용교실을 포함</t>
  </si>
  <si>
    <t>2 0 1 2</t>
  </si>
  <si>
    <t>(  )</t>
  </si>
  <si>
    <t>2012. 4. 1 현재</t>
  </si>
  <si>
    <t>교  실  수</t>
  </si>
  <si>
    <t>정규</t>
  </si>
  <si>
    <t>가·대용</t>
  </si>
  <si>
    <t>…</t>
  </si>
  <si>
    <t>연 별</t>
  </si>
  <si>
    <t xml:space="preserve">  주 : 건물연면적</t>
  </si>
  <si>
    <t>도   서   관
방 문 자 수</t>
  </si>
  <si>
    <t>자   료   실
이 용 자 수</t>
  </si>
  <si>
    <r>
      <t xml:space="preserve">   연      간</t>
    </r>
    <r>
      <rPr>
        <vertAlign val="superscript"/>
        <sz val="9"/>
        <rFont val="돋움"/>
        <family val="3"/>
      </rPr>
      <t xml:space="preserve"> 1)</t>
    </r>
    <r>
      <rPr>
        <sz val="9"/>
        <rFont val="돋움"/>
        <family val="3"/>
      </rPr>
      <t xml:space="preserve">
대출책수</t>
    </r>
  </si>
  <si>
    <t>직원수</t>
  </si>
  <si>
    <r>
      <t>예  산</t>
    </r>
    <r>
      <rPr>
        <vertAlign val="superscript"/>
        <sz val="9"/>
        <rFont val="돋움"/>
        <family val="3"/>
      </rPr>
      <t>2)</t>
    </r>
  </si>
  <si>
    <t>…</t>
  </si>
  <si>
    <t>1. 각급학교 총괄</t>
  </si>
  <si>
    <t>2 0 1 3</t>
  </si>
  <si>
    <t>2013. 4. 1 현재</t>
  </si>
  <si>
    <t>2 0 1 3</t>
  </si>
  <si>
    <t>2013. 4. 1 현재</t>
  </si>
  <si>
    <t>8. 특수목적고등학교(국·공립)</t>
  </si>
  <si>
    <t>9. 특수목적고등학교(사립)</t>
  </si>
  <si>
    <t xml:space="preserve">   10. 특성화고등학교(국·공립)</t>
  </si>
  <si>
    <t>11. 특성화고등학교(사립)</t>
  </si>
  <si>
    <t xml:space="preserve">  12. 자율고등학교(국·공립)</t>
  </si>
  <si>
    <t>13. 자율고등학교(사립)</t>
  </si>
  <si>
    <t>15. 적령아동취학</t>
  </si>
  <si>
    <t>16. 사설학원 및 독서실</t>
  </si>
  <si>
    <t xml:space="preserve">2 0 1 3 </t>
  </si>
  <si>
    <t>17. 공공도서관</t>
  </si>
  <si>
    <t>18. 문화재</t>
  </si>
  <si>
    <t>2 0 1 2</t>
  </si>
  <si>
    <t>19. 문화공간</t>
  </si>
  <si>
    <t>20. 체육시설</t>
  </si>
  <si>
    <t>21. 청소년수련시설</t>
  </si>
  <si>
    <t>2 0 1  2</t>
  </si>
  <si>
    <t>22. 언론매체</t>
  </si>
  <si>
    <t>23. 출판,인쇄 및 기록매체 복제업 현황(산업세분류별)</t>
  </si>
  <si>
    <t>2 0 1 3</t>
  </si>
  <si>
    <t>단위 : 개, 명(2013.4.1현재)</t>
  </si>
  <si>
    <t>자료 : 서부도서관국가도서관통계시스템(www.libsta.go.kr)</t>
  </si>
  <si>
    <t>2 0 1 2</t>
  </si>
  <si>
    <t>14. 전문대학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</si>
</sst>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0.0000000"/>
    <numFmt numFmtId="179" formatCode="#,##0;\-#,##0;&quot; &quot;"/>
    <numFmt numFmtId="180" formatCode="#,##0;\-#,##0;&quot;-&quot;;\ "/>
    <numFmt numFmtId="181" formatCode="0.00&quot;  &quot;"/>
    <numFmt numFmtId="182" formatCode="_-&quot;₩&quot;* #,##0.00_-;\!\-&quot;₩&quot;* #,##0.00_-;_-&quot;₩&quot;* &quot;-&quot;??_-;_-@_-"/>
    <numFmt numFmtId="183" formatCode="_ * #,##0.0_ ;_ * \-#,##0.0_ ;_ * &quot;-&quot;??_ ;_ @_ "/>
    <numFmt numFmtId="184" formatCode="000&quot;₩&quot;\!\-000"/>
    <numFmt numFmtId="185" formatCode="&quot;₩&quot;\!\$#,##0.00"/>
    <numFmt numFmtId="186" formatCode="#,##0;\-#,##0;&quot; &quot;;\ "/>
    <numFmt numFmtId="187" formatCode="_-* #,##0.0_-;\-* #,##0.0_-;_-* &quot;-&quot;?_-;_-@_-"/>
    <numFmt numFmtId="188" formatCode="#,##0;\-#,##0;&quot;-&quot;"/>
    <numFmt numFmtId="189" formatCode="\-"/>
    <numFmt numFmtId="190" formatCode="_ * #,##0_ ;_ * \-#,##0_ ;_ * &quot; &quot;_ ;_ @_ "/>
  </numFmts>
  <fonts count="6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9"/>
      <color indexed="16"/>
      <name val="굴림"/>
      <family val="3"/>
    </font>
    <font>
      <sz val="9"/>
      <name val="돋움"/>
      <family val="3"/>
    </font>
    <font>
      <b/>
      <sz val="9"/>
      <name val="돋움"/>
      <family val="3"/>
    </font>
    <font>
      <sz val="12"/>
      <color indexed="24"/>
      <name val="바탕체"/>
      <family val="1"/>
    </font>
    <font>
      <sz val="18"/>
      <color indexed="24"/>
      <name val="바탕체"/>
      <family val="1"/>
    </font>
    <font>
      <sz val="8"/>
      <color indexed="24"/>
      <name val="바탕체"/>
      <family val="1"/>
    </font>
    <font>
      <sz val="12"/>
      <name val="바탕체"/>
      <family val="1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Arial"/>
      <family val="2"/>
    </font>
    <font>
      <vertAlign val="superscript"/>
      <sz val="9"/>
      <name val="돋움"/>
      <family val="3"/>
    </font>
    <font>
      <sz val="11"/>
      <name val="굴림"/>
      <family val="3"/>
    </font>
    <font>
      <sz val="9"/>
      <color indexed="8"/>
      <name val="굴림"/>
      <family val="3"/>
    </font>
    <font>
      <sz val="9"/>
      <color indexed="10"/>
      <name val="돋움"/>
      <family val="3"/>
    </font>
    <font>
      <b/>
      <sz val="16"/>
      <name val="돋움"/>
      <family val="3"/>
    </font>
    <font>
      <b/>
      <sz val="9"/>
      <color indexed="16"/>
      <name val="돋움"/>
      <family val="3"/>
    </font>
    <font>
      <b/>
      <sz val="10"/>
      <color indexed="1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9"/>
      <color indexed="8"/>
      <name val="돋움"/>
      <family val="3"/>
    </font>
    <font>
      <sz val="12"/>
      <name val="돋움"/>
      <family val="3"/>
    </font>
    <font>
      <sz val="9"/>
      <name val="Tahoma"/>
      <family val="2"/>
    </font>
    <font>
      <sz val="10"/>
      <name val="바탕체"/>
      <family val="1"/>
    </font>
    <font>
      <sz val="11"/>
      <name val="바탕체"/>
      <family val="1"/>
    </font>
    <font>
      <sz val="9"/>
      <color indexed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2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183" fontId="12" fillId="0" borderId="0">
      <alignment/>
      <protection/>
    </xf>
    <xf numFmtId="0" fontId="55" fillId="27" borderId="0" applyNumberFormat="0" applyBorder="0" applyAlignment="0" applyProtection="0"/>
    <xf numFmtId="0" fontId="9" fillId="0" borderId="0" applyFont="0" applyFill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31" borderId="1" applyNumberFormat="0" applyAlignment="0" applyProtection="0"/>
    <xf numFmtId="4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67" fillId="26" borderId="9" applyNumberForma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" fillId="0" borderId="10" applyNumberFormat="0" applyFon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0">
      <alignment/>
      <protection/>
    </xf>
    <xf numFmtId="178" fontId="0" fillId="0" borderId="0">
      <alignment/>
      <protection/>
    </xf>
    <xf numFmtId="184" fontId="12" fillId="0" borderId="0">
      <alignment/>
      <protection/>
    </xf>
    <xf numFmtId="185" fontId="12" fillId="0" borderId="0">
      <alignment/>
      <protection/>
    </xf>
    <xf numFmtId="38" fontId="14" fillId="33" borderId="0" applyNumberFormat="0" applyBorder="0" applyAlignment="0" applyProtection="0"/>
    <xf numFmtId="0" fontId="15" fillId="0" borderId="0">
      <alignment horizontal="left"/>
      <protection/>
    </xf>
    <xf numFmtId="0" fontId="16" fillId="0" borderId="11" applyNumberFormat="0" applyAlignment="0" applyProtection="0"/>
    <xf numFmtId="0" fontId="16" fillId="0" borderId="12">
      <alignment horizontal="left" vertical="center"/>
      <protection/>
    </xf>
    <xf numFmtId="10" fontId="14" fillId="33" borderId="13" applyNumberFormat="0" applyBorder="0" applyAlignment="0" applyProtection="0"/>
    <xf numFmtId="0" fontId="17" fillId="0" borderId="14">
      <alignment/>
      <protection/>
    </xf>
    <xf numFmtId="181" fontId="0" fillId="0" borderId="0">
      <alignment/>
      <protection/>
    </xf>
    <xf numFmtId="10" fontId="18" fillId="0" borderId="0" applyFont="0" applyFill="0" applyBorder="0" applyAlignment="0" applyProtection="0"/>
    <xf numFmtId="0" fontId="17" fillId="0" borderId="0">
      <alignment/>
      <protection/>
    </xf>
  </cellStyleXfs>
  <cellXfs count="385">
    <xf numFmtId="0" fontId="0" fillId="0" borderId="0" xfId="0" applyAlignment="1">
      <alignment/>
    </xf>
    <xf numFmtId="0" fontId="4" fillId="0" borderId="0" xfId="85" applyFont="1" applyAlignment="1">
      <alignment vertical="center"/>
      <protection/>
    </xf>
    <xf numFmtId="0" fontId="4" fillId="0" borderId="15" xfId="85" applyFont="1" applyBorder="1" applyAlignment="1">
      <alignment vertical="center"/>
      <protection/>
    </xf>
    <xf numFmtId="41" fontId="7" fillId="0" borderId="0" xfId="63" applyFont="1" applyAlignment="1">
      <alignment vertical="center"/>
    </xf>
    <xf numFmtId="41" fontId="7" fillId="0" borderId="0" xfId="63" applyFont="1" applyAlignment="1">
      <alignment horizontal="center" vertical="center"/>
    </xf>
    <xf numFmtId="41" fontId="7" fillId="0" borderId="0" xfId="63" applyFont="1" applyFill="1" applyAlignment="1">
      <alignment horizontal="center" vertical="center"/>
    </xf>
    <xf numFmtId="41" fontId="8" fillId="0" borderId="0" xfId="63" applyFont="1" applyFill="1" applyAlignment="1">
      <alignment horizontal="center" vertical="center"/>
    </xf>
    <xf numFmtId="41" fontId="8" fillId="0" borderId="0" xfId="63" applyFont="1" applyBorder="1" applyAlignment="1">
      <alignment horizontal="center" vertical="center"/>
    </xf>
    <xf numFmtId="41" fontId="8" fillId="0" borderId="0" xfId="63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17" xfId="85" applyFont="1" applyFill="1" applyBorder="1" applyAlignment="1">
      <alignment horizontal="center" vertical="center"/>
      <protection/>
    </xf>
    <xf numFmtId="0" fontId="6" fillId="0" borderId="0" xfId="85" applyFont="1" applyAlignment="1">
      <alignment vertical="center"/>
      <protection/>
    </xf>
    <xf numFmtId="0" fontId="4" fillId="0" borderId="0" xfId="85" applyFont="1" applyFill="1" applyAlignment="1">
      <alignment vertical="center"/>
      <protection/>
    </xf>
    <xf numFmtId="0" fontId="4" fillId="0" borderId="17" xfId="85" applyFont="1" applyBorder="1" applyAlignment="1">
      <alignment horizontal="center" vertical="center"/>
      <protection/>
    </xf>
    <xf numFmtId="0" fontId="20" fillId="0" borderId="0" xfId="85" applyFont="1" applyAlignment="1">
      <alignment vertical="center"/>
      <protection/>
    </xf>
    <xf numFmtId="0" fontId="4" fillId="0" borderId="0" xfId="85" applyFont="1" applyBorder="1" applyAlignment="1">
      <alignment vertical="center"/>
      <protection/>
    </xf>
    <xf numFmtId="41" fontId="7" fillId="0" borderId="0" xfId="0" applyNumberFormat="1" applyFont="1" applyBorder="1" applyAlignment="1">
      <alignment vertical="center" wrapText="1"/>
    </xf>
    <xf numFmtId="41" fontId="7" fillId="0" borderId="17" xfId="63" applyFont="1" applyBorder="1" applyAlignment="1">
      <alignment horizontal="center" vertical="center"/>
    </xf>
    <xf numFmtId="41" fontId="7" fillId="0" borderId="13" xfId="63" applyFont="1" applyBorder="1" applyAlignment="1">
      <alignment horizontal="center" vertical="center"/>
    </xf>
    <xf numFmtId="41" fontId="7" fillId="0" borderId="17" xfId="63" applyFont="1" applyBorder="1" applyAlignment="1">
      <alignment horizontal="center" vertical="center" wrapText="1"/>
    </xf>
    <xf numFmtId="0" fontId="7" fillId="0" borderId="17" xfId="85" applyFont="1" applyBorder="1" applyAlignment="1">
      <alignment horizontal="center" vertical="center"/>
      <protection/>
    </xf>
    <xf numFmtId="186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7" xfId="85" applyFont="1" applyFill="1" applyBorder="1" applyAlignment="1">
      <alignment horizontal="center" vertical="center"/>
      <protection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180" fontId="7" fillId="0" borderId="13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horizontal="center" vertical="center"/>
    </xf>
    <xf numFmtId="41" fontId="7" fillId="0" borderId="18" xfId="0" applyNumberFormat="1" applyFont="1" applyFill="1" applyBorder="1" applyAlignment="1">
      <alignment horizontal="center" vertical="center"/>
    </xf>
    <xf numFmtId="3" fontId="7" fillId="0" borderId="0" xfId="85" applyNumberFormat="1" applyFont="1" applyFill="1" applyAlignment="1">
      <alignment horizontal="center" vertical="center"/>
      <protection/>
    </xf>
    <xf numFmtId="0" fontId="7" fillId="0" borderId="0" xfId="85" applyFont="1" applyFill="1" applyAlignment="1">
      <alignment horizontal="center" vertical="center"/>
      <protection/>
    </xf>
    <xf numFmtId="3" fontId="7" fillId="0" borderId="1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41" fontId="7" fillId="0" borderId="13" xfId="0" applyNumberFormat="1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41" fontId="7" fillId="0" borderId="13" xfId="63" applyFont="1" applyFill="1" applyBorder="1" applyAlignment="1">
      <alignment horizontal="center" vertical="center"/>
    </xf>
    <xf numFmtId="41" fontId="7" fillId="0" borderId="17" xfId="63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1" fontId="7" fillId="0" borderId="0" xfId="0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41" fontId="7" fillId="0" borderId="13" xfId="0" applyNumberFormat="1" applyFont="1" applyBorder="1" applyAlignment="1">
      <alignment horizontal="center" vertical="center"/>
    </xf>
    <xf numFmtId="41" fontId="7" fillId="0" borderId="13" xfId="63" applyNumberFormat="1" applyFont="1" applyBorder="1" applyAlignment="1">
      <alignment vertical="center"/>
    </xf>
    <xf numFmtId="41" fontId="7" fillId="0" borderId="18" xfId="63" applyNumberFormat="1" applyFont="1" applyBorder="1" applyAlignment="1">
      <alignment vertical="center"/>
    </xf>
    <xf numFmtId="41" fontId="7" fillId="0" borderId="17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7" fillId="0" borderId="21" xfId="82" applyFont="1" applyBorder="1" applyAlignment="1">
      <alignment horizontal="center" vertical="center" wrapText="1"/>
      <protection/>
    </xf>
    <xf numFmtId="41" fontId="7" fillId="0" borderId="13" xfId="0" applyNumberFormat="1" applyFont="1" applyFill="1" applyBorder="1" applyAlignment="1">
      <alignment horizontal="left" vertical="center"/>
    </xf>
    <xf numFmtId="0" fontId="6" fillId="0" borderId="0" xfId="85" applyFont="1" applyAlignment="1">
      <alignment horizontal="left" vertical="center"/>
      <protection/>
    </xf>
    <xf numFmtId="0" fontId="5" fillId="0" borderId="0" xfId="85" applyFont="1" applyAlignment="1">
      <alignment horizontal="left" vertical="center"/>
      <protection/>
    </xf>
    <xf numFmtId="0" fontId="7" fillId="0" borderId="15" xfId="85" applyFont="1" applyBorder="1" applyAlignment="1">
      <alignment horizontal="left" vertical="center"/>
      <protection/>
    </xf>
    <xf numFmtId="0" fontId="25" fillId="0" borderId="0" xfId="85" applyFont="1" applyAlignment="1">
      <alignment horizontal="left" vertical="center" indent="1"/>
      <protection/>
    </xf>
    <xf numFmtId="0" fontId="7" fillId="0" borderId="0" xfId="85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1" fontId="4" fillId="0" borderId="13" xfId="85" applyNumberFormat="1" applyFont="1" applyBorder="1" applyAlignment="1">
      <alignment horizontal="center" vertical="center"/>
      <protection/>
    </xf>
    <xf numFmtId="0" fontId="2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41" fontId="7" fillId="0" borderId="0" xfId="63" applyFont="1" applyFill="1" applyAlignment="1">
      <alignment vertical="center"/>
    </xf>
    <xf numFmtId="0" fontId="25" fillId="0" borderId="0" xfId="85" applyFont="1" applyAlignment="1">
      <alignment horizontal="left" vertical="center"/>
      <protection/>
    </xf>
    <xf numFmtId="0" fontId="26" fillId="0" borderId="0" xfId="85" applyFont="1" applyAlignment="1">
      <alignment horizontal="left" vertical="center"/>
      <protection/>
    </xf>
    <xf numFmtId="3" fontId="7" fillId="0" borderId="0" xfId="85" applyNumberFormat="1" applyFont="1" applyBorder="1" applyAlignment="1">
      <alignment horizontal="center" vertical="center"/>
      <protection/>
    </xf>
    <xf numFmtId="41" fontId="4" fillId="0" borderId="13" xfId="63" applyNumberFormat="1" applyFont="1" applyFill="1" applyBorder="1" applyAlignment="1">
      <alignment horizontal="center" vertical="center"/>
    </xf>
    <xf numFmtId="41" fontId="4" fillId="0" borderId="18" xfId="63" applyNumberFormat="1" applyFont="1" applyFill="1" applyBorder="1" applyAlignment="1">
      <alignment horizontal="center" vertical="center"/>
    </xf>
    <xf numFmtId="41" fontId="21" fillId="0" borderId="13" xfId="63" applyNumberFormat="1" applyFont="1" applyFill="1" applyBorder="1" applyAlignment="1">
      <alignment horizontal="center" vertical="center"/>
    </xf>
    <xf numFmtId="41" fontId="21" fillId="0" borderId="18" xfId="63" applyNumberFormat="1" applyFont="1" applyFill="1" applyBorder="1" applyAlignment="1">
      <alignment horizontal="center" vertical="center"/>
    </xf>
    <xf numFmtId="41" fontId="7" fillId="0" borderId="13" xfId="85" applyNumberFormat="1" applyFont="1" applyBorder="1" applyAlignment="1">
      <alignment horizontal="center" vertical="center"/>
      <protection/>
    </xf>
    <xf numFmtId="41" fontId="7" fillId="0" borderId="18" xfId="85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7" fillId="0" borderId="0" xfId="85" applyFont="1" applyAlignment="1">
      <alignment vertical="center"/>
      <protection/>
    </xf>
    <xf numFmtId="0" fontId="24" fillId="0" borderId="0" xfId="85" applyFont="1" applyAlignment="1">
      <alignment horizontal="left" vertical="center"/>
      <protection/>
    </xf>
    <xf numFmtId="0" fontId="8" fillId="0" borderId="0" xfId="85" applyFont="1" applyAlignment="1">
      <alignment horizontal="left" vertical="center"/>
      <protection/>
    </xf>
    <xf numFmtId="0" fontId="7" fillId="0" borderId="15" xfId="85" applyFont="1" applyBorder="1" applyAlignment="1">
      <alignment vertical="center"/>
      <protection/>
    </xf>
    <xf numFmtId="0" fontId="7" fillId="0" borderId="0" xfId="85" applyFont="1" applyAlignment="1">
      <alignment horizontal="center" vertical="center"/>
      <protection/>
    </xf>
    <xf numFmtId="3" fontId="7" fillId="0" borderId="13" xfId="63" applyNumberFormat="1" applyFont="1" applyFill="1" applyBorder="1" applyAlignment="1">
      <alignment horizontal="center" vertical="center"/>
    </xf>
    <xf numFmtId="3" fontId="7" fillId="0" borderId="18" xfId="63" applyNumberFormat="1" applyFont="1" applyFill="1" applyBorder="1" applyAlignment="1">
      <alignment horizontal="center" vertical="center"/>
    </xf>
    <xf numFmtId="3" fontId="7" fillId="0" borderId="0" xfId="85" applyNumberFormat="1" applyFont="1" applyAlignment="1">
      <alignment vertical="center"/>
      <protection/>
    </xf>
    <xf numFmtId="0" fontId="27" fillId="0" borderId="0" xfId="85" applyFont="1" applyAlignment="1">
      <alignment vertical="center"/>
      <protection/>
    </xf>
    <xf numFmtId="0" fontId="27" fillId="0" borderId="15" xfId="85" applyFont="1" applyBorder="1" applyAlignment="1">
      <alignment vertical="center"/>
      <protection/>
    </xf>
    <xf numFmtId="0" fontId="27" fillId="0" borderId="0" xfId="85" applyFont="1" applyAlignment="1">
      <alignment horizontal="center" vertical="center"/>
      <protection/>
    </xf>
    <xf numFmtId="0" fontId="27" fillId="0" borderId="17" xfId="85" applyFont="1" applyFill="1" applyBorder="1" applyAlignment="1">
      <alignment horizontal="center" vertical="center"/>
      <protection/>
    </xf>
    <xf numFmtId="3" fontId="27" fillId="0" borderId="13" xfId="63" applyNumberFormat="1" applyFont="1" applyFill="1" applyBorder="1" applyAlignment="1">
      <alignment horizontal="center" vertical="center"/>
    </xf>
    <xf numFmtId="3" fontId="27" fillId="0" borderId="18" xfId="63" applyNumberFormat="1" applyFont="1" applyFill="1" applyBorder="1" applyAlignment="1">
      <alignment horizontal="center" vertical="center"/>
    </xf>
    <xf numFmtId="3" fontId="27" fillId="0" borderId="0" xfId="85" applyNumberFormat="1" applyFont="1" applyFill="1" applyAlignment="1">
      <alignment horizontal="center" vertical="center"/>
      <protection/>
    </xf>
    <xf numFmtId="0" fontId="27" fillId="0" borderId="0" xfId="85" applyFont="1" applyFill="1" applyAlignment="1">
      <alignment horizontal="center" vertical="center"/>
      <protection/>
    </xf>
    <xf numFmtId="180" fontId="27" fillId="0" borderId="13" xfId="0" applyNumberFormat="1" applyFont="1" applyFill="1" applyBorder="1" applyAlignment="1">
      <alignment horizontal="center" vertical="center"/>
    </xf>
    <xf numFmtId="186" fontId="27" fillId="0" borderId="13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180" fontId="27" fillId="0" borderId="13" xfId="0" applyNumberFormat="1" applyFont="1" applyFill="1" applyBorder="1" applyAlignment="1">
      <alignment horizontal="center" vertical="center" shrinkToFit="1"/>
    </xf>
    <xf numFmtId="180" fontId="27" fillId="0" borderId="18" xfId="0" applyNumberFormat="1" applyFont="1" applyFill="1" applyBorder="1" applyAlignment="1">
      <alignment horizontal="center" vertical="center"/>
    </xf>
    <xf numFmtId="3" fontId="27" fillId="0" borderId="0" xfId="85" applyNumberFormat="1" applyFont="1" applyBorder="1" applyAlignment="1">
      <alignment horizontal="center" vertical="center"/>
      <protection/>
    </xf>
    <xf numFmtId="0" fontId="27" fillId="0" borderId="0" xfId="85" applyFont="1" applyBorder="1" applyAlignment="1">
      <alignment horizontal="center" vertical="center"/>
      <protection/>
    </xf>
    <xf numFmtId="3" fontId="27" fillId="0" borderId="0" xfId="85" applyNumberFormat="1" applyFont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15" xfId="85" applyFont="1" applyBorder="1" applyAlignment="1">
      <alignment horizontal="right" vertical="center"/>
      <protection/>
    </xf>
    <xf numFmtId="0" fontId="7" fillId="0" borderId="0" xfId="85" applyFont="1" applyBorder="1" applyAlignment="1">
      <alignment vertical="center"/>
      <protection/>
    </xf>
    <xf numFmtId="0" fontId="7" fillId="0" borderId="0" xfId="0" applyFont="1" applyFill="1" applyAlignment="1">
      <alignment horizontal="left" vertical="center"/>
    </xf>
    <xf numFmtId="0" fontId="28" fillId="0" borderId="0" xfId="85" applyFont="1" applyAlignment="1">
      <alignment horizontal="right" vertical="center"/>
      <protection/>
    </xf>
    <xf numFmtId="0" fontId="7" fillId="0" borderId="22" xfId="85" applyFont="1" applyBorder="1" applyAlignment="1">
      <alignment horizontal="right" vertical="center"/>
      <protection/>
    </xf>
    <xf numFmtId="0" fontId="7" fillId="0" borderId="16" xfId="85" applyFont="1" applyFill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horizontal="center" vertical="center" wrapText="1"/>
      <protection/>
    </xf>
    <xf numFmtId="0" fontId="7" fillId="0" borderId="17" xfId="85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41" fontId="7" fillId="0" borderId="13" xfId="0" applyNumberFormat="1" applyFont="1" applyBorder="1" applyAlignment="1">
      <alignment vertical="center"/>
    </xf>
    <xf numFmtId="41" fontId="7" fillId="0" borderId="18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41" fontId="7" fillId="0" borderId="13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>
      <alignment horizontal="center" vertical="center" wrapText="1"/>
    </xf>
    <xf numFmtId="41" fontId="7" fillId="0" borderId="13" xfId="0" applyNumberFormat="1" applyFont="1" applyBorder="1" applyAlignment="1">
      <alignment horizontal="center" vertical="center" wrapText="1"/>
    </xf>
    <xf numFmtId="41" fontId="7" fillId="0" borderId="13" xfId="0" applyNumberFormat="1" applyFont="1" applyFill="1" applyBorder="1" applyAlignment="1" quotePrefix="1">
      <alignment horizontal="center" vertical="center" wrapText="1"/>
    </xf>
    <xf numFmtId="41" fontId="7" fillId="0" borderId="13" xfId="63" applyNumberFormat="1" applyFont="1" applyBorder="1" applyAlignment="1">
      <alignment horizontal="center" vertical="center"/>
    </xf>
    <xf numFmtId="41" fontId="7" fillId="0" borderId="18" xfId="63" applyNumberFormat="1" applyFont="1" applyBorder="1" applyAlignment="1">
      <alignment horizontal="center" vertical="center"/>
    </xf>
    <xf numFmtId="41" fontId="7" fillId="0" borderId="13" xfId="63" applyNumberFormat="1" applyFont="1" applyFill="1" applyBorder="1" applyAlignment="1">
      <alignment horizontal="center" vertical="center"/>
    </xf>
    <xf numFmtId="0" fontId="0" fillId="0" borderId="0" xfId="82" applyFont="1">
      <alignment/>
      <protection/>
    </xf>
    <xf numFmtId="0" fontId="7" fillId="0" borderId="0" xfId="82" applyFont="1" applyBorder="1" applyAlignment="1">
      <alignment horizontal="center" vertical="center" wrapText="1"/>
      <protection/>
    </xf>
    <xf numFmtId="0" fontId="22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center" vertical="center"/>
      <protection/>
    </xf>
    <xf numFmtId="41" fontId="7" fillId="0" borderId="24" xfId="82" applyNumberFormat="1" applyFont="1" applyBorder="1" applyAlignment="1">
      <alignment horizontal="center" vertical="center"/>
      <protection/>
    </xf>
    <xf numFmtId="41" fontId="7" fillId="0" borderId="25" xfId="63" applyNumberFormat="1" applyFont="1" applyFill="1" applyBorder="1" applyAlignment="1">
      <alignment horizontal="center" vertical="center"/>
    </xf>
    <xf numFmtId="41" fontId="7" fillId="0" borderId="25" xfId="0" applyNumberFormat="1" applyFont="1" applyFill="1" applyBorder="1" applyAlignment="1">
      <alignment horizontal="center" vertical="center"/>
    </xf>
    <xf numFmtId="41" fontId="29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41" fontId="7" fillId="0" borderId="0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Border="1" applyAlignment="1">
      <alignment horizontal="center" vertical="center" wrapText="1"/>
    </xf>
    <xf numFmtId="41" fontId="7" fillId="0" borderId="13" xfId="63" applyNumberFormat="1" applyFont="1" applyFill="1" applyBorder="1" applyAlignment="1">
      <alignment vertical="center"/>
    </xf>
    <xf numFmtId="41" fontId="7" fillId="0" borderId="0" xfId="63" applyFont="1" applyBorder="1" applyAlignment="1">
      <alignment horizontal="center" vertical="center" wrapText="1"/>
    </xf>
    <xf numFmtId="41" fontId="7" fillId="0" borderId="0" xfId="63" applyFont="1" applyBorder="1" applyAlignment="1">
      <alignment horizontal="center" vertical="center"/>
    </xf>
    <xf numFmtId="41" fontId="7" fillId="0" borderId="0" xfId="63" applyFont="1" applyFill="1" applyBorder="1" applyAlignment="1">
      <alignment horizontal="center" vertical="center"/>
    </xf>
    <xf numFmtId="187" fontId="7" fillId="0" borderId="0" xfId="0" applyNumberFormat="1" applyFont="1" applyFill="1" applyBorder="1" applyAlignment="1">
      <alignment horizontal="center" vertical="center"/>
    </xf>
    <xf numFmtId="41" fontId="7" fillId="0" borderId="25" xfId="85" applyNumberFormat="1" applyFont="1" applyFill="1" applyBorder="1" applyAlignment="1">
      <alignment horizontal="center" vertical="center" wrapText="1"/>
      <protection/>
    </xf>
    <xf numFmtId="41" fontId="7" fillId="0" borderId="26" xfId="85" applyNumberFormat="1" applyFont="1" applyFill="1" applyBorder="1" applyAlignment="1">
      <alignment horizontal="center" vertical="center" wrapText="1"/>
      <protection/>
    </xf>
    <xf numFmtId="41" fontId="7" fillId="0" borderId="16" xfId="85" applyNumberFormat="1" applyFont="1" applyFill="1" applyBorder="1" applyAlignment="1">
      <alignment horizontal="center" vertical="center" wrapText="1"/>
      <protection/>
    </xf>
    <xf numFmtId="41" fontId="7" fillId="0" borderId="27" xfId="85" applyNumberFormat="1" applyFont="1" applyFill="1" applyBorder="1" applyAlignment="1">
      <alignment horizontal="center" vertical="center" wrapText="1"/>
      <protection/>
    </xf>
    <xf numFmtId="41" fontId="7" fillId="0" borderId="28" xfId="85" applyNumberFormat="1" applyFont="1" applyFill="1" applyBorder="1" applyAlignment="1">
      <alignment horizontal="center" vertical="center" wrapText="1"/>
      <protection/>
    </xf>
    <xf numFmtId="41" fontId="7" fillId="0" borderId="29" xfId="85" applyNumberFormat="1" applyFont="1" applyBorder="1" applyAlignment="1">
      <alignment horizontal="center" vertical="center"/>
      <protection/>
    </xf>
    <xf numFmtId="41" fontId="7" fillId="0" borderId="23" xfId="85" applyNumberFormat="1" applyFont="1" applyFill="1" applyBorder="1" applyAlignment="1">
      <alignment horizontal="center" vertical="center" wrapText="1"/>
      <protection/>
    </xf>
    <xf numFmtId="41" fontId="7" fillId="0" borderId="29" xfId="63" applyNumberFormat="1" applyFont="1" applyBorder="1" applyAlignment="1">
      <alignment horizontal="center" vertical="center"/>
    </xf>
    <xf numFmtId="41" fontId="7" fillId="0" borderId="13" xfId="85" applyNumberFormat="1" applyFont="1" applyFill="1" applyBorder="1" applyAlignment="1">
      <alignment horizontal="center" vertical="center" wrapText="1"/>
      <protection/>
    </xf>
    <xf numFmtId="41" fontId="7" fillId="0" borderId="18" xfId="85" applyNumberFormat="1" applyFont="1" applyFill="1" applyBorder="1" applyAlignment="1">
      <alignment horizontal="center" vertical="center" wrapText="1"/>
      <protection/>
    </xf>
    <xf numFmtId="41" fontId="7" fillId="0" borderId="25" xfId="63" applyNumberFormat="1" applyFont="1" applyFill="1" applyBorder="1" applyAlignment="1">
      <alignment horizontal="center" vertical="center" wrapText="1"/>
    </xf>
    <xf numFmtId="41" fontId="7" fillId="0" borderId="25" xfId="0" applyNumberFormat="1" applyFont="1" applyBorder="1" applyAlignment="1">
      <alignment horizontal="center" vertical="center" wrapText="1"/>
    </xf>
    <xf numFmtId="41" fontId="7" fillId="0" borderId="25" xfId="0" applyNumberFormat="1" applyFont="1" applyFill="1" applyBorder="1" applyAlignment="1">
      <alignment horizontal="center" vertical="center" wrapText="1"/>
    </xf>
    <xf numFmtId="187" fontId="7" fillId="0" borderId="26" xfId="0" applyNumberFormat="1" applyFont="1" applyBorder="1" applyAlignment="1">
      <alignment horizontal="center" vertical="center" wrapText="1"/>
    </xf>
    <xf numFmtId="187" fontId="7" fillId="0" borderId="18" xfId="63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63" applyNumberFormat="1" applyFont="1" applyBorder="1" applyAlignment="1">
      <alignment vertical="center"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76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76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76" fontId="7" fillId="0" borderId="0" xfId="0" applyNumberFormat="1" applyFont="1" applyFill="1" applyAlignment="1">
      <alignment vertical="center"/>
    </xf>
    <xf numFmtId="176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25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7" fillId="0" borderId="13" xfId="85" applyFont="1" applyBorder="1" applyAlignment="1">
      <alignment horizontal="center" vertical="center"/>
      <protection/>
    </xf>
    <xf numFmtId="0" fontId="4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horizontal="right" vertical="center"/>
    </xf>
    <xf numFmtId="0" fontId="7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vertical="center"/>
    </xf>
    <xf numFmtId="188" fontId="7" fillId="0" borderId="13" xfId="63" applyNumberFormat="1" applyFont="1" applyFill="1" applyBorder="1" applyAlignment="1">
      <alignment horizontal="center" vertical="center"/>
    </xf>
    <xf numFmtId="188" fontId="7" fillId="0" borderId="13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0" fontId="27" fillId="0" borderId="13" xfId="85" applyFont="1" applyFill="1" applyBorder="1" applyAlignment="1">
      <alignment horizontal="center" vertical="center"/>
      <protection/>
    </xf>
    <xf numFmtId="180" fontId="7" fillId="0" borderId="13" xfId="0" applyNumberFormat="1" applyFont="1" applyFill="1" applyBorder="1" applyAlignment="1">
      <alignment horizontal="center" vertical="center" shrinkToFit="1"/>
    </xf>
    <xf numFmtId="180" fontId="7" fillId="0" borderId="18" xfId="0" applyNumberFormat="1" applyFont="1" applyFill="1" applyBorder="1" applyAlignment="1">
      <alignment horizontal="center" vertical="center"/>
    </xf>
    <xf numFmtId="41" fontId="32" fillId="0" borderId="13" xfId="0" applyNumberFormat="1" applyFont="1" applyFill="1" applyBorder="1" applyAlignment="1">
      <alignment vertical="center"/>
    </xf>
    <xf numFmtId="41" fontId="32" fillId="0" borderId="18" xfId="0" applyNumberFormat="1" applyFont="1" applyFill="1" applyBorder="1" applyAlignment="1">
      <alignment vertical="center"/>
    </xf>
    <xf numFmtId="41" fontId="32" fillId="0" borderId="13" xfId="0" applyNumberFormat="1" applyFont="1" applyFill="1" applyBorder="1" applyAlignment="1">
      <alignment horizontal="center" vertical="center"/>
    </xf>
    <xf numFmtId="41" fontId="32" fillId="0" borderId="13" xfId="63" applyNumberFormat="1" applyFont="1" applyFill="1" applyBorder="1" applyAlignment="1">
      <alignment horizontal="center" vertical="center"/>
    </xf>
    <xf numFmtId="188" fontId="32" fillId="0" borderId="13" xfId="0" applyNumberFormat="1" applyFont="1" applyFill="1" applyBorder="1" applyAlignment="1">
      <alignment horizontal="center" vertical="center"/>
    </xf>
    <xf numFmtId="41" fontId="32" fillId="0" borderId="18" xfId="0" applyNumberFormat="1" applyFont="1" applyFill="1" applyBorder="1" applyAlignment="1">
      <alignment horizontal="center" vertical="center"/>
    </xf>
    <xf numFmtId="41" fontId="32" fillId="0" borderId="13" xfId="63" applyNumberFormat="1" applyFont="1" applyFill="1" applyBorder="1" applyAlignment="1">
      <alignment horizontal="right" vertical="center"/>
    </xf>
    <xf numFmtId="41" fontId="7" fillId="0" borderId="13" xfId="63" applyNumberFormat="1" applyFont="1" applyFill="1" applyBorder="1" applyAlignment="1">
      <alignment horizontal="right" vertical="center"/>
    </xf>
    <xf numFmtId="0" fontId="7" fillId="0" borderId="13" xfId="85" applyFont="1" applyFill="1" applyBorder="1" applyAlignment="1">
      <alignment horizontal="center" vertical="center" wrapText="1"/>
      <protection/>
    </xf>
    <xf numFmtId="190" fontId="7" fillId="0" borderId="13" xfId="63" applyNumberFormat="1" applyFont="1" applyFill="1" applyBorder="1" applyAlignment="1">
      <alignment horizontal="center" vertical="center"/>
    </xf>
    <xf numFmtId="41" fontId="7" fillId="0" borderId="18" xfId="63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41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 wrapText="1"/>
    </xf>
    <xf numFmtId="41" fontId="7" fillId="0" borderId="21" xfId="0" applyNumberFormat="1" applyFont="1" applyFill="1" applyBorder="1" applyAlignment="1">
      <alignment horizontal="center" vertical="center"/>
    </xf>
    <xf numFmtId="41" fontId="7" fillId="0" borderId="3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1" fontId="7" fillId="0" borderId="13" xfId="83" applyNumberFormat="1" applyFont="1" applyFill="1" applyBorder="1" applyAlignment="1">
      <alignment horizontal="center" vertical="center"/>
      <protection/>
    </xf>
    <xf numFmtId="41" fontId="7" fillId="0" borderId="13" xfId="83" applyNumberFormat="1" applyFont="1" applyFill="1" applyBorder="1" applyAlignment="1">
      <alignment horizontal="center" vertical="center" wrapText="1"/>
      <protection/>
    </xf>
    <xf numFmtId="41" fontId="7" fillId="0" borderId="18" xfId="83" applyNumberFormat="1" applyFont="1" applyFill="1" applyBorder="1" applyAlignment="1">
      <alignment horizontal="center" vertical="center"/>
      <protection/>
    </xf>
    <xf numFmtId="41" fontId="7" fillId="0" borderId="13" xfId="83" applyNumberFormat="1" applyFont="1" applyFill="1" applyBorder="1" applyAlignment="1">
      <alignment horizontal="left" vertical="center"/>
      <protection/>
    </xf>
    <xf numFmtId="41" fontId="7" fillId="0" borderId="18" xfId="63" applyNumberFormat="1" applyFont="1" applyFill="1" applyBorder="1" applyAlignment="1">
      <alignment vertical="center"/>
    </xf>
    <xf numFmtId="41" fontId="7" fillId="0" borderId="25" xfId="86" applyNumberFormat="1" applyFont="1" applyFill="1" applyBorder="1" applyAlignment="1">
      <alignment horizontal="center" vertical="center" wrapText="1"/>
      <protection/>
    </xf>
    <xf numFmtId="41" fontId="7" fillId="0" borderId="25" xfId="86" applyNumberFormat="1" applyFont="1" applyBorder="1" applyAlignment="1">
      <alignment horizontal="center" vertical="center" wrapText="1"/>
      <protection/>
    </xf>
    <xf numFmtId="187" fontId="7" fillId="0" borderId="26" xfId="86" applyNumberFormat="1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41" fontId="32" fillId="0" borderId="13" xfId="84" applyNumberFormat="1" applyFont="1" applyFill="1" applyBorder="1" applyAlignment="1">
      <alignment horizontal="center" vertical="center"/>
      <protection/>
    </xf>
    <xf numFmtId="41" fontId="7" fillId="0" borderId="31" xfId="63" applyFont="1" applyFill="1" applyBorder="1" applyAlignment="1">
      <alignment vertical="center"/>
    </xf>
    <xf numFmtId="187" fontId="7" fillId="0" borderId="26" xfId="0" applyNumberFormat="1" applyFont="1" applyFill="1" applyBorder="1" applyAlignment="1">
      <alignment horizontal="center" vertical="center" wrapText="1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32" xfId="0" applyNumberFormat="1" applyFont="1" applyFill="1" applyBorder="1" applyAlignment="1">
      <alignment horizontal="center" vertical="center"/>
    </xf>
    <xf numFmtId="41" fontId="7" fillId="0" borderId="18" xfId="82" applyNumberFormat="1" applyFont="1" applyBorder="1" applyAlignment="1">
      <alignment horizontal="center" vertical="center"/>
      <protection/>
    </xf>
    <xf numFmtId="0" fontId="7" fillId="34" borderId="25" xfId="0" applyFont="1" applyFill="1" applyBorder="1" applyAlignment="1">
      <alignment horizontal="center" vertical="center" wrapText="1"/>
    </xf>
    <xf numFmtId="0" fontId="4" fillId="34" borderId="24" xfId="85" applyFont="1" applyFill="1" applyBorder="1" applyAlignment="1">
      <alignment horizontal="center" vertical="center"/>
      <protection/>
    </xf>
    <xf numFmtId="0" fontId="4" fillId="34" borderId="13" xfId="85" applyFont="1" applyFill="1" applyBorder="1" applyAlignment="1">
      <alignment horizontal="center" vertical="center"/>
      <protection/>
    </xf>
    <xf numFmtId="0" fontId="27" fillId="34" borderId="24" xfId="0" applyFont="1" applyFill="1" applyBorder="1" applyAlignment="1">
      <alignment vertical="center"/>
    </xf>
    <xf numFmtId="0" fontId="27" fillId="34" borderId="24" xfId="0" applyFont="1" applyFill="1" applyBorder="1" applyAlignment="1">
      <alignment horizontal="center" vertical="center"/>
    </xf>
    <xf numFmtId="0" fontId="27" fillId="34" borderId="3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4" borderId="13" xfId="85" applyFont="1" applyFill="1" applyBorder="1" applyAlignment="1">
      <alignment horizontal="center" vertical="center" wrapText="1"/>
      <protection/>
    </xf>
    <xf numFmtId="0" fontId="7" fillId="34" borderId="24" xfId="85" applyFont="1" applyFill="1" applyBorder="1" applyAlignment="1">
      <alignment horizontal="center" vertical="center"/>
      <protection/>
    </xf>
    <xf numFmtId="0" fontId="7" fillId="34" borderId="13" xfId="85" applyFont="1" applyFill="1" applyBorder="1" applyAlignment="1">
      <alignment horizontal="center" vertical="center"/>
      <protection/>
    </xf>
    <xf numFmtId="0" fontId="7" fillId="34" borderId="13" xfId="85" applyFont="1" applyFill="1" applyBorder="1" applyAlignment="1">
      <alignment horizontal="center" vertical="center" wrapText="1"/>
      <protection/>
    </xf>
    <xf numFmtId="0" fontId="27" fillId="34" borderId="24" xfId="85" applyFont="1" applyFill="1" applyBorder="1" applyAlignment="1">
      <alignment horizontal="center" vertical="center"/>
      <protection/>
    </xf>
    <xf numFmtId="0" fontId="27" fillId="34" borderId="13" xfId="85" applyFont="1" applyFill="1" applyBorder="1" applyAlignment="1">
      <alignment horizontal="center" vertical="center"/>
      <protection/>
    </xf>
    <xf numFmtId="0" fontId="27" fillId="34" borderId="13" xfId="85" applyFont="1" applyFill="1" applyBorder="1" applyAlignment="1">
      <alignment horizontal="center" vertical="center" wrapText="1"/>
      <protection/>
    </xf>
    <xf numFmtId="0" fontId="7" fillId="34" borderId="24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5" xfId="85" applyFont="1" applyFill="1" applyBorder="1" applyAlignment="1">
      <alignment horizontal="center" vertical="center" wrapText="1"/>
      <protection/>
    </xf>
    <xf numFmtId="0" fontId="7" fillId="34" borderId="26" xfId="85" applyFont="1" applyFill="1" applyBorder="1" applyAlignment="1">
      <alignment horizontal="center" vertical="center" wrapText="1"/>
      <protection/>
    </xf>
    <xf numFmtId="0" fontId="7" fillId="34" borderId="16" xfId="85" applyFont="1" applyFill="1" applyBorder="1" applyAlignment="1">
      <alignment horizontal="center" vertical="center" wrapText="1"/>
      <protection/>
    </xf>
    <xf numFmtId="0" fontId="7" fillId="34" borderId="30" xfId="0" applyFont="1" applyFill="1" applyBorder="1" applyAlignment="1">
      <alignment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41" fontId="7" fillId="34" borderId="13" xfId="0" applyNumberFormat="1" applyFont="1" applyFill="1" applyBorder="1" applyAlignment="1">
      <alignment horizontal="center" vertical="center"/>
    </xf>
    <xf numFmtId="41" fontId="7" fillId="34" borderId="1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 indent="1"/>
    </xf>
    <xf numFmtId="0" fontId="7" fillId="0" borderId="22" xfId="0" applyFont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4" fillId="34" borderId="29" xfId="85" applyFont="1" applyFill="1" applyBorder="1" applyAlignment="1">
      <alignment horizontal="center" vertical="center"/>
      <protection/>
    </xf>
    <xf numFmtId="0" fontId="4" fillId="34" borderId="13" xfId="85" applyFont="1" applyFill="1" applyBorder="1" applyAlignment="1">
      <alignment horizontal="center" vertical="center"/>
      <protection/>
    </xf>
    <xf numFmtId="0" fontId="27" fillId="34" borderId="29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4" fillId="0" borderId="0" xfId="85" applyFont="1" applyFill="1" applyAlignment="1">
      <alignment horizontal="left" vertical="center"/>
      <protection/>
    </xf>
    <xf numFmtId="0" fontId="4" fillId="0" borderId="15" xfId="85" applyFont="1" applyBorder="1" applyAlignment="1">
      <alignment horizontal="left" vertical="center"/>
      <protection/>
    </xf>
    <xf numFmtId="0" fontId="4" fillId="34" borderId="17" xfId="85" applyFont="1" applyFill="1" applyBorder="1" applyAlignment="1">
      <alignment horizontal="center" vertical="center"/>
      <protection/>
    </xf>
    <xf numFmtId="0" fontId="6" fillId="0" borderId="0" xfId="85" applyFont="1" applyAlignment="1">
      <alignment horizontal="left" vertical="center"/>
      <protection/>
    </xf>
    <xf numFmtId="0" fontId="5" fillId="0" borderId="0" xfId="85" applyFont="1" applyAlignment="1">
      <alignment horizontal="left" vertical="center"/>
      <protection/>
    </xf>
    <xf numFmtId="0" fontId="4" fillId="34" borderId="29" xfId="85" applyFont="1" applyFill="1" applyBorder="1" applyAlignment="1">
      <alignment horizontal="center" vertical="center" wrapText="1"/>
      <protection/>
    </xf>
    <xf numFmtId="0" fontId="7" fillId="34" borderId="17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4" fillId="34" borderId="24" xfId="85" applyFont="1" applyFill="1" applyBorder="1" applyAlignment="1">
      <alignment horizontal="center" vertical="center"/>
      <protection/>
    </xf>
    <xf numFmtId="0" fontId="4" fillId="34" borderId="24" xfId="85" applyFont="1" applyFill="1" applyBorder="1" applyAlignment="1">
      <alignment horizontal="center" vertical="center" wrapText="1"/>
      <protection/>
    </xf>
    <xf numFmtId="0" fontId="4" fillId="34" borderId="32" xfId="85" applyFont="1" applyFill="1" applyBorder="1" applyAlignment="1">
      <alignment horizontal="center" vertical="center" wrapText="1"/>
      <protection/>
    </xf>
    <xf numFmtId="0" fontId="4" fillId="34" borderId="30" xfId="85" applyFont="1" applyFill="1" applyBorder="1" applyAlignment="1">
      <alignment horizontal="center" vertical="center"/>
      <protection/>
    </xf>
    <xf numFmtId="0" fontId="4" fillId="0" borderId="0" xfId="85" applyFont="1" applyBorder="1" applyAlignment="1">
      <alignment horizontal="left" vertical="center" wrapText="1"/>
      <protection/>
    </xf>
    <xf numFmtId="0" fontId="25" fillId="0" borderId="0" xfId="85" applyFont="1" applyAlignment="1">
      <alignment horizontal="left" vertical="center" indent="1"/>
      <protection/>
    </xf>
    <xf numFmtId="0" fontId="26" fillId="0" borderId="0" xfId="85" applyFont="1" applyAlignment="1">
      <alignment horizontal="left" vertical="center" indent="1"/>
      <protection/>
    </xf>
    <xf numFmtId="0" fontId="4" fillId="0" borderId="0" xfId="85" applyFont="1" applyAlignment="1">
      <alignment horizontal="left" vertical="center"/>
      <protection/>
    </xf>
    <xf numFmtId="0" fontId="4" fillId="34" borderId="19" xfId="85" applyFont="1" applyFill="1" applyBorder="1" applyAlignment="1">
      <alignment horizontal="center" vertical="center" wrapText="1"/>
      <protection/>
    </xf>
    <xf numFmtId="0" fontId="4" fillId="34" borderId="21" xfId="85" applyFont="1" applyFill="1" applyBorder="1" applyAlignment="1">
      <alignment horizontal="center" vertical="center"/>
      <protection/>
    </xf>
    <xf numFmtId="0" fontId="25" fillId="0" borderId="0" xfId="85" applyFont="1" applyAlignment="1">
      <alignment horizontal="left" vertical="center"/>
      <protection/>
    </xf>
    <xf numFmtId="0" fontId="26" fillId="0" borderId="0" xfId="85" applyFont="1" applyAlignment="1">
      <alignment horizontal="left" vertical="center"/>
      <protection/>
    </xf>
    <xf numFmtId="0" fontId="4" fillId="34" borderId="13" xfId="8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34" borderId="24" xfId="0" applyFill="1" applyBorder="1" applyAlignment="1">
      <alignment horizontal="center" vertical="center"/>
    </xf>
    <xf numFmtId="0" fontId="7" fillId="34" borderId="29" xfId="85" applyFont="1" applyFill="1" applyBorder="1" applyAlignment="1">
      <alignment horizontal="center" vertical="center"/>
      <protection/>
    </xf>
    <xf numFmtId="0" fontId="7" fillId="34" borderId="13" xfId="85" applyFont="1" applyFill="1" applyBorder="1" applyAlignment="1">
      <alignment horizontal="center" vertical="center"/>
      <protection/>
    </xf>
    <xf numFmtId="0" fontId="7" fillId="34" borderId="29" xfId="85" applyFont="1" applyFill="1" applyBorder="1" applyAlignment="1">
      <alignment horizontal="center" vertical="center" wrapText="1"/>
      <protection/>
    </xf>
    <xf numFmtId="0" fontId="7" fillId="34" borderId="13" xfId="85" applyFont="1" applyFill="1" applyBorder="1" applyAlignment="1">
      <alignment horizontal="center" vertical="center" wrapText="1"/>
      <protection/>
    </xf>
    <xf numFmtId="0" fontId="7" fillId="34" borderId="24" xfId="85" applyFont="1" applyFill="1" applyBorder="1" applyAlignment="1">
      <alignment horizontal="center" vertical="center"/>
      <protection/>
    </xf>
    <xf numFmtId="0" fontId="7" fillId="34" borderId="32" xfId="85" applyFont="1" applyFill="1" applyBorder="1" applyAlignment="1">
      <alignment horizontal="center" vertical="center" wrapText="1"/>
      <protection/>
    </xf>
    <xf numFmtId="0" fontId="7" fillId="34" borderId="30" xfId="85" applyFont="1" applyFill="1" applyBorder="1" applyAlignment="1">
      <alignment horizontal="center" vertical="center"/>
      <protection/>
    </xf>
    <xf numFmtId="0" fontId="7" fillId="0" borderId="0" xfId="85" applyFont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7" fillId="34" borderId="24" xfId="85" applyFont="1" applyFill="1" applyBorder="1" applyAlignment="1">
      <alignment horizontal="center" vertical="center" wrapText="1"/>
      <protection/>
    </xf>
    <xf numFmtId="0" fontId="7" fillId="0" borderId="0" xfId="85" applyFont="1" applyAlignment="1">
      <alignment horizontal="left" vertical="center"/>
      <protection/>
    </xf>
    <xf numFmtId="0" fontId="7" fillId="0" borderId="15" xfId="85" applyFont="1" applyBorder="1" applyAlignment="1">
      <alignment horizontal="left" vertical="center"/>
      <protection/>
    </xf>
    <xf numFmtId="0" fontId="7" fillId="34" borderId="19" xfId="85" applyFont="1" applyFill="1" applyBorder="1" applyAlignment="1">
      <alignment horizontal="center" vertical="center" wrapText="1"/>
      <protection/>
    </xf>
    <xf numFmtId="0" fontId="7" fillId="34" borderId="21" xfId="85" applyFont="1" applyFill="1" applyBorder="1" applyAlignment="1">
      <alignment horizontal="center" vertical="center"/>
      <protection/>
    </xf>
    <xf numFmtId="0" fontId="27" fillId="0" borderId="0" xfId="85" applyFont="1" applyBorder="1" applyAlignment="1">
      <alignment horizontal="left" vertical="center" wrapText="1"/>
      <protection/>
    </xf>
    <xf numFmtId="0" fontId="27" fillId="34" borderId="29" xfId="85" applyFont="1" applyFill="1" applyBorder="1" applyAlignment="1">
      <alignment horizontal="center" vertical="center" wrapText="1"/>
      <protection/>
    </xf>
    <xf numFmtId="0" fontId="27" fillId="34" borderId="24" xfId="85" applyFont="1" applyFill="1" applyBorder="1" applyAlignment="1">
      <alignment horizontal="center" vertical="center"/>
      <protection/>
    </xf>
    <xf numFmtId="0" fontId="27" fillId="34" borderId="32" xfId="85" applyFont="1" applyFill="1" applyBorder="1" applyAlignment="1">
      <alignment horizontal="center" vertical="center" wrapText="1"/>
      <protection/>
    </xf>
    <xf numFmtId="0" fontId="27" fillId="34" borderId="30" xfId="85" applyFont="1" applyFill="1" applyBorder="1" applyAlignment="1">
      <alignment horizontal="center" vertical="center"/>
      <protection/>
    </xf>
    <xf numFmtId="0" fontId="27" fillId="34" borderId="24" xfId="85" applyFont="1" applyFill="1" applyBorder="1" applyAlignment="1">
      <alignment horizontal="center" vertical="center" wrapText="1"/>
      <protection/>
    </xf>
    <xf numFmtId="0" fontId="27" fillId="34" borderId="13" xfId="85" applyFont="1" applyFill="1" applyBorder="1" applyAlignment="1">
      <alignment horizontal="center" vertical="center"/>
      <protection/>
    </xf>
    <xf numFmtId="0" fontId="27" fillId="34" borderId="19" xfId="85" applyFont="1" applyFill="1" applyBorder="1" applyAlignment="1">
      <alignment horizontal="center" vertical="center" wrapText="1"/>
      <protection/>
    </xf>
    <xf numFmtId="0" fontId="27" fillId="34" borderId="21" xfId="85" applyFont="1" applyFill="1" applyBorder="1" applyAlignment="1">
      <alignment horizontal="center" vertical="center"/>
      <protection/>
    </xf>
    <xf numFmtId="0" fontId="27" fillId="34" borderId="29" xfId="85" applyFont="1" applyFill="1" applyBorder="1" applyAlignment="1">
      <alignment horizontal="center" vertical="center"/>
      <protection/>
    </xf>
    <xf numFmtId="0" fontId="27" fillId="34" borderId="13" xfId="85" applyFont="1" applyFill="1" applyBorder="1" applyAlignment="1">
      <alignment horizontal="center" vertical="center" wrapText="1"/>
      <protection/>
    </xf>
    <xf numFmtId="0" fontId="27" fillId="0" borderId="0" xfId="85" applyFont="1" applyAlignment="1">
      <alignment horizontal="left" vertical="center"/>
      <protection/>
    </xf>
    <xf numFmtId="0" fontId="27" fillId="0" borderId="15" xfId="85" applyFont="1" applyBorder="1" applyAlignment="1">
      <alignment horizontal="left" vertical="center"/>
      <protection/>
    </xf>
    <xf numFmtId="0" fontId="7" fillId="34" borderId="13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7" fillId="0" borderId="0" xfId="85" applyFont="1" applyAlignment="1">
      <alignment horizontal="right" vertical="center"/>
      <protection/>
    </xf>
    <xf numFmtId="0" fontId="7" fillId="34" borderId="19" xfId="85" applyFont="1" applyFill="1" applyBorder="1" applyAlignment="1">
      <alignment horizontal="center" vertical="center"/>
      <protection/>
    </xf>
    <xf numFmtId="0" fontId="7" fillId="34" borderId="18" xfId="85" applyFont="1" applyFill="1" applyBorder="1" applyAlignment="1">
      <alignment horizontal="center" vertical="center"/>
      <protection/>
    </xf>
    <xf numFmtId="0" fontId="7" fillId="34" borderId="12" xfId="85" applyFont="1" applyFill="1" applyBorder="1" applyAlignment="1">
      <alignment horizontal="center" vertical="center"/>
      <protection/>
    </xf>
    <xf numFmtId="0" fontId="7" fillId="34" borderId="17" xfId="85" applyFont="1" applyFill="1" applyBorder="1" applyAlignment="1">
      <alignment horizontal="center" vertical="center"/>
      <protection/>
    </xf>
    <xf numFmtId="0" fontId="7" fillId="34" borderId="30" xfId="85" applyFont="1" applyFill="1" applyBorder="1" applyAlignment="1">
      <alignment horizontal="center" vertical="center" wrapText="1"/>
      <protection/>
    </xf>
    <xf numFmtId="0" fontId="7" fillId="34" borderId="39" xfId="85" applyFont="1" applyFill="1" applyBorder="1" applyAlignment="1">
      <alignment horizontal="center" vertical="center" wrapText="1"/>
      <protection/>
    </xf>
    <xf numFmtId="0" fontId="7" fillId="34" borderId="22" xfId="85" applyFont="1" applyFill="1" applyBorder="1" applyAlignment="1">
      <alignment horizontal="center" vertical="center" wrapText="1"/>
      <protection/>
    </xf>
    <xf numFmtId="0" fontId="28" fillId="0" borderId="0" xfId="85" applyFont="1" applyAlignment="1">
      <alignment horizontal="left" vertical="center"/>
      <protection/>
    </xf>
    <xf numFmtId="0" fontId="7" fillId="0" borderId="22" xfId="85" applyFont="1" applyBorder="1" applyAlignment="1">
      <alignment horizontal="left" vertical="center"/>
      <protection/>
    </xf>
    <xf numFmtId="0" fontId="7" fillId="34" borderId="23" xfId="85" applyFont="1" applyFill="1" applyBorder="1" applyAlignment="1">
      <alignment horizontal="center" vertical="center" wrapText="1"/>
      <protection/>
    </xf>
    <xf numFmtId="0" fontId="7" fillId="34" borderId="37" xfId="85" applyFont="1" applyFill="1" applyBorder="1" applyAlignment="1">
      <alignment horizontal="center" vertical="center" wrapText="1"/>
      <protection/>
    </xf>
    <xf numFmtId="0" fontId="7" fillId="34" borderId="26" xfId="85" applyFont="1" applyFill="1" applyBorder="1" applyAlignment="1">
      <alignment horizontal="center" vertical="center" wrapText="1"/>
      <protection/>
    </xf>
    <xf numFmtId="0" fontId="7" fillId="34" borderId="38" xfId="85" applyFont="1" applyFill="1" applyBorder="1" applyAlignment="1">
      <alignment horizontal="center" vertical="center" wrapText="1"/>
      <protection/>
    </xf>
    <xf numFmtId="0" fontId="7" fillId="34" borderId="28" xfId="85" applyFont="1" applyFill="1" applyBorder="1" applyAlignment="1">
      <alignment horizontal="center" vertical="center" wrapText="1"/>
      <protection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176" fontId="7" fillId="34" borderId="13" xfId="0" applyNumberFormat="1" applyFont="1" applyFill="1" applyBorder="1" applyAlignment="1">
      <alignment horizontal="center" vertical="center"/>
    </xf>
    <xf numFmtId="176" fontId="7" fillId="34" borderId="18" xfId="0" applyNumberFormat="1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176" fontId="7" fillId="34" borderId="12" xfId="0" applyNumberFormat="1" applyFont="1" applyFill="1" applyBorder="1" applyAlignment="1">
      <alignment horizontal="center" vertical="center"/>
    </xf>
    <xf numFmtId="176" fontId="7" fillId="34" borderId="17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/>
    </xf>
    <xf numFmtId="41" fontId="7" fillId="34" borderId="13" xfId="0" applyNumberFormat="1" applyFont="1" applyFill="1" applyBorder="1" applyAlignment="1">
      <alignment horizontal="center" vertical="center" wrapText="1"/>
    </xf>
    <xf numFmtId="41" fontId="7" fillId="34" borderId="18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 wrapText="1"/>
    </xf>
    <xf numFmtId="41" fontId="7" fillId="34" borderId="13" xfId="0" applyNumberFormat="1" applyFont="1" applyFill="1" applyBorder="1" applyAlignment="1">
      <alignment horizontal="center" vertical="center"/>
    </xf>
  </cellXfs>
  <cellStyles count="9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고정소숫점" xfId="41"/>
    <cellStyle name="고정출력1" xfId="42"/>
    <cellStyle name="고정출력2" xfId="43"/>
    <cellStyle name="咬訌裝?INCOM1" xfId="44"/>
    <cellStyle name="咬訌裝?INCOM10" xfId="45"/>
    <cellStyle name="咬訌裝?INCOM2" xfId="46"/>
    <cellStyle name="咬訌裝?INCOM3" xfId="47"/>
    <cellStyle name="咬訌裝?INCOM4" xfId="48"/>
    <cellStyle name="咬訌裝?INCOM5" xfId="49"/>
    <cellStyle name="咬訌裝?INCOM6" xfId="50"/>
    <cellStyle name="咬訌裝?INCOM7" xfId="51"/>
    <cellStyle name="咬訌裝?INCOM8" xfId="52"/>
    <cellStyle name="咬訌裝?INCOM9" xfId="53"/>
    <cellStyle name="咬訌裝?PRIB11" xfId="54"/>
    <cellStyle name="나쁨" xfId="55"/>
    <cellStyle name="날짜" xfId="56"/>
    <cellStyle name="메모" xfId="57"/>
    <cellStyle name="Percent" xfId="58"/>
    <cellStyle name="보통" xfId="59"/>
    <cellStyle name="설명 텍스트" xfId="60"/>
    <cellStyle name="셀 확인" xfId="61"/>
    <cellStyle name="Comma" xfId="62"/>
    <cellStyle name="Comma [0]" xfId="63"/>
    <cellStyle name="연결된 셀" xfId="64"/>
    <cellStyle name="Followed Hyperlink" xfId="65"/>
    <cellStyle name="요약" xfId="66"/>
    <cellStyle name="입력" xfId="67"/>
    <cellStyle name="자리수" xfId="68"/>
    <cellStyle name="자리수0" xfId="69"/>
    <cellStyle name="제목" xfId="70"/>
    <cellStyle name="제목 1" xfId="71"/>
    <cellStyle name="제목 2" xfId="72"/>
    <cellStyle name="제목 3" xfId="73"/>
    <cellStyle name="제목 4" xfId="74"/>
    <cellStyle name="좋음" xfId="75"/>
    <cellStyle name="출력" xfId="76"/>
    <cellStyle name="콤마 [0]_2-1" xfId="77"/>
    <cellStyle name="콤마_2-1" xfId="78"/>
    <cellStyle name="Currency" xfId="79"/>
    <cellStyle name="Currency [0]" xfId="80"/>
    <cellStyle name="퍼센트" xfId="81"/>
    <cellStyle name="표준_13.교육 및 문화" xfId="82"/>
    <cellStyle name="표준_14.교육 및 문화(서구)" xfId="83"/>
    <cellStyle name="표준_공공도서관-최종" xfId="84"/>
    <cellStyle name="표준_서부교육청" xfId="85"/>
    <cellStyle name="표준_Sheet1" xfId="86"/>
    <cellStyle name="Hyperlink" xfId="87"/>
    <cellStyle name="합산" xfId="88"/>
    <cellStyle name="화폐기호" xfId="89"/>
    <cellStyle name="화폐기호0" xfId="90"/>
    <cellStyle name="category" xfId="91"/>
    <cellStyle name="comma zerodec" xfId="92"/>
    <cellStyle name="Currency1" xfId="93"/>
    <cellStyle name="Dollar (zero dec)" xfId="94"/>
    <cellStyle name="Grey" xfId="95"/>
    <cellStyle name="HEADER" xfId="96"/>
    <cellStyle name="Header1" xfId="97"/>
    <cellStyle name="Header2" xfId="98"/>
    <cellStyle name="Input [yellow]" xfId="99"/>
    <cellStyle name="Model" xfId="100"/>
    <cellStyle name="Normal - Style1" xfId="101"/>
    <cellStyle name="Percent [2]" xfId="102"/>
    <cellStyle name="subhead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7E7F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44033;&#51333;&#52280;&#44256;&#51088;&#47308;\99~2001&#49688;&#50857;&#44228;&#54925;(&#5147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51060;&#54788;&#51228;\&#49688;&#50857;&#44228;&#54925;\&#51221;&#44592;&#49688;&#50857;&#44228;&#54925;\2004\&#51473;\&#49688;&#50857;&#44228;&#54925;&#48372;&#44256;&#50577;&#49885;&#5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학교별조서(중99)"/>
      <sheetName val="학교별조서(중2000)"/>
      <sheetName val="학교별조서(중2001) "/>
      <sheetName val="7학교군(99~2001) (2)"/>
      <sheetName val="7학교군(98~2001)"/>
      <sheetName val="7학교군(98~2001) (2)"/>
      <sheetName val="학교별학급수증감(중99)"/>
      <sheetName val="학교별학급수증감(중2000)"/>
      <sheetName val="학교별학급수증감(중2001) "/>
      <sheetName val="학생수조서(중99) "/>
      <sheetName val="학생수조서(중2000)"/>
      <sheetName val="학생수조서(중2001)"/>
      <sheetName val="학생수조서(중2002)"/>
      <sheetName val="학생수조서(중2003)"/>
      <sheetName val="학생수조서(중2004) "/>
      <sheetName val="6학교군(1안)"/>
      <sheetName val="6학교군(2안)"/>
      <sheetName val="6학교군(3안)"/>
      <sheetName val="학교시설비"/>
      <sheetName val="학년별 학생수"/>
      <sheetName val="비택지 아파트현황"/>
      <sheetName val="3택지아파트"/>
      <sheetName val="7학교군 연도별 학생수"/>
      <sheetName val="학교군별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교실현황(초)"/>
      <sheetName val="1.가.학급비교(총괄)"/>
      <sheetName val="1.나.학급비교(세부)"/>
      <sheetName val="1.나.학급비교(세부) (2)"/>
      <sheetName val="Sheet1"/>
      <sheetName val="1.나.학급비교(세부) (3)"/>
      <sheetName val="2.가-(1).연도별편성조서"/>
      <sheetName val="2.가-(2).연도별편성조서"/>
      <sheetName val="2.다.연도별편성조서(2003)"/>
      <sheetName val="2.라.연도별편성조서(2004)"/>
      <sheetName val="2.마.연도별편성조서(2005)"/>
      <sheetName val="2.바.연도별편성조서(2006)"/>
      <sheetName val="2.사.연도별편성조서(2007)"/>
      <sheetName val="3.가.학생수현황(2002. 1학기)"/>
      <sheetName val="3.나.학생수현황(2002. 2학기 아파트 입주반영)"/>
      <sheetName val="3.나.학생수현황(2002. 2학기 조정후)"/>
      <sheetName val="3.다.학생수현황(2003)"/>
      <sheetName val="3.다.학생수현황(2003 조정후)"/>
      <sheetName val="3.라.학생수현황(2004)"/>
      <sheetName val="3.라.학생수현황(2004 조정후)"/>
      <sheetName val="3.마.학생수현황(2005)"/>
      <sheetName val="3.마.학생수현황(2005 조정후)"/>
      <sheetName val="3.바.학생수현황(2006)"/>
      <sheetName val="3.바.학생수현황(2006 조정후)"/>
      <sheetName val="3.사.학생수현황(2007)"/>
      <sheetName val="4.가.아파트"/>
      <sheetName val="4.나.아파트"/>
      <sheetName val="4.나.아파트 (2)"/>
      <sheetName val="5.재진자"/>
      <sheetName val="5.재진자 (조정후)"/>
      <sheetName val="5.재진자 (입주예정자 반영)"/>
      <sheetName val="5.재진자 (입주예정자 반영 조정후)"/>
      <sheetName val="5.재진자 (조정후) (2)"/>
      <sheetName val="6.가.시설총괄"/>
      <sheetName val="6.나.교실증축"/>
      <sheetName val="6.다-(1)시설현황(2002.1학기)"/>
      <sheetName val="6.다-(1)시설현황(2002.1학기) (2)"/>
      <sheetName val="6.다-(2)시설현황(2002.2학기)"/>
      <sheetName val="6.다-(3)시설현황(2003)"/>
      <sheetName val="6.다-(4)시설현황(2004)"/>
      <sheetName val="7.가.학교설립계획"/>
      <sheetName val="7.나.신설학교(장동초)"/>
      <sheetName val="7.다.신설학교(장성초)"/>
      <sheetName val="장동초 관련학교 예정학생수"/>
      <sheetName val="장성초 관련학교 예정학생수"/>
      <sheetName val="8.재학생거주지조사표(총괄)"/>
      <sheetName val="8.재학생거주지조사표 (서부)"/>
      <sheetName val="8.재학생거주지조사표 (동부)"/>
      <sheetName val="8.재학생거주지조사표 (남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PageLayoutView="0" workbookViewId="0" topLeftCell="A1">
      <selection activeCell="A1" sqref="A1:V1"/>
    </sheetView>
  </sheetViews>
  <sheetFormatPr defaultColWidth="8.88671875" defaultRowHeight="13.5"/>
  <cols>
    <col min="1" max="1" width="11.10546875" style="3" customWidth="1"/>
    <col min="2" max="2" width="6.4453125" style="3" customWidth="1"/>
    <col min="3" max="3" width="3.77734375" style="3" customWidth="1"/>
    <col min="4" max="4" width="8.4453125" style="3" customWidth="1"/>
    <col min="5" max="5" width="3.77734375" style="3" customWidth="1"/>
    <col min="6" max="6" width="8.3359375" style="3" customWidth="1"/>
    <col min="7" max="7" width="7.10546875" style="3" customWidth="1"/>
    <col min="8" max="8" width="3.77734375" style="3" customWidth="1"/>
    <col min="9" max="9" width="8.10546875" style="3" customWidth="1"/>
    <col min="10" max="10" width="3.77734375" style="3" customWidth="1"/>
    <col min="11" max="11" width="9.4453125" style="3" customWidth="1"/>
    <col min="12" max="12" width="3.77734375" style="3" customWidth="1"/>
    <col min="13" max="19" width="7.10546875" style="3" customWidth="1"/>
    <col min="20" max="20" width="7.99609375" style="3" customWidth="1"/>
    <col min="21" max="16384" width="8.88671875" style="3" customWidth="1"/>
  </cols>
  <sheetData>
    <row r="1" spans="1:22" s="9" customFormat="1" ht="19.5" customHeight="1">
      <c r="A1" s="261" t="s">
        <v>382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</row>
    <row r="2" s="9" customFormat="1" ht="15" customHeight="1"/>
    <row r="3" spans="1:22" s="10" customFormat="1" ht="20.25" customHeight="1">
      <c r="A3" s="262" t="s">
        <v>406</v>
      </c>
      <c r="B3" s="262"/>
      <c r="C3" s="183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s="10" customFormat="1" ht="27" customHeight="1">
      <c r="A4" s="263" t="s">
        <v>141</v>
      </c>
      <c r="B4" s="269" t="s">
        <v>142</v>
      </c>
      <c r="C4" s="270"/>
      <c r="D4" s="269" t="s">
        <v>330</v>
      </c>
      <c r="E4" s="270"/>
      <c r="F4" s="264" t="s">
        <v>329</v>
      </c>
      <c r="G4" s="265" t="s">
        <v>4</v>
      </c>
      <c r="H4" s="275"/>
      <c r="I4" s="275"/>
      <c r="J4" s="275"/>
      <c r="K4" s="275"/>
      <c r="L4" s="263"/>
      <c r="M4" s="264" t="s">
        <v>143</v>
      </c>
      <c r="N4" s="264"/>
      <c r="O4" s="264"/>
      <c r="P4" s="264"/>
      <c r="Q4" s="264"/>
      <c r="R4" s="264"/>
      <c r="S4" s="264"/>
      <c r="T4" s="265" t="s">
        <v>144</v>
      </c>
      <c r="U4" s="11"/>
      <c r="V4" s="11"/>
    </row>
    <row r="5" spans="1:20" s="10" customFormat="1" ht="22.5" customHeight="1">
      <c r="A5" s="263"/>
      <c r="B5" s="271"/>
      <c r="C5" s="272"/>
      <c r="D5" s="271"/>
      <c r="E5" s="272"/>
      <c r="F5" s="264"/>
      <c r="G5" s="269" t="s">
        <v>0</v>
      </c>
      <c r="H5" s="270"/>
      <c r="I5" s="269" t="s">
        <v>2</v>
      </c>
      <c r="J5" s="270"/>
      <c r="K5" s="269" t="s">
        <v>3</v>
      </c>
      <c r="L5" s="270"/>
      <c r="M5" s="267" t="s">
        <v>0</v>
      </c>
      <c r="N5" s="264" t="s">
        <v>327</v>
      </c>
      <c r="O5" s="264"/>
      <c r="P5" s="264"/>
      <c r="Q5" s="264" t="s">
        <v>145</v>
      </c>
      <c r="R5" s="264"/>
      <c r="S5" s="264"/>
      <c r="T5" s="265"/>
    </row>
    <row r="6" spans="1:20" s="10" customFormat="1" ht="22.5" customHeight="1">
      <c r="A6" s="263"/>
      <c r="B6" s="273"/>
      <c r="C6" s="274"/>
      <c r="D6" s="273"/>
      <c r="E6" s="274"/>
      <c r="F6" s="264"/>
      <c r="G6" s="273"/>
      <c r="H6" s="274"/>
      <c r="I6" s="273"/>
      <c r="J6" s="274"/>
      <c r="K6" s="273"/>
      <c r="L6" s="274"/>
      <c r="M6" s="268"/>
      <c r="N6" s="233" t="s">
        <v>0</v>
      </c>
      <c r="O6" s="233" t="s">
        <v>2</v>
      </c>
      <c r="P6" s="233" t="s">
        <v>3</v>
      </c>
      <c r="Q6" s="233" t="s">
        <v>0</v>
      </c>
      <c r="R6" s="233" t="s">
        <v>2</v>
      </c>
      <c r="S6" s="233" t="s">
        <v>3</v>
      </c>
      <c r="T6" s="265"/>
    </row>
    <row r="7" spans="1:20" s="9" customFormat="1" ht="27" customHeight="1">
      <c r="A7" s="14" t="s">
        <v>12</v>
      </c>
      <c r="B7" s="129">
        <v>49</v>
      </c>
      <c r="C7" s="159" t="s">
        <v>368</v>
      </c>
      <c r="D7" s="129">
        <v>980</v>
      </c>
      <c r="E7" s="159" t="s">
        <v>368</v>
      </c>
      <c r="F7" s="129">
        <v>1050</v>
      </c>
      <c r="G7" s="129">
        <v>32929</v>
      </c>
      <c r="H7" s="159" t="s">
        <v>368</v>
      </c>
      <c r="I7" s="129">
        <v>18889</v>
      </c>
      <c r="J7" s="159" t="s">
        <v>368</v>
      </c>
      <c r="K7" s="129">
        <v>14040</v>
      </c>
      <c r="L7" s="159" t="s">
        <v>368</v>
      </c>
      <c r="M7" s="129">
        <v>1810</v>
      </c>
      <c r="N7" s="129">
        <v>1612</v>
      </c>
      <c r="O7" s="129">
        <v>543</v>
      </c>
      <c r="P7" s="129">
        <v>1069</v>
      </c>
      <c r="Q7" s="129">
        <v>198</v>
      </c>
      <c r="R7" s="129">
        <v>97</v>
      </c>
      <c r="S7" s="129">
        <v>101</v>
      </c>
      <c r="T7" s="163">
        <v>20.4</v>
      </c>
    </row>
    <row r="8" spans="1:20" s="9" customFormat="1" ht="27" customHeight="1">
      <c r="A8" s="12" t="s">
        <v>26</v>
      </c>
      <c r="B8" s="161">
        <v>49</v>
      </c>
      <c r="C8" s="159" t="s">
        <v>368</v>
      </c>
      <c r="D8" s="161">
        <v>933</v>
      </c>
      <c r="E8" s="159" t="s">
        <v>368</v>
      </c>
      <c r="F8" s="160">
        <v>929</v>
      </c>
      <c r="G8" s="161">
        <v>30664</v>
      </c>
      <c r="H8" s="159" t="s">
        <v>368</v>
      </c>
      <c r="I8" s="160">
        <v>17319</v>
      </c>
      <c r="J8" s="159" t="s">
        <v>368</v>
      </c>
      <c r="K8" s="160">
        <v>13345</v>
      </c>
      <c r="L8" s="159" t="s">
        <v>368</v>
      </c>
      <c r="M8" s="161">
        <v>1789</v>
      </c>
      <c r="N8" s="161">
        <v>1606</v>
      </c>
      <c r="O8" s="160">
        <v>531</v>
      </c>
      <c r="P8" s="160">
        <v>1075</v>
      </c>
      <c r="Q8" s="160">
        <v>183</v>
      </c>
      <c r="R8" s="160">
        <v>91</v>
      </c>
      <c r="S8" s="160">
        <v>92</v>
      </c>
      <c r="T8" s="162">
        <v>19.1</v>
      </c>
    </row>
    <row r="9" spans="1:20" s="13" customFormat="1" ht="30" customHeight="1">
      <c r="A9" s="12" t="s">
        <v>28</v>
      </c>
      <c r="B9" s="161">
        <v>50</v>
      </c>
      <c r="C9" s="159" t="s">
        <v>368</v>
      </c>
      <c r="D9" s="161">
        <v>888</v>
      </c>
      <c r="E9" s="159" t="s">
        <v>368</v>
      </c>
      <c r="F9" s="160">
        <v>905</v>
      </c>
      <c r="G9" s="161">
        <v>27396</v>
      </c>
      <c r="H9" s="159" t="s">
        <v>368</v>
      </c>
      <c r="I9" s="160">
        <v>15912</v>
      </c>
      <c r="J9" s="159" t="s">
        <v>368</v>
      </c>
      <c r="K9" s="160">
        <v>11484</v>
      </c>
      <c r="L9" s="159" t="s">
        <v>368</v>
      </c>
      <c r="M9" s="161">
        <v>1772</v>
      </c>
      <c r="N9" s="161">
        <v>1596</v>
      </c>
      <c r="O9" s="160">
        <v>512</v>
      </c>
      <c r="P9" s="160">
        <v>1084</v>
      </c>
      <c r="Q9" s="160">
        <v>176</v>
      </c>
      <c r="R9" s="160">
        <v>82</v>
      </c>
      <c r="S9" s="160">
        <v>94</v>
      </c>
      <c r="T9" s="162">
        <f>G9/N9</f>
        <v>17.165413533834588</v>
      </c>
    </row>
    <row r="10" spans="1:20" s="13" customFormat="1" ht="30" customHeight="1">
      <c r="A10" s="12" t="s">
        <v>107</v>
      </c>
      <c r="B10" s="161">
        <v>50</v>
      </c>
      <c r="C10" s="159" t="s">
        <v>368</v>
      </c>
      <c r="D10" s="161">
        <v>855</v>
      </c>
      <c r="E10" s="159" t="s">
        <v>368</v>
      </c>
      <c r="F10" s="160">
        <v>874</v>
      </c>
      <c r="G10" s="161">
        <v>26053</v>
      </c>
      <c r="H10" s="159" t="s">
        <v>368</v>
      </c>
      <c r="I10" s="160">
        <v>15430</v>
      </c>
      <c r="J10" s="159" t="s">
        <v>368</v>
      </c>
      <c r="K10" s="160">
        <v>10623</v>
      </c>
      <c r="L10" s="159" t="s">
        <v>368</v>
      </c>
      <c r="M10" s="161">
        <v>1764</v>
      </c>
      <c r="N10" s="161">
        <v>1596</v>
      </c>
      <c r="O10" s="160">
        <v>525</v>
      </c>
      <c r="P10" s="160">
        <v>1071</v>
      </c>
      <c r="Q10" s="160">
        <v>168</v>
      </c>
      <c r="R10" s="160">
        <v>80</v>
      </c>
      <c r="S10" s="160">
        <v>88</v>
      </c>
      <c r="T10" s="162">
        <v>16.323934837092732</v>
      </c>
    </row>
    <row r="11" spans="1:20" s="13" customFormat="1" ht="30" customHeight="1">
      <c r="A11" s="185" t="s">
        <v>137</v>
      </c>
      <c r="B11" s="222">
        <v>49</v>
      </c>
      <c r="C11" s="159" t="s">
        <v>368</v>
      </c>
      <c r="D11" s="222">
        <v>816</v>
      </c>
      <c r="E11" s="159" t="s">
        <v>368</v>
      </c>
      <c r="F11" s="223">
        <v>835</v>
      </c>
      <c r="G11" s="222">
        <v>24923</v>
      </c>
      <c r="H11" s="159" t="s">
        <v>368</v>
      </c>
      <c r="I11" s="223">
        <v>14333</v>
      </c>
      <c r="J11" s="159" t="s">
        <v>368</v>
      </c>
      <c r="K11" s="223">
        <v>10590</v>
      </c>
      <c r="L11" s="159" t="s">
        <v>368</v>
      </c>
      <c r="M11" s="222">
        <v>1669</v>
      </c>
      <c r="N11" s="222">
        <v>1505</v>
      </c>
      <c r="O11" s="223">
        <v>460</v>
      </c>
      <c r="P11" s="223">
        <v>1045</v>
      </c>
      <c r="Q11" s="223">
        <v>164</v>
      </c>
      <c r="R11" s="223">
        <v>80</v>
      </c>
      <c r="S11" s="223">
        <v>84</v>
      </c>
      <c r="T11" s="224">
        <v>16.56013289036545</v>
      </c>
    </row>
    <row r="12" spans="1:20" s="13" customFormat="1" ht="30" customHeight="1">
      <c r="A12" s="185" t="s">
        <v>367</v>
      </c>
      <c r="B12" s="161">
        <v>52</v>
      </c>
      <c r="C12" s="159" t="s">
        <v>368</v>
      </c>
      <c r="D12" s="161">
        <v>743</v>
      </c>
      <c r="E12" s="159" t="s">
        <v>368</v>
      </c>
      <c r="F12" s="160">
        <v>771</v>
      </c>
      <c r="G12" s="161">
        <v>20809</v>
      </c>
      <c r="H12" s="159" t="s">
        <v>368</v>
      </c>
      <c r="I12" s="160">
        <v>11460</v>
      </c>
      <c r="J12" s="159" t="s">
        <v>368</v>
      </c>
      <c r="K12" s="160">
        <v>9349</v>
      </c>
      <c r="L12" s="159" t="s">
        <v>368</v>
      </c>
      <c r="M12" s="161">
        <v>1529</v>
      </c>
      <c r="N12" s="161">
        <v>1371</v>
      </c>
      <c r="O12" s="160">
        <v>443</v>
      </c>
      <c r="P12" s="160">
        <v>928</v>
      </c>
      <c r="Q12" s="160">
        <v>158</v>
      </c>
      <c r="R12" s="160">
        <v>73</v>
      </c>
      <c r="S12" s="160">
        <v>85</v>
      </c>
      <c r="T12" s="162">
        <f>G12/N12</f>
        <v>15.177972283005106</v>
      </c>
    </row>
    <row r="13" spans="1:20" s="13" customFormat="1" ht="30" customHeight="1">
      <c r="A13" s="185" t="s">
        <v>405</v>
      </c>
      <c r="B13" s="161">
        <v>53</v>
      </c>
      <c r="C13" s="159" t="s">
        <v>368</v>
      </c>
      <c r="D13" s="161">
        <v>734</v>
      </c>
      <c r="E13" s="159" t="s">
        <v>368</v>
      </c>
      <c r="F13" s="161">
        <v>750</v>
      </c>
      <c r="G13" s="161">
        <v>19555</v>
      </c>
      <c r="H13" s="159" t="s">
        <v>368</v>
      </c>
      <c r="I13" s="161">
        <v>10841</v>
      </c>
      <c r="J13" s="159" t="s">
        <v>368</v>
      </c>
      <c r="K13" s="161">
        <v>8714</v>
      </c>
      <c r="L13" s="159" t="s">
        <v>368</v>
      </c>
      <c r="M13" s="161">
        <v>1355</v>
      </c>
      <c r="N13" s="161">
        <v>1355</v>
      </c>
      <c r="O13" s="161">
        <v>395</v>
      </c>
      <c r="P13" s="161">
        <v>910</v>
      </c>
      <c r="Q13" s="161">
        <v>150</v>
      </c>
      <c r="R13" s="161">
        <v>62</v>
      </c>
      <c r="S13" s="161">
        <v>84</v>
      </c>
      <c r="T13" s="229">
        <f>G13/N13</f>
        <v>14.431734317343173</v>
      </c>
    </row>
    <row r="14" spans="1:20" ht="18.75" customHeight="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4" s="72" customFormat="1" ht="27.75" customHeight="1">
      <c r="A15" s="23" t="s">
        <v>21</v>
      </c>
      <c r="B15" s="50">
        <v>23</v>
      </c>
      <c r="C15" s="159" t="s">
        <v>368</v>
      </c>
      <c r="D15" s="50">
        <v>56</v>
      </c>
      <c r="E15" s="159" t="s">
        <v>368</v>
      </c>
      <c r="F15" s="50">
        <v>43</v>
      </c>
      <c r="G15" s="50">
        <v>1227</v>
      </c>
      <c r="H15" s="159" t="s">
        <v>368</v>
      </c>
      <c r="I15" s="50">
        <v>611</v>
      </c>
      <c r="J15" s="159" t="s">
        <v>368</v>
      </c>
      <c r="K15" s="50">
        <v>616</v>
      </c>
      <c r="L15" s="159" t="s">
        <v>368</v>
      </c>
      <c r="M15" s="228">
        <f>N15+Q15</f>
        <v>115</v>
      </c>
      <c r="N15" s="50">
        <v>105</v>
      </c>
      <c r="O15" s="50">
        <v>0</v>
      </c>
      <c r="P15" s="50">
        <v>105</v>
      </c>
      <c r="Q15" s="50">
        <v>10</v>
      </c>
      <c r="R15" s="50">
        <v>4</v>
      </c>
      <c r="S15" s="50">
        <v>6</v>
      </c>
      <c r="T15" s="162">
        <f>G15/M15</f>
        <v>10.669565217391304</v>
      </c>
      <c r="U15" s="44"/>
      <c r="V15" s="44"/>
      <c r="W15" s="44"/>
      <c r="X15" s="44"/>
    </row>
    <row r="16" spans="1:20" ht="27" customHeight="1">
      <c r="A16" s="23" t="s">
        <v>22</v>
      </c>
      <c r="B16" s="24">
        <v>17</v>
      </c>
      <c r="C16" s="159" t="s">
        <v>368</v>
      </c>
      <c r="D16" s="24">
        <v>392</v>
      </c>
      <c r="E16" s="159" t="s">
        <v>368</v>
      </c>
      <c r="F16" s="24">
        <v>406</v>
      </c>
      <c r="G16" s="24">
        <v>8187</v>
      </c>
      <c r="H16" s="159" t="s">
        <v>368</v>
      </c>
      <c r="I16" s="24">
        <v>4281</v>
      </c>
      <c r="J16" s="159" t="s">
        <v>368</v>
      </c>
      <c r="K16" s="24">
        <v>3906</v>
      </c>
      <c r="L16" s="159" t="s">
        <v>368</v>
      </c>
      <c r="M16" s="228">
        <f aca="true" t="shared" si="0" ref="M16:M22">N16+Q16</f>
        <v>682</v>
      </c>
      <c r="N16" s="50">
        <v>608</v>
      </c>
      <c r="O16" s="24">
        <v>155</v>
      </c>
      <c r="P16" s="24">
        <v>453</v>
      </c>
      <c r="Q16" s="24">
        <v>74</v>
      </c>
      <c r="R16" s="24">
        <v>29</v>
      </c>
      <c r="S16" s="24">
        <v>48</v>
      </c>
      <c r="T16" s="162">
        <f aca="true" t="shared" si="1" ref="T16:T22">G16/M16</f>
        <v>12.004398826979472</v>
      </c>
    </row>
    <row r="17" spans="1:20" ht="27" customHeight="1">
      <c r="A17" s="23" t="s">
        <v>23</v>
      </c>
      <c r="B17" s="24">
        <v>8</v>
      </c>
      <c r="C17" s="159" t="s">
        <v>368</v>
      </c>
      <c r="D17" s="24">
        <v>145</v>
      </c>
      <c r="E17" s="159" t="s">
        <v>368</v>
      </c>
      <c r="F17" s="24">
        <v>159</v>
      </c>
      <c r="G17" s="24">
        <v>4420</v>
      </c>
      <c r="H17" s="159" t="s">
        <v>368</v>
      </c>
      <c r="I17" s="24">
        <v>2644</v>
      </c>
      <c r="J17" s="159" t="s">
        <v>368</v>
      </c>
      <c r="K17" s="24">
        <v>1776</v>
      </c>
      <c r="L17" s="159" t="s">
        <v>368</v>
      </c>
      <c r="M17" s="228">
        <f t="shared" si="0"/>
        <v>331</v>
      </c>
      <c r="N17" s="50">
        <v>303</v>
      </c>
      <c r="O17" s="24">
        <v>82</v>
      </c>
      <c r="P17" s="24">
        <v>221</v>
      </c>
      <c r="Q17" s="24">
        <v>28</v>
      </c>
      <c r="R17" s="24">
        <v>13</v>
      </c>
      <c r="S17" s="24">
        <v>15</v>
      </c>
      <c r="T17" s="162">
        <f t="shared" si="1"/>
        <v>13.353474320241691</v>
      </c>
    </row>
    <row r="18" spans="1:20" ht="27" customHeight="1">
      <c r="A18" s="23" t="s">
        <v>24</v>
      </c>
      <c r="B18" s="24">
        <v>1</v>
      </c>
      <c r="C18" s="159" t="s">
        <v>368</v>
      </c>
      <c r="D18" s="24">
        <v>18</v>
      </c>
      <c r="E18" s="159" t="s">
        <v>368</v>
      </c>
      <c r="F18" s="24">
        <v>18</v>
      </c>
      <c r="G18" s="24">
        <v>522</v>
      </c>
      <c r="H18" s="159" t="s">
        <v>368</v>
      </c>
      <c r="I18" s="24">
        <v>0</v>
      </c>
      <c r="J18" s="159" t="s">
        <v>368</v>
      </c>
      <c r="K18" s="24">
        <v>522</v>
      </c>
      <c r="L18" s="159" t="s">
        <v>368</v>
      </c>
      <c r="M18" s="228">
        <f t="shared" si="0"/>
        <v>38</v>
      </c>
      <c r="N18" s="50">
        <v>34</v>
      </c>
      <c r="O18" s="24">
        <v>17</v>
      </c>
      <c r="P18" s="24">
        <v>17</v>
      </c>
      <c r="Q18" s="24">
        <v>4</v>
      </c>
      <c r="R18" s="24">
        <v>2</v>
      </c>
      <c r="S18" s="24">
        <v>2</v>
      </c>
      <c r="T18" s="162">
        <f t="shared" si="1"/>
        <v>13.736842105263158</v>
      </c>
    </row>
    <row r="19" spans="1:20" ht="27" customHeight="1">
      <c r="A19" s="23" t="s">
        <v>18</v>
      </c>
      <c r="B19" s="24">
        <v>1</v>
      </c>
      <c r="C19" s="159" t="s">
        <v>368</v>
      </c>
      <c r="D19" s="24">
        <v>40</v>
      </c>
      <c r="E19" s="159" t="s">
        <v>368</v>
      </c>
      <c r="F19" s="24">
        <v>42</v>
      </c>
      <c r="G19" s="24">
        <v>1170</v>
      </c>
      <c r="H19" s="159" t="s">
        <v>368</v>
      </c>
      <c r="I19" s="24">
        <v>0</v>
      </c>
      <c r="J19" s="159" t="s">
        <v>368</v>
      </c>
      <c r="K19" s="24">
        <v>1170</v>
      </c>
      <c r="L19" s="159" t="s">
        <v>368</v>
      </c>
      <c r="M19" s="228">
        <f t="shared" si="0"/>
        <v>95</v>
      </c>
      <c r="N19" s="50">
        <v>90</v>
      </c>
      <c r="O19" s="24">
        <v>25</v>
      </c>
      <c r="P19" s="24">
        <v>65</v>
      </c>
      <c r="Q19" s="24">
        <v>5</v>
      </c>
      <c r="R19" s="24">
        <v>1</v>
      </c>
      <c r="S19" s="24">
        <v>4</v>
      </c>
      <c r="T19" s="162">
        <f t="shared" si="1"/>
        <v>12.31578947368421</v>
      </c>
    </row>
    <row r="20" spans="1:20" ht="27" customHeight="1">
      <c r="A20" s="23" t="s">
        <v>19</v>
      </c>
      <c r="B20" s="24">
        <v>1</v>
      </c>
      <c r="C20" s="159" t="s">
        <v>368</v>
      </c>
      <c r="D20" s="24">
        <v>36</v>
      </c>
      <c r="E20" s="159" t="s">
        <v>368</v>
      </c>
      <c r="F20" s="24">
        <v>43</v>
      </c>
      <c r="G20" s="24">
        <v>1185</v>
      </c>
      <c r="H20" s="159" t="s">
        <v>368</v>
      </c>
      <c r="I20" s="24">
        <v>568</v>
      </c>
      <c r="J20" s="159" t="s">
        <v>368</v>
      </c>
      <c r="K20" s="24">
        <v>617</v>
      </c>
      <c r="L20" s="159" t="s">
        <v>368</v>
      </c>
      <c r="M20" s="228">
        <f t="shared" si="0"/>
        <v>83</v>
      </c>
      <c r="N20" s="50">
        <v>77</v>
      </c>
      <c r="O20" s="24">
        <v>55</v>
      </c>
      <c r="P20" s="24">
        <v>22</v>
      </c>
      <c r="Q20" s="24">
        <v>6</v>
      </c>
      <c r="R20" s="24">
        <v>4</v>
      </c>
      <c r="S20" s="24">
        <v>2</v>
      </c>
      <c r="T20" s="162">
        <f t="shared" si="1"/>
        <v>14.27710843373494</v>
      </c>
    </row>
    <row r="21" spans="1:20" ht="27" customHeight="1">
      <c r="A21" s="23" t="s">
        <v>20</v>
      </c>
      <c r="B21" s="24">
        <v>1</v>
      </c>
      <c r="C21" s="159" t="s">
        <v>368</v>
      </c>
      <c r="D21" s="24">
        <v>39</v>
      </c>
      <c r="E21" s="159" t="s">
        <v>368</v>
      </c>
      <c r="F21" s="24">
        <v>39</v>
      </c>
      <c r="G21" s="24">
        <v>1064</v>
      </c>
      <c r="H21" s="159" t="s">
        <v>368</v>
      </c>
      <c r="I21" s="24">
        <v>997</v>
      </c>
      <c r="J21" s="159" t="s">
        <v>368</v>
      </c>
      <c r="K21" s="24">
        <v>67</v>
      </c>
      <c r="L21" s="159" t="s">
        <v>368</v>
      </c>
      <c r="M21" s="228">
        <f t="shared" si="0"/>
        <v>95</v>
      </c>
      <c r="N21" s="50">
        <v>85</v>
      </c>
      <c r="O21" s="24">
        <v>61</v>
      </c>
      <c r="P21" s="24">
        <v>24</v>
      </c>
      <c r="Q21" s="24">
        <v>10</v>
      </c>
      <c r="R21" s="24">
        <v>9</v>
      </c>
      <c r="S21" s="24">
        <v>1</v>
      </c>
      <c r="T21" s="162">
        <f t="shared" si="1"/>
        <v>11.2</v>
      </c>
    </row>
    <row r="22" spans="1:20" ht="27" customHeight="1">
      <c r="A22" s="25" t="s">
        <v>328</v>
      </c>
      <c r="B22" s="24">
        <v>1</v>
      </c>
      <c r="C22" s="159" t="s">
        <v>368</v>
      </c>
      <c r="D22" s="24">
        <v>8</v>
      </c>
      <c r="E22" s="159" t="s">
        <v>368</v>
      </c>
      <c r="F22" s="24" t="s">
        <v>27</v>
      </c>
      <c r="G22" s="24">
        <v>1780</v>
      </c>
      <c r="H22" s="159" t="s">
        <v>368</v>
      </c>
      <c r="I22" s="24">
        <v>1740</v>
      </c>
      <c r="J22" s="159" t="s">
        <v>368</v>
      </c>
      <c r="K22" s="24">
        <v>40</v>
      </c>
      <c r="L22" s="159" t="s">
        <v>368</v>
      </c>
      <c r="M22" s="228">
        <f t="shared" si="0"/>
        <v>66</v>
      </c>
      <c r="N22" s="50">
        <v>53</v>
      </c>
      <c r="O22" s="24">
        <v>0</v>
      </c>
      <c r="P22" s="24">
        <v>3</v>
      </c>
      <c r="Q22" s="24">
        <v>13</v>
      </c>
      <c r="R22" s="24">
        <v>0</v>
      </c>
      <c r="S22" s="24">
        <v>6</v>
      </c>
      <c r="T22" s="162">
        <f t="shared" si="1"/>
        <v>26.96969696969697</v>
      </c>
    </row>
    <row r="23" spans="1:20" ht="1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7"/>
      <c r="N23" s="146"/>
      <c r="O23" s="146"/>
      <c r="P23" s="146"/>
      <c r="Q23" s="146"/>
      <c r="R23" s="146"/>
      <c r="S23" s="146"/>
      <c r="T23" s="148"/>
    </row>
    <row r="24" spans="1:22" s="10" customFormat="1" ht="18.75" customHeight="1">
      <c r="A24" s="266" t="s">
        <v>146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2"/>
      <c r="O24" s="15"/>
      <c r="P24" s="22"/>
      <c r="Q24" s="15"/>
      <c r="R24" s="22"/>
      <c r="S24" s="22"/>
      <c r="T24" s="15"/>
      <c r="U24" s="15"/>
      <c r="V24" s="15"/>
    </row>
    <row r="25" spans="1:20" s="4" customFormat="1" ht="11.25">
      <c r="A25" s="184" t="s">
        <v>363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s="4" customFormat="1" ht="11.25">
      <c r="A26" s="184" t="s">
        <v>364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s="4" customFormat="1" ht="11.25">
      <c r="A27" s="184" t="s">
        <v>365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s="4" customFormat="1" ht="11.25">
      <c r="A28" s="184" t="s">
        <v>366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4" customFormat="1" ht="18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4" customFormat="1" ht="18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5" customFormat="1" ht="18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5" customFormat="1" ht="18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5" customFormat="1" ht="18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5" customFormat="1" ht="18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6" customFormat="1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5" customFormat="1" ht="18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4" customFormat="1" ht="18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4" customFormat="1" ht="18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4" customFormat="1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4" customFormat="1" ht="18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4" customFormat="1" ht="37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4" customFormat="1" ht="18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4" customFormat="1" ht="18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5" customFormat="1" ht="18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5" customFormat="1" ht="18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5" customFormat="1" ht="18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6" customFormat="1" ht="18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6" customFormat="1" ht="18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4" customFormat="1" ht="18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4" customFormat="1" ht="18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4" customFormat="1" ht="18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4" customFormat="1" ht="18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</sheetData>
  <sheetProtection/>
  <mergeCells count="16">
    <mergeCell ref="A24:M24"/>
    <mergeCell ref="M5:M6"/>
    <mergeCell ref="N5:P5"/>
    <mergeCell ref="B4:C6"/>
    <mergeCell ref="D4:E6"/>
    <mergeCell ref="G5:H6"/>
    <mergeCell ref="I5:J6"/>
    <mergeCell ref="K5:L6"/>
    <mergeCell ref="G4:L4"/>
    <mergeCell ref="A1:V1"/>
    <mergeCell ref="A3:B3"/>
    <mergeCell ref="A4:A6"/>
    <mergeCell ref="F4:F6"/>
    <mergeCell ref="M4:S4"/>
    <mergeCell ref="T4:T6"/>
    <mergeCell ref="Q5:S5"/>
  </mergeCells>
  <printOptions/>
  <pageMargins left="0.35" right="0.43" top="0.96" bottom="1" header="0.49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F25" sqref="F25"/>
    </sheetView>
  </sheetViews>
  <sheetFormatPr defaultColWidth="8.88671875" defaultRowHeight="13.5"/>
  <cols>
    <col min="1" max="1" width="7.77734375" style="167" customWidth="1"/>
    <col min="2" max="2" width="6.77734375" style="167" customWidth="1"/>
    <col min="3" max="3" width="6.3359375" style="167" customWidth="1"/>
    <col min="4" max="4" width="7.3359375" style="167" customWidth="1"/>
    <col min="5" max="6" width="8.6640625" style="167" customWidth="1"/>
    <col min="7" max="12" width="6.99609375" style="167" customWidth="1"/>
    <col min="13" max="14" width="8.3359375" style="167" customWidth="1"/>
    <col min="15" max="15" width="7.77734375" style="167" customWidth="1"/>
    <col min="16" max="16" width="7.3359375" style="167" customWidth="1"/>
    <col min="17" max="18" width="6.10546875" style="167" customWidth="1"/>
    <col min="19" max="19" width="6.3359375" style="167" customWidth="1"/>
    <col min="20" max="16384" width="8.88671875" style="167" customWidth="1"/>
  </cols>
  <sheetData>
    <row r="1" spans="1:19" ht="10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</row>
    <row r="2" spans="1:19" ht="13.5">
      <c r="A2" s="338" t="s">
        <v>389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42"/>
    </row>
    <row r="3" spans="1:19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</row>
    <row r="4" spans="1:19" s="168" customFormat="1" ht="18" customHeight="1">
      <c r="A4" s="110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68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345</v>
      </c>
      <c r="N5" s="331" t="s">
        <v>337</v>
      </c>
      <c r="O5" s="331" t="s">
        <v>346</v>
      </c>
      <c r="P5" s="331" t="s">
        <v>337</v>
      </c>
      <c r="Q5" s="331" t="s">
        <v>353</v>
      </c>
      <c r="R5" s="331" t="s">
        <v>354</v>
      </c>
      <c r="S5" s="332" t="s">
        <v>349</v>
      </c>
    </row>
    <row r="6" spans="1:19" s="168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338</v>
      </c>
      <c r="I6" s="249" t="s">
        <v>109</v>
      </c>
      <c r="J6" s="248"/>
      <c r="K6" s="249" t="s">
        <v>338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</row>
    <row r="7" spans="1:21" s="171" customFormat="1" ht="24.75" customHeight="1">
      <c r="A7" s="177" t="s">
        <v>333</v>
      </c>
      <c r="B7" s="47">
        <v>1</v>
      </c>
      <c r="C7" s="47">
        <v>39</v>
      </c>
      <c r="D7" s="47">
        <v>1064</v>
      </c>
      <c r="E7" s="47">
        <v>997</v>
      </c>
      <c r="F7" s="47">
        <v>67</v>
      </c>
      <c r="G7" s="47">
        <v>85</v>
      </c>
      <c r="H7" s="47">
        <v>61</v>
      </c>
      <c r="I7" s="144">
        <v>24</v>
      </c>
      <c r="J7" s="47">
        <v>10</v>
      </c>
      <c r="K7" s="47">
        <v>9</v>
      </c>
      <c r="L7" s="206">
        <v>1</v>
      </c>
      <c r="M7" s="47">
        <v>370</v>
      </c>
      <c r="N7" s="47">
        <v>209</v>
      </c>
      <c r="O7" s="47">
        <v>360</v>
      </c>
      <c r="P7" s="47">
        <v>371</v>
      </c>
      <c r="Q7" s="47">
        <v>25</v>
      </c>
      <c r="R7" s="47">
        <v>30</v>
      </c>
      <c r="S7" s="49">
        <v>39</v>
      </c>
      <c r="T7" s="170"/>
      <c r="U7" s="170"/>
    </row>
    <row r="8" spans="1:21" s="173" customFormat="1" ht="20.2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2"/>
      <c r="U8" s="172"/>
    </row>
    <row r="9" spans="1:21" s="173" customFormat="1" ht="15" customHeight="1">
      <c r="A9" s="17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2"/>
      <c r="U9" s="172"/>
    </row>
    <row r="10" spans="1:21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166"/>
      <c r="U10" s="166"/>
    </row>
    <row r="11" spans="1:19" ht="13.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</sheetData>
  <sheetProtection/>
  <mergeCells count="12">
    <mergeCell ref="R5:R6"/>
    <mergeCell ref="S5:S6"/>
    <mergeCell ref="A2:R2"/>
    <mergeCell ref="A5:A6"/>
    <mergeCell ref="B5:B6"/>
    <mergeCell ref="C5:C6"/>
    <mergeCell ref="D5:F5"/>
    <mergeCell ref="G5:I5"/>
    <mergeCell ref="J5:L5"/>
    <mergeCell ref="M5:N5"/>
    <mergeCell ref="O5:P5"/>
    <mergeCell ref="Q5:Q6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A1">
      <selection activeCell="K29" sqref="K29"/>
    </sheetView>
  </sheetViews>
  <sheetFormatPr defaultColWidth="8.88671875" defaultRowHeight="13.5"/>
  <cols>
    <col min="1" max="1" width="7.77734375" style="167" customWidth="1"/>
    <col min="2" max="2" width="6.77734375" style="167" customWidth="1"/>
    <col min="3" max="3" width="6.3359375" style="167" customWidth="1"/>
    <col min="4" max="4" width="7.3359375" style="167" customWidth="1"/>
    <col min="5" max="6" width="7.77734375" style="167" customWidth="1"/>
    <col min="7" max="12" width="7.3359375" style="167" customWidth="1"/>
    <col min="13" max="14" width="8.3359375" style="167" customWidth="1"/>
    <col min="15" max="15" width="7.77734375" style="167" customWidth="1"/>
    <col min="16" max="16" width="7.3359375" style="167" customWidth="1"/>
    <col min="17" max="18" width="5.99609375" style="167" customWidth="1"/>
    <col min="19" max="19" width="6.3359375" style="167" customWidth="1"/>
    <col min="20" max="16384" width="8.88671875" style="167" customWidth="1"/>
  </cols>
  <sheetData>
    <row r="1" spans="1:20" ht="10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42"/>
    </row>
    <row r="2" spans="1:20" ht="13.5">
      <c r="A2" s="335" t="s">
        <v>390</v>
      </c>
      <c r="B2" s="335"/>
      <c r="C2" s="335"/>
      <c r="D2" s="335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42"/>
      <c r="T2" s="42"/>
    </row>
    <row r="3" spans="1:20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  <c r="T3" s="42"/>
    </row>
    <row r="4" spans="1:20" s="168" customFormat="1" ht="13.5">
      <c r="A4" s="174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2"/>
    </row>
    <row r="5" spans="1:20" s="168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345</v>
      </c>
      <c r="N5" s="331" t="s">
        <v>337</v>
      </c>
      <c r="O5" s="331" t="s">
        <v>346</v>
      </c>
      <c r="P5" s="331" t="s">
        <v>337</v>
      </c>
      <c r="Q5" s="331" t="s">
        <v>353</v>
      </c>
      <c r="R5" s="331" t="s">
        <v>354</v>
      </c>
      <c r="S5" s="332" t="s">
        <v>349</v>
      </c>
      <c r="T5" s="42"/>
    </row>
    <row r="6" spans="1:20" s="168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338</v>
      </c>
      <c r="I6" s="249" t="s">
        <v>109</v>
      </c>
      <c r="J6" s="248"/>
      <c r="K6" s="249" t="s">
        <v>338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  <c r="T6" s="42"/>
    </row>
    <row r="7" spans="1:21" s="171" customFormat="1" ht="22.5" customHeight="1">
      <c r="A7" s="177" t="s">
        <v>333</v>
      </c>
      <c r="B7" s="199">
        <v>0</v>
      </c>
      <c r="C7" s="199">
        <v>0</v>
      </c>
      <c r="D7" s="199">
        <f>SUM(E7:F7)</f>
        <v>0</v>
      </c>
      <c r="E7" s="199">
        <v>0</v>
      </c>
      <c r="F7" s="199">
        <v>0</v>
      </c>
      <c r="G7" s="199">
        <f>SUM(H7:I7)</f>
        <v>0</v>
      </c>
      <c r="H7" s="199">
        <v>0</v>
      </c>
      <c r="I7" s="199">
        <v>0</v>
      </c>
      <c r="J7" s="199">
        <f>SUM(K7:L7)</f>
        <v>0</v>
      </c>
      <c r="K7" s="199">
        <v>0</v>
      </c>
      <c r="L7" s="205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200">
        <v>0</v>
      </c>
      <c r="T7" s="175"/>
      <c r="U7" s="170"/>
    </row>
    <row r="8" spans="1:21" s="173" customFormat="1" ht="15.7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40"/>
      <c r="U8" s="172"/>
    </row>
    <row r="9" spans="1:20" ht="13.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</sheetData>
  <sheetProtection/>
  <mergeCells count="12">
    <mergeCell ref="A2:D2"/>
    <mergeCell ref="A5:A6"/>
    <mergeCell ref="B5:B6"/>
    <mergeCell ref="C5:C6"/>
    <mergeCell ref="D5:F5"/>
    <mergeCell ref="O5:P5"/>
    <mergeCell ref="Q5:Q6"/>
    <mergeCell ref="R5:R6"/>
    <mergeCell ref="S5:S6"/>
    <mergeCell ref="G5:I5"/>
    <mergeCell ref="J5:L5"/>
    <mergeCell ref="M5:N5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L29" sqref="L29"/>
    </sheetView>
  </sheetViews>
  <sheetFormatPr defaultColWidth="8.88671875" defaultRowHeight="13.5"/>
  <cols>
    <col min="1" max="1" width="8.88671875" style="167" customWidth="1"/>
    <col min="2" max="2" width="6.77734375" style="167" customWidth="1"/>
    <col min="3" max="3" width="6.3359375" style="167" customWidth="1"/>
    <col min="4" max="12" width="7.3359375" style="167" customWidth="1"/>
    <col min="13" max="15" width="7.77734375" style="167" customWidth="1"/>
    <col min="16" max="16" width="7.3359375" style="167" customWidth="1"/>
    <col min="17" max="18" width="5.99609375" style="167" customWidth="1"/>
    <col min="19" max="19" width="6.3359375" style="167" customWidth="1"/>
    <col min="20" max="16384" width="8.88671875" style="167" customWidth="1"/>
  </cols>
  <sheetData>
    <row r="1" spans="1:19" ht="10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</row>
    <row r="2" spans="1:19" ht="13.5">
      <c r="A2" s="338" t="s">
        <v>391</v>
      </c>
      <c r="B2" s="338"/>
      <c r="C2" s="338"/>
      <c r="D2" s="338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42"/>
    </row>
    <row r="3" spans="1:19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</row>
    <row r="4" spans="1:19" s="168" customFormat="1" ht="13.5">
      <c r="A4" s="174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68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345</v>
      </c>
      <c r="N5" s="331" t="s">
        <v>337</v>
      </c>
      <c r="O5" s="331" t="s">
        <v>346</v>
      </c>
      <c r="P5" s="331" t="s">
        <v>337</v>
      </c>
      <c r="Q5" s="331" t="s">
        <v>353</v>
      </c>
      <c r="R5" s="331" t="s">
        <v>354</v>
      </c>
      <c r="S5" s="332" t="s">
        <v>349</v>
      </c>
    </row>
    <row r="6" spans="1:19" s="168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338</v>
      </c>
      <c r="I6" s="249" t="s">
        <v>109</v>
      </c>
      <c r="J6" s="248"/>
      <c r="K6" s="249" t="s">
        <v>338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</row>
    <row r="7" spans="1:21" s="171" customFormat="1" ht="19.5" customHeight="1">
      <c r="A7" s="177" t="s">
        <v>333</v>
      </c>
      <c r="B7" s="47">
        <v>2</v>
      </c>
      <c r="C7" s="47">
        <v>85</v>
      </c>
      <c r="D7" s="47">
        <v>3073</v>
      </c>
      <c r="E7" s="47">
        <v>2488</v>
      </c>
      <c r="F7" s="47">
        <v>585</v>
      </c>
      <c r="G7" s="47">
        <v>195</v>
      </c>
      <c r="H7" s="47">
        <v>66</v>
      </c>
      <c r="I7" s="47">
        <v>129</v>
      </c>
      <c r="J7" s="47">
        <v>11</v>
      </c>
      <c r="K7" s="47">
        <v>4</v>
      </c>
      <c r="L7" s="47">
        <v>7</v>
      </c>
      <c r="M7" s="47">
        <v>1034</v>
      </c>
      <c r="N7" s="47">
        <v>900</v>
      </c>
      <c r="O7" s="47">
        <v>956</v>
      </c>
      <c r="P7" s="47">
        <v>976</v>
      </c>
      <c r="Q7" s="47">
        <v>58</v>
      </c>
      <c r="R7" s="47">
        <v>32</v>
      </c>
      <c r="S7" s="49">
        <v>86</v>
      </c>
      <c r="T7" s="170"/>
      <c r="U7" s="170"/>
    </row>
    <row r="8" spans="1:21" s="173" customFormat="1" ht="20.2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2"/>
      <c r="U8" s="172"/>
    </row>
    <row r="9" spans="1:21" s="173" customFormat="1" ht="15" customHeight="1">
      <c r="A9" s="17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2"/>
      <c r="U9" s="172"/>
    </row>
    <row r="10" spans="1:21" ht="13.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</sheetData>
  <sheetProtection/>
  <mergeCells count="12">
    <mergeCell ref="A2:D2"/>
    <mergeCell ref="A5:A6"/>
    <mergeCell ref="B5:B6"/>
    <mergeCell ref="C5:C6"/>
    <mergeCell ref="D5:F5"/>
    <mergeCell ref="O5:P5"/>
    <mergeCell ref="Q5:Q6"/>
    <mergeCell ref="R5:R6"/>
    <mergeCell ref="S5:S6"/>
    <mergeCell ref="G5:I5"/>
    <mergeCell ref="J5:L5"/>
    <mergeCell ref="M5:N5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L28" sqref="L28"/>
    </sheetView>
  </sheetViews>
  <sheetFormatPr defaultColWidth="8.88671875" defaultRowHeight="13.5"/>
  <cols>
    <col min="1" max="1" width="8.21484375" style="167" customWidth="1"/>
    <col min="2" max="2" width="6.77734375" style="167" customWidth="1"/>
    <col min="3" max="3" width="6.3359375" style="167" customWidth="1"/>
    <col min="4" max="12" width="7.3359375" style="167" customWidth="1"/>
    <col min="13" max="15" width="7.77734375" style="167" customWidth="1"/>
    <col min="16" max="16" width="7.3359375" style="167" customWidth="1"/>
    <col min="17" max="18" width="5.5546875" style="167" customWidth="1"/>
    <col min="19" max="19" width="6.3359375" style="167" customWidth="1"/>
    <col min="20" max="16384" width="8.88671875" style="167" customWidth="1"/>
  </cols>
  <sheetData>
    <row r="1" spans="1:18" ht="10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9" ht="13.5">
      <c r="A2" s="335" t="s">
        <v>392</v>
      </c>
      <c r="B2" s="335"/>
      <c r="C2" s="335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42"/>
    </row>
    <row r="3" spans="1:19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</row>
    <row r="4" spans="1:19" s="168" customFormat="1" ht="13.5">
      <c r="A4" s="174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19" s="168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45</v>
      </c>
      <c r="N5" s="331" t="s">
        <v>337</v>
      </c>
      <c r="O5" s="331" t="s">
        <v>355</v>
      </c>
      <c r="P5" s="331" t="s">
        <v>337</v>
      </c>
      <c r="Q5" s="331" t="s">
        <v>353</v>
      </c>
      <c r="R5" s="331" t="s">
        <v>354</v>
      </c>
      <c r="S5" s="332" t="s">
        <v>349</v>
      </c>
    </row>
    <row r="6" spans="1:19" s="168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2</v>
      </c>
      <c r="I6" s="249" t="s">
        <v>109</v>
      </c>
      <c r="J6" s="248"/>
      <c r="K6" s="249" t="s">
        <v>2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</row>
    <row r="7" spans="1:21" s="171" customFormat="1" ht="19.5" customHeight="1">
      <c r="A7" s="177" t="s">
        <v>385</v>
      </c>
      <c r="B7" s="47">
        <v>0</v>
      </c>
      <c r="C7" s="47">
        <v>0</v>
      </c>
      <c r="D7" s="47">
        <f>SUM(E7:F7)</f>
        <v>0</v>
      </c>
      <c r="E7" s="47">
        <v>0</v>
      </c>
      <c r="F7" s="47">
        <v>0</v>
      </c>
      <c r="G7" s="47">
        <f>SUM(H7:I7)</f>
        <v>0</v>
      </c>
      <c r="H7" s="47">
        <v>0</v>
      </c>
      <c r="I7" s="144">
        <v>0</v>
      </c>
      <c r="J7" s="47">
        <f>SUM(K7:L7)</f>
        <v>0</v>
      </c>
      <c r="K7" s="47">
        <v>0</v>
      </c>
      <c r="L7" s="206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9">
        <v>0</v>
      </c>
      <c r="T7" s="170"/>
      <c r="U7" s="170"/>
    </row>
    <row r="8" spans="1:21" s="173" customFormat="1" ht="16.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2"/>
      <c r="U8" s="172"/>
    </row>
    <row r="9" spans="1:21" s="173" customFormat="1" ht="15" customHeight="1">
      <c r="A9" s="17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2"/>
      <c r="U9" s="172"/>
    </row>
    <row r="10" spans="1:21" ht="13.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ht="13.5">
      <c r="A11" s="166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</row>
    <row r="12" spans="1:21" ht="13.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</row>
  </sheetData>
  <sheetProtection/>
  <mergeCells count="12">
    <mergeCell ref="Q5:Q6"/>
    <mergeCell ref="R5:R6"/>
    <mergeCell ref="S5:S6"/>
    <mergeCell ref="G5:I5"/>
    <mergeCell ref="J5:L5"/>
    <mergeCell ref="M5:N5"/>
    <mergeCell ref="A2:C2"/>
    <mergeCell ref="A5:A6"/>
    <mergeCell ref="B5:B6"/>
    <mergeCell ref="C5:C6"/>
    <mergeCell ref="D5:F5"/>
    <mergeCell ref="O5:P5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F16" sqref="F16"/>
    </sheetView>
  </sheetViews>
  <sheetFormatPr defaultColWidth="8.88671875" defaultRowHeight="13.5"/>
  <cols>
    <col min="1" max="1" width="8.88671875" style="68" customWidth="1"/>
    <col min="2" max="14" width="5.21484375" style="68" customWidth="1"/>
    <col min="15" max="15" width="7.6640625" style="68" customWidth="1"/>
    <col min="16" max="16" width="7.10546875" style="68" customWidth="1"/>
    <col min="17" max="18" width="6.4453125" style="68" customWidth="1"/>
    <col min="19" max="16384" width="8.88671875" style="68" customWidth="1"/>
  </cols>
  <sheetData>
    <row r="1" spans="1:18" ht="20.25" customHeight="1">
      <c r="A1" s="294" t="s">
        <v>409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</row>
    <row r="2" spans="1:18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ht="20.25" customHeight="1">
      <c r="A3" s="314" t="s">
        <v>369</v>
      </c>
      <c r="B3" s="314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340"/>
      <c r="R3" s="340"/>
    </row>
    <row r="4" spans="1:18" ht="20.25" customHeight="1">
      <c r="A4" s="65" t="s">
        <v>100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3"/>
      <c r="R4" s="108"/>
    </row>
    <row r="5" spans="1:18" ht="27" customHeight="1">
      <c r="A5" s="341" t="s">
        <v>1</v>
      </c>
      <c r="B5" s="306" t="s">
        <v>9</v>
      </c>
      <c r="C5" s="306" t="s">
        <v>101</v>
      </c>
      <c r="D5" s="305" t="s">
        <v>4</v>
      </c>
      <c r="E5" s="305"/>
      <c r="F5" s="305"/>
      <c r="G5" s="305" t="s">
        <v>8</v>
      </c>
      <c r="H5" s="305"/>
      <c r="I5" s="307" t="s">
        <v>11</v>
      </c>
      <c r="J5" s="305"/>
      <c r="K5" s="342" t="s">
        <v>13</v>
      </c>
      <c r="L5" s="343"/>
      <c r="M5" s="343"/>
      <c r="N5" s="344"/>
      <c r="O5" s="305" t="s">
        <v>14</v>
      </c>
      <c r="P5" s="305"/>
      <c r="Q5" s="306" t="s">
        <v>15</v>
      </c>
      <c r="R5" s="309" t="s">
        <v>16</v>
      </c>
    </row>
    <row r="6" spans="1:18" ht="27" customHeight="1">
      <c r="A6" s="317"/>
      <c r="B6" s="308"/>
      <c r="C6" s="308"/>
      <c r="D6" s="243" t="s">
        <v>0</v>
      </c>
      <c r="E6" s="243" t="s">
        <v>2</v>
      </c>
      <c r="F6" s="243" t="s">
        <v>3</v>
      </c>
      <c r="G6" s="243" t="s">
        <v>0</v>
      </c>
      <c r="H6" s="243" t="s">
        <v>3</v>
      </c>
      <c r="I6" s="243" t="s">
        <v>0</v>
      </c>
      <c r="J6" s="243" t="s">
        <v>3</v>
      </c>
      <c r="K6" s="244" t="s">
        <v>17</v>
      </c>
      <c r="L6" s="244" t="s">
        <v>6</v>
      </c>
      <c r="M6" s="244" t="s">
        <v>102</v>
      </c>
      <c r="N6" s="244" t="s">
        <v>103</v>
      </c>
      <c r="O6" s="244" t="s">
        <v>104</v>
      </c>
      <c r="P6" s="244" t="s">
        <v>105</v>
      </c>
      <c r="Q6" s="308"/>
      <c r="R6" s="345"/>
    </row>
    <row r="7" spans="1:18" ht="27" customHeight="1">
      <c r="A7" s="29" t="s">
        <v>26</v>
      </c>
      <c r="B7" s="88">
        <v>1</v>
      </c>
      <c r="C7" s="88">
        <v>8</v>
      </c>
      <c r="D7" s="88">
        <v>986</v>
      </c>
      <c r="E7" s="88">
        <v>912</v>
      </c>
      <c r="F7" s="88">
        <v>74</v>
      </c>
      <c r="G7" s="88">
        <v>55</v>
      </c>
      <c r="H7" s="88">
        <v>3</v>
      </c>
      <c r="I7" s="88">
        <v>14</v>
      </c>
      <c r="J7" s="88">
        <v>8</v>
      </c>
      <c r="K7" s="88">
        <v>410</v>
      </c>
      <c r="L7" s="88">
        <v>6</v>
      </c>
      <c r="M7" s="88">
        <v>371</v>
      </c>
      <c r="N7" s="88">
        <v>33</v>
      </c>
      <c r="O7" s="88">
        <v>1096</v>
      </c>
      <c r="P7" s="88">
        <v>554</v>
      </c>
      <c r="Q7" s="88">
        <v>39</v>
      </c>
      <c r="R7" s="89">
        <v>21</v>
      </c>
    </row>
    <row r="8" spans="1:18" ht="27" customHeight="1">
      <c r="A8" s="29" t="s">
        <v>28</v>
      </c>
      <c r="B8" s="88">
        <v>1</v>
      </c>
      <c r="C8" s="88">
        <v>8</v>
      </c>
      <c r="D8" s="88">
        <v>1618</v>
      </c>
      <c r="E8" s="88">
        <v>1572</v>
      </c>
      <c r="F8" s="88">
        <v>46</v>
      </c>
      <c r="G8" s="88">
        <v>52</v>
      </c>
      <c r="H8" s="88">
        <v>2</v>
      </c>
      <c r="I8" s="88">
        <v>13</v>
      </c>
      <c r="J8" s="88">
        <v>6</v>
      </c>
      <c r="K8" s="88">
        <v>363</v>
      </c>
      <c r="L8" s="88">
        <v>5</v>
      </c>
      <c r="M8" s="88">
        <v>310</v>
      </c>
      <c r="N8" s="88">
        <v>9</v>
      </c>
      <c r="O8" s="88">
        <v>1141</v>
      </c>
      <c r="P8" s="88">
        <v>558</v>
      </c>
      <c r="Q8" s="88">
        <v>39</v>
      </c>
      <c r="R8" s="89">
        <v>27</v>
      </c>
    </row>
    <row r="9" spans="1:18" s="28" customFormat="1" ht="27" customHeight="1">
      <c r="A9" s="29" t="s">
        <v>107</v>
      </c>
      <c r="B9" s="30">
        <v>1</v>
      </c>
      <c r="C9" s="30">
        <v>8</v>
      </c>
      <c r="D9" s="30">
        <f>SUM(E9:F9)</f>
        <v>1691</v>
      </c>
      <c r="E9" s="30">
        <v>1654</v>
      </c>
      <c r="F9" s="30">
        <v>37</v>
      </c>
      <c r="G9" s="30">
        <v>50</v>
      </c>
      <c r="H9" s="32">
        <v>2</v>
      </c>
      <c r="I9" s="30">
        <v>16</v>
      </c>
      <c r="J9" s="30">
        <v>7</v>
      </c>
      <c r="K9" s="30">
        <v>344</v>
      </c>
      <c r="L9" s="30">
        <v>6</v>
      </c>
      <c r="M9" s="30">
        <v>280</v>
      </c>
      <c r="N9" s="30">
        <v>14</v>
      </c>
      <c r="O9" s="30">
        <v>557</v>
      </c>
      <c r="P9" s="30">
        <v>557</v>
      </c>
      <c r="Q9" s="30">
        <v>38.9</v>
      </c>
      <c r="R9" s="33">
        <v>27</v>
      </c>
    </row>
    <row r="10" spans="1:18" s="28" customFormat="1" ht="27" customHeight="1">
      <c r="A10" s="29" t="s">
        <v>137</v>
      </c>
      <c r="B10" s="30">
        <v>1</v>
      </c>
      <c r="C10" s="30">
        <v>8</v>
      </c>
      <c r="D10" s="30">
        <v>1748</v>
      </c>
      <c r="E10" s="30">
        <v>1713</v>
      </c>
      <c r="F10" s="30">
        <v>35</v>
      </c>
      <c r="G10" s="30">
        <v>50</v>
      </c>
      <c r="H10" s="32">
        <v>2</v>
      </c>
      <c r="I10" s="30">
        <v>13</v>
      </c>
      <c r="J10" s="30">
        <v>7</v>
      </c>
      <c r="K10" s="30">
        <v>445</v>
      </c>
      <c r="L10" s="30">
        <v>1</v>
      </c>
      <c r="M10" s="30">
        <v>332</v>
      </c>
      <c r="N10" s="30">
        <v>15</v>
      </c>
      <c r="O10" s="30">
        <v>1439</v>
      </c>
      <c r="P10" s="30">
        <v>579</v>
      </c>
      <c r="Q10" s="30">
        <v>39</v>
      </c>
      <c r="R10" s="33">
        <v>27</v>
      </c>
    </row>
    <row r="11" spans="1:18" s="28" customFormat="1" ht="27" customHeight="1">
      <c r="A11" s="191" t="s">
        <v>333</v>
      </c>
      <c r="B11" s="30">
        <v>1</v>
      </c>
      <c r="C11" s="30">
        <v>8</v>
      </c>
      <c r="D11" s="30">
        <f>SUM(E11:F11)</f>
        <v>1729</v>
      </c>
      <c r="E11" s="30">
        <v>1690</v>
      </c>
      <c r="F11" s="30">
        <v>39</v>
      </c>
      <c r="G11" s="30">
        <v>47</v>
      </c>
      <c r="H11" s="32">
        <v>1</v>
      </c>
      <c r="I11" s="30">
        <v>12</v>
      </c>
      <c r="J11" s="30">
        <v>6</v>
      </c>
      <c r="K11" s="30">
        <v>392</v>
      </c>
      <c r="L11" s="30">
        <v>1</v>
      </c>
      <c r="M11" s="30">
        <v>301</v>
      </c>
      <c r="N11" s="30">
        <v>15</v>
      </c>
      <c r="O11" s="30">
        <v>1904</v>
      </c>
      <c r="P11" s="30">
        <v>568</v>
      </c>
      <c r="Q11" s="30">
        <v>39</v>
      </c>
      <c r="R11" s="33">
        <v>27</v>
      </c>
    </row>
    <row r="12" spans="1:18" ht="25.5" customHeight="1">
      <c r="A12" s="191" t="s">
        <v>385</v>
      </c>
      <c r="B12" s="30">
        <v>1</v>
      </c>
      <c r="C12" s="30">
        <v>8</v>
      </c>
      <c r="D12" s="30">
        <v>1780</v>
      </c>
      <c r="E12" s="30">
        <v>1740</v>
      </c>
      <c r="F12" s="30">
        <v>40</v>
      </c>
      <c r="G12" s="30">
        <v>53</v>
      </c>
      <c r="H12" s="32">
        <v>3</v>
      </c>
      <c r="I12" s="30">
        <v>13</v>
      </c>
      <c r="J12" s="30">
        <v>6</v>
      </c>
      <c r="K12" s="30">
        <v>383</v>
      </c>
      <c r="L12" s="30">
        <v>1</v>
      </c>
      <c r="M12" s="30">
        <v>309</v>
      </c>
      <c r="N12" s="30">
        <v>6</v>
      </c>
      <c r="O12" s="30">
        <v>2194</v>
      </c>
      <c r="P12" s="30">
        <v>610</v>
      </c>
      <c r="Q12" s="30">
        <v>39</v>
      </c>
      <c r="R12" s="33">
        <v>21</v>
      </c>
    </row>
    <row r="13" spans="1:18" ht="20.25" customHeight="1">
      <c r="A13" s="109" t="s">
        <v>106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</row>
    <row r="14" spans="1:18" ht="23.25" customHeight="1">
      <c r="A14" s="83" t="s">
        <v>199</v>
      </c>
      <c r="B14" s="83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</row>
    <row r="15" spans="1:18" s="28" customFormat="1" ht="20.25" customHeight="1">
      <c r="A15" s="110" t="s">
        <v>200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="28" customFormat="1" ht="20.25" customHeight="1">
      <c r="A16" s="39" t="s">
        <v>201</v>
      </c>
    </row>
  </sheetData>
  <sheetProtection/>
  <mergeCells count="13">
    <mergeCell ref="O5:P5"/>
    <mergeCell ref="Q5:Q6"/>
    <mergeCell ref="R5:R6"/>
    <mergeCell ref="A3:B3"/>
    <mergeCell ref="A1:R1"/>
    <mergeCell ref="Q3:R3"/>
    <mergeCell ref="A5:A6"/>
    <mergeCell ref="B5:B6"/>
    <mergeCell ref="C5:C6"/>
    <mergeCell ref="D5:F5"/>
    <mergeCell ref="G5:H5"/>
    <mergeCell ref="I5:J5"/>
    <mergeCell ref="K5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E24" sqref="E24"/>
    </sheetView>
  </sheetViews>
  <sheetFormatPr defaultColWidth="8.88671875" defaultRowHeight="13.5"/>
  <cols>
    <col min="1" max="1" width="8.88671875" style="28" customWidth="1"/>
    <col min="2" max="2" width="7.99609375" style="28" customWidth="1"/>
    <col min="3" max="3" width="7.21484375" style="28" customWidth="1"/>
    <col min="4" max="5" width="7.4453125" style="28" customWidth="1"/>
    <col min="6" max="6" width="7.21484375" style="28" customWidth="1"/>
    <col min="7" max="7" width="7.5546875" style="28" customWidth="1"/>
    <col min="8" max="8" width="7.10546875" style="28" customWidth="1"/>
    <col min="9" max="9" width="7.6640625" style="28" customWidth="1"/>
    <col min="10" max="10" width="8.5546875" style="28" customWidth="1"/>
    <col min="11" max="16384" width="8.88671875" style="28" customWidth="1"/>
  </cols>
  <sheetData>
    <row r="1" spans="1:10" ht="20.25" customHeight="1">
      <c r="A1" s="294" t="s">
        <v>393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8" ht="20.25" customHeight="1">
      <c r="A3" s="348" t="s">
        <v>384</v>
      </c>
      <c r="B3" s="348"/>
      <c r="C3" s="111"/>
      <c r="D3" s="111"/>
      <c r="E3" s="111"/>
      <c r="F3" s="111"/>
      <c r="G3" s="111"/>
      <c r="H3" s="111"/>
    </row>
    <row r="4" spans="1:8" ht="20.25" customHeight="1">
      <c r="A4" s="349" t="s">
        <v>202</v>
      </c>
      <c r="B4" s="349"/>
      <c r="C4" s="112"/>
      <c r="D4" s="112"/>
      <c r="E4" s="112"/>
      <c r="F4" s="112"/>
      <c r="G4" s="112"/>
      <c r="H4" s="112"/>
    </row>
    <row r="5" spans="1:11" ht="24.75" customHeight="1">
      <c r="A5" s="350" t="s">
        <v>203</v>
      </c>
      <c r="B5" s="352" t="s">
        <v>204</v>
      </c>
      <c r="C5" s="353"/>
      <c r="D5" s="353"/>
      <c r="E5" s="350"/>
      <c r="F5" s="354" t="s">
        <v>205</v>
      </c>
      <c r="G5" s="346"/>
      <c r="H5" s="346"/>
      <c r="I5" s="346"/>
      <c r="J5" s="350"/>
      <c r="K5" s="346" t="s">
        <v>206</v>
      </c>
    </row>
    <row r="6" spans="1:11" ht="24.75" customHeight="1">
      <c r="A6" s="351"/>
      <c r="B6" s="250" t="s">
        <v>64</v>
      </c>
      <c r="C6" s="250" t="s">
        <v>65</v>
      </c>
      <c r="D6" s="251" t="s">
        <v>207</v>
      </c>
      <c r="E6" s="244" t="s">
        <v>208</v>
      </c>
      <c r="F6" s="252" t="s">
        <v>64</v>
      </c>
      <c r="G6" s="250" t="s">
        <v>65</v>
      </c>
      <c r="H6" s="244" t="s">
        <v>208</v>
      </c>
      <c r="I6" s="251" t="s">
        <v>207</v>
      </c>
      <c r="J6" s="244" t="s">
        <v>209</v>
      </c>
      <c r="K6" s="347"/>
    </row>
    <row r="7" spans="1:11" ht="24.75" customHeight="1">
      <c r="A7" s="113" t="s">
        <v>210</v>
      </c>
      <c r="B7" s="149">
        <v>2202</v>
      </c>
      <c r="C7" s="149">
        <v>2330</v>
      </c>
      <c r="D7" s="150">
        <v>208</v>
      </c>
      <c r="E7" s="80">
        <v>7</v>
      </c>
      <c r="F7" s="151">
        <v>1871</v>
      </c>
      <c r="G7" s="129">
        <v>1735</v>
      </c>
      <c r="H7" s="80">
        <v>7</v>
      </c>
      <c r="I7" s="80">
        <v>129</v>
      </c>
      <c r="J7" s="80">
        <v>0</v>
      </c>
      <c r="K7" s="150">
        <v>85</v>
      </c>
    </row>
    <row r="8" spans="1:11" ht="24.75" customHeight="1">
      <c r="A8" s="114" t="s">
        <v>211</v>
      </c>
      <c r="B8" s="152">
        <v>1695</v>
      </c>
      <c r="C8" s="152">
        <v>1436</v>
      </c>
      <c r="D8" s="153">
        <v>225</v>
      </c>
      <c r="E8" s="154">
        <v>34</v>
      </c>
      <c r="F8" s="155">
        <v>1609</v>
      </c>
      <c r="G8" s="156">
        <v>1399</v>
      </c>
      <c r="H8" s="154">
        <v>33</v>
      </c>
      <c r="I8" s="154">
        <v>177</v>
      </c>
      <c r="J8" s="154">
        <v>0</v>
      </c>
      <c r="K8" s="153">
        <v>95</v>
      </c>
    </row>
    <row r="9" spans="1:11" ht="24.75" customHeight="1">
      <c r="A9" s="115" t="s">
        <v>108</v>
      </c>
      <c r="B9" s="157">
        <v>1634</v>
      </c>
      <c r="C9" s="157">
        <v>1549</v>
      </c>
      <c r="D9" s="157">
        <v>62</v>
      </c>
      <c r="E9" s="80">
        <v>23</v>
      </c>
      <c r="F9" s="157">
        <v>1614</v>
      </c>
      <c r="G9" s="129">
        <v>1480</v>
      </c>
      <c r="H9" s="80">
        <v>23</v>
      </c>
      <c r="I9" s="80">
        <v>18</v>
      </c>
      <c r="J9" s="80">
        <v>0</v>
      </c>
      <c r="K9" s="158">
        <v>93</v>
      </c>
    </row>
    <row r="10" spans="1:11" ht="24.75" customHeight="1">
      <c r="A10" s="115" t="s">
        <v>137</v>
      </c>
      <c r="B10" s="157">
        <v>1395</v>
      </c>
      <c r="C10" s="157">
        <v>1335</v>
      </c>
      <c r="D10" s="157">
        <v>46</v>
      </c>
      <c r="E10" s="80">
        <v>14</v>
      </c>
      <c r="F10" s="157">
        <v>1333</v>
      </c>
      <c r="G10" s="129">
        <v>1307</v>
      </c>
      <c r="H10" s="80">
        <v>14</v>
      </c>
      <c r="I10" s="80">
        <v>12</v>
      </c>
      <c r="J10" s="80">
        <v>0</v>
      </c>
      <c r="K10" s="158">
        <v>96</v>
      </c>
    </row>
    <row r="11" spans="1:11" ht="24.75" customHeight="1">
      <c r="A11" s="207" t="s">
        <v>356</v>
      </c>
      <c r="B11" s="208">
        <f>SUM(C11:E11)</f>
        <v>1215</v>
      </c>
      <c r="C11" s="131">
        <v>1167</v>
      </c>
      <c r="D11" s="131">
        <v>36</v>
      </c>
      <c r="E11" s="131">
        <v>12</v>
      </c>
      <c r="F11" s="208">
        <f>SUM(G11:J11)</f>
        <v>1159</v>
      </c>
      <c r="G11" s="131">
        <v>1144</v>
      </c>
      <c r="H11" s="131">
        <v>12</v>
      </c>
      <c r="I11" s="131">
        <v>3</v>
      </c>
      <c r="J11" s="131">
        <v>0</v>
      </c>
      <c r="K11" s="209">
        <f>F11/B11*100</f>
        <v>95.39094650205762</v>
      </c>
    </row>
    <row r="12" spans="1:11" ht="25.5" customHeight="1">
      <c r="A12" s="207" t="s">
        <v>385</v>
      </c>
      <c r="B12" s="208">
        <v>1217</v>
      </c>
      <c r="C12" s="131">
        <v>1171</v>
      </c>
      <c r="D12" s="131">
        <v>36</v>
      </c>
      <c r="E12" s="131">
        <v>10</v>
      </c>
      <c r="F12" s="208">
        <v>1144</v>
      </c>
      <c r="G12" s="131">
        <v>1126</v>
      </c>
      <c r="H12" s="131">
        <v>10</v>
      </c>
      <c r="I12" s="131">
        <v>7</v>
      </c>
      <c r="J12" s="131">
        <v>1</v>
      </c>
      <c r="K12" s="209">
        <f>F12/B12*100</f>
        <v>94.00164338537387</v>
      </c>
    </row>
    <row r="13" spans="1:10" ht="20.25" customHeight="1">
      <c r="A13" s="109" t="s">
        <v>212</v>
      </c>
      <c r="B13" s="109"/>
      <c r="C13" s="109"/>
      <c r="D13" s="109"/>
      <c r="E13" s="109"/>
      <c r="F13" s="109"/>
      <c r="G13" s="109"/>
      <c r="H13" s="109"/>
      <c r="I13" s="109"/>
      <c r="J13" s="109"/>
    </row>
  </sheetData>
  <sheetProtection/>
  <mergeCells count="7">
    <mergeCell ref="K5:K6"/>
    <mergeCell ref="A1:J1"/>
    <mergeCell ref="A3:B3"/>
    <mergeCell ref="A4:B4"/>
    <mergeCell ref="A5:A6"/>
    <mergeCell ref="B5:E5"/>
    <mergeCell ref="F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G24" sqref="G24"/>
    </sheetView>
  </sheetViews>
  <sheetFormatPr defaultColWidth="8.88671875" defaultRowHeight="13.5"/>
  <cols>
    <col min="1" max="1" width="6.4453125" style="9" customWidth="1"/>
    <col min="2" max="3" width="5.77734375" style="9" customWidth="1"/>
    <col min="4" max="4" width="6.3359375" style="9" customWidth="1"/>
    <col min="5" max="13" width="4.77734375" style="9" customWidth="1"/>
    <col min="14" max="19" width="6.77734375" style="9" customWidth="1"/>
    <col min="20" max="20" width="6.3359375" style="9" customWidth="1"/>
    <col min="21" max="23" width="5.77734375" style="9" customWidth="1"/>
    <col min="24" max="25" width="6.3359375" style="9" customWidth="1"/>
    <col min="26" max="16384" width="8.88671875" style="9" customWidth="1"/>
  </cols>
  <sheetData>
    <row r="1" spans="1:13" ht="20.25" customHeight="1">
      <c r="A1" s="368" t="s">
        <v>394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22" ht="20.25" customHeight="1">
      <c r="A3" s="117" t="s">
        <v>140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V3" s="116"/>
    </row>
    <row r="4" spans="1:25" s="39" customFormat="1" ht="19.5" customHeight="1">
      <c r="A4" s="371" t="s">
        <v>213</v>
      </c>
      <c r="B4" s="364" t="s">
        <v>214</v>
      </c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70"/>
      <c r="W4" s="363" t="s">
        <v>215</v>
      </c>
      <c r="X4" s="363"/>
      <c r="Y4" s="364"/>
    </row>
    <row r="5" spans="1:25" s="39" customFormat="1" ht="19.5" customHeight="1">
      <c r="A5" s="372"/>
      <c r="B5" s="355" t="s">
        <v>216</v>
      </c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287"/>
      <c r="N5" s="357" t="s">
        <v>217</v>
      </c>
      <c r="O5" s="358"/>
      <c r="P5" s="357" t="s">
        <v>218</v>
      </c>
      <c r="Q5" s="358"/>
      <c r="R5" s="357" t="s">
        <v>219</v>
      </c>
      <c r="S5" s="358"/>
      <c r="T5" s="358" t="s">
        <v>220</v>
      </c>
      <c r="U5" s="337" t="s">
        <v>221</v>
      </c>
      <c r="V5" s="334" t="s">
        <v>222</v>
      </c>
      <c r="W5" s="365" t="s">
        <v>223</v>
      </c>
      <c r="X5" s="334" t="s">
        <v>224</v>
      </c>
      <c r="Y5" s="332" t="s">
        <v>225</v>
      </c>
    </row>
    <row r="6" spans="1:25" s="39" customFormat="1" ht="19.5" customHeight="1">
      <c r="A6" s="372"/>
      <c r="B6" s="362" t="s">
        <v>226</v>
      </c>
      <c r="C6" s="359" t="s">
        <v>227</v>
      </c>
      <c r="D6" s="360"/>
      <c r="E6" s="360"/>
      <c r="F6" s="360"/>
      <c r="G6" s="360"/>
      <c r="H6" s="361"/>
      <c r="I6" s="355" t="s">
        <v>228</v>
      </c>
      <c r="J6" s="356"/>
      <c r="K6" s="356"/>
      <c r="L6" s="356"/>
      <c r="M6" s="287"/>
      <c r="N6" s="362" t="s">
        <v>229</v>
      </c>
      <c r="O6" s="362" t="s">
        <v>109</v>
      </c>
      <c r="P6" s="362" t="s">
        <v>229</v>
      </c>
      <c r="Q6" s="362" t="s">
        <v>109</v>
      </c>
      <c r="R6" s="362" t="s">
        <v>229</v>
      </c>
      <c r="S6" s="362" t="s">
        <v>109</v>
      </c>
      <c r="T6" s="358"/>
      <c r="U6" s="337"/>
      <c r="V6" s="365"/>
      <c r="W6" s="365"/>
      <c r="X6" s="357"/>
      <c r="Y6" s="366"/>
    </row>
    <row r="7" spans="1:25" s="39" customFormat="1" ht="32.25" customHeight="1">
      <c r="A7" s="373"/>
      <c r="B7" s="358"/>
      <c r="C7" s="240" t="s">
        <v>230</v>
      </c>
      <c r="D7" s="249" t="s">
        <v>231</v>
      </c>
      <c r="E7" s="249" t="s">
        <v>232</v>
      </c>
      <c r="F7" s="240" t="s">
        <v>233</v>
      </c>
      <c r="G7" s="249" t="s">
        <v>234</v>
      </c>
      <c r="H7" s="240" t="s">
        <v>235</v>
      </c>
      <c r="I7" s="240" t="s">
        <v>230</v>
      </c>
      <c r="J7" s="249" t="s">
        <v>236</v>
      </c>
      <c r="K7" s="249" t="s">
        <v>232</v>
      </c>
      <c r="L7" s="249" t="s">
        <v>237</v>
      </c>
      <c r="M7" s="249" t="s">
        <v>238</v>
      </c>
      <c r="N7" s="358"/>
      <c r="O7" s="358"/>
      <c r="P7" s="358"/>
      <c r="Q7" s="358"/>
      <c r="R7" s="358"/>
      <c r="S7" s="358"/>
      <c r="T7" s="288"/>
      <c r="U7" s="331"/>
      <c r="V7" s="337"/>
      <c r="W7" s="358"/>
      <c r="X7" s="358"/>
      <c r="Y7" s="367"/>
    </row>
    <row r="8" spans="1:25" ht="15.75" customHeight="1">
      <c r="A8" s="38" t="s">
        <v>241</v>
      </c>
      <c r="B8" s="56">
        <v>139</v>
      </c>
      <c r="C8" s="56">
        <v>130</v>
      </c>
      <c r="D8" s="56">
        <v>69</v>
      </c>
      <c r="E8" s="56">
        <v>7</v>
      </c>
      <c r="F8" s="56">
        <v>35</v>
      </c>
      <c r="G8" s="56" t="s">
        <v>240</v>
      </c>
      <c r="H8" s="56">
        <v>10</v>
      </c>
      <c r="I8" s="56">
        <v>9</v>
      </c>
      <c r="J8" s="56">
        <v>9</v>
      </c>
      <c r="K8" s="120" t="s">
        <v>240</v>
      </c>
      <c r="L8" s="120">
        <v>0</v>
      </c>
      <c r="M8" s="120" t="s">
        <v>240</v>
      </c>
      <c r="N8" s="56">
        <v>9329</v>
      </c>
      <c r="O8" s="56">
        <v>4366</v>
      </c>
      <c r="P8" s="56">
        <v>9429</v>
      </c>
      <c r="Q8" s="56">
        <v>4405</v>
      </c>
      <c r="R8" s="56">
        <v>385</v>
      </c>
      <c r="S8" s="56">
        <v>313</v>
      </c>
      <c r="T8" s="56">
        <v>795</v>
      </c>
      <c r="U8" s="56">
        <v>135</v>
      </c>
      <c r="V8" s="118">
        <v>0</v>
      </c>
      <c r="W8" s="56">
        <v>8</v>
      </c>
      <c r="X8" s="56">
        <v>48</v>
      </c>
      <c r="Y8" s="119">
        <v>1011</v>
      </c>
    </row>
    <row r="9" spans="1:25" ht="15.75" customHeight="1">
      <c r="A9" s="38" t="s">
        <v>242</v>
      </c>
      <c r="B9" s="56">
        <v>208</v>
      </c>
      <c r="C9" s="56">
        <v>196</v>
      </c>
      <c r="D9" s="56">
        <v>119</v>
      </c>
      <c r="E9" s="56">
        <v>7</v>
      </c>
      <c r="F9" s="56">
        <v>43</v>
      </c>
      <c r="G9" s="56">
        <v>0</v>
      </c>
      <c r="H9" s="56">
        <v>15</v>
      </c>
      <c r="I9" s="56">
        <v>12</v>
      </c>
      <c r="J9" s="56">
        <v>11</v>
      </c>
      <c r="K9" s="56">
        <v>0</v>
      </c>
      <c r="L9" s="56">
        <v>0</v>
      </c>
      <c r="M9" s="56">
        <v>1</v>
      </c>
      <c r="N9" s="56">
        <v>7632</v>
      </c>
      <c r="O9" s="56">
        <v>3655</v>
      </c>
      <c r="P9" s="56">
        <v>9110</v>
      </c>
      <c r="Q9" s="56">
        <v>4288</v>
      </c>
      <c r="R9" s="56">
        <v>386</v>
      </c>
      <c r="S9" s="56">
        <v>306</v>
      </c>
      <c r="T9" s="56">
        <v>816</v>
      </c>
      <c r="U9" s="56">
        <v>171</v>
      </c>
      <c r="V9" s="118">
        <v>0</v>
      </c>
      <c r="W9" s="56">
        <v>16</v>
      </c>
      <c r="X9" s="56">
        <v>86</v>
      </c>
      <c r="Y9" s="119">
        <v>942</v>
      </c>
    </row>
    <row r="10" spans="1:25" ht="15.75" customHeight="1">
      <c r="A10" s="38" t="s">
        <v>243</v>
      </c>
      <c r="B10" s="34">
        <f>SUM(C10:L10)</f>
        <v>442</v>
      </c>
      <c r="C10" s="34">
        <f>SUM(D10:M10)</f>
        <v>221</v>
      </c>
      <c r="D10" s="34">
        <v>97</v>
      </c>
      <c r="E10" s="34">
        <v>6</v>
      </c>
      <c r="F10" s="34">
        <v>48</v>
      </c>
      <c r="G10" s="34">
        <v>0</v>
      </c>
      <c r="H10" s="34">
        <v>32</v>
      </c>
      <c r="I10" s="34">
        <v>19</v>
      </c>
      <c r="J10" s="34">
        <v>18</v>
      </c>
      <c r="K10" s="34">
        <v>0</v>
      </c>
      <c r="L10" s="34">
        <v>1</v>
      </c>
      <c r="M10" s="34">
        <v>0</v>
      </c>
      <c r="N10" s="34">
        <v>6151</v>
      </c>
      <c r="O10" s="34">
        <v>2890</v>
      </c>
      <c r="P10" s="34">
        <v>10858</v>
      </c>
      <c r="Q10" s="34">
        <v>5264</v>
      </c>
      <c r="R10" s="34">
        <v>376</v>
      </c>
      <c r="S10" s="34">
        <v>284</v>
      </c>
      <c r="T10" s="34">
        <v>711</v>
      </c>
      <c r="U10" s="34">
        <v>85</v>
      </c>
      <c r="V10" s="118">
        <v>0</v>
      </c>
      <c r="W10" s="34">
        <v>16</v>
      </c>
      <c r="X10" s="34">
        <v>86</v>
      </c>
      <c r="Y10" s="35">
        <v>942</v>
      </c>
    </row>
    <row r="11" spans="1:25" ht="15.75" customHeight="1">
      <c r="A11" s="38" t="s">
        <v>137</v>
      </c>
      <c r="B11" s="34">
        <v>176</v>
      </c>
      <c r="C11" s="34">
        <v>155</v>
      </c>
      <c r="D11" s="34">
        <v>93</v>
      </c>
      <c r="E11" s="34">
        <v>4</v>
      </c>
      <c r="F11" s="34">
        <v>41</v>
      </c>
      <c r="G11" s="34">
        <v>0</v>
      </c>
      <c r="H11" s="34">
        <v>17</v>
      </c>
      <c r="I11" s="34">
        <v>21</v>
      </c>
      <c r="J11" s="34">
        <v>20</v>
      </c>
      <c r="K11" s="34">
        <v>0</v>
      </c>
      <c r="L11" s="34">
        <v>1</v>
      </c>
      <c r="M11" s="34">
        <v>0</v>
      </c>
      <c r="N11" s="34">
        <v>6660</v>
      </c>
      <c r="O11" s="34">
        <v>3284</v>
      </c>
      <c r="P11" s="34">
        <v>10155</v>
      </c>
      <c r="Q11" s="34">
        <v>5138</v>
      </c>
      <c r="R11" s="34">
        <v>439</v>
      </c>
      <c r="S11" s="34">
        <v>338</v>
      </c>
      <c r="T11" s="34">
        <v>694</v>
      </c>
      <c r="U11" s="34">
        <v>104</v>
      </c>
      <c r="V11" s="56">
        <v>219</v>
      </c>
      <c r="W11" s="34">
        <v>13</v>
      </c>
      <c r="X11" s="34">
        <v>75</v>
      </c>
      <c r="Y11" s="35">
        <v>1174</v>
      </c>
    </row>
    <row r="12" spans="1:25" ht="15.75" customHeight="1">
      <c r="A12" s="210" t="s">
        <v>356</v>
      </c>
      <c r="B12" s="34">
        <v>192</v>
      </c>
      <c r="C12" s="34">
        <v>169</v>
      </c>
      <c r="D12" s="34">
        <v>98</v>
      </c>
      <c r="E12" s="34">
        <v>5</v>
      </c>
      <c r="F12" s="34">
        <v>49</v>
      </c>
      <c r="G12" s="34">
        <v>0</v>
      </c>
      <c r="H12" s="34">
        <v>17</v>
      </c>
      <c r="I12" s="34">
        <v>23</v>
      </c>
      <c r="J12" s="34">
        <v>21</v>
      </c>
      <c r="K12" s="34">
        <v>1</v>
      </c>
      <c r="L12" s="190">
        <v>0</v>
      </c>
      <c r="M12" s="190">
        <v>1</v>
      </c>
      <c r="N12" s="34">
        <v>6817</v>
      </c>
      <c r="O12" s="34">
        <v>3384</v>
      </c>
      <c r="P12" s="34">
        <v>8168</v>
      </c>
      <c r="Q12" s="34">
        <v>3938</v>
      </c>
      <c r="R12" s="34">
        <v>465</v>
      </c>
      <c r="S12" s="34">
        <v>361</v>
      </c>
      <c r="T12" s="34">
        <v>769</v>
      </c>
      <c r="U12" s="34">
        <v>134</v>
      </c>
      <c r="V12" s="56">
        <v>228</v>
      </c>
      <c r="W12" s="34">
        <v>19</v>
      </c>
      <c r="X12" s="34">
        <v>220</v>
      </c>
      <c r="Y12" s="35">
        <v>1912</v>
      </c>
    </row>
    <row r="13" spans="1:25" ht="15.75" customHeight="1">
      <c r="A13" s="210" t="s">
        <v>395</v>
      </c>
      <c r="B13" s="34">
        <v>183</v>
      </c>
      <c r="C13" s="34">
        <v>161</v>
      </c>
      <c r="D13" s="34">
        <v>98</v>
      </c>
      <c r="E13" s="34">
        <v>7</v>
      </c>
      <c r="F13" s="34">
        <v>51</v>
      </c>
      <c r="G13" s="34">
        <v>0</v>
      </c>
      <c r="H13" s="34">
        <v>5</v>
      </c>
      <c r="I13" s="34">
        <v>22</v>
      </c>
      <c r="J13" s="34">
        <v>19</v>
      </c>
      <c r="K13" s="34">
        <v>1</v>
      </c>
      <c r="L13" s="190">
        <v>0</v>
      </c>
      <c r="M13" s="190">
        <v>2</v>
      </c>
      <c r="N13" s="34">
        <v>5905</v>
      </c>
      <c r="O13" s="34">
        <v>3384</v>
      </c>
      <c r="P13" s="34">
        <v>8168</v>
      </c>
      <c r="Q13" s="34">
        <v>3938</v>
      </c>
      <c r="R13" s="34">
        <v>432</v>
      </c>
      <c r="S13" s="34">
        <v>361</v>
      </c>
      <c r="T13" s="34">
        <v>852</v>
      </c>
      <c r="U13" s="34">
        <v>134</v>
      </c>
      <c r="V13" s="56">
        <v>228</v>
      </c>
      <c r="W13" s="34">
        <v>19</v>
      </c>
      <c r="X13" s="34">
        <v>110</v>
      </c>
      <c r="Y13" s="35">
        <v>1490</v>
      </c>
    </row>
    <row r="14" ht="20.25" customHeight="1">
      <c r="A14" s="9" t="s">
        <v>239</v>
      </c>
    </row>
    <row r="15" ht="18.75" customHeight="1"/>
    <row r="16" spans="1:16" s="39" customFormat="1" ht="29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ht="28.5" customHeight="1"/>
  </sheetData>
  <sheetProtection/>
  <mergeCells count="23">
    <mergeCell ref="A1:M1"/>
    <mergeCell ref="B6:B7"/>
    <mergeCell ref="T5:T7"/>
    <mergeCell ref="B4:V4"/>
    <mergeCell ref="I6:M6"/>
    <mergeCell ref="O6:O7"/>
    <mergeCell ref="A4:A7"/>
    <mergeCell ref="R5:S5"/>
    <mergeCell ref="Q6:Q7"/>
    <mergeCell ref="R6:R7"/>
    <mergeCell ref="W4:Y4"/>
    <mergeCell ref="V5:V7"/>
    <mergeCell ref="W5:W7"/>
    <mergeCell ref="X5:X7"/>
    <mergeCell ref="Y5:Y7"/>
    <mergeCell ref="U5:U7"/>
    <mergeCell ref="B5:M5"/>
    <mergeCell ref="N5:O5"/>
    <mergeCell ref="C6:H6"/>
    <mergeCell ref="P5:Q5"/>
    <mergeCell ref="P6:P7"/>
    <mergeCell ref="S6:S7"/>
    <mergeCell ref="N6:N7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G16" sqref="G16"/>
    </sheetView>
  </sheetViews>
  <sheetFormatPr defaultColWidth="8.88671875" defaultRowHeight="13.5"/>
  <cols>
    <col min="1" max="1" width="13.10546875" style="68" customWidth="1"/>
    <col min="2" max="5" width="7.77734375" style="68" customWidth="1"/>
    <col min="6" max="6" width="8.88671875" style="68" customWidth="1"/>
    <col min="7" max="7" width="10.10546875" style="68" customWidth="1"/>
    <col min="8" max="9" width="9.4453125" style="68" customWidth="1"/>
    <col min="10" max="10" width="8.88671875" style="68" customWidth="1"/>
    <col min="11" max="11" width="9.10546875" style="68" customWidth="1"/>
    <col min="12" max="16384" width="8.88671875" style="68" customWidth="1"/>
  </cols>
  <sheetData>
    <row r="1" spans="1:11" ht="20.25" customHeight="1">
      <c r="A1" s="368" t="s">
        <v>396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0.25" customHeight="1">
      <c r="A3" s="374" t="s">
        <v>244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</row>
    <row r="4" spans="1:12" ht="27" customHeight="1">
      <c r="A4" s="336" t="s">
        <v>1</v>
      </c>
      <c r="B4" s="331" t="s">
        <v>245</v>
      </c>
      <c r="C4" s="331" t="s">
        <v>66</v>
      </c>
      <c r="D4" s="355" t="s">
        <v>246</v>
      </c>
      <c r="E4" s="356"/>
      <c r="F4" s="356"/>
      <c r="G4" s="287"/>
      <c r="H4" s="334" t="s">
        <v>376</v>
      </c>
      <c r="I4" s="334" t="s">
        <v>377</v>
      </c>
      <c r="J4" s="334" t="s">
        <v>378</v>
      </c>
      <c r="K4" s="334" t="s">
        <v>379</v>
      </c>
      <c r="L4" s="332" t="s">
        <v>380</v>
      </c>
    </row>
    <row r="5" spans="1:12" ht="35.25" customHeight="1">
      <c r="A5" s="336"/>
      <c r="B5" s="331"/>
      <c r="C5" s="331"/>
      <c r="D5" s="240" t="s">
        <v>247</v>
      </c>
      <c r="E5" s="240" t="s">
        <v>248</v>
      </c>
      <c r="F5" s="240" t="s">
        <v>114</v>
      </c>
      <c r="G5" s="240" t="s">
        <v>249</v>
      </c>
      <c r="H5" s="337"/>
      <c r="I5" s="337"/>
      <c r="J5" s="337"/>
      <c r="K5" s="337"/>
      <c r="L5" s="333"/>
    </row>
    <row r="6" spans="1:12" ht="27" customHeight="1">
      <c r="A6" s="52" t="s">
        <v>12</v>
      </c>
      <c r="B6" s="125">
        <v>1</v>
      </c>
      <c r="C6" s="125">
        <v>1744</v>
      </c>
      <c r="D6" s="125">
        <v>211412</v>
      </c>
      <c r="E6" s="127">
        <v>26424</v>
      </c>
      <c r="F6" s="125" t="s">
        <v>27</v>
      </c>
      <c r="G6" s="127">
        <v>107</v>
      </c>
      <c r="H6" s="125">
        <v>951638</v>
      </c>
      <c r="I6" s="227" t="s">
        <v>381</v>
      </c>
      <c r="J6" s="125">
        <v>815422</v>
      </c>
      <c r="K6" s="125">
        <v>33</v>
      </c>
      <c r="L6" s="126">
        <v>1999495</v>
      </c>
    </row>
    <row r="7" spans="1:12" ht="27" customHeight="1">
      <c r="A7" s="52" t="s">
        <v>26</v>
      </c>
      <c r="B7" s="125">
        <v>1</v>
      </c>
      <c r="C7" s="125">
        <v>1394</v>
      </c>
      <c r="D7" s="125">
        <v>224293</v>
      </c>
      <c r="E7" s="127">
        <v>27220</v>
      </c>
      <c r="F7" s="125" t="s">
        <v>27</v>
      </c>
      <c r="G7" s="127">
        <v>119</v>
      </c>
      <c r="H7" s="125">
        <v>841340</v>
      </c>
      <c r="I7" s="227" t="s">
        <v>381</v>
      </c>
      <c r="J7" s="125">
        <v>950823</v>
      </c>
      <c r="K7" s="125">
        <v>31</v>
      </c>
      <c r="L7" s="126">
        <v>2136984</v>
      </c>
    </row>
    <row r="8" spans="1:12" ht="27" customHeight="1">
      <c r="A8" s="52" t="s">
        <v>28</v>
      </c>
      <c r="B8" s="125">
        <v>1</v>
      </c>
      <c r="C8" s="125">
        <v>1533</v>
      </c>
      <c r="D8" s="125">
        <v>232042</v>
      </c>
      <c r="E8" s="127">
        <v>28132</v>
      </c>
      <c r="F8" s="125" t="s">
        <v>27</v>
      </c>
      <c r="G8" s="127">
        <v>3090</v>
      </c>
      <c r="H8" s="125">
        <v>849608</v>
      </c>
      <c r="I8" s="227" t="s">
        <v>381</v>
      </c>
      <c r="J8" s="125">
        <v>660790</v>
      </c>
      <c r="K8" s="125">
        <v>31</v>
      </c>
      <c r="L8" s="126">
        <v>2114954</v>
      </c>
    </row>
    <row r="9" spans="1:12" ht="27" customHeight="1">
      <c r="A9" s="52" t="s">
        <v>107</v>
      </c>
      <c r="B9" s="125">
        <v>2</v>
      </c>
      <c r="C9" s="125">
        <v>1680</v>
      </c>
      <c r="D9" s="125">
        <v>267944</v>
      </c>
      <c r="E9" s="127">
        <v>9793</v>
      </c>
      <c r="F9" s="127">
        <v>22678</v>
      </c>
      <c r="G9" s="127">
        <v>4961</v>
      </c>
      <c r="H9" s="125">
        <v>907012</v>
      </c>
      <c r="I9" s="227" t="s">
        <v>381</v>
      </c>
      <c r="J9" s="125">
        <v>665821</v>
      </c>
      <c r="K9" s="125">
        <v>33</v>
      </c>
      <c r="L9" s="126">
        <v>2218455</v>
      </c>
    </row>
    <row r="10" spans="1:12" ht="27" customHeight="1">
      <c r="A10" s="52" t="s">
        <v>357</v>
      </c>
      <c r="B10" s="125">
        <v>2</v>
      </c>
      <c r="C10" s="125">
        <v>1562</v>
      </c>
      <c r="D10" s="125">
        <v>277981</v>
      </c>
      <c r="E10" s="125">
        <v>10193</v>
      </c>
      <c r="F10" s="125">
        <v>22410</v>
      </c>
      <c r="G10" s="125">
        <v>4734</v>
      </c>
      <c r="H10" s="125">
        <v>942906</v>
      </c>
      <c r="I10" s="125">
        <v>516722</v>
      </c>
      <c r="J10" s="125">
        <v>441724</v>
      </c>
      <c r="K10" s="125">
        <v>38</v>
      </c>
      <c r="L10" s="126">
        <v>2435723</v>
      </c>
    </row>
    <row r="11" spans="1:12" ht="27" customHeight="1">
      <c r="A11" s="52" t="s">
        <v>408</v>
      </c>
      <c r="B11" s="125">
        <f>SUM(B13:B14)</f>
        <v>2</v>
      </c>
      <c r="C11" s="125">
        <f aca="true" t="shared" si="0" ref="C11:L11">SUM(C13:C14)</f>
        <v>1732</v>
      </c>
      <c r="D11" s="125">
        <f t="shared" si="0"/>
        <v>265326</v>
      </c>
      <c r="E11" s="125">
        <f t="shared" si="0"/>
        <v>10477</v>
      </c>
      <c r="F11" s="125">
        <f t="shared" si="0"/>
        <v>22432</v>
      </c>
      <c r="G11" s="125">
        <f t="shared" si="0"/>
        <v>6121</v>
      </c>
      <c r="H11" s="125">
        <f t="shared" si="0"/>
        <v>877661</v>
      </c>
      <c r="I11" s="125">
        <f t="shared" si="0"/>
        <v>479721</v>
      </c>
      <c r="J11" s="125">
        <f t="shared" si="0"/>
        <v>279136</v>
      </c>
      <c r="K11" s="125">
        <f t="shared" si="0"/>
        <v>38</v>
      </c>
      <c r="L11" s="125">
        <f t="shared" si="0"/>
        <v>2248357</v>
      </c>
    </row>
    <row r="12" spans="1:12" ht="15" customHeight="1">
      <c r="A12" s="260"/>
      <c r="B12" s="142"/>
      <c r="C12" s="142"/>
      <c r="D12" s="142"/>
      <c r="E12" s="143"/>
      <c r="F12" s="143"/>
      <c r="G12" s="143"/>
      <c r="H12" s="142"/>
      <c r="I12" s="142"/>
      <c r="J12" s="142"/>
      <c r="K12" s="142"/>
      <c r="L12" s="142"/>
    </row>
    <row r="13" spans="1:12" s="42" customFormat="1" ht="27" customHeight="1">
      <c r="A13" s="46" t="s">
        <v>324</v>
      </c>
      <c r="B13" s="47">
        <v>1</v>
      </c>
      <c r="C13" s="47">
        <v>1549</v>
      </c>
      <c r="D13" s="47">
        <v>235755</v>
      </c>
      <c r="E13" s="47">
        <v>9374</v>
      </c>
      <c r="F13" s="47">
        <v>22333</v>
      </c>
      <c r="G13" s="47">
        <v>6118</v>
      </c>
      <c r="H13" s="47">
        <v>833295</v>
      </c>
      <c r="I13" s="47">
        <v>448257</v>
      </c>
      <c r="J13" s="47">
        <v>206354</v>
      </c>
      <c r="K13" s="47">
        <v>31</v>
      </c>
      <c r="L13" s="49">
        <v>2111966</v>
      </c>
    </row>
    <row r="14" spans="1:12" s="42" customFormat="1" ht="27" customHeight="1">
      <c r="A14" s="46" t="s">
        <v>325</v>
      </c>
      <c r="B14" s="47">
        <v>1</v>
      </c>
      <c r="C14" s="47">
        <v>183</v>
      </c>
      <c r="D14" s="47">
        <v>29571</v>
      </c>
      <c r="E14" s="144">
        <v>1103</v>
      </c>
      <c r="F14" s="144">
        <v>99</v>
      </c>
      <c r="G14" s="144">
        <v>3</v>
      </c>
      <c r="H14" s="47">
        <v>44366</v>
      </c>
      <c r="I14" s="47">
        <v>31464</v>
      </c>
      <c r="J14" s="47">
        <v>72782</v>
      </c>
      <c r="K14" s="47">
        <v>7</v>
      </c>
      <c r="L14" s="49">
        <v>136391</v>
      </c>
    </row>
    <row r="15" spans="1:11" ht="20.25" customHeight="1">
      <c r="A15" s="107" t="s">
        <v>407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2" s="42" customFormat="1" ht="20.25" customHeight="1">
      <c r="A16" s="40" t="s">
        <v>250</v>
      </c>
      <c r="B16" s="40"/>
      <c r="C16" s="40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42" customFormat="1" ht="20.25" customHeight="1">
      <c r="A17" s="40" t="s">
        <v>251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</sheetData>
  <sheetProtection/>
  <mergeCells count="11">
    <mergeCell ref="L4:L5"/>
    <mergeCell ref="D4:G4"/>
    <mergeCell ref="A1:K1"/>
    <mergeCell ref="A3:K3"/>
    <mergeCell ref="A4:A5"/>
    <mergeCell ref="B4:B5"/>
    <mergeCell ref="C4:C5"/>
    <mergeCell ref="H4:H5"/>
    <mergeCell ref="J4:J5"/>
    <mergeCell ref="I4:I5"/>
    <mergeCell ref="K4:K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J20" sqref="J20"/>
    </sheetView>
  </sheetViews>
  <sheetFormatPr defaultColWidth="8.88671875" defaultRowHeight="13.5"/>
  <cols>
    <col min="1" max="1" width="7.3359375" style="68" customWidth="1"/>
    <col min="2" max="2" width="6.5546875" style="68" customWidth="1"/>
    <col min="3" max="5" width="5.88671875" style="68" customWidth="1"/>
    <col min="6" max="16" width="6.77734375" style="68" customWidth="1"/>
    <col min="17" max="16384" width="8.88671875" style="68" customWidth="1"/>
  </cols>
  <sheetData>
    <row r="1" spans="1:16" ht="20.25" customHeight="1">
      <c r="A1" s="368" t="s">
        <v>397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9"/>
    </row>
    <row r="2" spans="1:16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"/>
    </row>
    <row r="3" spans="1:15" ht="20.25" customHeight="1">
      <c r="A3" s="121" t="s">
        <v>67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6" ht="24.75" customHeight="1">
      <c r="A4" s="336" t="s">
        <v>68</v>
      </c>
      <c r="B4" s="331" t="s">
        <v>69</v>
      </c>
      <c r="C4" s="288" t="s">
        <v>70</v>
      </c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332" t="s">
        <v>71</v>
      </c>
    </row>
    <row r="5" spans="1:16" ht="24.75" customHeight="1">
      <c r="A5" s="336"/>
      <c r="B5" s="331"/>
      <c r="C5" s="331" t="s">
        <v>72</v>
      </c>
      <c r="D5" s="331"/>
      <c r="E5" s="331"/>
      <c r="F5" s="331"/>
      <c r="G5" s="331"/>
      <c r="H5" s="331"/>
      <c r="I5" s="331"/>
      <c r="J5" s="331" t="s">
        <v>73</v>
      </c>
      <c r="K5" s="331"/>
      <c r="L5" s="331"/>
      <c r="M5" s="331"/>
      <c r="N5" s="331"/>
      <c r="O5" s="334" t="s">
        <v>74</v>
      </c>
      <c r="P5" s="366"/>
    </row>
    <row r="6" spans="1:16" ht="24.75" customHeight="1">
      <c r="A6" s="336"/>
      <c r="B6" s="331"/>
      <c r="C6" s="240" t="s">
        <v>0</v>
      </c>
      <c r="D6" s="249" t="s">
        <v>75</v>
      </c>
      <c r="E6" s="249" t="s">
        <v>76</v>
      </c>
      <c r="F6" s="249" t="s">
        <v>77</v>
      </c>
      <c r="G6" s="249" t="s">
        <v>78</v>
      </c>
      <c r="H6" s="249" t="s">
        <v>79</v>
      </c>
      <c r="I6" s="249" t="s">
        <v>80</v>
      </c>
      <c r="J6" s="240" t="s">
        <v>0</v>
      </c>
      <c r="K6" s="249" t="s">
        <v>81</v>
      </c>
      <c r="L6" s="249" t="s">
        <v>84</v>
      </c>
      <c r="M6" s="249" t="s">
        <v>82</v>
      </c>
      <c r="N6" s="249" t="s">
        <v>83</v>
      </c>
      <c r="O6" s="337"/>
      <c r="P6" s="333"/>
    </row>
    <row r="7" spans="1:16" ht="24.75" customHeight="1">
      <c r="A7" s="52" t="s">
        <v>12</v>
      </c>
      <c r="B7" s="125">
        <v>3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0</v>
      </c>
      <c r="J7" s="125">
        <v>3</v>
      </c>
      <c r="K7" s="125">
        <v>0</v>
      </c>
      <c r="L7" s="125">
        <v>3</v>
      </c>
      <c r="M7" s="125">
        <v>0</v>
      </c>
      <c r="N7" s="125">
        <v>0</v>
      </c>
      <c r="O7" s="125">
        <v>0</v>
      </c>
      <c r="P7" s="126">
        <v>0</v>
      </c>
    </row>
    <row r="8" spans="1:16" ht="24.75" customHeight="1">
      <c r="A8" s="52" t="s">
        <v>26</v>
      </c>
      <c r="B8" s="125">
        <v>2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2</v>
      </c>
      <c r="K8" s="125">
        <v>0</v>
      </c>
      <c r="L8" s="125">
        <v>2</v>
      </c>
      <c r="M8" s="125">
        <v>0</v>
      </c>
      <c r="N8" s="125">
        <v>0</v>
      </c>
      <c r="O8" s="125">
        <v>0</v>
      </c>
      <c r="P8" s="126">
        <v>0</v>
      </c>
    </row>
    <row r="9" spans="1:16" ht="24.75" customHeight="1">
      <c r="A9" s="52" t="s">
        <v>28</v>
      </c>
      <c r="B9" s="125">
        <v>2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0</v>
      </c>
      <c r="J9" s="125">
        <v>2</v>
      </c>
      <c r="K9" s="125">
        <v>0</v>
      </c>
      <c r="L9" s="125">
        <v>2</v>
      </c>
      <c r="M9" s="125">
        <v>0</v>
      </c>
      <c r="N9" s="125">
        <v>0</v>
      </c>
      <c r="O9" s="125">
        <v>0</v>
      </c>
      <c r="P9" s="126">
        <v>0</v>
      </c>
    </row>
    <row r="10" spans="1:16" ht="24.75" customHeight="1">
      <c r="A10" s="43" t="s">
        <v>107</v>
      </c>
      <c r="B10" s="125">
        <v>2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2</v>
      </c>
      <c r="K10" s="125">
        <v>0</v>
      </c>
      <c r="L10" s="125">
        <v>2</v>
      </c>
      <c r="M10" s="125">
        <v>0</v>
      </c>
      <c r="N10" s="125">
        <v>0</v>
      </c>
      <c r="O10" s="125">
        <v>0</v>
      </c>
      <c r="P10" s="126">
        <v>0</v>
      </c>
    </row>
    <row r="11" spans="1:16" ht="24.75" customHeight="1">
      <c r="A11" s="52" t="s">
        <v>357</v>
      </c>
      <c r="B11" s="125">
        <v>2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0</v>
      </c>
      <c r="J11" s="125">
        <v>2</v>
      </c>
      <c r="K11" s="125">
        <v>0</v>
      </c>
      <c r="L11" s="125">
        <v>2</v>
      </c>
      <c r="M11" s="125">
        <v>0</v>
      </c>
      <c r="N11" s="125">
        <v>0</v>
      </c>
      <c r="O11" s="125">
        <v>0</v>
      </c>
      <c r="P11" s="126">
        <v>0</v>
      </c>
    </row>
    <row r="12" spans="1:16" ht="25.5" customHeight="1">
      <c r="A12" s="52" t="s">
        <v>398</v>
      </c>
      <c r="B12" s="125">
        <v>2</v>
      </c>
      <c r="C12" s="125">
        <v>0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2</v>
      </c>
      <c r="K12" s="125">
        <v>0</v>
      </c>
      <c r="L12" s="125">
        <v>2</v>
      </c>
      <c r="M12" s="125">
        <v>0</v>
      </c>
      <c r="N12" s="125">
        <v>0</v>
      </c>
      <c r="O12" s="125">
        <v>0</v>
      </c>
      <c r="P12" s="126">
        <v>0</v>
      </c>
    </row>
    <row r="13" spans="1:16" ht="20.25" customHeight="1">
      <c r="A13" s="124" t="s">
        <v>85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9"/>
    </row>
    <row r="14" ht="24.75" customHeight="1"/>
    <row r="15" ht="24.75" customHeight="1"/>
    <row r="16" ht="24.75" customHeight="1"/>
  </sheetData>
  <sheetProtection/>
  <mergeCells count="8">
    <mergeCell ref="A1:O1"/>
    <mergeCell ref="A4:A6"/>
    <mergeCell ref="B4:B6"/>
    <mergeCell ref="C4:O4"/>
    <mergeCell ref="P4:P6"/>
    <mergeCell ref="C5:I5"/>
    <mergeCell ref="J5:N5"/>
    <mergeCell ref="O5:O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J20" sqref="J20"/>
    </sheetView>
  </sheetViews>
  <sheetFormatPr defaultColWidth="8.88671875" defaultRowHeight="13.5"/>
  <cols>
    <col min="1" max="1" width="7.77734375" style="68" customWidth="1"/>
    <col min="2" max="14" width="6.3359375" style="68" customWidth="1"/>
    <col min="15" max="16384" width="8.88671875" style="68" customWidth="1"/>
  </cols>
  <sheetData>
    <row r="1" spans="1:13" ht="20.25" customHeight="1">
      <c r="A1" s="368" t="s">
        <v>399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</row>
    <row r="2" spans="1:13" ht="20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20.25" customHeight="1">
      <c r="A3" s="122" t="s">
        <v>86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4" s="42" customFormat="1" ht="25.5" customHeight="1">
      <c r="A4" s="371" t="s">
        <v>30</v>
      </c>
      <c r="B4" s="355" t="s">
        <v>117</v>
      </c>
      <c r="C4" s="356"/>
      <c r="D4" s="356"/>
      <c r="E4" s="287"/>
      <c r="F4" s="363" t="s">
        <v>118</v>
      </c>
      <c r="G4" s="363"/>
      <c r="H4" s="288" t="s">
        <v>87</v>
      </c>
      <c r="I4" s="288"/>
      <c r="J4" s="288"/>
      <c r="K4" s="288"/>
      <c r="L4" s="288" t="s">
        <v>88</v>
      </c>
      <c r="M4" s="288"/>
      <c r="N4" s="355"/>
    </row>
    <row r="5" spans="1:14" s="42" customFormat="1" ht="28.5" customHeight="1">
      <c r="A5" s="372"/>
      <c r="B5" s="332" t="s">
        <v>119</v>
      </c>
      <c r="C5" s="334" t="s">
        <v>120</v>
      </c>
      <c r="D5" s="332" t="s">
        <v>121</v>
      </c>
      <c r="E5" s="371"/>
      <c r="F5" s="359" t="s">
        <v>89</v>
      </c>
      <c r="G5" s="359" t="s">
        <v>90</v>
      </c>
      <c r="H5" s="359" t="s">
        <v>91</v>
      </c>
      <c r="I5" s="332" t="s">
        <v>122</v>
      </c>
      <c r="J5" s="332" t="s">
        <v>362</v>
      </c>
      <c r="K5" s="332" t="s">
        <v>115</v>
      </c>
      <c r="L5" s="359" t="s">
        <v>92</v>
      </c>
      <c r="M5" s="359" t="s">
        <v>93</v>
      </c>
      <c r="N5" s="359" t="s">
        <v>94</v>
      </c>
    </row>
    <row r="6" spans="1:14" s="42" customFormat="1" ht="28.5" customHeight="1">
      <c r="A6" s="373"/>
      <c r="B6" s="367"/>
      <c r="C6" s="358"/>
      <c r="D6" s="253"/>
      <c r="E6" s="240" t="s">
        <v>116</v>
      </c>
      <c r="F6" s="367"/>
      <c r="G6" s="367"/>
      <c r="H6" s="367"/>
      <c r="I6" s="367"/>
      <c r="J6" s="367"/>
      <c r="K6" s="367"/>
      <c r="L6" s="367"/>
      <c r="M6" s="367"/>
      <c r="N6" s="367"/>
    </row>
    <row r="7" spans="1:14" ht="24.75" customHeight="1">
      <c r="A7" s="52" t="s">
        <v>12</v>
      </c>
      <c r="B7" s="125">
        <v>1</v>
      </c>
      <c r="C7" s="125">
        <v>0</v>
      </c>
      <c r="D7" s="125">
        <v>0</v>
      </c>
      <c r="E7" s="125">
        <v>0</v>
      </c>
      <c r="F7" s="125">
        <v>0</v>
      </c>
      <c r="G7" s="125">
        <v>0</v>
      </c>
      <c r="H7" s="125">
        <v>0</v>
      </c>
      <c r="I7" s="125">
        <v>1</v>
      </c>
      <c r="J7" s="125">
        <v>0</v>
      </c>
      <c r="K7" s="125">
        <v>1</v>
      </c>
      <c r="L7" s="125">
        <v>1</v>
      </c>
      <c r="M7" s="125">
        <v>0</v>
      </c>
      <c r="N7" s="126">
        <v>0</v>
      </c>
    </row>
    <row r="8" spans="1:14" ht="24.75" customHeight="1">
      <c r="A8" s="52" t="s">
        <v>26</v>
      </c>
      <c r="B8" s="125">
        <v>1</v>
      </c>
      <c r="C8" s="125">
        <v>0</v>
      </c>
      <c r="D8" s="125">
        <v>0</v>
      </c>
      <c r="E8" s="125">
        <v>0</v>
      </c>
      <c r="F8" s="125">
        <v>0</v>
      </c>
      <c r="G8" s="125">
        <v>0</v>
      </c>
      <c r="H8" s="125">
        <v>0</v>
      </c>
      <c r="I8" s="125">
        <v>1</v>
      </c>
      <c r="J8" s="125">
        <v>0</v>
      </c>
      <c r="K8" s="125">
        <v>0</v>
      </c>
      <c r="L8" s="125">
        <v>1</v>
      </c>
      <c r="M8" s="125">
        <v>0</v>
      </c>
      <c r="N8" s="126">
        <v>0</v>
      </c>
    </row>
    <row r="9" spans="1:14" ht="22.5" customHeight="1">
      <c r="A9" s="52" t="s">
        <v>28</v>
      </c>
      <c r="B9" s="125">
        <v>1</v>
      </c>
      <c r="C9" s="125">
        <v>0</v>
      </c>
      <c r="D9" s="125">
        <v>0</v>
      </c>
      <c r="E9" s="125">
        <v>0</v>
      </c>
      <c r="F9" s="125">
        <v>0</v>
      </c>
      <c r="G9" s="125">
        <v>0</v>
      </c>
      <c r="H9" s="125">
        <v>0</v>
      </c>
      <c r="I9" s="125">
        <v>1</v>
      </c>
      <c r="J9" s="125">
        <v>0</v>
      </c>
      <c r="K9" s="125">
        <v>0</v>
      </c>
      <c r="L9" s="125">
        <v>1</v>
      </c>
      <c r="M9" s="125">
        <v>0</v>
      </c>
      <c r="N9" s="126">
        <v>0</v>
      </c>
    </row>
    <row r="10" spans="1:14" ht="22.5" customHeight="1">
      <c r="A10" s="52" t="s">
        <v>107</v>
      </c>
      <c r="B10" s="125">
        <v>1</v>
      </c>
      <c r="C10" s="125">
        <v>0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1</v>
      </c>
      <c r="J10" s="125">
        <v>2</v>
      </c>
      <c r="K10" s="125">
        <v>1</v>
      </c>
      <c r="L10" s="125">
        <v>1</v>
      </c>
      <c r="M10" s="125">
        <v>0</v>
      </c>
      <c r="N10" s="126">
        <v>0</v>
      </c>
    </row>
    <row r="11" spans="1:14" ht="22.5" customHeight="1">
      <c r="A11" s="52" t="s">
        <v>357</v>
      </c>
      <c r="B11" s="125">
        <v>1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125">
        <v>0</v>
      </c>
      <c r="I11" s="125">
        <v>1</v>
      </c>
      <c r="J11" s="125">
        <v>2</v>
      </c>
      <c r="K11" s="125">
        <v>1</v>
      </c>
      <c r="L11" s="125">
        <v>1</v>
      </c>
      <c r="M11" s="125">
        <v>0</v>
      </c>
      <c r="N11" s="126">
        <v>0</v>
      </c>
    </row>
    <row r="12" spans="1:14" ht="25.5" customHeight="1">
      <c r="A12" s="52" t="s">
        <v>398</v>
      </c>
      <c r="B12" s="125">
        <v>1</v>
      </c>
      <c r="C12" s="125">
        <v>0</v>
      </c>
      <c r="D12" s="125">
        <v>1</v>
      </c>
      <c r="E12" s="125">
        <v>7</v>
      </c>
      <c r="F12" s="125">
        <v>0</v>
      </c>
      <c r="G12" s="125">
        <v>0</v>
      </c>
      <c r="H12" s="125">
        <v>0</v>
      </c>
      <c r="I12" s="125">
        <v>1</v>
      </c>
      <c r="J12" s="125">
        <v>2</v>
      </c>
      <c r="K12" s="125">
        <v>1</v>
      </c>
      <c r="L12" s="125">
        <v>1</v>
      </c>
      <c r="M12" s="125">
        <v>0</v>
      </c>
      <c r="N12" s="126">
        <v>0</v>
      </c>
    </row>
    <row r="13" spans="1:13" ht="20.25" customHeight="1">
      <c r="A13" s="107" t="s">
        <v>85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</row>
    <row r="14" spans="1:13" s="28" customFormat="1" ht="20.25" customHeight="1">
      <c r="A14" s="9" t="s">
        <v>123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="9" customFormat="1" ht="20.25" customHeight="1">
      <c r="A15" s="9" t="s">
        <v>124</v>
      </c>
    </row>
  </sheetData>
  <sheetProtection/>
  <mergeCells count="18">
    <mergeCell ref="A1:M1"/>
    <mergeCell ref="F4:G4"/>
    <mergeCell ref="H4:K4"/>
    <mergeCell ref="L4:N4"/>
    <mergeCell ref="A4:A6"/>
    <mergeCell ref="I5:I6"/>
    <mergeCell ref="J5:J6"/>
    <mergeCell ref="K5:K6"/>
    <mergeCell ref="L5:L6"/>
    <mergeCell ref="M5:M6"/>
    <mergeCell ref="N5:N6"/>
    <mergeCell ref="B4:E4"/>
    <mergeCell ref="B5:B6"/>
    <mergeCell ref="C5:C6"/>
    <mergeCell ref="D5:E5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22" sqref="F22"/>
    </sheetView>
  </sheetViews>
  <sheetFormatPr defaultColWidth="8.88671875" defaultRowHeight="13.5"/>
  <cols>
    <col min="2" max="6" width="6.10546875" style="0" customWidth="1"/>
    <col min="7" max="12" width="5.4453125" style="0" customWidth="1"/>
    <col min="13" max="18" width="6.10546875" style="0" customWidth="1"/>
    <col min="19" max="19" width="5.4453125" style="0" customWidth="1"/>
    <col min="20" max="20" width="5.6640625" style="0" customWidth="1"/>
    <col min="21" max="21" width="7.99609375" style="0" customWidth="1"/>
  </cols>
  <sheetData>
    <row r="1" spans="1:19" ht="20.25" customHeight="1">
      <c r="A1" s="66" t="s">
        <v>136</v>
      </c>
      <c r="B1" s="1"/>
      <c r="C1" s="1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5"/>
      <c r="P1" s="285"/>
      <c r="Q1" s="285"/>
      <c r="R1" s="285"/>
      <c r="S1" s="285"/>
    </row>
    <row r="2" spans="1:19" ht="15" customHeight="1">
      <c r="A2" s="17"/>
      <c r="B2" s="1"/>
      <c r="C2" s="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64"/>
      <c r="Q2" s="64"/>
      <c r="R2" s="64"/>
      <c r="S2" s="64"/>
    </row>
    <row r="3" spans="1:17" ht="20.25" customHeight="1">
      <c r="A3" s="281" t="s">
        <v>384</v>
      </c>
      <c r="B3" s="281"/>
      <c r="C3" s="1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0.25" customHeight="1">
      <c r="A4" s="282" t="s">
        <v>29</v>
      </c>
      <c r="B4" s="28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1" ht="21" customHeight="1">
      <c r="A5" s="283" t="s">
        <v>30</v>
      </c>
      <c r="B5" s="277" t="s">
        <v>31</v>
      </c>
      <c r="C5" s="277" t="s">
        <v>10</v>
      </c>
      <c r="D5" s="276" t="s">
        <v>32</v>
      </c>
      <c r="E5" s="277"/>
      <c r="F5" s="277"/>
      <c r="G5" s="276" t="s">
        <v>33</v>
      </c>
      <c r="H5" s="277"/>
      <c r="I5" s="277"/>
      <c r="J5" s="286" t="s">
        <v>34</v>
      </c>
      <c r="K5" s="277"/>
      <c r="L5" s="277"/>
      <c r="M5" s="276" t="s">
        <v>35</v>
      </c>
      <c r="N5" s="277"/>
      <c r="O5" s="277"/>
      <c r="P5" s="276" t="s">
        <v>36</v>
      </c>
      <c r="Q5" s="277"/>
      <c r="R5" s="277"/>
      <c r="S5" s="278" t="s">
        <v>370</v>
      </c>
      <c r="T5" s="279"/>
      <c r="U5" s="280"/>
    </row>
    <row r="6" spans="1:21" ht="21" customHeight="1">
      <c r="A6" s="283"/>
      <c r="B6" s="277"/>
      <c r="C6" s="277"/>
      <c r="D6" s="234"/>
      <c r="E6" s="235" t="s">
        <v>2</v>
      </c>
      <c r="F6" s="235" t="s">
        <v>3</v>
      </c>
      <c r="G6" s="234"/>
      <c r="H6" s="235" t="s">
        <v>2</v>
      </c>
      <c r="I6" s="235" t="s">
        <v>3</v>
      </c>
      <c r="J6" s="234"/>
      <c r="K6" s="235" t="s">
        <v>2</v>
      </c>
      <c r="L6" s="235" t="s">
        <v>3</v>
      </c>
      <c r="M6" s="234"/>
      <c r="N6" s="235" t="s">
        <v>2</v>
      </c>
      <c r="O6" s="235" t="s">
        <v>3</v>
      </c>
      <c r="P6" s="234"/>
      <c r="Q6" s="235" t="s">
        <v>2</v>
      </c>
      <c r="R6" s="235" t="s">
        <v>3</v>
      </c>
      <c r="S6" s="236"/>
      <c r="T6" s="237" t="s">
        <v>371</v>
      </c>
      <c r="U6" s="238" t="s">
        <v>372</v>
      </c>
    </row>
    <row r="7" spans="1:21" s="68" customFormat="1" ht="25.5" customHeight="1">
      <c r="A7" s="19" t="s">
        <v>138</v>
      </c>
      <c r="B7" s="69">
        <v>17</v>
      </c>
      <c r="C7" s="69">
        <v>35</v>
      </c>
      <c r="D7" s="69">
        <v>1090</v>
      </c>
      <c r="E7" s="69">
        <v>562</v>
      </c>
      <c r="F7" s="69">
        <v>528</v>
      </c>
      <c r="G7" s="69">
        <v>62</v>
      </c>
      <c r="H7" s="69">
        <v>1</v>
      </c>
      <c r="I7" s="69">
        <v>61</v>
      </c>
      <c r="J7" s="69">
        <v>26</v>
      </c>
      <c r="K7" s="69">
        <v>12</v>
      </c>
      <c r="L7" s="69">
        <v>14</v>
      </c>
      <c r="M7" s="69">
        <v>462</v>
      </c>
      <c r="N7" s="69">
        <v>222</v>
      </c>
      <c r="O7" s="69">
        <v>240</v>
      </c>
      <c r="P7" s="69">
        <v>795</v>
      </c>
      <c r="Q7" s="69">
        <v>412</v>
      </c>
      <c r="R7" s="69">
        <v>383</v>
      </c>
      <c r="S7" s="69">
        <v>36</v>
      </c>
      <c r="T7" s="186" t="s">
        <v>373</v>
      </c>
      <c r="U7" s="187" t="s">
        <v>373</v>
      </c>
    </row>
    <row r="8" spans="1:21" s="68" customFormat="1" ht="25.5" customHeight="1">
      <c r="A8" s="19" t="s">
        <v>139</v>
      </c>
      <c r="B8" s="69">
        <v>17</v>
      </c>
      <c r="C8" s="69">
        <v>36</v>
      </c>
      <c r="D8" s="69">
        <v>1032</v>
      </c>
      <c r="E8" s="69">
        <v>535</v>
      </c>
      <c r="F8" s="69">
        <v>497</v>
      </c>
      <c r="G8" s="69">
        <v>67</v>
      </c>
      <c r="H8" s="69">
        <v>1</v>
      </c>
      <c r="I8" s="69">
        <v>66</v>
      </c>
      <c r="J8" s="69">
        <v>20</v>
      </c>
      <c r="K8" s="69">
        <v>11</v>
      </c>
      <c r="L8" s="69">
        <v>9</v>
      </c>
      <c r="M8" s="69">
        <v>458</v>
      </c>
      <c r="N8" s="69">
        <v>225</v>
      </c>
      <c r="O8" s="69">
        <v>233</v>
      </c>
      <c r="P8" s="69">
        <v>1013</v>
      </c>
      <c r="Q8" s="69">
        <v>507</v>
      </c>
      <c r="R8" s="69">
        <v>506</v>
      </c>
      <c r="S8" s="69">
        <v>37</v>
      </c>
      <c r="T8" s="186" t="s">
        <v>373</v>
      </c>
      <c r="U8" s="187" t="s">
        <v>373</v>
      </c>
    </row>
    <row r="9" spans="1:21" ht="25.5" customHeight="1">
      <c r="A9" s="19" t="s">
        <v>28</v>
      </c>
      <c r="B9" s="69">
        <v>18</v>
      </c>
      <c r="C9" s="69">
        <v>37</v>
      </c>
      <c r="D9" s="69">
        <v>989</v>
      </c>
      <c r="E9" s="69">
        <v>520</v>
      </c>
      <c r="F9" s="69">
        <v>469</v>
      </c>
      <c r="G9" s="69">
        <v>74</v>
      </c>
      <c r="H9" s="69">
        <v>1</v>
      </c>
      <c r="I9" s="69">
        <v>73</v>
      </c>
      <c r="J9" s="69">
        <v>19</v>
      </c>
      <c r="K9" s="69">
        <v>11</v>
      </c>
      <c r="L9" s="69">
        <v>8</v>
      </c>
      <c r="M9" s="69">
        <v>479</v>
      </c>
      <c r="N9" s="69">
        <v>253</v>
      </c>
      <c r="O9" s="69">
        <v>226</v>
      </c>
      <c r="P9" s="69">
        <v>743</v>
      </c>
      <c r="Q9" s="69">
        <v>405</v>
      </c>
      <c r="R9" s="69">
        <v>338</v>
      </c>
      <c r="S9" s="69">
        <v>44</v>
      </c>
      <c r="T9" s="186" t="s">
        <v>373</v>
      </c>
      <c r="U9" s="187" t="s">
        <v>373</v>
      </c>
    </row>
    <row r="10" spans="1:21" s="28" customFormat="1" ht="25.5" customHeight="1">
      <c r="A10" s="26" t="s">
        <v>107</v>
      </c>
      <c r="B10" s="34">
        <v>18</v>
      </c>
      <c r="C10" s="34">
        <v>37</v>
      </c>
      <c r="D10" s="34">
        <v>932</v>
      </c>
      <c r="E10" s="34">
        <v>489</v>
      </c>
      <c r="F10" s="34">
        <v>443</v>
      </c>
      <c r="G10" s="34">
        <v>73</v>
      </c>
      <c r="H10" s="34">
        <v>1</v>
      </c>
      <c r="I10" s="34">
        <v>72</v>
      </c>
      <c r="J10" s="34">
        <v>19</v>
      </c>
      <c r="K10" s="34">
        <v>11</v>
      </c>
      <c r="L10" s="34">
        <v>8</v>
      </c>
      <c r="M10" s="34">
        <v>444</v>
      </c>
      <c r="N10" s="34">
        <v>240</v>
      </c>
      <c r="O10" s="34">
        <v>204</v>
      </c>
      <c r="P10" s="34">
        <v>608</v>
      </c>
      <c r="Q10" s="34">
        <v>323</v>
      </c>
      <c r="R10" s="34">
        <v>285</v>
      </c>
      <c r="S10" s="34">
        <v>45</v>
      </c>
      <c r="T10" s="186" t="s">
        <v>373</v>
      </c>
      <c r="U10" s="187" t="s">
        <v>373</v>
      </c>
    </row>
    <row r="11" spans="1:21" s="28" customFormat="1" ht="25.5" customHeight="1">
      <c r="A11" s="26" t="s">
        <v>137</v>
      </c>
      <c r="B11" s="34">
        <v>18</v>
      </c>
      <c r="C11" s="34">
        <v>38</v>
      </c>
      <c r="D11" s="34">
        <v>890</v>
      </c>
      <c r="E11" s="34">
        <v>442</v>
      </c>
      <c r="F11" s="34">
        <v>448</v>
      </c>
      <c r="G11" s="34">
        <v>73</v>
      </c>
      <c r="H11" s="34">
        <v>1</v>
      </c>
      <c r="I11" s="34">
        <v>72</v>
      </c>
      <c r="J11" s="34">
        <v>16</v>
      </c>
      <c r="K11" s="34">
        <v>10</v>
      </c>
      <c r="L11" s="34">
        <v>6</v>
      </c>
      <c r="M11" s="34">
        <v>424</v>
      </c>
      <c r="N11" s="34">
        <v>207</v>
      </c>
      <c r="O11" s="34">
        <v>217</v>
      </c>
      <c r="P11" s="34">
        <v>618</v>
      </c>
      <c r="Q11" s="34">
        <v>335</v>
      </c>
      <c r="R11" s="34">
        <v>283</v>
      </c>
      <c r="S11" s="34">
        <v>28</v>
      </c>
      <c r="T11" s="186" t="s">
        <v>373</v>
      </c>
      <c r="U11" s="187" t="s">
        <v>373</v>
      </c>
    </row>
    <row r="12" spans="1:21" s="28" customFormat="1" ht="25.5" customHeight="1">
      <c r="A12" s="188" t="s">
        <v>331</v>
      </c>
      <c r="B12" s="34">
        <v>22</v>
      </c>
      <c r="C12" s="34">
        <v>47</v>
      </c>
      <c r="D12" s="34">
        <v>1055</v>
      </c>
      <c r="E12" s="34">
        <v>499</v>
      </c>
      <c r="F12" s="34">
        <v>556</v>
      </c>
      <c r="G12" s="34">
        <v>88</v>
      </c>
      <c r="H12" s="34">
        <v>1</v>
      </c>
      <c r="I12" s="34">
        <v>87</v>
      </c>
      <c r="J12" s="34">
        <v>13</v>
      </c>
      <c r="K12" s="34">
        <v>8</v>
      </c>
      <c r="L12" s="34">
        <v>5</v>
      </c>
      <c r="M12" s="34">
        <v>424</v>
      </c>
      <c r="N12" s="34">
        <v>196</v>
      </c>
      <c r="O12" s="34">
        <v>228</v>
      </c>
      <c r="P12" s="34">
        <v>568</v>
      </c>
      <c r="Q12" s="34">
        <v>283</v>
      </c>
      <c r="R12" s="34">
        <v>285</v>
      </c>
      <c r="S12" s="34">
        <v>38</v>
      </c>
      <c r="T12" s="225">
        <v>36</v>
      </c>
      <c r="U12" s="226">
        <v>2</v>
      </c>
    </row>
    <row r="13" spans="1:21" s="28" customFormat="1" ht="25.5" customHeight="1">
      <c r="A13" s="26" t="s">
        <v>383</v>
      </c>
      <c r="B13" s="34">
        <v>23</v>
      </c>
      <c r="C13" s="34">
        <v>56</v>
      </c>
      <c r="D13" s="34">
        <v>1227</v>
      </c>
      <c r="E13" s="34">
        <v>611</v>
      </c>
      <c r="F13" s="34">
        <v>616</v>
      </c>
      <c r="G13" s="34">
        <v>105</v>
      </c>
      <c r="H13" s="34">
        <v>0</v>
      </c>
      <c r="I13" s="34">
        <v>105</v>
      </c>
      <c r="J13" s="34">
        <v>10</v>
      </c>
      <c r="K13" s="34">
        <v>4</v>
      </c>
      <c r="L13" s="34">
        <v>6</v>
      </c>
      <c r="M13" s="34">
        <v>540</v>
      </c>
      <c r="N13" s="34">
        <v>254</v>
      </c>
      <c r="O13" s="34">
        <v>286</v>
      </c>
      <c r="P13" s="34">
        <v>802</v>
      </c>
      <c r="Q13" s="34">
        <v>385</v>
      </c>
      <c r="R13" s="34">
        <v>417</v>
      </c>
      <c r="S13" s="34">
        <v>43</v>
      </c>
      <c r="T13" s="225">
        <v>39</v>
      </c>
      <c r="U13" s="226">
        <v>4</v>
      </c>
    </row>
    <row r="14" spans="1:19" ht="20.25" customHeight="1">
      <c r="A14" s="1" t="s">
        <v>37</v>
      </c>
      <c r="B14" s="1"/>
      <c r="C14" s="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</sheetData>
  <sheetProtection/>
  <mergeCells count="12">
    <mergeCell ref="D1:S1"/>
    <mergeCell ref="G5:I5"/>
    <mergeCell ref="J5:L5"/>
    <mergeCell ref="M5:O5"/>
    <mergeCell ref="D5:F5"/>
    <mergeCell ref="P5:R5"/>
    <mergeCell ref="S5:U5"/>
    <mergeCell ref="B5:B6"/>
    <mergeCell ref="C5:C6"/>
    <mergeCell ref="A3:B3"/>
    <mergeCell ref="A4:B4"/>
    <mergeCell ref="A5:A6"/>
  </mergeCells>
  <printOptions/>
  <pageMargins left="0.75" right="0.48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T25"/>
  <sheetViews>
    <sheetView zoomScalePageLayoutView="0" workbookViewId="0" topLeftCell="A1">
      <selection activeCell="K30" sqref="K30"/>
    </sheetView>
  </sheetViews>
  <sheetFormatPr defaultColWidth="8.88671875" defaultRowHeight="13.5"/>
  <cols>
    <col min="1" max="1" width="8.88671875" style="68" customWidth="1"/>
    <col min="2" max="9" width="6.77734375" style="68" customWidth="1"/>
    <col min="10" max="10" width="7.99609375" style="68" customWidth="1"/>
    <col min="11" max="22" width="6.77734375" style="68" customWidth="1"/>
    <col min="23" max="24" width="7.99609375" style="68" customWidth="1"/>
    <col min="25" max="16384" width="8.88671875" style="68" customWidth="1"/>
  </cols>
  <sheetData>
    <row r="1" spans="1:13" ht="20.25" customHeight="1">
      <c r="A1" s="261" t="s">
        <v>400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"/>
      <c r="M1" s="9"/>
    </row>
    <row r="2" spans="1:13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9"/>
      <c r="M2" s="9"/>
    </row>
    <row r="3" spans="1:13" ht="20.25" customHeight="1">
      <c r="A3" s="117" t="s">
        <v>128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9"/>
      <c r="M3" s="9"/>
    </row>
    <row r="4" spans="1:24" s="39" customFormat="1" ht="21" customHeight="1">
      <c r="A4" s="361" t="s">
        <v>252</v>
      </c>
      <c r="B4" s="359" t="s">
        <v>253</v>
      </c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</row>
    <row r="5" spans="1:24" s="39" customFormat="1" ht="20.25" customHeight="1">
      <c r="A5" s="375"/>
      <c r="B5" s="362" t="s">
        <v>254</v>
      </c>
      <c r="C5" s="371" t="s">
        <v>255</v>
      </c>
      <c r="D5" s="362" t="s">
        <v>256</v>
      </c>
      <c r="E5" s="362" t="s">
        <v>257</v>
      </c>
      <c r="F5" s="362" t="s">
        <v>258</v>
      </c>
      <c r="G5" s="334" t="s">
        <v>259</v>
      </c>
      <c r="H5" s="362" t="s">
        <v>260</v>
      </c>
      <c r="I5" s="362" t="s">
        <v>261</v>
      </c>
      <c r="J5" s="334" t="s">
        <v>262</v>
      </c>
      <c r="K5" s="378" t="s">
        <v>263</v>
      </c>
      <c r="L5" s="379"/>
      <c r="M5" s="336"/>
      <c r="N5" s="362" t="s">
        <v>264</v>
      </c>
      <c r="O5" s="362" t="s">
        <v>265</v>
      </c>
      <c r="P5" s="362" t="s">
        <v>266</v>
      </c>
      <c r="Q5" s="362" t="s">
        <v>267</v>
      </c>
      <c r="R5" s="362" t="s">
        <v>268</v>
      </c>
      <c r="S5" s="334" t="s">
        <v>269</v>
      </c>
      <c r="T5" s="334" t="s">
        <v>270</v>
      </c>
      <c r="U5" s="362" t="s">
        <v>271</v>
      </c>
      <c r="V5" s="362" t="s">
        <v>272</v>
      </c>
      <c r="W5" s="334" t="s">
        <v>273</v>
      </c>
      <c r="X5" s="332" t="s">
        <v>274</v>
      </c>
    </row>
    <row r="6" spans="1:24" s="39" customFormat="1" ht="33" customHeight="1">
      <c r="A6" s="376"/>
      <c r="B6" s="358"/>
      <c r="C6" s="376"/>
      <c r="D6" s="358"/>
      <c r="E6" s="358"/>
      <c r="F6" s="358"/>
      <c r="G6" s="358"/>
      <c r="H6" s="358"/>
      <c r="I6" s="358"/>
      <c r="J6" s="358"/>
      <c r="K6" s="249" t="s">
        <v>275</v>
      </c>
      <c r="L6" s="254" t="s">
        <v>276</v>
      </c>
      <c r="M6" s="254" t="s">
        <v>277</v>
      </c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367"/>
    </row>
    <row r="7" spans="1:57" s="39" customFormat="1" ht="23.25" customHeight="1">
      <c r="A7" s="46" t="s">
        <v>125</v>
      </c>
      <c r="B7" s="34">
        <f>SUM(C7:X7)</f>
        <v>4</v>
      </c>
      <c r="C7" s="47">
        <v>0</v>
      </c>
      <c r="D7" s="128">
        <v>2</v>
      </c>
      <c r="E7" s="48">
        <v>0</v>
      </c>
      <c r="F7" s="48">
        <v>0</v>
      </c>
      <c r="G7" s="48">
        <v>0</v>
      </c>
      <c r="H7" s="125">
        <v>1</v>
      </c>
      <c r="I7" s="34">
        <v>0</v>
      </c>
      <c r="J7" s="125">
        <v>0</v>
      </c>
      <c r="K7" s="34">
        <v>0</v>
      </c>
      <c r="L7" s="34">
        <v>0</v>
      </c>
      <c r="M7" s="34">
        <v>0</v>
      </c>
      <c r="N7" s="125">
        <v>1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9">
        <v>0</v>
      </c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s="39" customFormat="1" ht="23.25" customHeight="1">
      <c r="A8" s="46" t="s">
        <v>126</v>
      </c>
      <c r="B8" s="34">
        <f>SUM(C8:X8)</f>
        <v>14</v>
      </c>
      <c r="C8" s="47">
        <v>0</v>
      </c>
      <c r="D8" s="125">
        <v>2</v>
      </c>
      <c r="E8" s="48">
        <v>0</v>
      </c>
      <c r="F8" s="48">
        <v>0</v>
      </c>
      <c r="G8" s="48">
        <v>0</v>
      </c>
      <c r="H8" s="125">
        <v>1</v>
      </c>
      <c r="I8" s="34">
        <v>0</v>
      </c>
      <c r="J8" s="125">
        <v>10</v>
      </c>
      <c r="K8" s="34">
        <v>0</v>
      </c>
      <c r="L8" s="34">
        <v>0</v>
      </c>
      <c r="M8" s="34">
        <v>0</v>
      </c>
      <c r="N8" s="125">
        <v>1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9">
        <v>0</v>
      </c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s="39" customFormat="1" ht="23.25" customHeight="1">
      <c r="A9" s="46" t="s">
        <v>127</v>
      </c>
      <c r="B9" s="34">
        <f>SUM(C9:X9)</f>
        <v>20</v>
      </c>
      <c r="C9" s="47">
        <v>0</v>
      </c>
      <c r="D9" s="125">
        <v>2</v>
      </c>
      <c r="E9" s="48">
        <v>0</v>
      </c>
      <c r="F9" s="48">
        <v>0</v>
      </c>
      <c r="G9" s="48">
        <v>0</v>
      </c>
      <c r="H9" s="125">
        <v>1</v>
      </c>
      <c r="I9" s="34">
        <v>0</v>
      </c>
      <c r="J9" s="125">
        <v>16</v>
      </c>
      <c r="K9" s="34">
        <v>0</v>
      </c>
      <c r="L9" s="34">
        <v>0</v>
      </c>
      <c r="M9" s="34">
        <v>0</v>
      </c>
      <c r="N9" s="125">
        <v>1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9">
        <v>0</v>
      </c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72" s="39" customFormat="1" ht="23.25" customHeight="1">
      <c r="A10" s="46" t="s">
        <v>278</v>
      </c>
      <c r="B10" s="34">
        <f>SUM(C10:X10)</f>
        <v>22</v>
      </c>
      <c r="C10" s="34">
        <v>0</v>
      </c>
      <c r="D10" s="125">
        <v>2</v>
      </c>
      <c r="E10" s="34">
        <v>0</v>
      </c>
      <c r="F10" s="34">
        <v>0</v>
      </c>
      <c r="G10" s="34">
        <v>0</v>
      </c>
      <c r="H10" s="34">
        <v>1</v>
      </c>
      <c r="I10" s="34">
        <v>0</v>
      </c>
      <c r="J10" s="125">
        <v>16</v>
      </c>
      <c r="K10" s="34">
        <v>0</v>
      </c>
      <c r="L10" s="34">
        <v>0</v>
      </c>
      <c r="M10" s="34">
        <v>1</v>
      </c>
      <c r="N10" s="125">
        <v>1</v>
      </c>
      <c r="O10" s="34">
        <v>0</v>
      </c>
      <c r="P10" s="34">
        <v>0</v>
      </c>
      <c r="Q10" s="34">
        <v>1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5">
        <v>0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</row>
    <row r="11" spans="1:72" s="39" customFormat="1" ht="23.25" customHeight="1">
      <c r="A11" s="177" t="s">
        <v>357</v>
      </c>
      <c r="B11" s="217">
        <f>SUM(C11:X11)</f>
        <v>22</v>
      </c>
      <c r="C11" s="217">
        <v>0</v>
      </c>
      <c r="D11" s="218">
        <v>2</v>
      </c>
      <c r="E11" s="217">
        <v>0</v>
      </c>
      <c r="F11" s="217">
        <v>0</v>
      </c>
      <c r="G11" s="217">
        <v>0</v>
      </c>
      <c r="H11" s="217">
        <v>1</v>
      </c>
      <c r="I11" s="217">
        <v>0</v>
      </c>
      <c r="J11" s="218">
        <v>16</v>
      </c>
      <c r="K11" s="217">
        <v>0</v>
      </c>
      <c r="L11" s="217">
        <v>0</v>
      </c>
      <c r="M11" s="217">
        <v>1</v>
      </c>
      <c r="N11" s="218">
        <v>1</v>
      </c>
      <c r="O11" s="217">
        <v>0</v>
      </c>
      <c r="P11" s="217">
        <v>0</v>
      </c>
      <c r="Q11" s="217">
        <v>1</v>
      </c>
      <c r="R11" s="217">
        <v>0</v>
      </c>
      <c r="S11" s="217">
        <v>0</v>
      </c>
      <c r="T11" s="217">
        <v>0</v>
      </c>
      <c r="U11" s="217">
        <v>0</v>
      </c>
      <c r="V11" s="217">
        <v>0</v>
      </c>
      <c r="W11" s="217">
        <v>0</v>
      </c>
      <c r="X11" s="219">
        <v>0</v>
      </c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</row>
    <row r="12" spans="1:72" s="39" customFormat="1" ht="23.25" customHeight="1">
      <c r="A12" s="177" t="s">
        <v>398</v>
      </c>
      <c r="B12" s="217">
        <v>21</v>
      </c>
      <c r="C12" s="217">
        <v>0</v>
      </c>
      <c r="D12" s="218">
        <v>2</v>
      </c>
      <c r="E12" s="217">
        <v>0</v>
      </c>
      <c r="F12" s="217">
        <v>0</v>
      </c>
      <c r="G12" s="217">
        <v>0</v>
      </c>
      <c r="H12" s="217">
        <v>1</v>
      </c>
      <c r="I12" s="217">
        <v>0</v>
      </c>
      <c r="J12" s="218">
        <v>15</v>
      </c>
      <c r="K12" s="217">
        <v>0</v>
      </c>
      <c r="L12" s="217">
        <v>0</v>
      </c>
      <c r="M12" s="217">
        <v>1</v>
      </c>
      <c r="N12" s="218">
        <v>1</v>
      </c>
      <c r="O12" s="217">
        <v>0</v>
      </c>
      <c r="P12" s="217">
        <v>0</v>
      </c>
      <c r="Q12" s="217">
        <v>1</v>
      </c>
      <c r="R12" s="217">
        <v>0</v>
      </c>
      <c r="S12" s="217">
        <v>0</v>
      </c>
      <c r="T12" s="217">
        <v>0</v>
      </c>
      <c r="U12" s="217">
        <v>0</v>
      </c>
      <c r="V12" s="217">
        <v>0</v>
      </c>
      <c r="W12" s="217">
        <v>0</v>
      </c>
      <c r="X12" s="219">
        <v>0</v>
      </c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</row>
    <row r="13" spans="1:72" s="39" customFormat="1" ht="15" customHeight="1">
      <c r="A13" s="211"/>
      <c r="B13" s="212"/>
      <c r="C13" s="212"/>
      <c r="D13" s="213"/>
      <c r="E13" s="212"/>
      <c r="F13" s="212"/>
      <c r="G13" s="212"/>
      <c r="H13" s="212"/>
      <c r="I13" s="212"/>
      <c r="J13" s="213"/>
      <c r="K13" s="212"/>
      <c r="L13" s="212"/>
      <c r="M13" s="212"/>
      <c r="N13" s="213"/>
      <c r="O13" s="212"/>
      <c r="P13" s="214"/>
      <c r="Q13" s="215"/>
      <c r="R13" s="212"/>
      <c r="S13" s="212"/>
      <c r="T13" s="44"/>
      <c r="U13" s="44"/>
      <c r="V13" s="44"/>
      <c r="W13" s="44"/>
      <c r="X13" s="44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</row>
    <row r="14" spans="1:19" s="39" customFormat="1" ht="20.25" customHeight="1">
      <c r="A14" s="336" t="s">
        <v>252</v>
      </c>
      <c r="B14" s="355" t="s">
        <v>279</v>
      </c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287"/>
      <c r="Q14" s="364" t="s">
        <v>280</v>
      </c>
      <c r="R14" s="369"/>
      <c r="S14" s="369"/>
    </row>
    <row r="15" spans="1:19" s="39" customFormat="1" ht="20.25" customHeight="1">
      <c r="A15" s="336"/>
      <c r="B15" s="334" t="s">
        <v>254</v>
      </c>
      <c r="C15" s="362" t="s">
        <v>271</v>
      </c>
      <c r="D15" s="362" t="s">
        <v>129</v>
      </c>
      <c r="E15" s="362" t="s">
        <v>130</v>
      </c>
      <c r="F15" s="362" t="s">
        <v>131</v>
      </c>
      <c r="G15" s="362" t="s">
        <v>132</v>
      </c>
      <c r="H15" s="334" t="s">
        <v>281</v>
      </c>
      <c r="I15" s="334" t="s">
        <v>133</v>
      </c>
      <c r="J15" s="334" t="s">
        <v>134</v>
      </c>
      <c r="K15" s="334" t="s">
        <v>282</v>
      </c>
      <c r="L15" s="334" t="s">
        <v>283</v>
      </c>
      <c r="M15" s="334" t="s">
        <v>284</v>
      </c>
      <c r="N15" s="334" t="s">
        <v>285</v>
      </c>
      <c r="O15" s="334" t="s">
        <v>286</v>
      </c>
      <c r="P15" s="332" t="s">
        <v>287</v>
      </c>
      <c r="Q15" s="362" t="s">
        <v>288</v>
      </c>
      <c r="R15" s="362" t="s">
        <v>289</v>
      </c>
      <c r="S15" s="332" t="s">
        <v>290</v>
      </c>
    </row>
    <row r="16" spans="1:19" s="39" customFormat="1" ht="21.75" customHeight="1">
      <c r="A16" s="336"/>
      <c r="B16" s="337"/>
      <c r="C16" s="358"/>
      <c r="D16" s="358"/>
      <c r="E16" s="358"/>
      <c r="F16" s="358"/>
      <c r="G16" s="358"/>
      <c r="H16" s="337"/>
      <c r="I16" s="337"/>
      <c r="J16" s="337"/>
      <c r="K16" s="337"/>
      <c r="L16" s="337"/>
      <c r="M16" s="337"/>
      <c r="N16" s="337"/>
      <c r="O16" s="337"/>
      <c r="P16" s="333"/>
      <c r="Q16" s="358"/>
      <c r="R16" s="358"/>
      <c r="S16" s="333"/>
    </row>
    <row r="17" spans="1:49" s="39" customFormat="1" ht="23.25" customHeight="1">
      <c r="A17" s="46" t="s">
        <v>125</v>
      </c>
      <c r="B17" s="34">
        <f>SUM(C17:S17)</f>
        <v>195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47">
        <v>2</v>
      </c>
      <c r="J17" s="47">
        <v>68</v>
      </c>
      <c r="K17" s="47">
        <v>11</v>
      </c>
      <c r="L17" s="34">
        <v>23</v>
      </c>
      <c r="M17" s="34">
        <v>67</v>
      </c>
      <c r="N17" s="34">
        <v>0</v>
      </c>
      <c r="O17" s="34">
        <v>0</v>
      </c>
      <c r="P17" s="56">
        <v>24</v>
      </c>
      <c r="Q17" s="34">
        <v>0</v>
      </c>
      <c r="R17" s="34">
        <v>0</v>
      </c>
      <c r="S17" s="35">
        <v>0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</row>
    <row r="18" spans="1:49" s="39" customFormat="1" ht="23.25" customHeight="1">
      <c r="A18" s="46" t="s">
        <v>126</v>
      </c>
      <c r="B18" s="34">
        <f>SUM(C18:S18)</f>
        <v>198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2</v>
      </c>
      <c r="J18" s="47">
        <v>68</v>
      </c>
      <c r="K18" s="47">
        <v>12</v>
      </c>
      <c r="L18" s="56">
        <v>23</v>
      </c>
      <c r="M18" s="34">
        <v>70</v>
      </c>
      <c r="N18" s="34">
        <v>0</v>
      </c>
      <c r="O18" s="34">
        <v>0</v>
      </c>
      <c r="P18" s="34">
        <v>23</v>
      </c>
      <c r="Q18" s="34">
        <v>0</v>
      </c>
      <c r="R18" s="34">
        <v>0</v>
      </c>
      <c r="S18" s="35">
        <v>0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</row>
    <row r="19" spans="1:49" s="39" customFormat="1" ht="23.25" customHeight="1">
      <c r="A19" s="46" t="s">
        <v>127</v>
      </c>
      <c r="B19" s="34">
        <f>SUM(C19:S19)</f>
        <v>218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47">
        <v>2</v>
      </c>
      <c r="J19" s="47">
        <v>70</v>
      </c>
      <c r="K19" s="47">
        <v>15</v>
      </c>
      <c r="L19" s="56">
        <v>24</v>
      </c>
      <c r="M19" s="34">
        <v>82</v>
      </c>
      <c r="N19" s="34">
        <v>0</v>
      </c>
      <c r="O19" s="34">
        <v>0</v>
      </c>
      <c r="P19" s="34">
        <v>25</v>
      </c>
      <c r="Q19" s="34">
        <v>0</v>
      </c>
      <c r="R19" s="34">
        <v>0</v>
      </c>
      <c r="S19" s="35">
        <v>0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</row>
    <row r="20" spans="1:64" s="39" customFormat="1" ht="23.25" customHeight="1">
      <c r="A20" s="46" t="s">
        <v>278</v>
      </c>
      <c r="B20" s="34">
        <f>SUM(C20:S20)</f>
        <v>208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2</v>
      </c>
      <c r="J20" s="34">
        <v>67</v>
      </c>
      <c r="K20" s="34">
        <v>19</v>
      </c>
      <c r="L20" s="62">
        <v>24</v>
      </c>
      <c r="M20" s="34">
        <v>71</v>
      </c>
      <c r="N20" s="34">
        <v>0</v>
      </c>
      <c r="O20" s="34">
        <v>0</v>
      </c>
      <c r="P20" s="34">
        <v>25</v>
      </c>
      <c r="Q20" s="34">
        <v>0</v>
      </c>
      <c r="R20" s="34">
        <v>0</v>
      </c>
      <c r="S20" s="35">
        <v>0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s="39" customFormat="1" ht="23.25" customHeight="1">
      <c r="A21" s="177" t="s">
        <v>357</v>
      </c>
      <c r="B21" s="217">
        <f>SUM(C21:P21)</f>
        <v>205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2</v>
      </c>
      <c r="J21" s="217">
        <v>64</v>
      </c>
      <c r="K21" s="217">
        <v>19</v>
      </c>
      <c r="L21" s="220">
        <v>24</v>
      </c>
      <c r="M21" s="217">
        <v>71</v>
      </c>
      <c r="N21" s="217">
        <v>0</v>
      </c>
      <c r="O21" s="217">
        <v>0</v>
      </c>
      <c r="P21" s="217">
        <v>25</v>
      </c>
      <c r="Q21" s="217">
        <v>0</v>
      </c>
      <c r="R21" s="217">
        <v>0</v>
      </c>
      <c r="S21" s="219">
        <v>0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64" s="39" customFormat="1" ht="25.5" customHeight="1">
      <c r="A22" s="177" t="s">
        <v>398</v>
      </c>
      <c r="B22" s="217">
        <v>189</v>
      </c>
      <c r="C22" s="217">
        <v>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2</v>
      </c>
      <c r="J22" s="217">
        <v>58</v>
      </c>
      <c r="K22" s="217">
        <v>22</v>
      </c>
      <c r="L22" s="220">
        <v>20</v>
      </c>
      <c r="M22" s="217">
        <v>62</v>
      </c>
      <c r="N22" s="217">
        <v>0</v>
      </c>
      <c r="O22" s="217">
        <v>0</v>
      </c>
      <c r="P22" s="217">
        <v>25</v>
      </c>
      <c r="Q22" s="217">
        <v>0</v>
      </c>
      <c r="R22" s="217">
        <v>0</v>
      </c>
      <c r="S22" s="219">
        <v>0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13" s="28" customFormat="1" ht="20.25" customHeight="1">
      <c r="A23" s="377" t="s">
        <v>85</v>
      </c>
      <c r="B23" s="377"/>
      <c r="C23" s="377"/>
      <c r="D23" s="377"/>
      <c r="E23" s="377"/>
      <c r="F23" s="377"/>
      <c r="G23" s="377"/>
      <c r="H23" s="377"/>
      <c r="I23" s="377"/>
      <c r="J23" s="377"/>
      <c r="K23" s="377"/>
      <c r="L23" s="9"/>
      <c r="M23" s="9"/>
    </row>
    <row r="24" spans="1:13" ht="20.25" customHeight="1">
      <c r="A24" s="9" t="s">
        <v>291</v>
      </c>
      <c r="B24" s="9"/>
      <c r="C24" s="9"/>
      <c r="D24" s="9"/>
      <c r="E24" s="9"/>
      <c r="F24" s="9"/>
      <c r="J24" s="9"/>
      <c r="K24" s="9"/>
      <c r="L24" s="9"/>
      <c r="M24" s="9"/>
    </row>
    <row r="25" spans="1:13" ht="15" customHeight="1">
      <c r="A25" s="9"/>
      <c r="B25" s="9"/>
      <c r="C25" s="9"/>
      <c r="D25" s="9"/>
      <c r="E25" s="9"/>
      <c r="F25" s="9"/>
      <c r="J25" s="9"/>
      <c r="K25" s="9"/>
      <c r="L25" s="9"/>
      <c r="M25" s="9"/>
    </row>
  </sheetData>
  <sheetProtection/>
  <mergeCells count="46">
    <mergeCell ref="A23:K23"/>
    <mergeCell ref="A1:K1"/>
    <mergeCell ref="K15:K16"/>
    <mergeCell ref="L15:L16"/>
    <mergeCell ref="I5:I6"/>
    <mergeCell ref="J5:J6"/>
    <mergeCell ref="K5:M5"/>
    <mergeCell ref="F15:F16"/>
    <mergeCell ref="G15:G16"/>
    <mergeCell ref="H15:H16"/>
    <mergeCell ref="A4:A6"/>
    <mergeCell ref="B4:X4"/>
    <mergeCell ref="B5:B6"/>
    <mergeCell ref="C5:C6"/>
    <mergeCell ref="D5:D6"/>
    <mergeCell ref="E5:E6"/>
    <mergeCell ref="F5:F6"/>
    <mergeCell ref="G5:G6"/>
    <mergeCell ref="H5:H6"/>
    <mergeCell ref="N5:N6"/>
    <mergeCell ref="S5:S6"/>
    <mergeCell ref="T5:T6"/>
    <mergeCell ref="U5:U6"/>
    <mergeCell ref="V5:V6"/>
    <mergeCell ref="O5:O6"/>
    <mergeCell ref="P5:P6"/>
    <mergeCell ref="Q5:Q6"/>
    <mergeCell ref="R5:R6"/>
    <mergeCell ref="W5:W6"/>
    <mergeCell ref="X5:X6"/>
    <mergeCell ref="A14:A16"/>
    <mergeCell ref="B14:P14"/>
    <mergeCell ref="Q14:S14"/>
    <mergeCell ref="B15:B16"/>
    <mergeCell ref="C15:C16"/>
    <mergeCell ref="D15:D16"/>
    <mergeCell ref="E15:E16"/>
    <mergeCell ref="I15:I16"/>
    <mergeCell ref="J15:J16"/>
    <mergeCell ref="R15:R16"/>
    <mergeCell ref="S15:S16"/>
    <mergeCell ref="N15:N16"/>
    <mergeCell ref="O15:O16"/>
    <mergeCell ref="P15:P16"/>
    <mergeCell ref="Q15:Q16"/>
    <mergeCell ref="M15:M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M21" sqref="M21"/>
    </sheetView>
  </sheetViews>
  <sheetFormatPr defaultColWidth="8.88671875" defaultRowHeight="13.5"/>
  <cols>
    <col min="1" max="1" width="8.88671875" style="68" customWidth="1"/>
    <col min="2" max="2" width="5.77734375" style="68" customWidth="1"/>
    <col min="3" max="3" width="6.77734375" style="68" customWidth="1"/>
    <col min="4" max="4" width="5.77734375" style="68" customWidth="1"/>
    <col min="5" max="5" width="6.77734375" style="68" customWidth="1"/>
    <col min="6" max="15" width="5.77734375" style="68" customWidth="1"/>
    <col min="16" max="16384" width="8.88671875" style="68" customWidth="1"/>
  </cols>
  <sheetData>
    <row r="1" spans="1:13" ht="20.25" customHeight="1">
      <c r="A1" s="368" t="s">
        <v>401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9"/>
      <c r="M1" s="9"/>
    </row>
    <row r="2" spans="1:13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9"/>
      <c r="M2" s="9"/>
    </row>
    <row r="3" spans="1:15" ht="20.25" customHeight="1">
      <c r="A3" s="374" t="s">
        <v>292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 s="13" customFormat="1" ht="24.75" customHeight="1">
      <c r="A4" s="287" t="s">
        <v>306</v>
      </c>
      <c r="B4" s="355" t="s">
        <v>305</v>
      </c>
      <c r="C4" s="287"/>
      <c r="D4" s="288" t="s">
        <v>293</v>
      </c>
      <c r="E4" s="288"/>
      <c r="F4" s="288" t="s">
        <v>294</v>
      </c>
      <c r="G4" s="288"/>
      <c r="H4" s="288" t="s">
        <v>295</v>
      </c>
      <c r="I4" s="288"/>
      <c r="J4" s="288" t="s">
        <v>296</v>
      </c>
      <c r="K4" s="288"/>
      <c r="L4" s="355" t="s">
        <v>297</v>
      </c>
      <c r="M4" s="356"/>
      <c r="N4" s="355" t="s">
        <v>298</v>
      </c>
      <c r="O4" s="356"/>
    </row>
    <row r="5" spans="1:15" s="13" customFormat="1" ht="29.25" customHeight="1">
      <c r="A5" s="287"/>
      <c r="B5" s="239" t="s">
        <v>299</v>
      </c>
      <c r="C5" s="239" t="s">
        <v>300</v>
      </c>
      <c r="D5" s="240" t="s">
        <v>301</v>
      </c>
      <c r="E5" s="249" t="s">
        <v>302</v>
      </c>
      <c r="F5" s="240" t="s">
        <v>301</v>
      </c>
      <c r="G5" s="249" t="s">
        <v>303</v>
      </c>
      <c r="H5" s="240" t="s">
        <v>301</v>
      </c>
      <c r="I5" s="249" t="s">
        <v>304</v>
      </c>
      <c r="J5" s="240" t="s">
        <v>301</v>
      </c>
      <c r="K5" s="249" t="s">
        <v>304</v>
      </c>
      <c r="L5" s="240" t="s">
        <v>301</v>
      </c>
      <c r="M5" s="255" t="s">
        <v>304</v>
      </c>
      <c r="N5" s="240" t="s">
        <v>301</v>
      </c>
      <c r="O5" s="255" t="s">
        <v>304</v>
      </c>
    </row>
    <row r="6" spans="1:15" ht="24.75" customHeight="1">
      <c r="A6" s="23" t="s">
        <v>12</v>
      </c>
      <c r="B6" s="131">
        <v>1</v>
      </c>
      <c r="C6" s="131">
        <v>5700</v>
      </c>
      <c r="D6" s="131">
        <v>1</v>
      </c>
      <c r="E6" s="131">
        <v>5700</v>
      </c>
      <c r="F6" s="129">
        <v>0</v>
      </c>
      <c r="G6" s="129">
        <v>0</v>
      </c>
      <c r="H6" s="129">
        <v>0</v>
      </c>
      <c r="I6" s="129">
        <v>0</v>
      </c>
      <c r="J6" s="129">
        <v>0</v>
      </c>
      <c r="K6" s="129">
        <v>0</v>
      </c>
      <c r="L6" s="129">
        <v>0</v>
      </c>
      <c r="M6" s="129">
        <v>0</v>
      </c>
      <c r="N6" s="129">
        <v>0</v>
      </c>
      <c r="O6" s="130">
        <v>0</v>
      </c>
    </row>
    <row r="7" spans="1:15" ht="24.75" customHeight="1">
      <c r="A7" s="23" t="s">
        <v>26</v>
      </c>
      <c r="B7" s="131">
        <v>1</v>
      </c>
      <c r="C7" s="131">
        <v>5600</v>
      </c>
      <c r="D7" s="131">
        <v>1</v>
      </c>
      <c r="E7" s="131">
        <v>5600</v>
      </c>
      <c r="F7" s="129">
        <v>0</v>
      </c>
      <c r="G7" s="129">
        <v>0</v>
      </c>
      <c r="H7" s="129">
        <v>0</v>
      </c>
      <c r="I7" s="129">
        <v>0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30">
        <v>0</v>
      </c>
    </row>
    <row r="8" spans="1:15" ht="24.75" customHeight="1">
      <c r="A8" s="23" t="s">
        <v>28</v>
      </c>
      <c r="B8" s="131">
        <v>1</v>
      </c>
      <c r="C8" s="131">
        <v>5600</v>
      </c>
      <c r="D8" s="131">
        <v>1</v>
      </c>
      <c r="E8" s="131">
        <v>5600</v>
      </c>
      <c r="F8" s="129">
        <v>0</v>
      </c>
      <c r="G8" s="129">
        <v>0</v>
      </c>
      <c r="H8" s="129">
        <v>0</v>
      </c>
      <c r="I8" s="129">
        <v>0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30">
        <v>0</v>
      </c>
    </row>
    <row r="9" spans="1:15" s="123" customFormat="1" ht="24.75" customHeight="1">
      <c r="A9" s="51" t="s">
        <v>107</v>
      </c>
      <c r="B9" s="129">
        <v>1</v>
      </c>
      <c r="C9" s="129">
        <v>5600</v>
      </c>
      <c r="D9" s="129">
        <v>1</v>
      </c>
      <c r="E9" s="129">
        <v>5600</v>
      </c>
      <c r="F9" s="129">
        <v>0</v>
      </c>
      <c r="G9" s="129">
        <v>0</v>
      </c>
      <c r="H9" s="129">
        <v>0</v>
      </c>
      <c r="I9" s="129">
        <v>0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30">
        <v>0</v>
      </c>
    </row>
    <row r="10" spans="1:15" s="123" customFormat="1" ht="24.75" customHeight="1">
      <c r="A10" s="50" t="s">
        <v>357</v>
      </c>
      <c r="B10" s="131">
        <f>SUM(D10,F10,H10,J10,L10,N10)</f>
        <v>1</v>
      </c>
      <c r="C10" s="131">
        <f>SUM(E10,G10,I10,K10,M10,O10)</f>
        <v>5600</v>
      </c>
      <c r="D10" s="129">
        <v>1</v>
      </c>
      <c r="E10" s="129">
        <v>5600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  <c r="O10" s="130">
        <v>0</v>
      </c>
    </row>
    <row r="11" spans="1:15" s="123" customFormat="1" ht="24.75" customHeight="1">
      <c r="A11" s="50" t="s">
        <v>402</v>
      </c>
      <c r="B11" s="131">
        <f>SUM(D11,F11,H11,J11,L11,N11)</f>
        <v>1</v>
      </c>
      <c r="C11" s="131">
        <f>SUM(E11,G11,I11,K11,M11,O11)</f>
        <v>5600</v>
      </c>
      <c r="D11" s="129">
        <v>1</v>
      </c>
      <c r="E11" s="129">
        <v>5600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  <c r="O11" s="130">
        <v>0</v>
      </c>
    </row>
    <row r="12" ht="15" customHeight="1"/>
    <row r="13" spans="1:13" ht="20.25" customHeight="1">
      <c r="A13" s="9" t="s">
        <v>135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ht="13.5">
      <c r="A14" s="216" t="s">
        <v>375</v>
      </c>
    </row>
  </sheetData>
  <sheetProtection/>
  <mergeCells count="10">
    <mergeCell ref="A3:O3"/>
    <mergeCell ref="A1:K1"/>
    <mergeCell ref="L4:M4"/>
    <mergeCell ref="N4:O4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L21" sqref="L21"/>
    </sheetView>
  </sheetViews>
  <sheetFormatPr defaultColWidth="8.88671875" defaultRowHeight="13.5"/>
  <cols>
    <col min="1" max="1" width="7.99609375" style="68" customWidth="1"/>
    <col min="2" max="2" width="7.3359375" style="68" customWidth="1"/>
    <col min="3" max="3" width="7.99609375" style="68" customWidth="1"/>
    <col min="4" max="4" width="7.21484375" style="68" customWidth="1"/>
    <col min="5" max="7" width="5.99609375" style="68" customWidth="1"/>
    <col min="8" max="8" width="6.21484375" style="68" customWidth="1"/>
    <col min="9" max="9" width="7.21484375" style="68" customWidth="1"/>
    <col min="10" max="10" width="7.5546875" style="68" customWidth="1"/>
    <col min="11" max="11" width="7.77734375" style="68" customWidth="1"/>
    <col min="12" max="12" width="7.4453125" style="68" customWidth="1"/>
    <col min="13" max="16384" width="8.88671875" style="68" customWidth="1"/>
  </cols>
  <sheetData>
    <row r="1" spans="1:12" ht="20.25" customHeight="1">
      <c r="A1" s="261" t="s">
        <v>403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9"/>
    </row>
    <row r="2" spans="1:12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9"/>
    </row>
    <row r="3" spans="1:10" ht="20.25" customHeight="1">
      <c r="A3" s="380" t="s">
        <v>307</v>
      </c>
      <c r="B3" s="377"/>
      <c r="C3" s="107"/>
      <c r="D3" s="107"/>
      <c r="E3" s="107"/>
      <c r="F3" s="107"/>
      <c r="G3" s="107"/>
      <c r="H3" s="107"/>
      <c r="I3" s="107"/>
      <c r="J3" s="107"/>
    </row>
    <row r="4" spans="1:10" ht="24.75" customHeight="1">
      <c r="A4" s="270" t="s">
        <v>68</v>
      </c>
      <c r="B4" s="265" t="s">
        <v>95</v>
      </c>
      <c r="C4" s="275"/>
      <c r="D4" s="275"/>
      <c r="E4" s="275"/>
      <c r="F4" s="275"/>
      <c r="G4" s="265" t="s">
        <v>96</v>
      </c>
      <c r="H4" s="275"/>
      <c r="I4" s="275"/>
      <c r="J4" s="275"/>
    </row>
    <row r="5" spans="1:10" ht="24.75" customHeight="1">
      <c r="A5" s="274"/>
      <c r="B5" s="256" t="s">
        <v>64</v>
      </c>
      <c r="C5" s="256" t="s">
        <v>359</v>
      </c>
      <c r="D5" s="256" t="s">
        <v>361</v>
      </c>
      <c r="E5" s="256" t="s">
        <v>97</v>
      </c>
      <c r="F5" s="256" t="s">
        <v>360</v>
      </c>
      <c r="G5" s="256" t="s">
        <v>64</v>
      </c>
      <c r="H5" s="256" t="s">
        <v>98</v>
      </c>
      <c r="I5" s="256" t="s">
        <v>99</v>
      </c>
      <c r="J5" s="257" t="s">
        <v>358</v>
      </c>
    </row>
    <row r="6" spans="1:10" ht="24.75" customHeight="1">
      <c r="A6" s="53" t="s">
        <v>308</v>
      </c>
      <c r="B6" s="136">
        <v>0</v>
      </c>
      <c r="C6" s="136">
        <v>0</v>
      </c>
      <c r="D6" s="138">
        <v>2</v>
      </c>
      <c r="E6" s="136">
        <v>0</v>
      </c>
      <c r="F6" s="136">
        <v>0</v>
      </c>
      <c r="G6" s="137">
        <f>SUM(H6:I6)</f>
        <v>2</v>
      </c>
      <c r="H6" s="138">
        <v>0</v>
      </c>
      <c r="I6" s="137">
        <v>2</v>
      </c>
      <c r="J6" s="231">
        <v>0</v>
      </c>
    </row>
    <row r="7" spans="1:10" ht="24.75" customHeight="1">
      <c r="A7" s="53" t="s">
        <v>309</v>
      </c>
      <c r="B7" s="136">
        <v>0</v>
      </c>
      <c r="C7" s="136">
        <v>0</v>
      </c>
      <c r="D7" s="138">
        <v>1</v>
      </c>
      <c r="E7" s="136">
        <v>0</v>
      </c>
      <c r="F7" s="136">
        <v>0</v>
      </c>
      <c r="G7" s="137">
        <f>SUM(H7:I7)</f>
        <v>1</v>
      </c>
      <c r="H7" s="138">
        <v>1</v>
      </c>
      <c r="I7" s="138">
        <v>0</v>
      </c>
      <c r="J7" s="231">
        <v>0</v>
      </c>
    </row>
    <row r="8" spans="1:10" ht="24.75" customHeight="1">
      <c r="A8" s="53" t="s">
        <v>310</v>
      </c>
      <c r="B8" s="136">
        <v>0</v>
      </c>
      <c r="C8" s="136">
        <v>0</v>
      </c>
      <c r="D8" s="138">
        <v>1</v>
      </c>
      <c r="E8" s="136">
        <v>0</v>
      </c>
      <c r="F8" s="136">
        <v>0</v>
      </c>
      <c r="G8" s="137">
        <f>SUM(H8:I8)</f>
        <v>1</v>
      </c>
      <c r="H8" s="138">
        <v>1</v>
      </c>
      <c r="I8" s="138">
        <v>0</v>
      </c>
      <c r="J8" s="231">
        <v>0</v>
      </c>
    </row>
    <row r="9" spans="1:10" s="132" customFormat="1" ht="24.75" customHeight="1">
      <c r="A9" s="61" t="s">
        <v>311</v>
      </c>
      <c r="B9" s="136">
        <v>0</v>
      </c>
      <c r="C9" s="136">
        <v>0</v>
      </c>
      <c r="D9" s="136">
        <v>1</v>
      </c>
      <c r="E9" s="136">
        <v>0</v>
      </c>
      <c r="F9" s="136">
        <v>0</v>
      </c>
      <c r="G9" s="136">
        <v>5</v>
      </c>
      <c r="H9" s="136">
        <v>1</v>
      </c>
      <c r="I9" s="136">
        <v>4</v>
      </c>
      <c r="J9" s="35">
        <v>0</v>
      </c>
    </row>
    <row r="10" spans="1:10" s="132" customFormat="1" ht="24.75" customHeight="1">
      <c r="A10" s="61" t="s">
        <v>357</v>
      </c>
      <c r="B10" s="136">
        <v>0</v>
      </c>
      <c r="C10" s="136">
        <v>0</v>
      </c>
      <c r="D10" s="136">
        <v>0</v>
      </c>
      <c r="E10" s="136">
        <v>0</v>
      </c>
      <c r="F10" s="136">
        <v>0</v>
      </c>
      <c r="G10" s="136">
        <v>8</v>
      </c>
      <c r="H10" s="136">
        <v>1</v>
      </c>
      <c r="I10" s="136">
        <v>1</v>
      </c>
      <c r="J10" s="232">
        <v>6</v>
      </c>
    </row>
    <row r="11" spans="1:10" s="132" customFormat="1" ht="24.75" customHeight="1">
      <c r="A11" s="61" t="s">
        <v>398</v>
      </c>
      <c r="B11" s="136">
        <v>1</v>
      </c>
      <c r="C11" s="136">
        <v>0</v>
      </c>
      <c r="D11" s="136">
        <v>1</v>
      </c>
      <c r="E11" s="136">
        <v>0</v>
      </c>
      <c r="F11" s="136">
        <v>0</v>
      </c>
      <c r="G11" s="136">
        <v>5</v>
      </c>
      <c r="H11" s="136">
        <v>1</v>
      </c>
      <c r="I11" s="136">
        <v>1</v>
      </c>
      <c r="J11" s="232">
        <v>3</v>
      </c>
    </row>
    <row r="12" spans="1:12" s="132" customFormat="1" ht="15" customHeight="1">
      <c r="A12" s="133"/>
      <c r="B12" s="133"/>
      <c r="C12" s="133"/>
      <c r="D12" s="133"/>
      <c r="E12" s="134"/>
      <c r="F12" s="134"/>
      <c r="G12" s="133"/>
      <c r="H12" s="133"/>
      <c r="I12" s="133"/>
      <c r="J12" s="133"/>
      <c r="K12" s="133"/>
      <c r="L12" s="135"/>
    </row>
    <row r="13" spans="1:12" ht="20.25" customHeight="1">
      <c r="A13" s="107" t="s">
        <v>312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9"/>
    </row>
  </sheetData>
  <sheetProtection/>
  <mergeCells count="5">
    <mergeCell ref="A1:K1"/>
    <mergeCell ref="A3:B3"/>
    <mergeCell ref="A4:A5"/>
    <mergeCell ref="B4:F4"/>
    <mergeCell ref="G4:J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C21" sqref="C21"/>
    </sheetView>
  </sheetViews>
  <sheetFormatPr defaultColWidth="8.88671875" defaultRowHeight="13.5"/>
  <cols>
    <col min="1" max="1" width="8.88671875" style="68" customWidth="1"/>
    <col min="2" max="15" width="6.3359375" style="68" customWidth="1"/>
    <col min="16" max="16384" width="8.88671875" style="68" customWidth="1"/>
  </cols>
  <sheetData>
    <row r="1" spans="1:15" s="140" customFormat="1" ht="20.25" customHeight="1">
      <c r="A1" s="261" t="s">
        <v>404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39"/>
      <c r="M1" s="139"/>
      <c r="N1" s="139"/>
      <c r="O1" s="139"/>
    </row>
    <row r="2" spans="1:15" s="140" customFormat="1" ht="1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28" customFormat="1" ht="20.25" customHeight="1">
      <c r="A3" s="54" t="s">
        <v>313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28" customFormat="1" ht="31.5" customHeight="1">
      <c r="A4" s="383" t="s">
        <v>30</v>
      </c>
      <c r="B4" s="384" t="s">
        <v>314</v>
      </c>
      <c r="C4" s="384"/>
      <c r="D4" s="381" t="s">
        <v>315</v>
      </c>
      <c r="E4" s="384"/>
      <c r="F4" s="381" t="s">
        <v>316</v>
      </c>
      <c r="G4" s="384"/>
      <c r="H4" s="384" t="s">
        <v>317</v>
      </c>
      <c r="I4" s="382"/>
      <c r="J4" s="381" t="s">
        <v>318</v>
      </c>
      <c r="K4" s="382"/>
      <c r="L4" s="381" t="s">
        <v>319</v>
      </c>
      <c r="M4" s="382"/>
      <c r="N4" s="381" t="s">
        <v>320</v>
      </c>
      <c r="O4" s="382"/>
    </row>
    <row r="5" spans="1:15" s="28" customFormat="1" ht="24.75" customHeight="1">
      <c r="A5" s="383"/>
      <c r="B5" s="258" t="s">
        <v>321</v>
      </c>
      <c r="C5" s="258" t="s">
        <v>322</v>
      </c>
      <c r="D5" s="258" t="s">
        <v>321</v>
      </c>
      <c r="E5" s="258" t="s">
        <v>322</v>
      </c>
      <c r="F5" s="258" t="s">
        <v>321</v>
      </c>
      <c r="G5" s="258" t="s">
        <v>322</v>
      </c>
      <c r="H5" s="258" t="s">
        <v>321</v>
      </c>
      <c r="I5" s="259" t="s">
        <v>322</v>
      </c>
      <c r="J5" s="258" t="s">
        <v>321</v>
      </c>
      <c r="K5" s="259" t="s">
        <v>322</v>
      </c>
      <c r="L5" s="258" t="s">
        <v>321</v>
      </c>
      <c r="M5" s="259" t="s">
        <v>322</v>
      </c>
      <c r="N5" s="258" t="s">
        <v>321</v>
      </c>
      <c r="O5" s="259" t="s">
        <v>322</v>
      </c>
    </row>
    <row r="6" spans="1:15" s="28" customFormat="1" ht="31.5" customHeight="1">
      <c r="A6" s="56" t="s">
        <v>28</v>
      </c>
      <c r="B6" s="57">
        <v>0</v>
      </c>
      <c r="C6" s="57">
        <v>0</v>
      </c>
      <c r="D6" s="57">
        <v>1</v>
      </c>
      <c r="E6" s="57">
        <v>24</v>
      </c>
      <c r="F6" s="57">
        <v>0</v>
      </c>
      <c r="G6" s="57">
        <v>0</v>
      </c>
      <c r="H6" s="57">
        <v>0</v>
      </c>
      <c r="I6" s="57">
        <v>0</v>
      </c>
      <c r="J6" s="57">
        <v>70</v>
      </c>
      <c r="K6" s="57">
        <v>183</v>
      </c>
      <c r="L6" s="57">
        <v>13</v>
      </c>
      <c r="M6" s="57">
        <v>49</v>
      </c>
      <c r="N6" s="57">
        <v>0</v>
      </c>
      <c r="O6" s="58">
        <v>0</v>
      </c>
    </row>
    <row r="7" spans="1:15" s="28" customFormat="1" ht="31.5" customHeight="1">
      <c r="A7" s="59" t="s">
        <v>107</v>
      </c>
      <c r="B7" s="57">
        <v>0</v>
      </c>
      <c r="C7" s="57">
        <v>0</v>
      </c>
      <c r="D7" s="57">
        <v>1</v>
      </c>
      <c r="E7" s="57">
        <v>1</v>
      </c>
      <c r="F7" s="57">
        <v>0</v>
      </c>
      <c r="G7" s="57">
        <v>0</v>
      </c>
      <c r="H7" s="57">
        <v>0</v>
      </c>
      <c r="I7" s="57">
        <v>0</v>
      </c>
      <c r="J7" s="57">
        <v>60</v>
      </c>
      <c r="K7" s="57">
        <v>179</v>
      </c>
      <c r="L7" s="57">
        <v>13</v>
      </c>
      <c r="M7" s="57">
        <v>44</v>
      </c>
      <c r="N7" s="57">
        <v>0</v>
      </c>
      <c r="O7" s="58">
        <v>0</v>
      </c>
    </row>
    <row r="8" spans="1:15" s="28" customFormat="1" ht="31.5" customHeight="1">
      <c r="A8" s="59" t="s">
        <v>357</v>
      </c>
      <c r="B8" s="144">
        <v>1</v>
      </c>
      <c r="C8" s="144">
        <v>1</v>
      </c>
      <c r="D8" s="144">
        <v>1</v>
      </c>
      <c r="E8" s="144">
        <v>1</v>
      </c>
      <c r="F8" s="144">
        <v>0</v>
      </c>
      <c r="G8" s="144">
        <v>0</v>
      </c>
      <c r="H8" s="144">
        <v>0</v>
      </c>
      <c r="I8" s="144">
        <v>0</v>
      </c>
      <c r="J8" s="144">
        <v>63</v>
      </c>
      <c r="K8" s="144">
        <v>190</v>
      </c>
      <c r="L8" s="144">
        <v>14</v>
      </c>
      <c r="M8" s="144">
        <v>55</v>
      </c>
      <c r="N8" s="144">
        <v>0</v>
      </c>
      <c r="O8" s="221">
        <v>0</v>
      </c>
    </row>
    <row r="9" spans="1:15" s="42" customFormat="1" ht="31.5" customHeight="1">
      <c r="A9" s="230" t="s">
        <v>398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71</v>
      </c>
      <c r="K9" s="144">
        <v>218</v>
      </c>
      <c r="L9" s="144">
        <v>14</v>
      </c>
      <c r="M9" s="144">
        <v>59</v>
      </c>
      <c r="N9" s="144">
        <v>0</v>
      </c>
      <c r="O9" s="221">
        <v>0</v>
      </c>
    </row>
    <row r="10" spans="1:15" s="28" customFormat="1" ht="1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</row>
    <row r="11" spans="1:15" s="28" customFormat="1" ht="19.5" customHeight="1">
      <c r="A11" s="117" t="s">
        <v>323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</row>
  </sheetData>
  <sheetProtection/>
  <mergeCells count="9">
    <mergeCell ref="N4:O4"/>
    <mergeCell ref="A4:A5"/>
    <mergeCell ref="B4:C4"/>
    <mergeCell ref="D4:E4"/>
    <mergeCell ref="F4:G4"/>
    <mergeCell ref="A1:K1"/>
    <mergeCell ref="H4:I4"/>
    <mergeCell ref="J4:K4"/>
    <mergeCell ref="L4:M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G19" sqref="G19"/>
    </sheetView>
  </sheetViews>
  <sheetFormatPr defaultColWidth="8.88671875" defaultRowHeight="13.5"/>
  <cols>
    <col min="1" max="1" width="7.5546875" style="0" customWidth="1"/>
    <col min="2" max="3" width="5.3359375" style="0" customWidth="1"/>
    <col min="4" max="4" width="5.77734375" style="0" customWidth="1"/>
    <col min="5" max="7" width="6.77734375" style="0" customWidth="1"/>
    <col min="8" max="13" width="5.77734375" style="0" customWidth="1"/>
    <col min="14" max="15" width="6.77734375" style="0" customWidth="1"/>
    <col min="16" max="17" width="7.10546875" style="0" customWidth="1"/>
    <col min="18" max="18" width="5.77734375" style="0" customWidth="1"/>
  </cols>
  <sheetData>
    <row r="1" spans="1:18" ht="20.25" customHeight="1">
      <c r="A1" s="294" t="s">
        <v>147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5"/>
    </row>
    <row r="2" spans="1:18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8" ht="20.25" customHeight="1">
      <c r="A3" s="296" t="s">
        <v>384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</row>
    <row r="4" spans="1:18" ht="20.25" customHeight="1">
      <c r="A4" s="282" t="s">
        <v>38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</row>
    <row r="5" spans="1:18" ht="21" customHeight="1">
      <c r="A5" s="297" t="s">
        <v>113</v>
      </c>
      <c r="B5" s="287" t="s">
        <v>110</v>
      </c>
      <c r="C5" s="288"/>
      <c r="D5" s="286" t="s">
        <v>41</v>
      </c>
      <c r="E5" s="276" t="s">
        <v>42</v>
      </c>
      <c r="F5" s="277"/>
      <c r="G5" s="277"/>
      <c r="H5" s="276" t="s">
        <v>43</v>
      </c>
      <c r="I5" s="277"/>
      <c r="J5" s="277"/>
      <c r="K5" s="276" t="s">
        <v>44</v>
      </c>
      <c r="L5" s="277"/>
      <c r="M5" s="277"/>
      <c r="N5" s="277" t="s">
        <v>45</v>
      </c>
      <c r="O5" s="277"/>
      <c r="P5" s="286" t="s">
        <v>46</v>
      </c>
      <c r="Q5" s="286" t="s">
        <v>47</v>
      </c>
      <c r="R5" s="291" t="s">
        <v>48</v>
      </c>
    </row>
    <row r="6" spans="1:18" ht="21" customHeight="1">
      <c r="A6" s="298"/>
      <c r="B6" s="239" t="s">
        <v>111</v>
      </c>
      <c r="C6" s="240" t="s">
        <v>112</v>
      </c>
      <c r="D6" s="289"/>
      <c r="E6" s="234"/>
      <c r="F6" s="235" t="s">
        <v>49</v>
      </c>
      <c r="G6" s="235" t="s">
        <v>50</v>
      </c>
      <c r="H6" s="234"/>
      <c r="I6" s="235" t="s">
        <v>49</v>
      </c>
      <c r="J6" s="235" t="s">
        <v>50</v>
      </c>
      <c r="K6" s="234"/>
      <c r="L6" s="235" t="s">
        <v>49</v>
      </c>
      <c r="M6" s="235" t="s">
        <v>50</v>
      </c>
      <c r="N6" s="241" t="s">
        <v>326</v>
      </c>
      <c r="O6" s="241" t="s">
        <v>6</v>
      </c>
      <c r="P6" s="289"/>
      <c r="Q6" s="290"/>
      <c r="R6" s="292"/>
    </row>
    <row r="7" spans="1:18" ht="25.5" customHeight="1">
      <c r="A7" s="16" t="s">
        <v>51</v>
      </c>
      <c r="B7" s="78">
        <v>17</v>
      </c>
      <c r="C7" s="76">
        <v>0</v>
      </c>
      <c r="D7" s="78">
        <v>513</v>
      </c>
      <c r="E7" s="78">
        <v>15463</v>
      </c>
      <c r="F7" s="78">
        <v>8274</v>
      </c>
      <c r="G7" s="78">
        <v>7189</v>
      </c>
      <c r="H7" s="78">
        <v>679</v>
      </c>
      <c r="I7" s="78">
        <v>166</v>
      </c>
      <c r="J7" s="78">
        <v>513</v>
      </c>
      <c r="K7" s="78">
        <v>82</v>
      </c>
      <c r="L7" s="78">
        <v>30</v>
      </c>
      <c r="M7" s="78">
        <v>52</v>
      </c>
      <c r="N7" s="78">
        <v>3073</v>
      </c>
      <c r="O7" s="78">
        <v>3073</v>
      </c>
      <c r="P7" s="76">
        <v>268</v>
      </c>
      <c r="Q7" s="76">
        <v>129</v>
      </c>
      <c r="R7" s="79">
        <v>513</v>
      </c>
    </row>
    <row r="8" spans="1:18" ht="25.5" customHeight="1">
      <c r="A8" s="16" t="s">
        <v>52</v>
      </c>
      <c r="B8" s="78">
        <v>17</v>
      </c>
      <c r="C8" s="76">
        <v>0</v>
      </c>
      <c r="D8" s="78">
        <v>478</v>
      </c>
      <c r="E8" s="78">
        <v>13955</v>
      </c>
      <c r="F8" s="78">
        <v>7345</v>
      </c>
      <c r="G8" s="78">
        <v>6610</v>
      </c>
      <c r="H8" s="78">
        <v>667</v>
      </c>
      <c r="I8" s="78">
        <v>161</v>
      </c>
      <c r="J8" s="78">
        <v>506</v>
      </c>
      <c r="K8" s="78">
        <v>78</v>
      </c>
      <c r="L8" s="78">
        <v>28</v>
      </c>
      <c r="M8" s="78">
        <v>50</v>
      </c>
      <c r="N8" s="78">
        <v>2987</v>
      </c>
      <c r="O8" s="78">
        <v>2987</v>
      </c>
      <c r="P8" s="76">
        <v>268</v>
      </c>
      <c r="Q8" s="76">
        <v>133</v>
      </c>
      <c r="R8" s="79">
        <v>477</v>
      </c>
    </row>
    <row r="9" spans="1:18" ht="25.5" customHeight="1">
      <c r="A9" s="16" t="s">
        <v>53</v>
      </c>
      <c r="B9" s="78">
        <v>17</v>
      </c>
      <c r="C9" s="76">
        <v>0</v>
      </c>
      <c r="D9" s="78">
        <v>465</v>
      </c>
      <c r="E9" s="78">
        <v>12515</v>
      </c>
      <c r="F9" s="78">
        <v>6579</v>
      </c>
      <c r="G9" s="78">
        <v>5936</v>
      </c>
      <c r="H9" s="78">
        <v>675</v>
      </c>
      <c r="I9" s="78">
        <v>161</v>
      </c>
      <c r="J9" s="78">
        <v>514</v>
      </c>
      <c r="K9" s="78">
        <v>76</v>
      </c>
      <c r="L9" s="78">
        <v>28</v>
      </c>
      <c r="M9" s="78">
        <v>48</v>
      </c>
      <c r="N9" s="78">
        <v>2654</v>
      </c>
      <c r="O9" s="78">
        <v>2654</v>
      </c>
      <c r="P9" s="76">
        <v>269</v>
      </c>
      <c r="Q9" s="76">
        <v>130</v>
      </c>
      <c r="R9" s="79">
        <v>471</v>
      </c>
    </row>
    <row r="10" spans="1:19" s="28" customFormat="1" ht="25.5" customHeight="1">
      <c r="A10" s="29" t="s">
        <v>107</v>
      </c>
      <c r="B10" s="34">
        <v>17</v>
      </c>
      <c r="C10" s="76">
        <v>0</v>
      </c>
      <c r="D10" s="34">
        <v>448</v>
      </c>
      <c r="E10" s="34">
        <f>SUM(F10:G10)</f>
        <v>11260</v>
      </c>
      <c r="F10" s="34">
        <v>5932</v>
      </c>
      <c r="G10" s="34">
        <v>5328</v>
      </c>
      <c r="H10" s="34">
        <f>SUM(I10:J10)</f>
        <v>668</v>
      </c>
      <c r="I10" s="34">
        <v>163</v>
      </c>
      <c r="J10" s="34">
        <v>505</v>
      </c>
      <c r="K10" s="34">
        <f>SUM(L10:M10)</f>
        <v>74</v>
      </c>
      <c r="L10" s="34">
        <v>25</v>
      </c>
      <c r="M10" s="34">
        <v>49</v>
      </c>
      <c r="N10" s="34">
        <v>2521</v>
      </c>
      <c r="O10" s="34">
        <v>2521</v>
      </c>
      <c r="P10" s="34">
        <v>268</v>
      </c>
      <c r="Q10" s="34">
        <v>137</v>
      </c>
      <c r="R10" s="35">
        <v>449</v>
      </c>
      <c r="S10" s="31"/>
    </row>
    <row r="11" spans="1:18" s="28" customFormat="1" ht="25.5" customHeight="1">
      <c r="A11" s="26" t="s">
        <v>148</v>
      </c>
      <c r="B11" s="80">
        <v>17</v>
      </c>
      <c r="C11" s="76">
        <v>0</v>
      </c>
      <c r="D11" s="80">
        <v>430</v>
      </c>
      <c r="E11" s="80">
        <v>10126</v>
      </c>
      <c r="F11" s="80">
        <v>5348</v>
      </c>
      <c r="G11" s="80">
        <v>4778</v>
      </c>
      <c r="H11" s="80">
        <v>653</v>
      </c>
      <c r="I11" s="80">
        <v>165</v>
      </c>
      <c r="J11" s="80">
        <v>488</v>
      </c>
      <c r="K11" s="80">
        <v>74</v>
      </c>
      <c r="L11" s="80">
        <v>27</v>
      </c>
      <c r="M11" s="80">
        <v>47</v>
      </c>
      <c r="N11" s="80">
        <v>2216</v>
      </c>
      <c r="O11" s="80">
        <v>2215</v>
      </c>
      <c r="P11" s="80">
        <v>268</v>
      </c>
      <c r="Q11" s="80">
        <v>142</v>
      </c>
      <c r="R11" s="81">
        <v>434</v>
      </c>
    </row>
    <row r="12" spans="1:18" s="28" customFormat="1" ht="25.5" customHeight="1">
      <c r="A12" s="188" t="s">
        <v>331</v>
      </c>
      <c r="B12" s="80">
        <v>17</v>
      </c>
      <c r="C12" s="76">
        <v>0</v>
      </c>
      <c r="D12" s="80">
        <v>405</v>
      </c>
      <c r="E12" s="80">
        <v>9054</v>
      </c>
      <c r="F12" s="80">
        <v>4794</v>
      </c>
      <c r="G12" s="80">
        <v>4260</v>
      </c>
      <c r="H12" s="80">
        <v>623</v>
      </c>
      <c r="I12" s="80">
        <v>168</v>
      </c>
      <c r="J12" s="80">
        <v>455</v>
      </c>
      <c r="K12" s="80">
        <v>78</v>
      </c>
      <c r="L12" s="80">
        <v>21</v>
      </c>
      <c r="M12" s="80">
        <v>51</v>
      </c>
      <c r="N12" s="80">
        <v>2093</v>
      </c>
      <c r="O12" s="80">
        <v>2093</v>
      </c>
      <c r="P12" s="80">
        <v>268</v>
      </c>
      <c r="Q12" s="80">
        <v>142</v>
      </c>
      <c r="R12" s="81">
        <v>413</v>
      </c>
    </row>
    <row r="13" spans="1:18" s="28" customFormat="1" ht="25.5" customHeight="1">
      <c r="A13" s="188" t="s">
        <v>385</v>
      </c>
      <c r="B13" s="80">
        <v>17</v>
      </c>
      <c r="C13" s="76">
        <v>0</v>
      </c>
      <c r="D13" s="80">
        <v>392</v>
      </c>
      <c r="E13" s="80">
        <v>8187</v>
      </c>
      <c r="F13" s="80">
        <v>4281</v>
      </c>
      <c r="G13" s="80">
        <v>3906</v>
      </c>
      <c r="H13" s="80">
        <v>608</v>
      </c>
      <c r="I13" s="80">
        <v>155</v>
      </c>
      <c r="J13" s="80">
        <v>453</v>
      </c>
      <c r="K13" s="80">
        <v>74</v>
      </c>
      <c r="L13" s="80">
        <v>26</v>
      </c>
      <c r="M13" s="80">
        <v>48</v>
      </c>
      <c r="N13" s="80">
        <v>1926</v>
      </c>
      <c r="O13" s="80">
        <v>1926</v>
      </c>
      <c r="P13" s="80">
        <v>268</v>
      </c>
      <c r="Q13" s="80">
        <v>146</v>
      </c>
      <c r="R13" s="81">
        <v>406</v>
      </c>
    </row>
    <row r="14" spans="1:17" ht="46.5" customHeight="1">
      <c r="A14" s="293" t="s">
        <v>150</v>
      </c>
      <c r="B14" s="293"/>
      <c r="C14" s="293"/>
      <c r="D14" s="293"/>
      <c r="E14" s="293"/>
      <c r="F14" s="293"/>
      <c r="G14" s="293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="9" customFormat="1" ht="20.25" customHeight="1"/>
    <row r="16" s="9" customFormat="1" ht="20.25" customHeight="1"/>
  </sheetData>
  <sheetProtection/>
  <mergeCells count="14">
    <mergeCell ref="E5:G5"/>
    <mergeCell ref="H5:J5"/>
    <mergeCell ref="K5:M5"/>
    <mergeCell ref="N5:O5"/>
    <mergeCell ref="B5:C5"/>
    <mergeCell ref="P5:P6"/>
    <mergeCell ref="Q5:Q6"/>
    <mergeCell ref="R5:R6"/>
    <mergeCell ref="A14:G14"/>
    <mergeCell ref="A1:R1"/>
    <mergeCell ref="A3:R3"/>
    <mergeCell ref="A4:R4"/>
    <mergeCell ref="A5:A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A1">
      <selection activeCell="A5" sqref="A5:R6"/>
    </sheetView>
  </sheetViews>
  <sheetFormatPr defaultColWidth="8.88671875" defaultRowHeight="13.5"/>
  <cols>
    <col min="1" max="1" width="7.99609375" style="0" customWidth="1"/>
    <col min="2" max="2" width="5.77734375" style="0" customWidth="1"/>
    <col min="3" max="6" width="6.77734375" style="0" customWidth="1"/>
    <col min="7" max="12" width="5.77734375" style="0" customWidth="1"/>
    <col min="13" max="15" width="6.77734375" style="0" customWidth="1"/>
    <col min="16" max="17" width="5.77734375" style="0" customWidth="1"/>
    <col min="18" max="18" width="6.77734375" style="0" customWidth="1"/>
  </cols>
  <sheetData>
    <row r="1" spans="1:18" s="82" customFormat="1" ht="20.25" customHeight="1">
      <c r="A1" s="299" t="s">
        <v>149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300"/>
    </row>
    <row r="2" spans="1:18" s="82" customFormat="1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</row>
    <row r="3" spans="1:16" ht="20.25" customHeight="1">
      <c r="A3" s="296" t="s">
        <v>384</v>
      </c>
      <c r="B3" s="29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282" t="s">
        <v>25</v>
      </c>
      <c r="B4" s="28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8" ht="21" customHeight="1">
      <c r="A5" s="297" t="s">
        <v>113</v>
      </c>
      <c r="B5" s="286" t="s">
        <v>9</v>
      </c>
      <c r="C5" s="286" t="s">
        <v>10</v>
      </c>
      <c r="D5" s="276" t="s">
        <v>4</v>
      </c>
      <c r="E5" s="277"/>
      <c r="F5" s="277"/>
      <c r="G5" s="276" t="s">
        <v>8</v>
      </c>
      <c r="H5" s="277"/>
      <c r="I5" s="277"/>
      <c r="J5" s="286" t="s">
        <v>11</v>
      </c>
      <c r="K5" s="301"/>
      <c r="L5" s="277"/>
      <c r="M5" s="277" t="s">
        <v>13</v>
      </c>
      <c r="N5" s="277"/>
      <c r="O5" s="286" t="s">
        <v>7</v>
      </c>
      <c r="P5" s="286" t="s">
        <v>15</v>
      </c>
      <c r="Q5" s="286" t="s">
        <v>16</v>
      </c>
      <c r="R5" s="291" t="s">
        <v>5</v>
      </c>
    </row>
    <row r="6" spans="1:18" ht="21" customHeight="1">
      <c r="A6" s="298"/>
      <c r="B6" s="289"/>
      <c r="C6" s="289"/>
      <c r="D6" s="234"/>
      <c r="E6" s="235" t="s">
        <v>2</v>
      </c>
      <c r="F6" s="235" t="s">
        <v>3</v>
      </c>
      <c r="G6" s="234"/>
      <c r="H6" s="235" t="s">
        <v>2</v>
      </c>
      <c r="I6" s="235" t="s">
        <v>3</v>
      </c>
      <c r="J6" s="234"/>
      <c r="K6" s="235" t="s">
        <v>2</v>
      </c>
      <c r="L6" s="235" t="s">
        <v>3</v>
      </c>
      <c r="M6" s="241" t="s">
        <v>17</v>
      </c>
      <c r="N6" s="241" t="s">
        <v>6</v>
      </c>
      <c r="O6" s="303"/>
      <c r="P6" s="289"/>
      <c r="Q6" s="290"/>
      <c r="R6" s="292"/>
    </row>
    <row r="7" spans="1:18" ht="25.5" customHeight="1">
      <c r="A7" s="16" t="s">
        <v>12</v>
      </c>
      <c r="B7" s="76">
        <v>9</v>
      </c>
      <c r="C7" s="76">
        <v>227</v>
      </c>
      <c r="D7" s="76">
        <v>8187</v>
      </c>
      <c r="E7" s="76">
        <v>4576</v>
      </c>
      <c r="F7" s="76">
        <v>3611</v>
      </c>
      <c r="G7" s="76">
        <v>403</v>
      </c>
      <c r="H7" s="76">
        <v>103</v>
      </c>
      <c r="I7" s="76">
        <v>300</v>
      </c>
      <c r="J7" s="76">
        <v>36</v>
      </c>
      <c r="K7" s="76">
        <v>21</v>
      </c>
      <c r="L7" s="76">
        <v>15</v>
      </c>
      <c r="M7" s="76">
        <v>3019</v>
      </c>
      <c r="N7" s="76">
        <v>3008</v>
      </c>
      <c r="O7" s="76">
        <v>2556</v>
      </c>
      <c r="P7" s="76">
        <v>149</v>
      </c>
      <c r="Q7" s="76">
        <v>67</v>
      </c>
      <c r="R7" s="77">
        <v>227</v>
      </c>
    </row>
    <row r="8" spans="1:18" ht="25.5" customHeight="1">
      <c r="A8" s="16" t="s">
        <v>26</v>
      </c>
      <c r="B8" s="76">
        <v>8</v>
      </c>
      <c r="C8" s="76">
        <v>198</v>
      </c>
      <c r="D8" s="76">
        <v>7124</v>
      </c>
      <c r="E8" s="76">
        <v>4299</v>
      </c>
      <c r="F8" s="76">
        <v>2825</v>
      </c>
      <c r="G8" s="76">
        <v>363</v>
      </c>
      <c r="H8" s="76">
        <v>82</v>
      </c>
      <c r="I8" s="76">
        <v>281</v>
      </c>
      <c r="J8" s="76">
        <v>31</v>
      </c>
      <c r="K8" s="76">
        <v>18</v>
      </c>
      <c r="L8" s="76">
        <v>13</v>
      </c>
      <c r="M8" s="76">
        <v>2724</v>
      </c>
      <c r="N8" s="76">
        <v>2707</v>
      </c>
      <c r="O8" s="76">
        <v>2314</v>
      </c>
      <c r="P8" s="76">
        <v>147</v>
      </c>
      <c r="Q8" s="76">
        <v>67</v>
      </c>
      <c r="R8" s="77">
        <v>198</v>
      </c>
    </row>
    <row r="9" spans="1:18" ht="25.5" customHeight="1">
      <c r="A9" s="16" t="s">
        <v>28</v>
      </c>
      <c r="B9" s="76">
        <v>8</v>
      </c>
      <c r="C9" s="76">
        <v>186</v>
      </c>
      <c r="D9" s="76">
        <v>6479</v>
      </c>
      <c r="E9" s="76">
        <v>3918</v>
      </c>
      <c r="F9" s="76">
        <v>2561</v>
      </c>
      <c r="G9" s="76">
        <v>349</v>
      </c>
      <c r="H9" s="76">
        <v>72</v>
      </c>
      <c r="I9" s="76">
        <v>277</v>
      </c>
      <c r="J9" s="76">
        <v>30</v>
      </c>
      <c r="K9" s="76">
        <v>17</v>
      </c>
      <c r="L9" s="76">
        <v>13</v>
      </c>
      <c r="M9" s="76">
        <v>2531</v>
      </c>
      <c r="N9" s="76">
        <v>2520</v>
      </c>
      <c r="O9" s="76">
        <v>1942</v>
      </c>
      <c r="P9" s="76">
        <v>145</v>
      </c>
      <c r="Q9" s="76">
        <v>67</v>
      </c>
      <c r="R9" s="77">
        <v>192</v>
      </c>
    </row>
    <row r="10" spans="1:18" s="28" customFormat="1" ht="25.5" customHeight="1">
      <c r="A10" s="29" t="s">
        <v>107</v>
      </c>
      <c r="B10" s="34">
        <v>8</v>
      </c>
      <c r="C10" s="34">
        <v>175</v>
      </c>
      <c r="D10" s="34">
        <f>SUM(E10:F10)</f>
        <v>5983</v>
      </c>
      <c r="E10" s="34">
        <v>3548</v>
      </c>
      <c r="F10" s="34">
        <v>2435</v>
      </c>
      <c r="G10" s="34">
        <v>332</v>
      </c>
      <c r="H10" s="76">
        <v>76</v>
      </c>
      <c r="I10" s="34">
        <v>256</v>
      </c>
      <c r="J10" s="34">
        <v>31</v>
      </c>
      <c r="K10" s="76">
        <v>18</v>
      </c>
      <c r="L10" s="34">
        <v>13</v>
      </c>
      <c r="M10" s="34">
        <v>2269</v>
      </c>
      <c r="N10" s="34">
        <v>2262</v>
      </c>
      <c r="O10" s="34">
        <v>1819</v>
      </c>
      <c r="P10" s="34">
        <v>145</v>
      </c>
      <c r="Q10" s="34">
        <v>74</v>
      </c>
      <c r="R10" s="35">
        <v>189</v>
      </c>
    </row>
    <row r="11" spans="1:18" ht="25.5" customHeight="1">
      <c r="A11" s="16" t="s">
        <v>137</v>
      </c>
      <c r="B11" s="34">
        <v>8</v>
      </c>
      <c r="C11" s="34">
        <v>160</v>
      </c>
      <c r="D11" s="34">
        <v>5320</v>
      </c>
      <c r="E11" s="34">
        <v>3128</v>
      </c>
      <c r="F11" s="34">
        <v>2192</v>
      </c>
      <c r="G11" s="34">
        <v>322</v>
      </c>
      <c r="H11" s="76">
        <v>76</v>
      </c>
      <c r="I11" s="34">
        <v>246</v>
      </c>
      <c r="J11" s="34">
        <v>29</v>
      </c>
      <c r="K11" s="76">
        <v>17</v>
      </c>
      <c r="L11" s="34">
        <v>12</v>
      </c>
      <c r="M11" s="34">
        <v>2240</v>
      </c>
      <c r="N11" s="34">
        <v>2232</v>
      </c>
      <c r="O11" s="34">
        <v>1644</v>
      </c>
      <c r="P11" s="34">
        <v>145</v>
      </c>
      <c r="Q11" s="34">
        <v>75</v>
      </c>
      <c r="R11" s="35">
        <v>182</v>
      </c>
    </row>
    <row r="12" spans="1:18" ht="25.5" customHeight="1">
      <c r="A12" s="189" t="s">
        <v>331</v>
      </c>
      <c r="B12" s="34">
        <v>8</v>
      </c>
      <c r="C12" s="34">
        <v>150</v>
      </c>
      <c r="D12" s="34">
        <v>4836</v>
      </c>
      <c r="E12" s="34">
        <v>2847</v>
      </c>
      <c r="F12" s="34">
        <v>1989</v>
      </c>
      <c r="G12" s="34">
        <v>326</v>
      </c>
      <c r="H12" s="76">
        <v>81</v>
      </c>
      <c r="I12" s="34">
        <v>245</v>
      </c>
      <c r="J12" s="34">
        <v>30</v>
      </c>
      <c r="K12" s="76">
        <v>16</v>
      </c>
      <c r="L12" s="34">
        <v>14</v>
      </c>
      <c r="M12" s="34">
        <v>1912</v>
      </c>
      <c r="N12" s="34">
        <v>1907</v>
      </c>
      <c r="O12" s="34">
        <v>1456</v>
      </c>
      <c r="P12" s="34">
        <v>145</v>
      </c>
      <c r="Q12" s="34">
        <v>75</v>
      </c>
      <c r="R12" s="35">
        <v>177</v>
      </c>
    </row>
    <row r="13" spans="1:18" ht="25.5" customHeight="1">
      <c r="A13" s="189" t="s">
        <v>385</v>
      </c>
      <c r="B13" s="34">
        <v>8</v>
      </c>
      <c r="C13" s="34">
        <v>145</v>
      </c>
      <c r="D13" s="34">
        <v>4420</v>
      </c>
      <c r="E13" s="34">
        <v>2644</v>
      </c>
      <c r="F13" s="34">
        <v>1776</v>
      </c>
      <c r="G13" s="34">
        <v>303</v>
      </c>
      <c r="H13" s="76">
        <v>82</v>
      </c>
      <c r="I13" s="34">
        <v>221</v>
      </c>
      <c r="J13" s="34">
        <v>28</v>
      </c>
      <c r="K13" s="76">
        <v>13</v>
      </c>
      <c r="L13" s="34">
        <v>15</v>
      </c>
      <c r="M13" s="34">
        <v>1805</v>
      </c>
      <c r="N13" s="34">
        <v>1800</v>
      </c>
      <c r="O13" s="34">
        <v>1401</v>
      </c>
      <c r="P13" s="34">
        <v>145</v>
      </c>
      <c r="Q13" s="34">
        <v>75</v>
      </c>
      <c r="R13" s="35">
        <v>159</v>
      </c>
    </row>
    <row r="14" spans="1:18" ht="53.25" customHeight="1">
      <c r="A14" s="293" t="s">
        <v>55</v>
      </c>
      <c r="B14" s="293"/>
      <c r="C14" s="293"/>
      <c r="D14" s="293"/>
      <c r="E14" s="293"/>
      <c r="F14" s="302"/>
      <c r="G14" s="302"/>
      <c r="H14" s="141"/>
      <c r="I14" s="21"/>
      <c r="J14" s="21"/>
      <c r="K14" s="21"/>
      <c r="L14" s="21"/>
      <c r="M14" s="21"/>
      <c r="N14" s="21"/>
      <c r="O14" s="21"/>
      <c r="P14" s="21"/>
      <c r="Q14" s="21"/>
      <c r="R14" s="21"/>
    </row>
  </sheetData>
  <sheetProtection/>
  <mergeCells count="15">
    <mergeCell ref="A14:G14"/>
    <mergeCell ref="O5:O6"/>
    <mergeCell ref="P5:P6"/>
    <mergeCell ref="Q5:Q6"/>
    <mergeCell ref="M5:N5"/>
    <mergeCell ref="R5:R6"/>
    <mergeCell ref="A1:R1"/>
    <mergeCell ref="A3:B3"/>
    <mergeCell ref="A4:B4"/>
    <mergeCell ref="A5:A6"/>
    <mergeCell ref="B5:B6"/>
    <mergeCell ref="C5:C6"/>
    <mergeCell ref="D5:F5"/>
    <mergeCell ref="G5:I5"/>
    <mergeCell ref="J5:L5"/>
  </mergeCells>
  <printOptions/>
  <pageMargins left="0.75" right="0.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R6"/>
    </sheetView>
  </sheetViews>
  <sheetFormatPr defaultColWidth="8.88671875" defaultRowHeight="13.5"/>
  <cols>
    <col min="1" max="1" width="7.99609375" style="0" customWidth="1"/>
    <col min="2" max="2" width="6.21484375" style="0" customWidth="1"/>
    <col min="3" max="3" width="6.77734375" style="0" customWidth="1"/>
    <col min="4" max="4" width="6.10546875" style="0" customWidth="1"/>
    <col min="5" max="5" width="6.3359375" style="0" customWidth="1"/>
    <col min="6" max="6" width="6.4453125" style="0" customWidth="1"/>
    <col min="7" max="12" width="5.77734375" style="0" customWidth="1"/>
    <col min="13" max="14" width="6.5546875" style="0" customWidth="1"/>
    <col min="15" max="18" width="5.77734375" style="0" customWidth="1"/>
  </cols>
  <sheetData>
    <row r="1" spans="1:18" ht="20.25" customHeight="1">
      <c r="A1" s="294" t="s">
        <v>151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5"/>
    </row>
    <row r="2" spans="1:18" ht="1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4"/>
    </row>
    <row r="3" spans="1:16" ht="20.25" customHeight="1">
      <c r="A3" s="296" t="s">
        <v>384</v>
      </c>
      <c r="B3" s="29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0.25" customHeight="1">
      <c r="A4" s="282" t="s">
        <v>38</v>
      </c>
      <c r="B4" s="28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</row>
    <row r="5" spans="1:18" ht="21" customHeight="1">
      <c r="A5" s="297" t="s">
        <v>39</v>
      </c>
      <c r="B5" s="286" t="s">
        <v>40</v>
      </c>
      <c r="C5" s="286" t="s">
        <v>41</v>
      </c>
      <c r="D5" s="276" t="s">
        <v>56</v>
      </c>
      <c r="E5" s="277"/>
      <c r="F5" s="277"/>
      <c r="G5" s="276" t="s">
        <v>57</v>
      </c>
      <c r="H5" s="277"/>
      <c r="I5" s="277"/>
      <c r="J5" s="286" t="s">
        <v>44</v>
      </c>
      <c r="K5" s="301"/>
      <c r="L5" s="277"/>
      <c r="M5" s="277" t="s">
        <v>58</v>
      </c>
      <c r="N5" s="277"/>
      <c r="O5" s="286" t="s">
        <v>59</v>
      </c>
      <c r="P5" s="286" t="s">
        <v>60</v>
      </c>
      <c r="Q5" s="286" t="s">
        <v>61</v>
      </c>
      <c r="R5" s="291" t="s">
        <v>48</v>
      </c>
    </row>
    <row r="6" spans="1:18" ht="21" customHeight="1">
      <c r="A6" s="298"/>
      <c r="B6" s="289"/>
      <c r="C6" s="289"/>
      <c r="D6" s="234"/>
      <c r="E6" s="235" t="s">
        <v>49</v>
      </c>
      <c r="F6" s="235" t="s">
        <v>50</v>
      </c>
      <c r="G6" s="234"/>
      <c r="H6" s="235" t="s">
        <v>2</v>
      </c>
      <c r="I6" s="235" t="s">
        <v>50</v>
      </c>
      <c r="J6" s="234"/>
      <c r="K6" s="235" t="s">
        <v>2</v>
      </c>
      <c r="L6" s="235" t="s">
        <v>50</v>
      </c>
      <c r="M6" s="241" t="s">
        <v>62</v>
      </c>
      <c r="N6" s="241" t="s">
        <v>63</v>
      </c>
      <c r="O6" s="303"/>
      <c r="P6" s="289"/>
      <c r="Q6" s="290"/>
      <c r="R6" s="292"/>
    </row>
    <row r="7" spans="1:18" ht="25.5" customHeight="1">
      <c r="A7" s="16" t="s">
        <v>52</v>
      </c>
      <c r="B7" s="76">
        <v>1</v>
      </c>
      <c r="C7" s="76">
        <v>18</v>
      </c>
      <c r="D7" s="76">
        <v>568</v>
      </c>
      <c r="E7" s="76">
        <v>0</v>
      </c>
      <c r="F7" s="76">
        <v>568</v>
      </c>
      <c r="G7" s="76">
        <v>32</v>
      </c>
      <c r="H7" s="76">
        <v>16</v>
      </c>
      <c r="I7" s="76">
        <v>16</v>
      </c>
      <c r="J7" s="76">
        <v>4</v>
      </c>
      <c r="K7" s="76">
        <v>2</v>
      </c>
      <c r="L7" s="76">
        <v>2</v>
      </c>
      <c r="M7" s="76">
        <v>207</v>
      </c>
      <c r="N7" s="76">
        <v>207</v>
      </c>
      <c r="O7" s="76">
        <v>187</v>
      </c>
      <c r="P7" s="76">
        <v>0</v>
      </c>
      <c r="Q7" s="76">
        <v>0</v>
      </c>
      <c r="R7" s="77">
        <v>0</v>
      </c>
    </row>
    <row r="8" spans="1:18" ht="25.5" customHeight="1">
      <c r="A8" s="16" t="s">
        <v>53</v>
      </c>
      <c r="B8" s="76">
        <v>1</v>
      </c>
      <c r="C8" s="76">
        <v>18</v>
      </c>
      <c r="D8" s="76">
        <v>580</v>
      </c>
      <c r="E8" s="76">
        <v>0</v>
      </c>
      <c r="F8" s="76">
        <v>580</v>
      </c>
      <c r="G8" s="76">
        <v>33</v>
      </c>
      <c r="H8" s="76">
        <v>15</v>
      </c>
      <c r="I8" s="76">
        <v>18</v>
      </c>
      <c r="J8" s="76">
        <v>4</v>
      </c>
      <c r="K8" s="76">
        <v>2</v>
      </c>
      <c r="L8" s="76">
        <v>2</v>
      </c>
      <c r="M8" s="76">
        <v>180</v>
      </c>
      <c r="N8" s="76">
        <v>180</v>
      </c>
      <c r="O8" s="76">
        <v>200</v>
      </c>
      <c r="P8" s="76">
        <v>0</v>
      </c>
      <c r="Q8" s="76">
        <v>0</v>
      </c>
      <c r="R8" s="77">
        <v>0</v>
      </c>
    </row>
    <row r="9" spans="1:18" ht="25.5" customHeight="1">
      <c r="A9" s="29" t="s">
        <v>107</v>
      </c>
      <c r="B9" s="34">
        <v>1</v>
      </c>
      <c r="C9" s="34">
        <v>18</v>
      </c>
      <c r="D9" s="34">
        <v>571</v>
      </c>
      <c r="E9" s="34">
        <v>0</v>
      </c>
      <c r="F9" s="34">
        <v>571</v>
      </c>
      <c r="G9" s="34">
        <v>36</v>
      </c>
      <c r="H9" s="76">
        <v>19</v>
      </c>
      <c r="I9" s="34">
        <v>17</v>
      </c>
      <c r="J9" s="34">
        <v>4</v>
      </c>
      <c r="K9" s="34">
        <v>2</v>
      </c>
      <c r="L9" s="34">
        <v>2</v>
      </c>
      <c r="M9" s="34">
        <v>198</v>
      </c>
      <c r="N9" s="34">
        <v>197</v>
      </c>
      <c r="O9" s="34">
        <v>192</v>
      </c>
      <c r="P9" s="34">
        <v>0</v>
      </c>
      <c r="Q9" s="34">
        <v>4</v>
      </c>
      <c r="R9" s="35">
        <v>18</v>
      </c>
    </row>
    <row r="10" spans="1:18" ht="25.5" customHeight="1">
      <c r="A10" s="29" t="s">
        <v>137</v>
      </c>
      <c r="B10" s="34">
        <v>1</v>
      </c>
      <c r="C10" s="34">
        <v>18</v>
      </c>
      <c r="D10" s="34">
        <v>1136</v>
      </c>
      <c r="E10" s="34">
        <v>568</v>
      </c>
      <c r="F10" s="34">
        <v>568</v>
      </c>
      <c r="G10" s="34">
        <v>33</v>
      </c>
      <c r="H10" s="76">
        <v>18</v>
      </c>
      <c r="I10" s="34">
        <v>15</v>
      </c>
      <c r="J10" s="34">
        <v>4</v>
      </c>
      <c r="K10" s="34">
        <v>3</v>
      </c>
      <c r="L10" s="34">
        <v>1</v>
      </c>
      <c r="M10" s="34">
        <v>183</v>
      </c>
      <c r="N10" s="34">
        <v>183</v>
      </c>
      <c r="O10" s="34">
        <v>183</v>
      </c>
      <c r="P10" s="34">
        <v>0</v>
      </c>
      <c r="Q10" s="34">
        <v>4</v>
      </c>
      <c r="R10" s="35">
        <v>18</v>
      </c>
    </row>
    <row r="11" spans="1:18" ht="25.5" customHeight="1">
      <c r="A11" s="191" t="s">
        <v>331</v>
      </c>
      <c r="B11" s="34">
        <v>1</v>
      </c>
      <c r="C11" s="34">
        <v>18</v>
      </c>
      <c r="D11" s="34">
        <v>546</v>
      </c>
      <c r="E11" s="192">
        <v>0</v>
      </c>
      <c r="F11" s="34">
        <v>546</v>
      </c>
      <c r="G11" s="34">
        <v>33</v>
      </c>
      <c r="H11" s="76">
        <v>16</v>
      </c>
      <c r="I11" s="34">
        <v>17</v>
      </c>
      <c r="J11" s="34">
        <v>4</v>
      </c>
      <c r="K11" s="34">
        <v>3</v>
      </c>
      <c r="L11" s="34">
        <v>1</v>
      </c>
      <c r="M11" s="34">
        <v>194</v>
      </c>
      <c r="N11" s="34">
        <v>194</v>
      </c>
      <c r="O11" s="34">
        <v>180</v>
      </c>
      <c r="P11" s="34">
        <v>5</v>
      </c>
      <c r="Q11" s="34">
        <v>4</v>
      </c>
      <c r="R11" s="35">
        <v>18</v>
      </c>
    </row>
    <row r="12" spans="1:18" ht="25.5" customHeight="1">
      <c r="A12" s="191" t="s">
        <v>385</v>
      </c>
      <c r="B12" s="34">
        <v>1</v>
      </c>
      <c r="C12" s="34">
        <v>18</v>
      </c>
      <c r="D12" s="34">
        <v>522</v>
      </c>
      <c r="E12" s="192">
        <v>0</v>
      </c>
      <c r="F12" s="34">
        <v>522</v>
      </c>
      <c r="G12" s="34">
        <v>34</v>
      </c>
      <c r="H12" s="76">
        <v>17</v>
      </c>
      <c r="I12" s="34">
        <v>17</v>
      </c>
      <c r="J12" s="34">
        <v>4</v>
      </c>
      <c r="K12" s="34">
        <v>2</v>
      </c>
      <c r="L12" s="34">
        <v>2</v>
      </c>
      <c r="M12" s="34">
        <v>192</v>
      </c>
      <c r="N12" s="34">
        <v>192</v>
      </c>
      <c r="O12" s="34">
        <v>166</v>
      </c>
      <c r="P12" s="34">
        <v>5</v>
      </c>
      <c r="Q12" s="34">
        <v>4</v>
      </c>
      <c r="R12" s="35">
        <v>18</v>
      </c>
    </row>
    <row r="13" spans="1:18" ht="45" customHeight="1">
      <c r="A13" s="293" t="s">
        <v>54</v>
      </c>
      <c r="B13" s="293"/>
      <c r="C13" s="293"/>
      <c r="D13" s="293"/>
      <c r="E13" s="293"/>
      <c r="F13" s="302"/>
      <c r="G13" s="302"/>
      <c r="H13" s="141"/>
      <c r="I13" s="21"/>
      <c r="J13" s="21"/>
      <c r="K13" s="21"/>
      <c r="L13" s="21"/>
      <c r="M13" s="21"/>
      <c r="N13" s="21"/>
      <c r="O13" s="21"/>
      <c r="P13" s="21"/>
      <c r="Q13" s="21"/>
      <c r="R13" s="21"/>
    </row>
  </sheetData>
  <sheetProtection/>
  <mergeCells count="15">
    <mergeCell ref="A13:G13"/>
    <mergeCell ref="O5:O6"/>
    <mergeCell ref="P5:P6"/>
    <mergeCell ref="Q5:Q6"/>
    <mergeCell ref="M5:N5"/>
    <mergeCell ref="R5:R6"/>
    <mergeCell ref="A1:R1"/>
    <mergeCell ref="A3:B3"/>
    <mergeCell ref="A4:B4"/>
    <mergeCell ref="A5:A6"/>
    <mergeCell ref="B5:B6"/>
    <mergeCell ref="C5:C6"/>
    <mergeCell ref="D5:F5"/>
    <mergeCell ref="G5:I5"/>
    <mergeCell ref="J5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5" sqref="A5:S6"/>
    </sheetView>
  </sheetViews>
  <sheetFormatPr defaultColWidth="8.88671875" defaultRowHeight="13.5"/>
  <cols>
    <col min="1" max="1" width="9.6640625" style="83" customWidth="1"/>
    <col min="2" max="19" width="5.77734375" style="83" customWidth="1"/>
    <col min="20" max="16384" width="8.88671875" style="83" customWidth="1"/>
  </cols>
  <sheetData>
    <row r="1" spans="1:19" ht="20.25" customHeight="1">
      <c r="A1" s="294" t="s">
        <v>175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19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5"/>
    </row>
    <row r="3" spans="1:2" ht="20.25" customHeight="1">
      <c r="A3" s="314" t="s">
        <v>386</v>
      </c>
      <c r="B3" s="314"/>
    </row>
    <row r="4" spans="1:16" ht="20.25" customHeight="1">
      <c r="A4" s="315" t="s">
        <v>152</v>
      </c>
      <c r="B4" s="315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5" spans="1:19" s="87" customFormat="1" ht="31.5" customHeight="1">
      <c r="A5" s="316" t="s">
        <v>153</v>
      </c>
      <c r="B5" s="306" t="s">
        <v>154</v>
      </c>
      <c r="C5" s="306" t="s">
        <v>155</v>
      </c>
      <c r="D5" s="304" t="s">
        <v>156</v>
      </c>
      <c r="E5" s="305"/>
      <c r="F5" s="305"/>
      <c r="G5" s="304" t="s">
        <v>157</v>
      </c>
      <c r="H5" s="305"/>
      <c r="I5" s="305"/>
      <c r="J5" s="306" t="s">
        <v>158</v>
      </c>
      <c r="K5" s="307"/>
      <c r="L5" s="305"/>
      <c r="M5" s="305" t="s">
        <v>159</v>
      </c>
      <c r="N5" s="305"/>
      <c r="O5" s="305" t="s">
        <v>160</v>
      </c>
      <c r="P5" s="305"/>
      <c r="Q5" s="306" t="s">
        <v>161</v>
      </c>
      <c r="R5" s="306" t="s">
        <v>162</v>
      </c>
      <c r="S5" s="309" t="s">
        <v>163</v>
      </c>
    </row>
    <row r="6" spans="1:19" s="87" customFormat="1" ht="32.25" customHeight="1">
      <c r="A6" s="317"/>
      <c r="B6" s="308"/>
      <c r="C6" s="308"/>
      <c r="D6" s="242"/>
      <c r="E6" s="243" t="s">
        <v>164</v>
      </c>
      <c r="F6" s="243" t="s">
        <v>165</v>
      </c>
      <c r="G6" s="242"/>
      <c r="H6" s="243" t="s">
        <v>2</v>
      </c>
      <c r="I6" s="243" t="s">
        <v>165</v>
      </c>
      <c r="J6" s="242"/>
      <c r="K6" s="243" t="s">
        <v>2</v>
      </c>
      <c r="L6" s="243" t="s">
        <v>165</v>
      </c>
      <c r="M6" s="244" t="s">
        <v>166</v>
      </c>
      <c r="N6" s="244" t="s">
        <v>167</v>
      </c>
      <c r="O6" s="244" t="s">
        <v>168</v>
      </c>
      <c r="P6" s="244" t="s">
        <v>169</v>
      </c>
      <c r="Q6" s="308"/>
      <c r="R6" s="313"/>
      <c r="S6" s="310"/>
    </row>
    <row r="7" spans="1:20" s="37" customFormat="1" ht="24" customHeight="1">
      <c r="A7" s="29" t="s">
        <v>170</v>
      </c>
      <c r="B7" s="88">
        <v>4</v>
      </c>
      <c r="C7" s="88">
        <v>158</v>
      </c>
      <c r="D7" s="88">
        <v>5701</v>
      </c>
      <c r="E7" s="88">
        <v>3111</v>
      </c>
      <c r="F7" s="88">
        <v>2590</v>
      </c>
      <c r="G7" s="88">
        <v>337</v>
      </c>
      <c r="H7" s="88">
        <v>162</v>
      </c>
      <c r="I7" s="88">
        <v>175</v>
      </c>
      <c r="J7" s="88">
        <v>25</v>
      </c>
      <c r="K7" s="88">
        <v>14</v>
      </c>
      <c r="L7" s="88">
        <v>11</v>
      </c>
      <c r="M7" s="88">
        <v>1785</v>
      </c>
      <c r="N7" s="88">
        <v>1672</v>
      </c>
      <c r="O7" s="88">
        <v>2048</v>
      </c>
      <c r="P7" s="88">
        <v>2056</v>
      </c>
      <c r="Q7" s="88">
        <v>96</v>
      </c>
      <c r="R7" s="88">
        <v>50</v>
      </c>
      <c r="S7" s="89">
        <v>197</v>
      </c>
      <c r="T7" s="36"/>
    </row>
    <row r="8" spans="1:20" s="37" customFormat="1" ht="24" customHeight="1">
      <c r="A8" s="29" t="s">
        <v>171</v>
      </c>
      <c r="B8" s="88">
        <v>3</v>
      </c>
      <c r="C8" s="88">
        <v>126</v>
      </c>
      <c r="D8" s="88">
        <v>4624</v>
      </c>
      <c r="E8" s="88">
        <v>2472</v>
      </c>
      <c r="F8" s="88">
        <v>2152</v>
      </c>
      <c r="G8" s="88">
        <v>269</v>
      </c>
      <c r="H8" s="88">
        <v>110</v>
      </c>
      <c r="I8" s="88">
        <v>159</v>
      </c>
      <c r="J8" s="88">
        <v>18</v>
      </c>
      <c r="K8" s="88">
        <v>12</v>
      </c>
      <c r="L8" s="88">
        <v>6</v>
      </c>
      <c r="M8" s="88">
        <v>1492</v>
      </c>
      <c r="N8" s="88">
        <v>1421</v>
      </c>
      <c r="O8" s="88">
        <v>1604</v>
      </c>
      <c r="P8" s="88">
        <v>1609</v>
      </c>
      <c r="Q8" s="88">
        <v>76</v>
      </c>
      <c r="R8" s="88">
        <v>36</v>
      </c>
      <c r="S8" s="89">
        <v>128</v>
      </c>
      <c r="T8" s="36"/>
    </row>
    <row r="9" spans="1:20" s="37" customFormat="1" ht="24" customHeight="1">
      <c r="A9" s="29" t="s">
        <v>172</v>
      </c>
      <c r="B9" s="88">
        <v>3</v>
      </c>
      <c r="C9" s="88">
        <v>128</v>
      </c>
      <c r="D9" s="88">
        <v>4683</v>
      </c>
      <c r="E9" s="88">
        <v>2532</v>
      </c>
      <c r="F9" s="88">
        <v>2151</v>
      </c>
      <c r="G9" s="88">
        <v>281</v>
      </c>
      <c r="H9" s="88">
        <v>111</v>
      </c>
      <c r="I9" s="88">
        <v>170</v>
      </c>
      <c r="J9" s="88">
        <v>18</v>
      </c>
      <c r="K9" s="88">
        <v>10</v>
      </c>
      <c r="L9" s="88">
        <v>8</v>
      </c>
      <c r="M9" s="88">
        <v>1378</v>
      </c>
      <c r="N9" s="88">
        <v>1302</v>
      </c>
      <c r="O9" s="88">
        <v>1448</v>
      </c>
      <c r="P9" s="88">
        <v>1477</v>
      </c>
      <c r="Q9" s="88">
        <v>76</v>
      </c>
      <c r="R9" s="88">
        <v>37</v>
      </c>
      <c r="S9" s="89">
        <v>129</v>
      </c>
      <c r="T9" s="36"/>
    </row>
    <row r="10" spans="1:20" s="37" customFormat="1" ht="24" customHeight="1">
      <c r="A10" s="29" t="s">
        <v>173</v>
      </c>
      <c r="B10" s="30">
        <v>3</v>
      </c>
      <c r="C10" s="30">
        <v>127</v>
      </c>
      <c r="D10" s="27">
        <f>SUM(E10:F10)</f>
        <v>4521</v>
      </c>
      <c r="E10" s="30">
        <v>2505</v>
      </c>
      <c r="F10" s="30">
        <v>2016</v>
      </c>
      <c r="G10" s="30">
        <v>281</v>
      </c>
      <c r="H10" s="88">
        <v>96</v>
      </c>
      <c r="I10" s="30">
        <v>185</v>
      </c>
      <c r="J10" s="30">
        <v>15</v>
      </c>
      <c r="K10" s="88">
        <v>6</v>
      </c>
      <c r="L10" s="30">
        <v>9</v>
      </c>
      <c r="M10" s="32">
        <v>1623</v>
      </c>
      <c r="N10" s="30">
        <v>1466</v>
      </c>
      <c r="O10" s="30">
        <v>1493</v>
      </c>
      <c r="P10" s="30">
        <v>1499</v>
      </c>
      <c r="Q10" s="30">
        <v>76</v>
      </c>
      <c r="R10" s="30">
        <v>39</v>
      </c>
      <c r="S10" s="33">
        <v>129</v>
      </c>
      <c r="T10" s="36"/>
    </row>
    <row r="11" spans="1:20" s="37" customFormat="1" ht="24" customHeight="1">
      <c r="A11" s="29" t="s">
        <v>137</v>
      </c>
      <c r="B11" s="30">
        <v>3</v>
      </c>
      <c r="C11" s="30">
        <v>126</v>
      </c>
      <c r="D11" s="27">
        <v>4468</v>
      </c>
      <c r="E11" s="30">
        <v>2516</v>
      </c>
      <c r="F11" s="30">
        <v>1952</v>
      </c>
      <c r="G11" s="30">
        <v>296</v>
      </c>
      <c r="H11" s="88">
        <v>99</v>
      </c>
      <c r="I11" s="30">
        <v>197</v>
      </c>
      <c r="J11" s="30">
        <v>15</v>
      </c>
      <c r="K11" s="88">
        <v>6</v>
      </c>
      <c r="L11" s="30">
        <v>9</v>
      </c>
      <c r="M11" s="32">
        <v>1591</v>
      </c>
      <c r="N11" s="30">
        <v>1423</v>
      </c>
      <c r="O11" s="30">
        <v>1567</v>
      </c>
      <c r="P11" s="30">
        <v>1571</v>
      </c>
      <c r="Q11" s="30">
        <v>76</v>
      </c>
      <c r="R11" s="30">
        <v>42</v>
      </c>
      <c r="S11" s="33">
        <v>130</v>
      </c>
      <c r="T11" s="36"/>
    </row>
    <row r="12" spans="1:20" s="37" customFormat="1" ht="24" customHeight="1">
      <c r="A12" s="191" t="s">
        <v>331</v>
      </c>
      <c r="B12" s="30">
        <v>1</v>
      </c>
      <c r="C12" s="30">
        <v>40</v>
      </c>
      <c r="D12" s="27">
        <f>SUM(E12:F12)</f>
        <v>1263</v>
      </c>
      <c r="E12" s="193">
        <v>0</v>
      </c>
      <c r="F12" s="194">
        <v>1263</v>
      </c>
      <c r="G12" s="194">
        <f>SUM(H12:I12)</f>
        <v>94</v>
      </c>
      <c r="H12" s="194">
        <v>22</v>
      </c>
      <c r="I12" s="194">
        <v>72</v>
      </c>
      <c r="J12" s="194">
        <f>SUM(K12:L12)</f>
        <v>4</v>
      </c>
      <c r="K12" s="194">
        <v>1</v>
      </c>
      <c r="L12" s="194">
        <v>3</v>
      </c>
      <c r="M12" s="194">
        <v>428</v>
      </c>
      <c r="N12" s="194">
        <v>394</v>
      </c>
      <c r="O12" s="194">
        <v>384</v>
      </c>
      <c r="P12" s="194">
        <v>389</v>
      </c>
      <c r="Q12" s="194">
        <v>17</v>
      </c>
      <c r="R12" s="194">
        <v>13</v>
      </c>
      <c r="S12" s="195">
        <v>42</v>
      </c>
      <c r="T12" s="36"/>
    </row>
    <row r="13" spans="1:20" s="67" customFormat="1" ht="25.5" customHeight="1">
      <c r="A13" s="191" t="s">
        <v>385</v>
      </c>
      <c r="B13" s="30">
        <v>1</v>
      </c>
      <c r="C13" s="30">
        <v>40</v>
      </c>
      <c r="D13" s="27">
        <v>1170</v>
      </c>
      <c r="E13" s="193">
        <v>0</v>
      </c>
      <c r="F13" s="194">
        <v>1170</v>
      </c>
      <c r="G13" s="194">
        <v>90</v>
      </c>
      <c r="H13" s="194">
        <v>25</v>
      </c>
      <c r="I13" s="194">
        <v>65</v>
      </c>
      <c r="J13" s="194">
        <v>5</v>
      </c>
      <c r="K13" s="194">
        <v>1</v>
      </c>
      <c r="L13" s="194">
        <v>4</v>
      </c>
      <c r="M13" s="194">
        <v>440</v>
      </c>
      <c r="N13" s="194">
        <v>407</v>
      </c>
      <c r="O13" s="194">
        <v>346</v>
      </c>
      <c r="P13" s="194">
        <v>355</v>
      </c>
      <c r="Q13" s="194">
        <v>17</v>
      </c>
      <c r="R13" s="194">
        <v>13</v>
      </c>
      <c r="S13" s="195">
        <v>42</v>
      </c>
      <c r="T13" s="75"/>
    </row>
    <row r="14" spans="1:19" ht="53.25" customHeight="1">
      <c r="A14" s="311" t="s">
        <v>174</v>
      </c>
      <c r="B14" s="311"/>
      <c r="C14" s="311"/>
      <c r="D14" s="311"/>
      <c r="E14" s="311"/>
      <c r="F14" s="312"/>
      <c r="G14" s="312"/>
      <c r="H14" s="312"/>
      <c r="I14" s="312"/>
      <c r="J14" s="90"/>
      <c r="K14" s="90"/>
      <c r="L14" s="90"/>
      <c r="M14" s="90"/>
      <c r="N14" s="90"/>
      <c r="O14" s="90"/>
      <c r="P14" s="90"/>
      <c r="Q14" s="90"/>
      <c r="R14" s="90"/>
      <c r="S14" s="90"/>
    </row>
  </sheetData>
  <sheetProtection/>
  <mergeCells count="15">
    <mergeCell ref="A3:B3"/>
    <mergeCell ref="A4:B4"/>
    <mergeCell ref="A1:S1"/>
    <mergeCell ref="A5:A6"/>
    <mergeCell ref="B5:B6"/>
    <mergeCell ref="C5:C6"/>
    <mergeCell ref="D5:F5"/>
    <mergeCell ref="G5:I5"/>
    <mergeCell ref="J5:L5"/>
    <mergeCell ref="O5:P5"/>
    <mergeCell ref="Q5:Q6"/>
    <mergeCell ref="S5:S6"/>
    <mergeCell ref="A14:I14"/>
    <mergeCell ref="R5:R6"/>
    <mergeCell ref="M5:N5"/>
  </mergeCells>
  <printOptions/>
  <pageMargins left="0.75" right="0.4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K20" sqref="K20"/>
    </sheetView>
  </sheetViews>
  <sheetFormatPr defaultColWidth="8.88671875" defaultRowHeight="13.5"/>
  <cols>
    <col min="1" max="1" width="9.4453125" style="91" customWidth="1"/>
    <col min="2" max="19" width="5.77734375" style="91" customWidth="1"/>
    <col min="20" max="16384" width="8.88671875" style="91" customWidth="1"/>
  </cols>
  <sheetData>
    <row r="1" spans="1:19" ht="20.25" customHeight="1">
      <c r="A1" s="294" t="s">
        <v>198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5"/>
    </row>
    <row r="2" spans="1:19" ht="1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4"/>
    </row>
    <row r="3" spans="1:2" ht="20.25" customHeight="1">
      <c r="A3" s="329" t="s">
        <v>384</v>
      </c>
      <c r="B3" s="329"/>
    </row>
    <row r="4" spans="1:16" ht="20.25" customHeight="1">
      <c r="A4" s="330" t="s">
        <v>176</v>
      </c>
      <c r="B4" s="330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9" s="93" customFormat="1" ht="31.5" customHeight="1">
      <c r="A5" s="325" t="s">
        <v>177</v>
      </c>
      <c r="B5" s="319" t="s">
        <v>178</v>
      </c>
      <c r="C5" s="319" t="s">
        <v>179</v>
      </c>
      <c r="D5" s="327" t="s">
        <v>180</v>
      </c>
      <c r="E5" s="324"/>
      <c r="F5" s="324"/>
      <c r="G5" s="327" t="s">
        <v>181</v>
      </c>
      <c r="H5" s="324"/>
      <c r="I5" s="324"/>
      <c r="J5" s="319" t="s">
        <v>182</v>
      </c>
      <c r="K5" s="328"/>
      <c r="L5" s="324"/>
      <c r="M5" s="324" t="s">
        <v>183</v>
      </c>
      <c r="N5" s="324"/>
      <c r="O5" s="324" t="s">
        <v>184</v>
      </c>
      <c r="P5" s="324"/>
      <c r="Q5" s="319" t="s">
        <v>185</v>
      </c>
      <c r="R5" s="319" t="s">
        <v>186</v>
      </c>
      <c r="S5" s="321" t="s">
        <v>187</v>
      </c>
    </row>
    <row r="6" spans="1:19" s="93" customFormat="1" ht="32.25" customHeight="1">
      <c r="A6" s="326"/>
      <c r="B6" s="320"/>
      <c r="C6" s="320"/>
      <c r="D6" s="245"/>
      <c r="E6" s="246" t="s">
        <v>188</v>
      </c>
      <c r="F6" s="246" t="s">
        <v>189</v>
      </c>
      <c r="G6" s="245"/>
      <c r="H6" s="246" t="s">
        <v>2</v>
      </c>
      <c r="I6" s="246" t="s">
        <v>189</v>
      </c>
      <c r="J6" s="245"/>
      <c r="K6" s="246" t="s">
        <v>2</v>
      </c>
      <c r="L6" s="246" t="s">
        <v>189</v>
      </c>
      <c r="M6" s="247" t="s">
        <v>190</v>
      </c>
      <c r="N6" s="247" t="s">
        <v>191</v>
      </c>
      <c r="O6" s="247" t="s">
        <v>192</v>
      </c>
      <c r="P6" s="247" t="s">
        <v>193</v>
      </c>
      <c r="Q6" s="320"/>
      <c r="R6" s="323"/>
      <c r="S6" s="322"/>
    </row>
    <row r="7" spans="1:20" s="98" customFormat="1" ht="24" customHeight="1">
      <c r="A7" s="94" t="s">
        <v>194</v>
      </c>
      <c r="B7" s="95">
        <v>1</v>
      </c>
      <c r="C7" s="95">
        <v>32</v>
      </c>
      <c r="D7" s="95">
        <v>1194</v>
      </c>
      <c r="E7" s="95">
        <v>623</v>
      </c>
      <c r="F7" s="95">
        <v>571</v>
      </c>
      <c r="G7" s="95">
        <v>70</v>
      </c>
      <c r="H7" s="95">
        <v>42</v>
      </c>
      <c r="I7" s="95">
        <v>28</v>
      </c>
      <c r="J7" s="95">
        <v>6</v>
      </c>
      <c r="K7" s="95">
        <v>4</v>
      </c>
      <c r="L7" s="95">
        <v>2</v>
      </c>
      <c r="M7" s="95">
        <v>414</v>
      </c>
      <c r="N7" s="95">
        <v>394</v>
      </c>
      <c r="O7" s="95">
        <v>456</v>
      </c>
      <c r="P7" s="95">
        <v>459</v>
      </c>
      <c r="Q7" s="95">
        <v>20</v>
      </c>
      <c r="R7" s="95">
        <v>14</v>
      </c>
      <c r="S7" s="96">
        <v>43</v>
      </c>
      <c r="T7" s="97"/>
    </row>
    <row r="8" spans="1:20" s="98" customFormat="1" ht="24" customHeight="1">
      <c r="A8" s="94" t="s">
        <v>195</v>
      </c>
      <c r="B8" s="95">
        <v>1</v>
      </c>
      <c r="C8" s="95">
        <v>34</v>
      </c>
      <c r="D8" s="95">
        <v>1260</v>
      </c>
      <c r="E8" s="95">
        <v>669</v>
      </c>
      <c r="F8" s="95">
        <v>591</v>
      </c>
      <c r="G8" s="95">
        <v>72</v>
      </c>
      <c r="H8" s="95">
        <v>47</v>
      </c>
      <c r="I8" s="95">
        <v>25</v>
      </c>
      <c r="J8" s="95">
        <v>6</v>
      </c>
      <c r="K8" s="95">
        <v>4</v>
      </c>
      <c r="L8" s="95">
        <v>2</v>
      </c>
      <c r="M8" s="95">
        <v>356</v>
      </c>
      <c r="N8" s="95">
        <v>324</v>
      </c>
      <c r="O8" s="95">
        <v>428</v>
      </c>
      <c r="P8" s="95">
        <v>428</v>
      </c>
      <c r="Q8" s="95">
        <v>20</v>
      </c>
      <c r="R8" s="95">
        <v>14</v>
      </c>
      <c r="S8" s="96">
        <v>45</v>
      </c>
      <c r="T8" s="97"/>
    </row>
    <row r="9" spans="1:20" s="98" customFormat="1" ht="24" customHeight="1">
      <c r="A9" s="94" t="s">
        <v>196</v>
      </c>
      <c r="B9" s="99">
        <v>1</v>
      </c>
      <c r="C9" s="99">
        <v>36</v>
      </c>
      <c r="D9" s="100">
        <f>SUM(E9:F9)</f>
        <v>1271</v>
      </c>
      <c r="E9" s="101">
        <v>656</v>
      </c>
      <c r="F9" s="99">
        <v>615</v>
      </c>
      <c r="G9" s="99">
        <v>76</v>
      </c>
      <c r="H9" s="95">
        <v>50</v>
      </c>
      <c r="I9" s="99">
        <v>26</v>
      </c>
      <c r="J9" s="99">
        <v>6</v>
      </c>
      <c r="K9" s="95">
        <v>4</v>
      </c>
      <c r="L9" s="99">
        <v>2</v>
      </c>
      <c r="M9" s="99">
        <v>384</v>
      </c>
      <c r="N9" s="99">
        <v>356</v>
      </c>
      <c r="O9" s="99">
        <v>410</v>
      </c>
      <c r="P9" s="99">
        <v>409</v>
      </c>
      <c r="Q9" s="102">
        <v>18</v>
      </c>
      <c r="R9" s="102">
        <v>12</v>
      </c>
      <c r="S9" s="103">
        <v>36</v>
      </c>
      <c r="T9" s="97"/>
    </row>
    <row r="10" spans="1:20" s="98" customFormat="1" ht="24" customHeight="1">
      <c r="A10" s="94" t="s">
        <v>137</v>
      </c>
      <c r="B10" s="99">
        <v>1</v>
      </c>
      <c r="C10" s="99">
        <v>36</v>
      </c>
      <c r="D10" s="100">
        <v>1235</v>
      </c>
      <c r="E10" s="101">
        <v>618</v>
      </c>
      <c r="F10" s="99">
        <v>617</v>
      </c>
      <c r="G10" s="99">
        <v>76</v>
      </c>
      <c r="H10" s="95">
        <v>51</v>
      </c>
      <c r="I10" s="99">
        <v>25</v>
      </c>
      <c r="J10" s="99">
        <v>6</v>
      </c>
      <c r="K10" s="95">
        <v>4</v>
      </c>
      <c r="L10" s="99">
        <v>2</v>
      </c>
      <c r="M10" s="99">
        <v>445</v>
      </c>
      <c r="N10" s="99">
        <v>386</v>
      </c>
      <c r="O10" s="99">
        <v>360</v>
      </c>
      <c r="P10" s="99">
        <v>360</v>
      </c>
      <c r="Q10" s="102">
        <v>18</v>
      </c>
      <c r="R10" s="102">
        <v>12</v>
      </c>
      <c r="S10" s="103">
        <v>43</v>
      </c>
      <c r="T10" s="97"/>
    </row>
    <row r="11" spans="1:20" s="98" customFormat="1" ht="24" customHeight="1">
      <c r="A11" s="196" t="s">
        <v>332</v>
      </c>
      <c r="B11" s="32">
        <v>1</v>
      </c>
      <c r="C11" s="32">
        <v>36</v>
      </c>
      <c r="D11" s="27">
        <f>SUM(E11:F11)</f>
        <v>1228</v>
      </c>
      <c r="E11" s="30">
        <v>600</v>
      </c>
      <c r="F11" s="32">
        <v>628</v>
      </c>
      <c r="G11" s="30">
        <f>SUM(H11:I11)</f>
        <v>76</v>
      </c>
      <c r="H11" s="32">
        <v>52</v>
      </c>
      <c r="I11" s="32">
        <v>24</v>
      </c>
      <c r="J11" s="30">
        <f>SUM(K11:L11)</f>
        <v>6</v>
      </c>
      <c r="K11" s="32">
        <v>4</v>
      </c>
      <c r="L11" s="32">
        <v>2</v>
      </c>
      <c r="M11" s="32">
        <v>410</v>
      </c>
      <c r="N11" s="32">
        <v>351</v>
      </c>
      <c r="O11" s="32">
        <v>350</v>
      </c>
      <c r="P11" s="32">
        <v>407</v>
      </c>
      <c r="Q11" s="197">
        <v>18</v>
      </c>
      <c r="R11" s="197">
        <v>12</v>
      </c>
      <c r="S11" s="198">
        <v>44</v>
      </c>
      <c r="T11" s="97"/>
    </row>
    <row r="12" spans="1:20" s="105" customFormat="1" ht="25.5" customHeight="1">
      <c r="A12" s="196" t="s">
        <v>385</v>
      </c>
      <c r="B12" s="32">
        <v>1</v>
      </c>
      <c r="C12" s="32">
        <v>36</v>
      </c>
      <c r="D12" s="27">
        <v>1185</v>
      </c>
      <c r="E12" s="30">
        <v>568</v>
      </c>
      <c r="F12" s="32">
        <v>617</v>
      </c>
      <c r="G12" s="30">
        <v>77</v>
      </c>
      <c r="H12" s="32">
        <v>55</v>
      </c>
      <c r="I12" s="32">
        <v>22</v>
      </c>
      <c r="J12" s="30">
        <v>6</v>
      </c>
      <c r="K12" s="32">
        <v>4</v>
      </c>
      <c r="L12" s="32">
        <v>2</v>
      </c>
      <c r="M12" s="32">
        <v>405</v>
      </c>
      <c r="N12" s="32">
        <v>356</v>
      </c>
      <c r="O12" s="32">
        <v>375</v>
      </c>
      <c r="P12" s="32">
        <v>374</v>
      </c>
      <c r="Q12" s="197">
        <v>18</v>
      </c>
      <c r="R12" s="197">
        <v>12</v>
      </c>
      <c r="S12" s="198">
        <v>43</v>
      </c>
      <c r="T12" s="104"/>
    </row>
    <row r="13" spans="1:19" ht="45.75" customHeight="1">
      <c r="A13" s="318" t="s">
        <v>197</v>
      </c>
      <c r="B13" s="318"/>
      <c r="C13" s="318"/>
      <c r="D13" s="318"/>
      <c r="E13" s="318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</sheetData>
  <sheetProtection/>
  <mergeCells count="15">
    <mergeCell ref="A1:S1"/>
    <mergeCell ref="A5:A6"/>
    <mergeCell ref="B5:B6"/>
    <mergeCell ref="C5:C6"/>
    <mergeCell ref="D5:F5"/>
    <mergeCell ref="G5:I5"/>
    <mergeCell ref="J5:L5"/>
    <mergeCell ref="A3:B3"/>
    <mergeCell ref="A4:B4"/>
    <mergeCell ref="A13:E13"/>
    <mergeCell ref="Q5:Q6"/>
    <mergeCell ref="S5:S6"/>
    <mergeCell ref="R5:R6"/>
    <mergeCell ref="O5:P5"/>
    <mergeCell ref="M5:N5"/>
  </mergeCells>
  <printOptions/>
  <pageMargins left="0.75" right="0.3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G28" sqref="G28"/>
    </sheetView>
  </sheetViews>
  <sheetFormatPr defaultColWidth="8.88671875" defaultRowHeight="13.5"/>
  <cols>
    <col min="1" max="1" width="8.88671875" style="167" customWidth="1"/>
    <col min="2" max="2" width="6.77734375" style="167" customWidth="1"/>
    <col min="3" max="3" width="6.3359375" style="167" customWidth="1"/>
    <col min="4" max="6" width="7.88671875" style="167" customWidth="1"/>
    <col min="7" max="12" width="6.6640625" style="167" customWidth="1"/>
    <col min="13" max="14" width="7.99609375" style="167" customWidth="1"/>
    <col min="15" max="15" width="8.99609375" style="167" customWidth="1"/>
    <col min="16" max="16" width="7.3359375" style="167" customWidth="1"/>
    <col min="17" max="19" width="6.10546875" style="167" customWidth="1"/>
    <col min="20" max="16384" width="8.88671875" style="167" customWidth="1"/>
  </cols>
  <sheetData>
    <row r="1" spans="1:18" ht="10.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20" ht="13.5">
      <c r="A2" s="335" t="s">
        <v>387</v>
      </c>
      <c r="B2" s="335"/>
      <c r="C2" s="335"/>
      <c r="D2" s="335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42"/>
      <c r="T2" s="42"/>
    </row>
    <row r="3" spans="1:20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  <c r="T3" s="42"/>
    </row>
    <row r="4" spans="1:20" s="168" customFormat="1" ht="18" customHeight="1">
      <c r="A4" s="110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2"/>
    </row>
    <row r="5" spans="1:20" s="169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345</v>
      </c>
      <c r="N5" s="331" t="s">
        <v>337</v>
      </c>
      <c r="O5" s="331" t="s">
        <v>346</v>
      </c>
      <c r="P5" s="331" t="s">
        <v>337</v>
      </c>
      <c r="Q5" s="331" t="s">
        <v>347</v>
      </c>
      <c r="R5" s="331" t="s">
        <v>348</v>
      </c>
      <c r="S5" s="332" t="s">
        <v>349</v>
      </c>
      <c r="T5" s="180"/>
    </row>
    <row r="6" spans="1:20" s="169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338</v>
      </c>
      <c r="I6" s="249" t="s">
        <v>109</v>
      </c>
      <c r="J6" s="248"/>
      <c r="K6" s="249" t="s">
        <v>338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  <c r="T6" s="180"/>
    </row>
    <row r="7" spans="1:21" s="171" customFormat="1" ht="19.5" customHeight="1">
      <c r="A7" s="181" t="s">
        <v>385</v>
      </c>
      <c r="B7" s="201">
        <v>0</v>
      </c>
      <c r="C7" s="201">
        <v>0</v>
      </c>
      <c r="D7" s="201">
        <f>SUM(E7:F7)</f>
        <v>0</v>
      </c>
      <c r="E7" s="201">
        <v>0</v>
      </c>
      <c r="F7" s="201">
        <v>0</v>
      </c>
      <c r="G7" s="201">
        <f>SUM(H7:I7)</f>
        <v>0</v>
      </c>
      <c r="H7" s="201">
        <v>0</v>
      </c>
      <c r="I7" s="202">
        <v>0</v>
      </c>
      <c r="J7" s="201">
        <f>SUM(K7:L7)</f>
        <v>0</v>
      </c>
      <c r="K7" s="203">
        <v>0</v>
      </c>
      <c r="L7" s="201">
        <v>0</v>
      </c>
      <c r="M7" s="201">
        <v>0</v>
      </c>
      <c r="N7" s="201">
        <v>0</v>
      </c>
      <c r="O7" s="201">
        <v>0</v>
      </c>
      <c r="P7" s="201">
        <v>0</v>
      </c>
      <c r="Q7" s="201">
        <v>0</v>
      </c>
      <c r="R7" s="203">
        <v>0</v>
      </c>
      <c r="S7" s="204">
        <v>0</v>
      </c>
      <c r="T7" s="175"/>
      <c r="U7" s="170"/>
    </row>
    <row r="8" spans="1:21" s="173" customFormat="1" ht="20.2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40"/>
      <c r="U8" s="172"/>
    </row>
    <row r="9" spans="1:21" s="173" customFormat="1" ht="15" customHeight="1">
      <c r="A9" s="17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40"/>
      <c r="U9" s="172"/>
    </row>
    <row r="10" spans="1:21" ht="13.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66"/>
    </row>
    <row r="11" spans="1:21" ht="13.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166"/>
    </row>
    <row r="12" spans="1:21" ht="13.5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166"/>
    </row>
    <row r="13" spans="1:21" ht="13.5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</row>
  </sheetData>
  <sheetProtection/>
  <mergeCells count="12">
    <mergeCell ref="A2:D2"/>
    <mergeCell ref="A5:A6"/>
    <mergeCell ref="B5:B6"/>
    <mergeCell ref="C5:C6"/>
    <mergeCell ref="D5:F5"/>
    <mergeCell ref="O5:P5"/>
    <mergeCell ref="Q5:Q6"/>
    <mergeCell ref="R5:R6"/>
    <mergeCell ref="S5:S6"/>
    <mergeCell ref="G5:I5"/>
    <mergeCell ref="J5:L5"/>
    <mergeCell ref="M5:N5"/>
  </mergeCells>
  <printOptions/>
  <pageMargins left="0.2" right="0.2" top="1" bottom="1" header="0.5" footer="0.5"/>
  <pageSetup horizontalDpi="600" verticalDpi="600" orientation="landscape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J16" sqref="J16"/>
    </sheetView>
  </sheetViews>
  <sheetFormatPr defaultColWidth="8.88671875" defaultRowHeight="13.5"/>
  <cols>
    <col min="1" max="1" width="7.99609375" style="167" customWidth="1"/>
    <col min="2" max="3" width="6.77734375" style="167" customWidth="1"/>
    <col min="4" max="12" width="7.10546875" style="167" customWidth="1"/>
    <col min="13" max="14" width="7.3359375" style="167" customWidth="1"/>
    <col min="15" max="15" width="7.77734375" style="167" customWidth="1"/>
    <col min="16" max="16" width="7.3359375" style="167" customWidth="1"/>
    <col min="17" max="18" width="6.10546875" style="167" customWidth="1"/>
    <col min="19" max="19" width="6.3359375" style="167" customWidth="1"/>
    <col min="20" max="16384" width="8.88671875" style="167" customWidth="1"/>
  </cols>
  <sheetData>
    <row r="1" spans="1:20" ht="10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2"/>
      <c r="T1" s="42"/>
    </row>
    <row r="2" spans="1:20" ht="13.5">
      <c r="A2" s="335" t="s">
        <v>388</v>
      </c>
      <c r="B2" s="335"/>
      <c r="C2" s="335"/>
      <c r="D2" s="335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42"/>
      <c r="T2" s="42"/>
    </row>
    <row r="3" spans="1:20" ht="18" customHeight="1">
      <c r="A3" s="174" t="s">
        <v>334</v>
      </c>
      <c r="B3" s="40"/>
      <c r="C3" s="42"/>
      <c r="D3" s="42"/>
      <c r="E3" s="40"/>
      <c r="F3" s="40"/>
      <c r="G3" s="40"/>
      <c r="H3" s="40"/>
      <c r="I3" s="174" t="s">
        <v>334</v>
      </c>
      <c r="J3" s="40"/>
      <c r="K3" s="40"/>
      <c r="L3" s="40"/>
      <c r="M3" s="174" t="s">
        <v>334</v>
      </c>
      <c r="N3" s="40"/>
      <c r="O3" s="174" t="s">
        <v>334</v>
      </c>
      <c r="P3" s="174" t="s">
        <v>334</v>
      </c>
      <c r="Q3" s="174" t="s">
        <v>334</v>
      </c>
      <c r="R3" s="40"/>
      <c r="S3" s="42"/>
      <c r="T3" s="42"/>
    </row>
    <row r="4" spans="1:20" s="168" customFormat="1" ht="20.25" customHeight="1">
      <c r="A4" s="110" t="s">
        <v>342</v>
      </c>
      <c r="B4" s="40"/>
      <c r="C4" s="174" t="s">
        <v>334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2"/>
    </row>
    <row r="5" spans="1:20" s="168" customFormat="1" ht="21.75" customHeight="1">
      <c r="A5" s="336" t="s">
        <v>374</v>
      </c>
      <c r="B5" s="334" t="s">
        <v>9</v>
      </c>
      <c r="C5" s="331" t="s">
        <v>10</v>
      </c>
      <c r="D5" s="334" t="s">
        <v>343</v>
      </c>
      <c r="E5" s="331" t="s">
        <v>335</v>
      </c>
      <c r="F5" s="331" t="s">
        <v>334</v>
      </c>
      <c r="G5" s="334" t="s">
        <v>8</v>
      </c>
      <c r="H5" s="331"/>
      <c r="I5" s="331"/>
      <c r="J5" s="334" t="s">
        <v>344</v>
      </c>
      <c r="K5" s="331"/>
      <c r="L5" s="331" t="s">
        <v>336</v>
      </c>
      <c r="M5" s="331" t="s">
        <v>345</v>
      </c>
      <c r="N5" s="331" t="s">
        <v>337</v>
      </c>
      <c r="O5" s="331" t="s">
        <v>346</v>
      </c>
      <c r="P5" s="331" t="s">
        <v>337</v>
      </c>
      <c r="Q5" s="331" t="s">
        <v>353</v>
      </c>
      <c r="R5" s="331" t="s">
        <v>354</v>
      </c>
      <c r="S5" s="332" t="s">
        <v>349</v>
      </c>
      <c r="T5" s="42"/>
    </row>
    <row r="6" spans="1:20" s="168" customFormat="1" ht="21.75" customHeight="1">
      <c r="A6" s="336"/>
      <c r="B6" s="337"/>
      <c r="C6" s="331"/>
      <c r="D6" s="248"/>
      <c r="E6" s="249" t="s">
        <v>338</v>
      </c>
      <c r="F6" s="249" t="s">
        <v>109</v>
      </c>
      <c r="G6" s="248"/>
      <c r="H6" s="249" t="s">
        <v>338</v>
      </c>
      <c r="I6" s="249" t="s">
        <v>109</v>
      </c>
      <c r="J6" s="248"/>
      <c r="K6" s="249" t="s">
        <v>338</v>
      </c>
      <c r="L6" s="249" t="s">
        <v>109</v>
      </c>
      <c r="M6" s="249" t="s">
        <v>350</v>
      </c>
      <c r="N6" s="249" t="s">
        <v>351</v>
      </c>
      <c r="O6" s="249" t="s">
        <v>352</v>
      </c>
      <c r="P6" s="249" t="s">
        <v>339</v>
      </c>
      <c r="Q6" s="331"/>
      <c r="R6" s="331" t="s">
        <v>340</v>
      </c>
      <c r="S6" s="333"/>
      <c r="T6" s="42"/>
    </row>
    <row r="7" spans="1:21" s="171" customFormat="1" ht="19.5" customHeight="1">
      <c r="A7" s="177" t="s">
        <v>385</v>
      </c>
      <c r="B7" s="199">
        <v>0</v>
      </c>
      <c r="C7" s="199">
        <v>0</v>
      </c>
      <c r="D7" s="199">
        <f>SUM(E7:F7)</f>
        <v>0</v>
      </c>
      <c r="E7" s="199">
        <v>0</v>
      </c>
      <c r="F7" s="199">
        <v>0</v>
      </c>
      <c r="G7" s="199">
        <f>SUM(H7:I7)</f>
        <v>0</v>
      </c>
      <c r="H7" s="199">
        <v>0</v>
      </c>
      <c r="I7" s="199">
        <v>0</v>
      </c>
      <c r="J7" s="199">
        <f>SUM(K7:L7)</f>
        <v>0</v>
      </c>
      <c r="K7" s="199">
        <v>0</v>
      </c>
      <c r="L7" s="205">
        <v>0</v>
      </c>
      <c r="M7" s="199">
        <v>0</v>
      </c>
      <c r="N7" s="199">
        <v>0</v>
      </c>
      <c r="O7" s="199">
        <v>0</v>
      </c>
      <c r="P7" s="199">
        <v>0</v>
      </c>
      <c r="Q7" s="199">
        <v>0</v>
      </c>
      <c r="R7" s="199">
        <v>0</v>
      </c>
      <c r="S7" s="200">
        <v>0</v>
      </c>
      <c r="T7" s="175"/>
      <c r="U7" s="170"/>
    </row>
    <row r="8" spans="1:21" s="173" customFormat="1" ht="18.75" customHeight="1">
      <c r="A8" s="174" t="s">
        <v>341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40"/>
      <c r="U8" s="172"/>
    </row>
    <row r="9" spans="1:21" s="173" customFormat="1" ht="15" customHeight="1">
      <c r="A9" s="178"/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40"/>
      <c r="U9" s="172"/>
    </row>
    <row r="10" spans="1:21" ht="13.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</sheetData>
  <sheetProtection/>
  <mergeCells count="12">
    <mergeCell ref="A2:D2"/>
    <mergeCell ref="A5:A6"/>
    <mergeCell ref="B5:B6"/>
    <mergeCell ref="C5:C6"/>
    <mergeCell ref="D5:F5"/>
    <mergeCell ref="O5:P5"/>
    <mergeCell ref="Q5:Q6"/>
    <mergeCell ref="R5:R6"/>
    <mergeCell ref="S5:S6"/>
    <mergeCell ref="G5:I5"/>
    <mergeCell ref="J5:L5"/>
    <mergeCell ref="M5:N5"/>
  </mergeCells>
  <printOptions/>
  <pageMargins left="0.3" right="0.2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기획감사실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이숙영</dc:creator>
  <cp:keywords/>
  <dc:description/>
  <cp:lastModifiedBy>Digital NEX</cp:lastModifiedBy>
  <cp:lastPrinted>2014-01-02T06:01:16Z</cp:lastPrinted>
  <dcterms:created xsi:type="dcterms:W3CDTF">2001-08-08T01:31:01Z</dcterms:created>
  <dcterms:modified xsi:type="dcterms:W3CDTF">2014-01-29T05:48:08Z</dcterms:modified>
  <cp:category/>
  <cp:version/>
  <cp:contentType/>
  <cp:contentStatus/>
</cp:coreProperties>
</file>