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315" windowHeight="11205" firstSheet="6" activeTab="7"/>
  </bookViews>
  <sheets>
    <sheet name="1.환경오염물질배출시설(환경관리과)" sheetId="10" r:id="rId1"/>
    <sheet name="2.환경오염배출시설단속및행정조치(환경관리과)" sheetId="11" r:id="rId2"/>
    <sheet name="3.쓰레기수거(환경관리과)" sheetId="5" r:id="rId3"/>
    <sheet name="4.생활폐기물" sheetId="12" r:id="rId4"/>
    <sheet name="5.폐기물 재활용률(환경관리과)" sheetId="6" r:id="rId5"/>
    <sheet name="6.하수 및 분뇨발생량 처리현황(환경관리과)" sheetId="7" r:id="rId6"/>
    <sheet name="7.하수종말처리장(환경관리과)" sheetId="8" r:id="rId7"/>
    <sheet name="8.1일1인당오수발생량(환경관리과)" sheetId="9" r:id="rId8"/>
    <sheet name="9.대기오염(환경관리과)" sheetId="4" r:id="rId9"/>
  </sheets>
  <calcPr calcId="125725"/>
</workbook>
</file>

<file path=xl/calcChain.xml><?xml version="1.0" encoding="utf-8"?>
<calcChain xmlns="http://schemas.openxmlformats.org/spreadsheetml/2006/main">
  <c r="D7" i="9"/>
  <c r="D5"/>
  <c r="H12" i="8"/>
  <c r="D12"/>
  <c r="H11"/>
  <c r="D11"/>
  <c r="C30" i="7"/>
  <c r="K10"/>
  <c r="H10"/>
  <c r="E10"/>
  <c r="B10"/>
  <c r="D12" i="6"/>
  <c r="C12"/>
  <c r="B12" s="1"/>
  <c r="D11"/>
  <c r="C11"/>
  <c r="B11"/>
  <c r="P13" i="5"/>
  <c r="N13"/>
  <c r="M13"/>
  <c r="L13"/>
  <c r="K13"/>
  <c r="J13" s="1"/>
  <c r="P12"/>
  <c r="N12"/>
  <c r="M12"/>
  <c r="L12"/>
  <c r="K12"/>
  <c r="J12" s="1"/>
</calcChain>
</file>

<file path=xl/comments1.xml><?xml version="1.0" encoding="utf-8"?>
<comments xmlns="http://schemas.openxmlformats.org/spreadsheetml/2006/main">
  <authors>
    <author>SEC</author>
  </authors>
  <commentList>
    <comment ref="A7" authorId="0">
      <text>
        <r>
          <rPr>
            <sz val="9"/>
            <color indexed="81"/>
            <rFont val="굴림"/>
            <family val="3"/>
            <charset val="129"/>
          </rPr>
          <t xml:space="preserve">2009년도 기재된 사항은 
市 물관리과 에서
작성한 통계 수치임
검토후 수정사항은 적색으로 표기
</t>
        </r>
      </text>
    </comment>
    <comment ref="A9" authorId="0">
      <text>
        <r>
          <rPr>
            <sz val="9"/>
            <color indexed="81"/>
            <rFont val="굴림"/>
            <family val="3"/>
            <charset val="129"/>
          </rPr>
          <t xml:space="preserve">2009년도 기재된 사항은 
市 물관리과 에서
작성한 통계 수치임
검토후 수정사항은 적색으로 표기
</t>
        </r>
      </text>
    </comment>
  </commentList>
</comments>
</file>

<file path=xl/sharedStrings.xml><?xml version="1.0" encoding="utf-8"?>
<sst xmlns="http://schemas.openxmlformats.org/spreadsheetml/2006/main" count="501" uniqueCount="268">
  <si>
    <r>
      <t>아황산가스
SO</t>
    </r>
    <r>
      <rPr>
        <vertAlign val="subscript"/>
        <sz val="9"/>
        <rFont val="돋움"/>
        <family val="3"/>
        <charset val="129"/>
      </rPr>
      <t>2</t>
    </r>
    <r>
      <rPr>
        <sz val="9"/>
        <rFont val="돋움"/>
        <family val="3"/>
        <charset val="129"/>
      </rPr>
      <t>(ppm/년)</t>
    </r>
    <phoneticPr fontId="8" type="noConversion"/>
  </si>
  <si>
    <t>일산화탄소
CO(ppm/8시간)</t>
    <phoneticPr fontId="8" type="noConversion"/>
  </si>
  <si>
    <r>
      <t>이산화질소
NO</t>
    </r>
    <r>
      <rPr>
        <vertAlign val="subscript"/>
        <sz val="9"/>
        <rFont val="돋움"/>
        <family val="3"/>
        <charset val="129"/>
      </rPr>
      <t>2</t>
    </r>
    <r>
      <rPr>
        <sz val="9"/>
        <rFont val="돋움"/>
        <family val="3"/>
        <charset val="129"/>
      </rPr>
      <t>(ppm/년)</t>
    </r>
    <phoneticPr fontId="8" type="noConversion"/>
  </si>
  <si>
    <t>먼       지
Dust (㎍/㎥/년)</t>
    <phoneticPr fontId="8" type="noConversion"/>
  </si>
  <si>
    <r>
      <t>오       존
O</t>
    </r>
    <r>
      <rPr>
        <vertAlign val="subscript"/>
        <sz val="9"/>
        <rFont val="돋움"/>
        <family val="3"/>
        <charset val="129"/>
      </rPr>
      <t>3</t>
    </r>
    <r>
      <rPr>
        <sz val="9"/>
        <rFont val="돋움"/>
        <family val="3"/>
        <charset val="129"/>
      </rPr>
      <t>(ppm/8시간)</t>
    </r>
    <phoneticPr fontId="8" type="noConversion"/>
  </si>
  <si>
    <t>산성비
(P/H)</t>
    <phoneticPr fontId="4" type="noConversion"/>
  </si>
  <si>
    <t>환경기준</t>
    <phoneticPr fontId="8" type="noConversion"/>
  </si>
  <si>
    <t>0.02이하</t>
    <phoneticPr fontId="4" type="noConversion"/>
  </si>
  <si>
    <t>9이하</t>
    <phoneticPr fontId="4" type="noConversion"/>
  </si>
  <si>
    <t>0.05이하</t>
    <phoneticPr fontId="4" type="noConversion"/>
  </si>
  <si>
    <t>70이하</t>
    <phoneticPr fontId="4" type="noConversion"/>
  </si>
  <si>
    <t>0.06이하</t>
    <phoneticPr fontId="4" type="noConversion"/>
  </si>
  <si>
    <t>2 0 0 8</t>
    <phoneticPr fontId="8" type="noConversion"/>
  </si>
  <si>
    <t>2 0 0 9</t>
    <phoneticPr fontId="8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</si>
  <si>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</si>
  <si>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</si>
  <si>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</si>
  <si>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</si>
  <si>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 xml:space="preserve">  1월</t>
    <phoneticPr fontId="8" type="noConversion"/>
  </si>
  <si>
    <t xml:space="preserve">  2월</t>
    <phoneticPr fontId="8" type="noConversion"/>
  </si>
  <si>
    <t xml:space="preserve">  3월</t>
    <phoneticPr fontId="8" type="noConversion"/>
  </si>
  <si>
    <t xml:space="preserve">  4월</t>
    <phoneticPr fontId="8" type="noConversion"/>
  </si>
  <si>
    <t xml:space="preserve">  5월</t>
    <phoneticPr fontId="8" type="noConversion"/>
  </si>
  <si>
    <t xml:space="preserve">  6월</t>
    <phoneticPr fontId="8" type="noConversion"/>
  </si>
  <si>
    <t xml:space="preserve">  7월</t>
    <phoneticPr fontId="8" type="noConversion"/>
  </si>
  <si>
    <t xml:space="preserve">  8월</t>
    <phoneticPr fontId="8" type="noConversion"/>
  </si>
  <si>
    <t xml:space="preserve">  9월</t>
    <phoneticPr fontId="8" type="noConversion"/>
  </si>
  <si>
    <t>10월</t>
    <phoneticPr fontId="8" type="noConversion"/>
  </si>
  <si>
    <t>11월</t>
    <phoneticPr fontId="8" type="noConversion"/>
  </si>
  <si>
    <t xml:space="preserve"> </t>
    <phoneticPr fontId="4" type="noConversion"/>
  </si>
  <si>
    <t>12월</t>
    <phoneticPr fontId="8" type="noConversion"/>
  </si>
  <si>
    <t>자료 : 환경관리과</t>
    <phoneticPr fontId="4" type="noConversion"/>
  </si>
  <si>
    <t>단위 : 개, 명</t>
    <phoneticPr fontId="4" type="noConversion"/>
  </si>
  <si>
    <t>연  별</t>
    <phoneticPr fontId="4" type="noConversion"/>
  </si>
  <si>
    <t>행정구역(A)</t>
    <phoneticPr fontId="4" type="noConversion"/>
  </si>
  <si>
    <t>청소구역(B)</t>
    <phoneticPr fontId="4" type="noConversion"/>
  </si>
  <si>
    <t>수거지
인구율
(B/A)</t>
    <phoneticPr fontId="4" type="noConversion"/>
  </si>
  <si>
    <t>배출량
(톤/일)
(C)</t>
    <phoneticPr fontId="4" type="noConversion"/>
  </si>
  <si>
    <t>처리량
(톤/일)
(D)</t>
    <phoneticPr fontId="4" type="noConversion"/>
  </si>
  <si>
    <t>수거율
(%)
(D/C)</t>
    <phoneticPr fontId="4" type="noConversion"/>
  </si>
  <si>
    <r>
      <t>수        거        처        리</t>
    </r>
    <r>
      <rPr>
        <vertAlign val="superscript"/>
        <sz val="9"/>
        <rFont val="굴림"/>
        <family val="3"/>
        <charset val="129"/>
      </rPr>
      <t>1)</t>
    </r>
    <phoneticPr fontId="4" type="noConversion"/>
  </si>
  <si>
    <t>수                  거                  처                  리</t>
  </si>
  <si>
    <r>
      <t>지  방  자  치 단 체</t>
    </r>
    <r>
      <rPr>
        <vertAlign val="superscript"/>
        <sz val="9"/>
        <rFont val="굴림"/>
        <family val="3"/>
        <charset val="129"/>
      </rPr>
      <t>3)</t>
    </r>
    <phoneticPr fontId="4" type="noConversion"/>
  </si>
  <si>
    <r>
      <t>처    리     업     체</t>
    </r>
    <r>
      <rPr>
        <vertAlign val="superscript"/>
        <sz val="9"/>
        <rFont val="굴림"/>
        <family val="3"/>
        <charset val="129"/>
      </rPr>
      <t>3)</t>
    </r>
    <phoneticPr fontId="4" type="noConversion"/>
  </si>
  <si>
    <r>
      <t>자가처리업소</t>
    </r>
    <r>
      <rPr>
        <vertAlign val="superscript"/>
        <sz val="9"/>
        <rFont val="굴림"/>
        <family val="3"/>
        <charset val="129"/>
      </rPr>
      <t>3)</t>
    </r>
    <phoneticPr fontId="4" type="noConversion"/>
  </si>
  <si>
    <t>매 립</t>
    <phoneticPr fontId="4" type="noConversion"/>
  </si>
  <si>
    <t>소 각</t>
    <phoneticPr fontId="4" type="noConversion"/>
  </si>
  <si>
    <t>재활용</t>
    <phoneticPr fontId="4" type="noConversion"/>
  </si>
  <si>
    <t>해역배출</t>
    <phoneticPr fontId="4" type="noConversion"/>
  </si>
  <si>
    <t>기 타</t>
    <phoneticPr fontId="4" type="noConversion"/>
  </si>
  <si>
    <t>폐                      기                        물</t>
    <phoneticPr fontId="4" type="noConversion"/>
  </si>
  <si>
    <t>인 원</t>
    <phoneticPr fontId="4" type="noConversion"/>
  </si>
  <si>
    <t>장       비</t>
    <phoneticPr fontId="4" type="noConversion"/>
  </si>
  <si>
    <t>면 적</t>
    <phoneticPr fontId="4" type="noConversion"/>
  </si>
  <si>
    <t>인 구</t>
    <phoneticPr fontId="4" type="noConversion"/>
  </si>
  <si>
    <r>
      <t>생  활  폐  기  물</t>
    </r>
    <r>
      <rPr>
        <vertAlign val="superscript"/>
        <sz val="9"/>
        <rFont val="굴림"/>
        <family val="3"/>
        <charset val="129"/>
      </rPr>
      <t>2)</t>
    </r>
    <phoneticPr fontId="4" type="noConversion"/>
  </si>
  <si>
    <t>사업장 배출시설계 폐기물</t>
    <phoneticPr fontId="4" type="noConversion"/>
  </si>
  <si>
    <t>건   설   폐   기   물</t>
    <phoneticPr fontId="4" type="noConversion"/>
  </si>
  <si>
    <r>
      <t>지   정   폐   기   물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</si>
  <si>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차 량</t>
    <phoneticPr fontId="4" type="noConversion"/>
  </si>
  <si>
    <t>손수레</t>
    <phoneticPr fontId="4" type="noConversion"/>
  </si>
  <si>
    <t>중장비</t>
    <phoneticPr fontId="4" type="noConversion"/>
  </si>
  <si>
    <t>발생량</t>
    <phoneticPr fontId="4" type="noConversion"/>
  </si>
  <si>
    <t>전년도
이월량</t>
    <phoneticPr fontId="4" type="noConversion"/>
  </si>
  <si>
    <t>기타</t>
    <phoneticPr fontId="4" type="noConversion"/>
  </si>
  <si>
    <t>2 0 0 8</t>
    <phoneticPr fontId="4" type="noConversion"/>
  </si>
  <si>
    <t>-</t>
    <phoneticPr fontId="4" type="noConversion"/>
  </si>
  <si>
    <t>2 0 0 9</t>
    <phoneticPr fontId="4" type="noConversion"/>
  </si>
  <si>
    <t>2 0 1 0</t>
  </si>
  <si>
    <t>2 0 1 1</t>
    <phoneticPr fontId="4" type="noConversion"/>
  </si>
  <si>
    <t>2 0 1 2</t>
    <phoneticPr fontId="4" type="noConversion"/>
  </si>
  <si>
    <t>2 0 1 3</t>
    <phoneticPr fontId="4" type="noConversion"/>
  </si>
  <si>
    <t>자료 : 환경관리과</t>
    <phoneticPr fontId="4" type="noConversion"/>
  </si>
  <si>
    <t xml:space="preserve">  주:1)수거처리량에 지정폐기물 미포함</t>
    <phoneticPr fontId="4" type="noConversion"/>
  </si>
  <si>
    <t xml:space="preserve">     2)사업장생활폐기물 포함</t>
    <phoneticPr fontId="4" type="noConversion"/>
  </si>
  <si>
    <t xml:space="preserve">     3)의료폐기물 제외</t>
    <phoneticPr fontId="4" type="noConversion"/>
  </si>
  <si>
    <t xml:space="preserve">     4)생활폐기물에 한함</t>
    <phoneticPr fontId="4" type="noConversion"/>
  </si>
  <si>
    <t>단위:%, 톤</t>
    <phoneticPr fontId="4" type="noConversion"/>
  </si>
  <si>
    <t xml:space="preserve"> </t>
  </si>
  <si>
    <t>재활용률</t>
    <phoneticPr fontId="4" type="noConversion"/>
  </si>
  <si>
    <t>합    계</t>
    <phoneticPr fontId="4" type="noConversion"/>
  </si>
  <si>
    <t>생활계 폐기물</t>
    <phoneticPr fontId="4" type="noConversion"/>
  </si>
  <si>
    <t>사업장배출시설계 폐기물</t>
    <phoneticPr fontId="4" type="noConversion"/>
  </si>
  <si>
    <t>건설 폐기물</t>
    <phoneticPr fontId="4" type="noConversion"/>
  </si>
  <si>
    <t>지정 폐기물</t>
    <phoneticPr fontId="4" type="noConversion"/>
  </si>
  <si>
    <t>발생량
(A)</t>
    <phoneticPr fontId="4" type="noConversion"/>
  </si>
  <si>
    <t>재활용
(B)</t>
    <phoneticPr fontId="4" type="noConversion"/>
  </si>
  <si>
    <t>발생량</t>
    <phoneticPr fontId="4" type="noConversion"/>
  </si>
  <si>
    <t>재활용</t>
    <phoneticPr fontId="4" type="noConversion"/>
  </si>
  <si>
    <t>소계</t>
    <phoneticPr fontId="4" type="noConversion"/>
  </si>
  <si>
    <t>전년도 
이월량</t>
    <phoneticPr fontId="4" type="noConversion"/>
  </si>
  <si>
    <t>당해년도
발생량</t>
    <phoneticPr fontId="4" type="noConversion"/>
  </si>
  <si>
    <t>자료:자원순환과</t>
    <phoneticPr fontId="4" type="noConversion"/>
  </si>
  <si>
    <t xml:space="preserve">  주:폐기물재활용률=(B)/(A)*100</t>
    <phoneticPr fontId="4" type="noConversion"/>
  </si>
  <si>
    <t>하수 및 분뇨 발생량</t>
    <phoneticPr fontId="4" type="noConversion"/>
  </si>
  <si>
    <t>하  수</t>
    <phoneticPr fontId="4" type="noConversion"/>
  </si>
  <si>
    <t>분   뇨</t>
    <phoneticPr fontId="4" type="noConversion"/>
  </si>
  <si>
    <t>발 생 량 (㎥/일)</t>
    <phoneticPr fontId="4" type="noConversion"/>
  </si>
  <si>
    <t>처리대상량 (㎥/일)</t>
    <phoneticPr fontId="4" type="noConversion"/>
  </si>
  <si>
    <t>처리대상 제외</t>
    <phoneticPr fontId="4" type="noConversion"/>
  </si>
  <si>
    <t>하수처리
구역 내</t>
    <phoneticPr fontId="4" type="noConversion"/>
  </si>
  <si>
    <t>하수처리
구역 외</t>
    <phoneticPr fontId="4" type="noConversion"/>
  </si>
  <si>
    <t>수 거 식</t>
    <phoneticPr fontId="4" type="noConversion"/>
  </si>
  <si>
    <t>정화조.
오수처리 
오니</t>
    <phoneticPr fontId="4" type="noConversion"/>
  </si>
  <si>
    <t>수거분뇨</t>
    <phoneticPr fontId="4" type="noConversion"/>
  </si>
  <si>
    <t>수거식 분뇨</t>
    <phoneticPr fontId="4" type="noConversion"/>
  </si>
  <si>
    <t>정화조.오수처리 오니</t>
    <phoneticPr fontId="4" type="noConversion"/>
  </si>
  <si>
    <t>달서천 분뇨처리장</t>
  </si>
  <si>
    <t>달서천 하수처리장</t>
  </si>
  <si>
    <t>공단위탁</t>
    <phoneticPr fontId="4" type="noConversion"/>
  </si>
  <si>
    <t>분뇨처리시설</t>
    <phoneticPr fontId="4" type="noConversion"/>
  </si>
  <si>
    <t>시설명</t>
    <phoneticPr fontId="4" type="noConversion"/>
  </si>
  <si>
    <t>시설용량 (㎥/일)</t>
    <phoneticPr fontId="4" type="noConversion"/>
  </si>
  <si>
    <t>처리량 (㎥/일)</t>
    <phoneticPr fontId="4" type="noConversion"/>
  </si>
  <si>
    <t>연계
처리장명</t>
    <phoneticPr fontId="4" type="noConversion"/>
  </si>
  <si>
    <t>사업비
(백만원)</t>
    <phoneticPr fontId="4" type="noConversion"/>
  </si>
  <si>
    <t>운영
방법</t>
    <phoneticPr fontId="4" type="noConversion"/>
  </si>
  <si>
    <t>방류수역</t>
    <phoneticPr fontId="4" type="noConversion"/>
  </si>
  <si>
    <t>물리적</t>
    <phoneticPr fontId="4" type="noConversion"/>
  </si>
  <si>
    <t>생물학적</t>
    <phoneticPr fontId="4" type="noConversion"/>
  </si>
  <si>
    <t>고도</t>
    <phoneticPr fontId="4" type="noConversion"/>
  </si>
  <si>
    <t>지류</t>
    <phoneticPr fontId="4" type="noConversion"/>
  </si>
  <si>
    <t>본류</t>
    <phoneticPr fontId="4" type="noConversion"/>
  </si>
  <si>
    <t>수계</t>
    <phoneticPr fontId="4" type="noConversion"/>
  </si>
  <si>
    <t>달서천분뇨
처리장</t>
    <phoneticPr fontId="4" type="noConversion"/>
  </si>
  <si>
    <t>달서천하수처리장</t>
    <phoneticPr fontId="4" type="noConversion"/>
  </si>
  <si>
    <t>달서천</t>
    <phoneticPr fontId="4" type="noConversion"/>
  </si>
  <si>
    <t>금호강</t>
    <phoneticPr fontId="4" type="noConversion"/>
  </si>
  <si>
    <t>낙동강</t>
    <phoneticPr fontId="4" type="noConversion"/>
  </si>
  <si>
    <t>공단위탁</t>
  </si>
  <si>
    <t>하수 연계처리</t>
  </si>
  <si>
    <t>분뇨수집.운반업체</t>
    <phoneticPr fontId="4" type="noConversion"/>
  </si>
  <si>
    <t>업체수</t>
    <phoneticPr fontId="4" type="noConversion"/>
  </si>
  <si>
    <t>시설(차량)현황(대수)</t>
    <phoneticPr fontId="4" type="noConversion"/>
  </si>
  <si>
    <t>종사인원</t>
    <phoneticPr fontId="4" type="noConversion"/>
  </si>
  <si>
    <t>3톤이하</t>
    <phoneticPr fontId="4" type="noConversion"/>
  </si>
  <si>
    <t>4.5톤이하</t>
    <phoneticPr fontId="4" type="noConversion"/>
  </si>
  <si>
    <t>8톤이하</t>
    <phoneticPr fontId="4" type="noConversion"/>
  </si>
  <si>
    <t>연 별</t>
    <phoneticPr fontId="4" type="noConversion"/>
  </si>
  <si>
    <t>소재지</t>
    <phoneticPr fontId="4" type="noConversion"/>
  </si>
  <si>
    <t>시설용량(㎥/일)</t>
    <phoneticPr fontId="4" type="noConversion"/>
  </si>
  <si>
    <t>처 리 량(㎥/일)</t>
    <phoneticPr fontId="4" type="noConversion"/>
  </si>
  <si>
    <t>처리방법</t>
    <phoneticPr fontId="4" type="noConversion"/>
  </si>
  <si>
    <t>계</t>
    <phoneticPr fontId="4" type="noConversion"/>
  </si>
  <si>
    <t>고 도</t>
    <phoneticPr fontId="4" type="noConversion"/>
  </si>
  <si>
    <t>달 서 천</t>
    <phoneticPr fontId="4" type="noConversion"/>
  </si>
  <si>
    <t>비산7동 3048</t>
    <phoneticPr fontId="4" type="noConversion"/>
  </si>
  <si>
    <t>혐기/무산소/호기조합법</t>
    <phoneticPr fontId="4" type="noConversion"/>
  </si>
  <si>
    <t>북    부</t>
    <phoneticPr fontId="4" type="noConversion"/>
  </si>
  <si>
    <t>비산7동 3442</t>
    <phoneticPr fontId="4" type="noConversion"/>
  </si>
  <si>
    <t>2 0 1 0</t>
    <phoneticPr fontId="4" type="noConversion"/>
  </si>
  <si>
    <t>서구 염색공단로 130</t>
    <phoneticPr fontId="4" type="noConversion"/>
  </si>
  <si>
    <t>혐기/무산소/호기조합법+고속응집침전+오존</t>
    <phoneticPr fontId="4" type="noConversion"/>
  </si>
  <si>
    <t>서구 달서천로 7</t>
    <phoneticPr fontId="4" type="noConversion"/>
  </si>
  <si>
    <t>혐기/무산소/호기조합법+총인</t>
    <phoneticPr fontId="4" type="noConversion"/>
  </si>
  <si>
    <t>연계처리량(㎥/일)</t>
    <phoneticPr fontId="4" type="noConversion"/>
  </si>
  <si>
    <t>가동개시일</t>
    <phoneticPr fontId="4" type="noConversion"/>
  </si>
  <si>
    <t>운영방법</t>
    <phoneticPr fontId="4" type="noConversion"/>
  </si>
  <si>
    <t>방류수 
소독방법</t>
    <phoneticPr fontId="4" type="noConversion"/>
  </si>
  <si>
    <t>분뇨</t>
    <phoneticPr fontId="4" type="noConversion"/>
  </si>
  <si>
    <t>축 산</t>
    <phoneticPr fontId="4" type="noConversion"/>
  </si>
  <si>
    <t>침출수</t>
    <phoneticPr fontId="4" type="noConversion"/>
  </si>
  <si>
    <t>지 류</t>
    <phoneticPr fontId="4" type="noConversion"/>
  </si>
  <si>
    <t>본 류</t>
    <phoneticPr fontId="4" type="noConversion"/>
  </si>
  <si>
    <t>수 계</t>
    <phoneticPr fontId="4" type="noConversion"/>
  </si>
  <si>
    <t>87.07.12</t>
    <phoneticPr fontId="4" type="noConversion"/>
  </si>
  <si>
    <t>위탁</t>
    <phoneticPr fontId="4" type="noConversion"/>
  </si>
  <si>
    <t>오존</t>
    <phoneticPr fontId="4" type="noConversion"/>
  </si>
  <si>
    <t>97.12.02</t>
    <phoneticPr fontId="4" type="noConversion"/>
  </si>
  <si>
    <t>낙동강연안(동해)</t>
    <phoneticPr fontId="4" type="noConversion"/>
  </si>
  <si>
    <t>공기업</t>
    <phoneticPr fontId="4" type="noConversion"/>
  </si>
  <si>
    <t>자외선</t>
    <phoneticPr fontId="4" type="noConversion"/>
  </si>
  <si>
    <t>단위:명, 톤</t>
    <phoneticPr fontId="4" type="noConversion"/>
  </si>
  <si>
    <t xml:space="preserve">연 별 </t>
    <phoneticPr fontId="4" type="noConversion"/>
  </si>
  <si>
    <t>인   구</t>
    <phoneticPr fontId="4" type="noConversion"/>
  </si>
  <si>
    <t>1일 오수 발생량</t>
    <phoneticPr fontId="4" type="noConversion"/>
  </si>
  <si>
    <t>1일 1인당 오수 발생량</t>
    <phoneticPr fontId="4" type="noConversion"/>
  </si>
  <si>
    <t>자료:환경관리과</t>
    <phoneticPr fontId="4" type="noConversion"/>
  </si>
  <si>
    <t>1. 환경오염물질 배출 사업장</t>
    <phoneticPr fontId="4" type="noConversion"/>
  </si>
  <si>
    <t>단위 : 개소</t>
    <phoneticPr fontId="4" type="noConversion"/>
  </si>
  <si>
    <t>구  분</t>
  </si>
  <si>
    <t>대  기  (가스, 먼지, 매연 및 악취)</t>
    <phoneticPr fontId="4" type="noConversion"/>
  </si>
  <si>
    <t>수        질     (폐  수)</t>
    <phoneticPr fontId="4" type="noConversion"/>
  </si>
  <si>
    <t>소음 및
진   동</t>
    <phoneticPr fontId="4" type="noConversion"/>
  </si>
  <si>
    <t>계</t>
  </si>
  <si>
    <t>1종</t>
  </si>
  <si>
    <t>2종</t>
  </si>
  <si>
    <t>3종</t>
  </si>
  <si>
    <t>4종</t>
  </si>
  <si>
    <t>5종</t>
  </si>
  <si>
    <t>2 0 0 8</t>
    <phoneticPr fontId="4" type="noConversion"/>
  </si>
  <si>
    <t>2 0 0 9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</si>
  <si>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</si>
  <si>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</si>
  <si>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</si>
  <si>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내당1동</t>
  </si>
  <si>
    <t>내당2.3동</t>
  </si>
  <si>
    <t>내당4동</t>
  </si>
  <si>
    <t>비산1동</t>
  </si>
  <si>
    <t>비산2.3동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</si>
  <si>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</si>
  <si>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</si>
  <si>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</si>
  <si>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</si>
  <si>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</si>
  <si>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</si>
  <si>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</si>
  <si>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</si>
  <si>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</si>
  <si>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</si>
  <si>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</si>
  <si>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</si>
  <si>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자료 : 환경관리과</t>
    <phoneticPr fontId="4" type="noConversion"/>
  </si>
  <si>
    <t>2. 환경오염물질 배출사업장 단속 및 행정조치</t>
    <phoneticPr fontId="4" type="noConversion"/>
  </si>
  <si>
    <t>단위 : 개소, 건</t>
    <phoneticPr fontId="4" type="noConversion"/>
  </si>
  <si>
    <t>배출업소</t>
    <phoneticPr fontId="4" type="noConversion"/>
  </si>
  <si>
    <t>단속업소</t>
    <phoneticPr fontId="4" type="noConversion"/>
  </si>
  <si>
    <t>위반업소</t>
    <phoneticPr fontId="4" type="noConversion"/>
  </si>
  <si>
    <t>행 정 처 분 내 역</t>
  </si>
  <si>
    <t>병과고발</t>
    <phoneticPr fontId="4" type="noConversion"/>
  </si>
  <si>
    <t>경  고</t>
    <phoneticPr fontId="4" type="noConversion"/>
  </si>
  <si>
    <t>개선명령</t>
    <phoneticPr fontId="4" type="noConversion"/>
  </si>
  <si>
    <t>조업정지</t>
    <phoneticPr fontId="4" type="noConversion"/>
  </si>
  <si>
    <t>사용금지</t>
    <phoneticPr fontId="4" type="noConversion"/>
  </si>
  <si>
    <t>허가취소</t>
    <phoneticPr fontId="4" type="noConversion"/>
  </si>
  <si>
    <t>폐쇄명령</t>
    <phoneticPr fontId="4" type="noConversion"/>
  </si>
  <si>
    <t>순수고발</t>
    <phoneticPr fontId="4" type="noConversion"/>
  </si>
  <si>
    <t>기  타</t>
    <phoneticPr fontId="4" type="noConversion"/>
  </si>
  <si>
    <t>…</t>
    <phoneticPr fontId="4" type="noConversion"/>
  </si>
  <si>
    <t>내당1동</t>
    <phoneticPr fontId="4" type="noConversion"/>
  </si>
  <si>
    <t>내당2.3동</t>
    <phoneticPr fontId="4" type="noConversion"/>
  </si>
  <si>
    <t>내당4동</t>
    <phoneticPr fontId="4" type="noConversion"/>
  </si>
  <si>
    <t>비산1동</t>
    <phoneticPr fontId="4" type="noConversion"/>
  </si>
  <si>
    <t>비산2.3동</t>
    <phoneticPr fontId="4" type="noConversion"/>
  </si>
  <si>
    <t>비산4동</t>
    <phoneticPr fontId="4" type="noConversion"/>
  </si>
  <si>
    <t>비산5동</t>
    <phoneticPr fontId="4" type="noConversion"/>
  </si>
  <si>
    <t>비산6동</t>
    <phoneticPr fontId="4" type="noConversion"/>
  </si>
  <si>
    <t>비산7동</t>
    <phoneticPr fontId="4" type="noConversion"/>
  </si>
  <si>
    <t>평리1동</t>
    <phoneticPr fontId="4" type="noConversion"/>
  </si>
  <si>
    <t>평리2동</t>
    <phoneticPr fontId="4" type="noConversion"/>
  </si>
  <si>
    <t>평리3동</t>
    <phoneticPr fontId="4" type="noConversion"/>
  </si>
  <si>
    <t>평리4동</t>
    <phoneticPr fontId="4" type="noConversion"/>
  </si>
  <si>
    <t>평리5동</t>
    <phoneticPr fontId="4" type="noConversion"/>
  </si>
  <si>
    <t>평리6동</t>
    <phoneticPr fontId="4" type="noConversion"/>
  </si>
  <si>
    <t>상중이동</t>
    <phoneticPr fontId="4" type="noConversion"/>
  </si>
  <si>
    <t>원대동</t>
    <phoneticPr fontId="4" type="noConversion"/>
  </si>
  <si>
    <t xml:space="preserve">  4. 생활폐기물</t>
    <phoneticPr fontId="4" type="noConversion"/>
  </si>
  <si>
    <t>단위:개소,㎡</t>
    <phoneticPr fontId="4" type="noConversion"/>
  </si>
  <si>
    <t>연 별 및  
구 군 별</t>
    <phoneticPr fontId="4" type="noConversion"/>
  </si>
  <si>
    <t>개    소</t>
  </si>
  <si>
    <t>면  적</t>
    <phoneticPr fontId="4" type="noConversion"/>
  </si>
  <si>
    <t xml:space="preserve">총매립용량   </t>
    <phoneticPr fontId="4" type="noConversion"/>
  </si>
  <si>
    <t xml:space="preserve">기 매 립 량     </t>
    <phoneticPr fontId="4" type="noConversion"/>
  </si>
  <si>
    <t xml:space="preserve">잔여매립가능량     </t>
    <phoneticPr fontId="4" type="noConversion"/>
  </si>
  <si>
    <t>가 능 량</t>
  </si>
  <si>
    <t>-</t>
    <phoneticPr fontId="4" type="noConversion"/>
  </si>
  <si>
    <t>2 0 1 3</t>
    <phoneticPr fontId="4" type="noConversion"/>
  </si>
  <si>
    <t>3. 쓰레기 수거</t>
    <phoneticPr fontId="4" type="noConversion"/>
  </si>
  <si>
    <t xml:space="preserve">  5. 폐기물 재활용률</t>
    <phoneticPr fontId="4" type="noConversion"/>
  </si>
  <si>
    <t>6. 하수 및 분뇨 발생량 및 처리현황</t>
    <phoneticPr fontId="4" type="noConversion"/>
  </si>
  <si>
    <t>7. 하수종말처리장</t>
    <phoneticPr fontId="4" type="noConversion"/>
  </si>
  <si>
    <t xml:space="preserve">                         8. 1일 1인당 오수 발생량</t>
    <phoneticPr fontId="4" type="noConversion"/>
  </si>
  <si>
    <t>9.  대기오염</t>
    <phoneticPr fontId="4" type="noConversion"/>
  </si>
  <si>
    <t>2 0 1 3</t>
    <phoneticPr fontId="4" type="noConversion"/>
  </si>
  <si>
    <t>87.07.12</t>
    <phoneticPr fontId="1" type="noConversion"/>
  </si>
  <si>
    <t>97.12.02</t>
    <phoneticPr fontId="1" type="noConversion"/>
  </si>
  <si>
    <t>오존</t>
    <phoneticPr fontId="1" type="noConversion"/>
  </si>
  <si>
    <t>낙동강</t>
    <phoneticPr fontId="1" type="noConversion"/>
  </si>
</sst>
</file>

<file path=xl/styles.xml><?xml version="1.0" encoding="utf-8"?>
<styleSheet xmlns="http://schemas.openxmlformats.org/spreadsheetml/2006/main">
  <numFmts count="20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.00_ "/>
    <numFmt numFmtId="177" formatCode="0.000_ "/>
    <numFmt numFmtId="178" formatCode="0.0_ "/>
    <numFmt numFmtId="179" formatCode="0_ "/>
    <numFmt numFmtId="180" formatCode="#,##0.0_ "/>
    <numFmt numFmtId="181" formatCode="_-* #,##0.0_-;\-* #,##0.0_-;_-* &quot;-&quot;?_-;_-@_-"/>
    <numFmt numFmtId="182" formatCode="#,##0.0"/>
    <numFmt numFmtId="183" formatCode="#,##0;\-#,##0;&quot;-&quot;;\ "/>
    <numFmt numFmtId="184" formatCode="0.0"/>
    <numFmt numFmtId="185" formatCode="#,##0.0;\-#,##0.0;&quot;-&quot;;\ "/>
    <numFmt numFmtId="186" formatCode="#,##0;[Red]#,##0"/>
    <numFmt numFmtId="187" formatCode="#,##0_);[Red]\(#,##0\)"/>
    <numFmt numFmtId="188" formatCode="#,##0_ "/>
    <numFmt numFmtId="189" formatCode="#,##0;\-#,##0;&quot;-&quot;\ "/>
    <numFmt numFmtId="190" formatCode="_ * #,##0_ ;_ * \-#,##0_ ;_ * &quot; &quot;_ ;_ @_ "/>
    <numFmt numFmtId="191" formatCode="0.00_);[Red]\(0.00\)"/>
    <numFmt numFmtId="192" formatCode="\(#,##0\)"/>
  </numFmts>
  <fonts count="2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color indexed="16"/>
      <name val="돋움"/>
      <family val="3"/>
      <charset val="129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sz val="9"/>
      <name val="돋움"/>
      <family val="3"/>
      <charset val="129"/>
    </font>
    <font>
      <vertAlign val="subscript"/>
      <sz val="9"/>
      <name val="돋움"/>
      <family val="3"/>
      <charset val="129"/>
    </font>
    <font>
      <b/>
      <sz val="16"/>
      <name val="돋움"/>
      <family val="3"/>
      <charset val="129"/>
    </font>
    <font>
      <b/>
      <sz val="12"/>
      <name val="Arial"/>
      <family val="2"/>
    </font>
    <font>
      <sz val="12"/>
      <name val="바탕체"/>
      <family val="1"/>
      <charset val="129"/>
    </font>
    <font>
      <sz val="9"/>
      <name val="굴림"/>
      <family val="3"/>
      <charset val="129"/>
    </font>
    <font>
      <b/>
      <sz val="9"/>
      <color indexed="16"/>
      <name val="굴림"/>
      <family val="3"/>
      <charset val="129"/>
    </font>
    <font>
      <vertAlign val="superscript"/>
      <sz val="9"/>
      <name val="굴림"/>
      <family val="3"/>
      <charset val="129"/>
    </font>
    <font>
      <vertAlign val="superscript"/>
      <sz val="9"/>
      <name val="돋움"/>
      <family val="3"/>
      <charset val="129"/>
    </font>
    <font>
      <sz val="9"/>
      <color indexed="10"/>
      <name val="돋움"/>
      <family val="3"/>
      <charset val="129"/>
    </font>
    <font>
      <b/>
      <sz val="9"/>
      <name val="굴림"/>
      <family val="3"/>
      <charset val="129"/>
    </font>
    <font>
      <sz val="9"/>
      <color indexed="10"/>
      <name val="굴림"/>
      <family val="3"/>
      <charset val="129"/>
    </font>
    <font>
      <b/>
      <sz val="9"/>
      <color indexed="60"/>
      <name val="돋움"/>
      <family val="3"/>
      <charset val="129"/>
    </font>
    <font>
      <b/>
      <sz val="9"/>
      <name val="돋움"/>
      <family val="3"/>
      <charset val="129"/>
    </font>
    <font>
      <sz val="8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9"/>
      <color indexed="16"/>
      <name val="돋움"/>
      <family val="3"/>
      <charset val="129"/>
    </font>
    <font>
      <b/>
      <sz val="10"/>
      <color theme="5" tint="-0.499984740745262"/>
      <name val="돋움"/>
      <family val="3"/>
      <charset val="129"/>
    </font>
    <font>
      <sz val="11"/>
      <name val="바탕"/>
      <family val="1"/>
      <charset val="129"/>
    </font>
    <font>
      <b/>
      <sz val="14"/>
      <name val="바탕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9" fillId="0" borderId="5" applyNumberFormat="0" applyAlignment="0" applyProtection="0">
      <alignment horizontal="left" vertical="center"/>
    </xf>
    <xf numFmtId="0" fontId="9" fillId="0" borderId="6">
      <alignment horizontal="left"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</cellStyleXfs>
  <cellXfs count="273">
    <xf numFmtId="0" fontId="0" fillId="0" borderId="0" xfId="0">
      <alignment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0" fontId="6" fillId="0" borderId="2" xfId="1" applyFont="1" applyBorder="1">
      <alignment vertical="center"/>
    </xf>
    <xf numFmtId="177" fontId="6" fillId="0" borderId="1" xfId="1" applyNumberFormat="1" applyFont="1" applyBorder="1" applyAlignment="1">
      <alignment horizontal="center" vertical="center"/>
    </xf>
    <xf numFmtId="178" fontId="6" fillId="0" borderId="1" xfId="1" applyNumberFormat="1" applyFont="1" applyBorder="1" applyAlignment="1">
      <alignment horizontal="center" vertical="center"/>
    </xf>
    <xf numFmtId="179" fontId="6" fillId="0" borderId="1" xfId="1" applyNumberFormat="1" applyFont="1" applyBorder="1" applyAlignment="1">
      <alignment horizontal="center" vertical="center"/>
    </xf>
    <xf numFmtId="180" fontId="6" fillId="0" borderId="2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180" fontId="6" fillId="4" borderId="2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177" fontId="6" fillId="0" borderId="0" xfId="1" applyNumberFormat="1" applyFont="1" applyAlignment="1">
      <alignment horizontal="center" vertical="center"/>
    </xf>
    <xf numFmtId="178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center"/>
    </xf>
    <xf numFmtId="179" fontId="6" fillId="0" borderId="0" xfId="1" applyNumberFormat="1" applyFont="1" applyAlignment="1">
      <alignment horizontal="center" vertical="center"/>
    </xf>
    <xf numFmtId="180" fontId="6" fillId="4" borderId="0" xfId="1" applyNumberFormat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11" fillId="2" borderId="3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43" fontId="6" fillId="0" borderId="1" xfId="1" applyNumberFormat="1" applyFont="1" applyFill="1" applyBorder="1" applyAlignment="1">
      <alignment horizontal="center" vertical="center"/>
    </xf>
    <xf numFmtId="41" fontId="6" fillId="0" borderId="1" xfId="1" applyNumberFormat="1" applyFont="1" applyFill="1" applyBorder="1" applyAlignment="1">
      <alignment horizontal="center" vertical="center"/>
    </xf>
    <xf numFmtId="181" fontId="6" fillId="0" borderId="1" xfId="1" applyNumberFormat="1" applyFont="1" applyFill="1" applyBorder="1" applyAlignment="1">
      <alignment horizontal="center" vertical="center"/>
    </xf>
    <xf numFmtId="181" fontId="6" fillId="0" borderId="2" xfId="1" applyNumberFormat="1" applyFont="1" applyFill="1" applyBorder="1" applyAlignment="1">
      <alignment horizontal="center" vertical="center"/>
    </xf>
    <xf numFmtId="182" fontId="11" fillId="0" borderId="1" xfId="1" applyNumberFormat="1" applyFont="1" applyFill="1" applyBorder="1" applyAlignment="1">
      <alignment horizontal="center" vertical="center"/>
    </xf>
    <xf numFmtId="182" fontId="11" fillId="0" borderId="2" xfId="1" applyNumberFormat="1" applyFont="1" applyFill="1" applyBorder="1" applyAlignment="1">
      <alignment horizontal="center" vertical="center"/>
    </xf>
    <xf numFmtId="41" fontId="6" fillId="0" borderId="2" xfId="1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43" fontId="6" fillId="0" borderId="0" xfId="1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horizontal="center" vertical="center"/>
    </xf>
    <xf numFmtId="181" fontId="6" fillId="0" borderId="0" xfId="1" applyNumberFormat="1" applyFont="1" applyFill="1" applyBorder="1" applyAlignment="1">
      <alignment horizontal="center" vertical="center"/>
    </xf>
    <xf numFmtId="182" fontId="11" fillId="0" borderId="0" xfId="1" applyNumberFormat="1" applyFont="1" applyFill="1" applyBorder="1" applyAlignment="1">
      <alignment horizontal="center" vertical="center"/>
    </xf>
    <xf numFmtId="41" fontId="15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183" fontId="16" fillId="0" borderId="0" xfId="1" applyNumberFormat="1" applyFont="1" applyFill="1" applyBorder="1" applyAlignment="1">
      <alignment horizontal="center" vertical="center"/>
    </xf>
    <xf numFmtId="184" fontId="16" fillId="0" borderId="0" xfId="1" applyNumberFormat="1" applyFont="1" applyFill="1" applyBorder="1" applyAlignment="1">
      <alignment horizontal="center" vertical="center"/>
    </xf>
    <xf numFmtId="185" fontId="16" fillId="0" borderId="0" xfId="1" applyNumberFormat="1" applyFont="1" applyFill="1" applyBorder="1" applyAlignment="1">
      <alignment horizontal="center" vertical="center"/>
    </xf>
    <xf numFmtId="182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182" fontId="17" fillId="0" borderId="0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1" fontId="6" fillId="0" borderId="0" xfId="1" applyNumberFormat="1" applyFont="1" applyFill="1" applyAlignment="1">
      <alignment vertical="center"/>
    </xf>
    <xf numFmtId="0" fontId="18" fillId="0" borderId="0" xfId="1" applyFont="1" applyFill="1" applyAlignment="1"/>
    <xf numFmtId="0" fontId="19" fillId="0" borderId="0" xfId="1" applyFont="1" applyFill="1" applyAlignment="1"/>
    <xf numFmtId="0" fontId="6" fillId="0" borderId="0" xfId="1" applyFont="1" applyFill="1" applyAlignment="1"/>
    <xf numFmtId="0" fontId="19" fillId="0" borderId="0" xfId="1" applyFont="1" applyFill="1" applyAlignment="1">
      <alignment horizontal="center"/>
    </xf>
    <xf numFmtId="3" fontId="6" fillId="0" borderId="0" xfId="1" applyNumberFormat="1" applyFont="1" applyFill="1" applyAlignment="1">
      <alignment vertical="center"/>
    </xf>
    <xf numFmtId="3" fontId="6" fillId="0" borderId="0" xfId="1" applyNumberFormat="1" applyFont="1" applyFill="1" applyAlignment="1">
      <alignment horizontal="left" vertical="center"/>
    </xf>
    <xf numFmtId="0" fontId="6" fillId="0" borderId="1" xfId="1" applyNumberFormat="1" applyFont="1" applyFill="1" applyBorder="1" applyAlignment="1">
      <alignment horizontal="center" vertical="center"/>
    </xf>
    <xf numFmtId="181" fontId="6" fillId="0" borderId="1" xfId="1" applyNumberFormat="1" applyFont="1" applyFill="1" applyBorder="1" applyAlignment="1">
      <alignment horizontal="right" vertical="center"/>
    </xf>
    <xf numFmtId="181" fontId="6" fillId="0" borderId="1" xfId="1" applyNumberFormat="1" applyFont="1" applyFill="1" applyBorder="1" applyAlignment="1">
      <alignment vertical="center"/>
    </xf>
    <xf numFmtId="181" fontId="6" fillId="0" borderId="2" xfId="1" applyNumberFormat="1" applyFont="1" applyFill="1" applyBorder="1" applyAlignment="1">
      <alignment vertical="center"/>
    </xf>
    <xf numFmtId="181" fontId="6" fillId="0" borderId="1" xfId="8" applyNumberFormat="1" applyFont="1" applyFill="1" applyBorder="1" applyAlignment="1">
      <alignment vertical="center"/>
    </xf>
    <xf numFmtId="0" fontId="6" fillId="0" borderId="0" xfId="1" applyFont="1" applyBorder="1">
      <alignment vertical="center"/>
    </xf>
    <xf numFmtId="0" fontId="2" fillId="0" borderId="0" xfId="1" applyBorder="1">
      <alignment vertical="center"/>
    </xf>
    <xf numFmtId="181" fontId="6" fillId="0" borderId="0" xfId="1" applyNumberFormat="1" applyFont="1" applyFill="1" applyAlignment="1">
      <alignment horizontal="left"/>
    </xf>
    <xf numFmtId="181" fontId="6" fillId="0" borderId="0" xfId="1" applyNumberFormat="1" applyFont="1" applyFill="1" applyBorder="1" applyAlignment="1">
      <alignment horizontal="left" vertical="center"/>
    </xf>
    <xf numFmtId="0" fontId="2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187" fontId="6" fillId="0" borderId="0" xfId="1" applyNumberFormat="1" applyFont="1" applyBorder="1" applyAlignment="1">
      <alignment horizontal="center" vertical="center"/>
    </xf>
    <xf numFmtId="187" fontId="6" fillId="2" borderId="14" xfId="1" applyNumberFormat="1" applyFont="1" applyFill="1" applyBorder="1" applyAlignment="1">
      <alignment horizontal="center" vertical="center"/>
    </xf>
    <xf numFmtId="187" fontId="6" fillId="2" borderId="1" xfId="1" applyNumberFormat="1" applyFont="1" applyFill="1" applyBorder="1" applyAlignment="1">
      <alignment horizontal="center" vertical="center" wrapText="1"/>
    </xf>
    <xf numFmtId="187" fontId="6" fillId="2" borderId="1" xfId="1" applyNumberFormat="1" applyFont="1" applyFill="1" applyBorder="1" applyAlignment="1">
      <alignment horizontal="center" vertical="center"/>
    </xf>
    <xf numFmtId="187" fontId="6" fillId="2" borderId="2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41" fontId="6" fillId="0" borderId="1" xfId="8" applyNumberFormat="1" applyFont="1" applyFill="1" applyBorder="1" applyAlignment="1">
      <alignment horizontal="center" vertical="center"/>
    </xf>
    <xf numFmtId="41" fontId="6" fillId="0" borderId="12" xfId="1" applyNumberFormat="1" applyFont="1" applyFill="1" applyBorder="1" applyAlignment="1">
      <alignment horizontal="center" vertical="center"/>
    </xf>
    <xf numFmtId="41" fontId="6" fillId="0" borderId="12" xfId="8" applyNumberFormat="1" applyFont="1" applyFill="1" applyBorder="1" applyAlignment="1">
      <alignment horizontal="center" vertical="center"/>
    </xf>
    <xf numFmtId="41" fontId="6" fillId="0" borderId="7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41" fontId="6" fillId="0" borderId="1" xfId="1" applyNumberFormat="1" applyFont="1" applyFill="1" applyBorder="1" applyAlignment="1">
      <alignment horizontal="right" vertical="center"/>
    </xf>
    <xf numFmtId="41" fontId="6" fillId="0" borderId="1" xfId="1" applyNumberFormat="1" applyFont="1" applyFill="1" applyBorder="1" applyAlignment="1">
      <alignment vertical="center"/>
    </xf>
    <xf numFmtId="41" fontId="6" fillId="0" borderId="1" xfId="8" applyNumberFormat="1" applyFont="1" applyFill="1" applyBorder="1" applyAlignment="1">
      <alignment vertical="center"/>
    </xf>
    <xf numFmtId="41" fontId="6" fillId="0" borderId="2" xfId="1" applyNumberFormat="1" applyFont="1" applyFill="1" applyBorder="1" applyAlignment="1">
      <alignment horizontal="right" vertical="center"/>
    </xf>
    <xf numFmtId="3" fontId="6" fillId="0" borderId="1" xfId="8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41" fontId="6" fillId="0" borderId="1" xfId="9" applyNumberFormat="1" applyFont="1" applyFill="1" applyBorder="1" applyAlignment="1">
      <alignment horizontal="center" vertical="center"/>
    </xf>
    <xf numFmtId="41" fontId="6" fillId="0" borderId="2" xfId="9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41" fontId="6" fillId="0" borderId="1" xfId="9" applyNumberFormat="1" applyFont="1" applyFill="1" applyBorder="1" applyAlignment="1">
      <alignment horizontal="right" vertical="center"/>
    </xf>
    <xf numFmtId="41" fontId="6" fillId="0" borderId="1" xfId="9" applyNumberFormat="1" applyFont="1" applyFill="1" applyBorder="1" applyAlignment="1">
      <alignment vertical="center"/>
    </xf>
    <xf numFmtId="41" fontId="6" fillId="0" borderId="2" xfId="9" applyNumberFormat="1" applyFont="1" applyFill="1" applyBorder="1" applyAlignment="1">
      <alignment horizontal="right" vertical="center"/>
    </xf>
    <xf numFmtId="0" fontId="6" fillId="0" borderId="16" xfId="1" applyFont="1" applyBorder="1" applyAlignment="1">
      <alignment horizontal="center" vertical="center"/>
    </xf>
    <xf numFmtId="187" fontId="6" fillId="0" borderId="16" xfId="1" applyNumberFormat="1" applyFont="1" applyBorder="1" applyAlignment="1">
      <alignment horizontal="center" vertical="center"/>
    </xf>
    <xf numFmtId="187" fontId="6" fillId="2" borderId="2" xfId="1" applyNumberFormat="1" applyFont="1" applyFill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center" vertical="center"/>
    </xf>
    <xf numFmtId="41" fontId="6" fillId="0" borderId="1" xfId="1" applyNumberFormat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vertical="center"/>
    </xf>
    <xf numFmtId="187" fontId="6" fillId="0" borderId="4" xfId="1" applyNumberFormat="1" applyFont="1" applyBorder="1" applyAlignment="1">
      <alignment vertical="center"/>
    </xf>
    <xf numFmtId="187" fontId="6" fillId="0" borderId="0" xfId="1" applyNumberFormat="1" applyFont="1" applyBorder="1" applyAlignment="1">
      <alignment vertical="center"/>
    </xf>
    <xf numFmtId="41" fontId="6" fillId="0" borderId="2" xfId="1" applyNumberFormat="1" applyFont="1" applyFill="1" applyBorder="1" applyAlignment="1">
      <alignment vertical="center"/>
    </xf>
    <xf numFmtId="41" fontId="6" fillId="0" borderId="2" xfId="9" applyNumberFormat="1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41" fontId="11" fillId="0" borderId="1" xfId="1" applyNumberFormat="1" applyFont="1" applyFill="1" applyBorder="1" applyAlignment="1">
      <alignment horizontal="right" vertical="center"/>
    </xf>
    <xf numFmtId="41" fontId="11" fillId="0" borderId="1" xfId="1" applyNumberFormat="1" applyFont="1" applyBorder="1" applyAlignment="1">
      <alignment horizontal="center" vertical="center"/>
    </xf>
    <xf numFmtId="3" fontId="11" fillId="0" borderId="2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41" fontId="11" fillId="0" borderId="1" xfId="1" applyNumberFormat="1" applyFont="1" applyFill="1" applyBorder="1" applyAlignment="1">
      <alignment horizontal="center" vertical="center"/>
    </xf>
    <xf numFmtId="41" fontId="11" fillId="0" borderId="2" xfId="1" applyNumberFormat="1" applyFont="1" applyFill="1" applyBorder="1" applyAlignment="1">
      <alignment horizontal="center" vertical="center" wrapText="1"/>
    </xf>
    <xf numFmtId="0" fontId="11" fillId="0" borderId="12" xfId="1" applyNumberFormat="1" applyFont="1" applyFill="1" applyBorder="1" applyAlignment="1">
      <alignment horizontal="center" vertical="center" wrapText="1"/>
    </xf>
    <xf numFmtId="3" fontId="11" fillId="0" borderId="12" xfId="1" applyNumberFormat="1" applyFont="1" applyFill="1" applyBorder="1" applyAlignment="1">
      <alignment horizontal="center" vertical="center" wrapText="1"/>
    </xf>
    <xf numFmtId="41" fontId="11" fillId="0" borderId="12" xfId="1" applyNumberFormat="1" applyFont="1" applyFill="1" applyBorder="1" applyAlignment="1">
      <alignment horizontal="right" vertical="center"/>
    </xf>
    <xf numFmtId="41" fontId="11" fillId="0" borderId="12" xfId="1" applyNumberFormat="1" applyFont="1" applyFill="1" applyBorder="1" applyAlignment="1">
      <alignment horizontal="center" vertical="center"/>
    </xf>
    <xf numFmtId="41" fontId="11" fillId="0" borderId="12" xfId="1" applyNumberFormat="1" applyFont="1" applyBorder="1" applyAlignment="1">
      <alignment horizontal="center" vertical="center"/>
    </xf>
    <xf numFmtId="41" fontId="11" fillId="0" borderId="7" xfId="1" applyNumberFormat="1" applyFont="1" applyFill="1" applyBorder="1" applyAlignment="1">
      <alignment horizontal="center" vertical="center" wrapText="1"/>
    </xf>
    <xf numFmtId="3" fontId="20" fillId="0" borderId="1" xfId="1" applyNumberFormat="1" applyFont="1" applyFill="1" applyBorder="1" applyAlignment="1">
      <alignment horizontal="center" vertical="center" wrapText="1"/>
    </xf>
    <xf numFmtId="41" fontId="11" fillId="6" borderId="1" xfId="1" applyNumberFormat="1" applyFont="1" applyFill="1" applyBorder="1" applyAlignment="1">
      <alignment horizontal="right" vertical="center"/>
    </xf>
    <xf numFmtId="188" fontId="11" fillId="0" borderId="0" xfId="1" applyNumberFormat="1" applyFont="1" applyAlignment="1">
      <alignment horizontal="right" vertical="center"/>
    </xf>
    <xf numFmtId="188" fontId="11" fillId="2" borderId="1" xfId="1" applyNumberFormat="1" applyFont="1" applyFill="1" applyBorder="1" applyAlignment="1">
      <alignment horizontal="center" vertical="center"/>
    </xf>
    <xf numFmtId="188" fontId="11" fillId="2" borderId="2" xfId="1" applyNumberFormat="1" applyFont="1" applyFill="1" applyBorder="1" applyAlignment="1">
      <alignment horizontal="center" vertical="center"/>
    </xf>
    <xf numFmtId="188" fontId="11" fillId="0" borderId="1" xfId="1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3" fontId="11" fillId="0" borderId="2" xfId="1" applyNumberFormat="1" applyFont="1" applyFill="1" applyBorder="1" applyAlignment="1">
      <alignment horizontal="center" vertical="center"/>
    </xf>
    <xf numFmtId="189" fontId="11" fillId="0" borderId="1" xfId="1" applyNumberFormat="1" applyFont="1" applyFill="1" applyBorder="1" applyAlignment="1">
      <alignment horizontal="center" vertical="center" wrapText="1"/>
    </xf>
    <xf numFmtId="41" fontId="11" fillId="0" borderId="2" xfId="1" applyNumberFormat="1" applyFont="1" applyFill="1" applyBorder="1" applyAlignment="1">
      <alignment horizontal="center" vertical="center"/>
    </xf>
    <xf numFmtId="0" fontId="22" fillId="0" borderId="0" xfId="1" applyFont="1" applyFill="1" applyAlignment="1">
      <alignment horizont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center"/>
    </xf>
    <xf numFmtId="190" fontId="6" fillId="0" borderId="1" xfId="10" applyNumberFormat="1" applyFont="1" applyFill="1" applyBorder="1" applyAlignment="1">
      <alignment vertical="center"/>
    </xf>
    <xf numFmtId="191" fontId="6" fillId="0" borderId="2" xfId="10" applyNumberFormat="1" applyFont="1" applyFill="1" applyBorder="1" applyAlignment="1">
      <alignment vertical="center"/>
    </xf>
    <xf numFmtId="41" fontId="6" fillId="0" borderId="1" xfId="10" applyFont="1" applyFill="1" applyBorder="1" applyAlignment="1">
      <alignment horizontal="right" vertical="center"/>
    </xf>
    <xf numFmtId="43" fontId="6" fillId="0" borderId="2" xfId="10" applyNumberFormat="1" applyFont="1" applyFill="1" applyBorder="1" applyAlignment="1">
      <alignment horizontal="right" vertical="center"/>
    </xf>
    <xf numFmtId="43" fontId="6" fillId="6" borderId="2" xfId="10" applyNumberFormat="1" applyFont="1" applyFill="1" applyBorder="1" applyAlignment="1">
      <alignment horizontal="right" vertical="center"/>
    </xf>
    <xf numFmtId="190" fontId="6" fillId="0" borderId="0" xfId="10" applyNumberFormat="1" applyFont="1" applyFill="1" applyBorder="1" applyAlignment="1">
      <alignment vertical="center"/>
    </xf>
    <xf numFmtId="191" fontId="6" fillId="0" borderId="0" xfId="10" applyNumberFormat="1" applyFont="1" applyFill="1" applyBorder="1" applyAlignment="1">
      <alignment vertical="center"/>
    </xf>
    <xf numFmtId="0" fontId="6" fillId="0" borderId="0" xfId="1" applyFont="1" applyFill="1" applyAlignment="1">
      <alignment horizontal="fill" vertical="center"/>
    </xf>
    <xf numFmtId="0" fontId="6" fillId="0" borderId="0" xfId="1" applyFont="1" applyFill="1" applyAlignment="1">
      <alignment vertical="center"/>
    </xf>
    <xf numFmtId="0" fontId="11" fillId="2" borderId="26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center"/>
    </xf>
    <xf numFmtId="0" fontId="11" fillId="0" borderId="15" xfId="1" applyFont="1" applyFill="1" applyBorder="1" applyAlignment="1">
      <alignment horizontal="center" vertical="center" wrapText="1"/>
    </xf>
    <xf numFmtId="41" fontId="11" fillId="0" borderId="26" xfId="10" applyNumberFormat="1" applyFont="1" applyFill="1" applyBorder="1" applyAlignment="1">
      <alignment horizontal="center" vertical="center"/>
    </xf>
    <xf numFmtId="41" fontId="11" fillId="0" borderId="22" xfId="10" applyNumberFormat="1" applyFont="1" applyFill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41" fontId="11" fillId="0" borderId="26" xfId="1" applyNumberFormat="1" applyFont="1" applyBorder="1" applyAlignment="1">
      <alignment horizontal="center" vertical="center"/>
    </xf>
    <xf numFmtId="41" fontId="11" fillId="0" borderId="22" xfId="1" applyNumberFormat="1" applyFont="1" applyBorder="1" applyAlignment="1">
      <alignment horizontal="center" vertical="center"/>
    </xf>
    <xf numFmtId="41" fontId="11" fillId="0" borderId="26" xfId="1" applyNumberFormat="1" applyFont="1" applyFill="1" applyBorder="1" applyAlignment="1">
      <alignment horizontal="center" vertical="center"/>
    </xf>
    <xf numFmtId="41" fontId="11" fillId="0" borderId="26" xfId="10" applyNumberFormat="1" applyFont="1" applyFill="1" applyBorder="1" applyAlignment="1">
      <alignment vertical="center"/>
    </xf>
    <xf numFmtId="41" fontId="11" fillId="0" borderId="26" xfId="10" applyNumberFormat="1" applyFont="1" applyBorder="1" applyAlignment="1">
      <alignment vertical="center"/>
    </xf>
    <xf numFmtId="41" fontId="11" fillId="0" borderId="22" xfId="1" applyNumberFormat="1" applyFont="1" applyFill="1" applyBorder="1" applyAlignment="1">
      <alignment horizontal="center" vertical="center"/>
    </xf>
    <xf numFmtId="41" fontId="11" fillId="0" borderId="22" xfId="10" applyNumberFormat="1" applyFont="1" applyBorder="1" applyAlignment="1">
      <alignment vertical="center"/>
    </xf>
    <xf numFmtId="0" fontId="11" fillId="5" borderId="26" xfId="1" applyFont="1" applyFill="1" applyBorder="1" applyAlignment="1">
      <alignment horizontal="center" vertical="center"/>
    </xf>
    <xf numFmtId="41" fontId="6" fillId="0" borderId="26" xfId="10" applyNumberFormat="1" applyFont="1" applyBorder="1" applyAlignment="1">
      <alignment vertical="center"/>
    </xf>
    <xf numFmtId="41" fontId="6" fillId="0" borderId="22" xfId="10" applyNumberFormat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41" fontId="11" fillId="0" borderId="0" xfId="1" applyNumberFormat="1" applyFont="1" applyBorder="1" applyAlignment="1">
      <alignment horizontal="center" vertical="center"/>
    </xf>
    <xf numFmtId="0" fontId="11" fillId="5" borderId="1" xfId="1" applyFont="1" applyFill="1" applyBorder="1" applyAlignment="1">
      <alignment horizontal="distributed" vertical="center" justifyLastLine="1"/>
    </xf>
    <xf numFmtId="41" fontId="11" fillId="0" borderId="2" xfId="1" applyNumberFormat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41" fontId="11" fillId="0" borderId="26" xfId="10" applyNumberFormat="1" applyFont="1" applyBorder="1" applyAlignment="1">
      <alignment horizontal="center" vertical="center"/>
    </xf>
    <xf numFmtId="41" fontId="11" fillId="0" borderId="26" xfId="10" applyNumberFormat="1" applyFont="1" applyFill="1" applyBorder="1" applyAlignment="1">
      <alignment horizontal="center" vertical="center" wrapText="1"/>
    </xf>
    <xf numFmtId="41" fontId="11" fillId="0" borderId="22" xfId="10" applyNumberFormat="1" applyFont="1" applyFill="1" applyBorder="1" applyAlignment="1">
      <alignment horizontal="center" vertical="center" wrapText="1"/>
    </xf>
    <xf numFmtId="192" fontId="5" fillId="0" borderId="0" xfId="1" applyNumberFormat="1" applyFont="1" applyBorder="1" applyAlignment="1">
      <alignment horizontal="left" vertical="center"/>
    </xf>
    <xf numFmtId="41" fontId="11" fillId="0" borderId="28" xfId="10" applyNumberFormat="1" applyFont="1" applyBorder="1" applyAlignment="1">
      <alignment horizontal="center" vertical="center"/>
    </xf>
    <xf numFmtId="41" fontId="11" fillId="0" borderId="28" xfId="10" applyNumberFormat="1" applyFont="1" applyFill="1" applyBorder="1" applyAlignment="1">
      <alignment horizontal="center" vertical="center" wrapText="1"/>
    </xf>
    <xf numFmtId="41" fontId="11" fillId="0" borderId="28" xfId="10" applyNumberFormat="1" applyFont="1" applyFill="1" applyBorder="1" applyAlignment="1">
      <alignment horizontal="center" vertical="center"/>
    </xf>
    <xf numFmtId="41" fontId="11" fillId="0" borderId="24" xfId="10" applyNumberFormat="1" applyFont="1" applyFill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41" fontId="11" fillId="0" borderId="26" xfId="10" applyNumberFormat="1" applyFont="1" applyBorder="1" applyAlignment="1">
      <alignment horizontal="right" vertical="center"/>
    </xf>
    <xf numFmtId="41" fontId="11" fillId="0" borderId="22" xfId="10" applyNumberFormat="1" applyFont="1" applyBorder="1" applyAlignment="1">
      <alignment horizontal="right" vertical="center"/>
    </xf>
    <xf numFmtId="0" fontId="11" fillId="5" borderId="26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41" fontId="11" fillId="0" borderId="0" xfId="10" applyNumberFormat="1" applyFont="1" applyFill="1" applyBorder="1" applyAlignment="1">
      <alignment horizontal="center" vertical="center"/>
    </xf>
    <xf numFmtId="41" fontId="11" fillId="0" borderId="0" xfId="10" applyNumberFormat="1" applyFont="1" applyFill="1" applyBorder="1" applyAlignment="1">
      <alignment horizontal="center" vertical="center" wrapText="1"/>
    </xf>
    <xf numFmtId="41" fontId="11" fillId="0" borderId="0" xfId="1" applyNumberFormat="1" applyFont="1" applyBorder="1" applyAlignment="1">
      <alignment vertical="center"/>
    </xf>
    <xf numFmtId="0" fontId="11" fillId="5" borderId="3" xfId="1" applyFont="1" applyFill="1" applyBorder="1" applyAlignment="1">
      <alignment horizontal="distributed" vertical="center" justifyLastLine="1"/>
    </xf>
    <xf numFmtId="41" fontId="11" fillId="0" borderId="1" xfId="1" applyNumberFormat="1" applyFont="1" applyBorder="1" applyAlignment="1">
      <alignment horizontal="center" vertical="center" wrapText="1"/>
    </xf>
    <xf numFmtId="41" fontId="11" fillId="0" borderId="30" xfId="10" applyNumberFormat="1" applyFont="1" applyFill="1" applyBorder="1" applyAlignment="1">
      <alignment horizontal="center" vertical="center" wrapText="1"/>
    </xf>
    <xf numFmtId="0" fontId="11" fillId="0" borderId="16" xfId="1" applyFont="1" applyBorder="1" applyAlignment="1">
      <alignment vertical="center"/>
    </xf>
    <xf numFmtId="41" fontId="11" fillId="0" borderId="0" xfId="1" applyNumberFormat="1" applyFont="1" applyAlignment="1">
      <alignment vertical="center"/>
    </xf>
    <xf numFmtId="0" fontId="11" fillId="0" borderId="0" xfId="1" applyFont="1" applyBorder="1" applyAlignment="1">
      <alignment vertical="center"/>
    </xf>
    <xf numFmtId="0" fontId="23" fillId="0" borderId="0" xfId="1" applyFont="1" applyFill="1" applyAlignment="1">
      <alignment horizontal="left"/>
    </xf>
    <xf numFmtId="0" fontId="24" fillId="0" borderId="0" xfId="1" applyFont="1" applyFill="1" applyAlignment="1">
      <alignment horizontal="left"/>
    </xf>
    <xf numFmtId="0" fontId="25" fillId="0" borderId="0" xfId="1" applyFont="1" applyFill="1" applyAlignment="1">
      <alignment horizontal="left"/>
    </xf>
    <xf numFmtId="0" fontId="2" fillId="0" borderId="0" xfId="1" applyFill="1" applyAlignment="1"/>
    <xf numFmtId="0" fontId="10" fillId="0" borderId="0" xfId="1" applyFont="1" applyFill="1" applyAlignment="1"/>
    <xf numFmtId="0" fontId="6" fillId="0" borderId="1" xfId="1" applyFont="1" applyBorder="1" applyAlignment="1">
      <alignment horizontal="right" vertical="center"/>
    </xf>
    <xf numFmtId="0" fontId="6" fillId="0" borderId="2" xfId="1" applyFont="1" applyBorder="1" applyAlignment="1">
      <alignment horizontal="right" vertical="center"/>
    </xf>
    <xf numFmtId="0" fontId="3" fillId="0" borderId="0" xfId="1" applyFont="1" applyAlignment="1">
      <alignment horizontal="left" vertical="center" indent="1"/>
    </xf>
    <xf numFmtId="0" fontId="11" fillId="0" borderId="20" xfId="1" applyFont="1" applyBorder="1" applyAlignment="1">
      <alignment horizontal="left" vertical="center"/>
    </xf>
    <xf numFmtId="0" fontId="11" fillId="2" borderId="21" xfId="1" applyFont="1" applyFill="1" applyBorder="1" applyAlignment="1">
      <alignment horizontal="center" vertical="center" wrapText="1"/>
    </xf>
    <xf numFmtId="0" fontId="11" fillId="2" borderId="25" xfId="1" applyFont="1" applyFill="1" applyBorder="1" applyAlignment="1">
      <alignment horizontal="center" vertical="center" wrapText="1"/>
    </xf>
    <xf numFmtId="0" fontId="11" fillId="2" borderId="22" xfId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24" xfId="1" applyFont="1" applyFill="1" applyBorder="1" applyAlignment="1">
      <alignment horizontal="center" vertical="center" wrapText="1"/>
    </xf>
    <xf numFmtId="0" fontId="11" fillId="2" borderId="27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/>
    </xf>
    <xf numFmtId="0" fontId="11" fillId="2" borderId="25" xfId="1" applyFont="1" applyFill="1" applyBorder="1" applyAlignment="1">
      <alignment horizontal="center" vertical="center"/>
    </xf>
    <xf numFmtId="0" fontId="11" fillId="2" borderId="28" xfId="1" applyFont="1" applyFill="1" applyBorder="1" applyAlignment="1">
      <alignment horizontal="center" vertical="center" wrapText="1"/>
    </xf>
    <xf numFmtId="0" fontId="11" fillId="2" borderId="29" xfId="1" applyFont="1" applyFill="1" applyBorder="1" applyAlignment="1">
      <alignment horizontal="center" vertical="center" wrapText="1"/>
    </xf>
    <xf numFmtId="0" fontId="2" fillId="2" borderId="23" xfId="1" applyFill="1" applyBorder="1" applyAlignment="1">
      <alignment horizontal="center" vertical="center" wrapText="1"/>
    </xf>
    <xf numFmtId="0" fontId="2" fillId="2" borderId="15" xfId="1" applyFill="1" applyBorder="1" applyAlignment="1">
      <alignment horizontal="center" vertical="center" wrapText="1"/>
    </xf>
    <xf numFmtId="41" fontId="6" fillId="0" borderId="0" xfId="1" applyNumberFormat="1" applyFont="1" applyFill="1" applyAlignment="1">
      <alignment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center"/>
    </xf>
    <xf numFmtId="0" fontId="11" fillId="2" borderId="3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6" fillId="7" borderId="8" xfId="1" applyFont="1" applyFill="1" applyBorder="1" applyAlignment="1">
      <alignment horizontal="center" vertical="center" wrapText="1"/>
    </xf>
    <xf numFmtId="0" fontId="6" fillId="7" borderId="10" xfId="1" applyFont="1" applyFill="1" applyBorder="1" applyAlignment="1">
      <alignment horizontal="center" vertical="center" wrapText="1"/>
    </xf>
    <xf numFmtId="0" fontId="6" fillId="7" borderId="12" xfId="1" applyFont="1" applyFill="1" applyBorder="1" applyAlignment="1">
      <alignment horizontal="center" vertical="center"/>
    </xf>
    <xf numFmtId="0" fontId="6" fillId="7" borderId="14" xfId="1" applyFont="1" applyFill="1" applyBorder="1" applyAlignment="1">
      <alignment horizontal="center" vertical="center"/>
    </xf>
    <xf numFmtId="0" fontId="6" fillId="7" borderId="12" xfId="1" applyFont="1" applyFill="1" applyBorder="1" applyAlignment="1">
      <alignment horizontal="center" vertical="center" wrapText="1"/>
    </xf>
    <xf numFmtId="0" fontId="6" fillId="7" borderId="14" xfId="1" applyFon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center" wrapText="1"/>
    </xf>
    <xf numFmtId="0" fontId="6" fillId="7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186" fontId="6" fillId="2" borderId="1" xfId="1" applyNumberFormat="1" applyFont="1" applyFill="1" applyBorder="1" applyAlignment="1">
      <alignment horizontal="center" vertical="center" wrapText="1"/>
    </xf>
    <xf numFmtId="186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187" fontId="6" fillId="2" borderId="2" xfId="1" applyNumberFormat="1" applyFont="1" applyFill="1" applyBorder="1" applyAlignment="1">
      <alignment horizontal="center" vertical="center"/>
    </xf>
    <xf numFmtId="187" fontId="6" fillId="2" borderId="6" xfId="1" applyNumberFormat="1" applyFont="1" applyFill="1" applyBorder="1" applyAlignment="1">
      <alignment horizontal="center" vertical="center"/>
    </xf>
    <xf numFmtId="187" fontId="6" fillId="2" borderId="12" xfId="1" applyNumberFormat="1" applyFont="1" applyFill="1" applyBorder="1" applyAlignment="1">
      <alignment horizontal="center" vertical="center"/>
    </xf>
    <xf numFmtId="187" fontId="6" fillId="2" borderId="14" xfId="1" applyNumberFormat="1" applyFont="1" applyFill="1" applyBorder="1" applyAlignment="1">
      <alignment horizontal="center" vertical="center"/>
    </xf>
    <xf numFmtId="187" fontId="6" fillId="2" borderId="7" xfId="1" applyNumberFormat="1" applyFont="1" applyFill="1" applyBorder="1" applyAlignment="1">
      <alignment horizontal="center" vertical="center"/>
    </xf>
    <xf numFmtId="187" fontId="6" fillId="2" borderId="3" xfId="1" applyNumberFormat="1" applyFont="1" applyFill="1" applyBorder="1" applyAlignment="1">
      <alignment horizontal="center" vertical="center"/>
    </xf>
    <xf numFmtId="187" fontId="6" fillId="2" borderId="9" xfId="1" applyNumberFormat="1" applyFont="1" applyFill="1" applyBorder="1" applyAlignment="1">
      <alignment horizontal="center" vertical="center"/>
    </xf>
    <xf numFmtId="187" fontId="6" fillId="2" borderId="1" xfId="1" applyNumberFormat="1" applyFont="1" applyFill="1" applyBorder="1" applyAlignment="1">
      <alignment horizontal="center" vertical="center"/>
    </xf>
    <xf numFmtId="187" fontId="6" fillId="2" borderId="1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188" fontId="11" fillId="2" borderId="1" xfId="1" applyNumberFormat="1" applyFont="1" applyFill="1" applyBorder="1" applyAlignment="1">
      <alignment horizontal="center" vertical="center"/>
    </xf>
    <xf numFmtId="188" fontId="11" fillId="2" borderId="2" xfId="1" applyNumberFormat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188" fontId="11" fillId="2" borderId="1" xfId="1" applyNumberFormat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0" fontId="11" fillId="0" borderId="17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/>
    </xf>
  </cellXfs>
  <cellStyles count="11">
    <cellStyle name="Header1" xfId="2"/>
    <cellStyle name="Header2" xfId="3"/>
    <cellStyle name="쉼표 [0] 2" xfId="4"/>
    <cellStyle name="쉼표 [0] 3" xfId="5"/>
    <cellStyle name="쉼표 [0] 4" xfId="10"/>
    <cellStyle name="콤마 [0]_95" xfId="6"/>
    <cellStyle name="콤마_95" xfId="7"/>
    <cellStyle name="통화 [0] 2" xfId="8"/>
    <cellStyle name="표준" xfId="0" builtinId="0"/>
    <cellStyle name="표준 2" xfId="1"/>
    <cellStyle name="표준_6.하수및분뇨수거(환경관리과)" xfId="9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workbookViewId="0">
      <selection activeCell="A12" sqref="A12:XFD12"/>
    </sheetView>
  </sheetViews>
  <sheetFormatPr defaultRowHeight="11.25"/>
  <cols>
    <col min="1" max="1" width="10.125" style="25" customWidth="1"/>
    <col min="2" max="13" width="5.875" style="25" customWidth="1"/>
    <col min="14" max="14" width="6.75" style="25" customWidth="1"/>
    <col min="15" max="16384" width="9" style="25"/>
  </cols>
  <sheetData>
    <row r="1" spans="1:16" ht="20.25" customHeight="1">
      <c r="A1" s="195" t="s">
        <v>178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6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6" ht="20.25" customHeight="1">
      <c r="A3" s="196" t="s">
        <v>179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6" ht="25.5" customHeight="1">
      <c r="A4" s="197" t="s">
        <v>180</v>
      </c>
      <c r="B4" s="199" t="s">
        <v>181</v>
      </c>
      <c r="C4" s="200"/>
      <c r="D4" s="200"/>
      <c r="E4" s="200"/>
      <c r="F4" s="200"/>
      <c r="G4" s="201"/>
      <c r="H4" s="199" t="s">
        <v>182</v>
      </c>
      <c r="I4" s="200"/>
      <c r="J4" s="200"/>
      <c r="K4" s="200"/>
      <c r="L4" s="200"/>
      <c r="M4" s="201"/>
      <c r="N4" s="202" t="s">
        <v>183</v>
      </c>
    </row>
    <row r="5" spans="1:16" ht="27.75" customHeight="1">
      <c r="A5" s="198"/>
      <c r="B5" s="144" t="s">
        <v>184</v>
      </c>
      <c r="C5" s="144" t="s">
        <v>185</v>
      </c>
      <c r="D5" s="144" t="s">
        <v>186</v>
      </c>
      <c r="E5" s="144" t="s">
        <v>187</v>
      </c>
      <c r="F5" s="144" t="s">
        <v>188</v>
      </c>
      <c r="G5" s="144" t="s">
        <v>189</v>
      </c>
      <c r="H5" s="144" t="s">
        <v>184</v>
      </c>
      <c r="I5" s="144" t="s">
        <v>185</v>
      </c>
      <c r="J5" s="144" t="s">
        <v>186</v>
      </c>
      <c r="K5" s="144" t="s">
        <v>187</v>
      </c>
      <c r="L5" s="144" t="s">
        <v>188</v>
      </c>
      <c r="M5" s="144" t="s">
        <v>189</v>
      </c>
      <c r="N5" s="203"/>
      <c r="P5" s="145"/>
    </row>
    <row r="6" spans="1:16" ht="25.5" customHeight="1">
      <c r="A6" s="146" t="s">
        <v>190</v>
      </c>
      <c r="B6" s="147">
        <v>438</v>
      </c>
      <c r="C6" s="147">
        <v>4</v>
      </c>
      <c r="D6" s="147">
        <v>39</v>
      </c>
      <c r="E6" s="147">
        <v>44</v>
      </c>
      <c r="F6" s="147">
        <v>203</v>
      </c>
      <c r="G6" s="147">
        <v>148</v>
      </c>
      <c r="H6" s="147">
        <v>499</v>
      </c>
      <c r="I6" s="147">
        <v>6</v>
      </c>
      <c r="J6" s="147">
        <v>70</v>
      </c>
      <c r="K6" s="147">
        <v>89</v>
      </c>
      <c r="L6" s="147">
        <v>53</v>
      </c>
      <c r="M6" s="147">
        <v>281</v>
      </c>
      <c r="N6" s="148">
        <v>254</v>
      </c>
    </row>
    <row r="7" spans="1:16" ht="25.5" customHeight="1">
      <c r="A7" s="146" t="s">
        <v>191</v>
      </c>
      <c r="B7" s="147">
        <v>438</v>
      </c>
      <c r="C7" s="147">
        <v>4</v>
      </c>
      <c r="D7" s="147">
        <v>39</v>
      </c>
      <c r="E7" s="147">
        <v>44</v>
      </c>
      <c r="F7" s="147">
        <v>203</v>
      </c>
      <c r="G7" s="147">
        <v>148</v>
      </c>
      <c r="H7" s="147">
        <v>499</v>
      </c>
      <c r="I7" s="147">
        <v>6</v>
      </c>
      <c r="J7" s="147">
        <v>70</v>
      </c>
      <c r="K7" s="147">
        <v>89</v>
      </c>
      <c r="L7" s="147">
        <v>53</v>
      </c>
      <c r="M7" s="147">
        <v>281</v>
      </c>
      <c r="N7" s="148">
        <v>254</v>
      </c>
    </row>
    <row r="8" spans="1:16" ht="25.5" customHeight="1">
      <c r="A8" s="149" t="s">
        <v>150</v>
      </c>
      <c r="B8" s="150">
        <v>442</v>
      </c>
      <c r="C8" s="150">
        <v>5</v>
      </c>
      <c r="D8" s="150">
        <v>28</v>
      </c>
      <c r="E8" s="150">
        <v>39</v>
      </c>
      <c r="F8" s="150">
        <v>210</v>
      </c>
      <c r="G8" s="150">
        <v>160</v>
      </c>
      <c r="H8" s="150">
        <v>432</v>
      </c>
      <c r="I8" s="150">
        <v>4</v>
      </c>
      <c r="J8" s="150">
        <v>65</v>
      </c>
      <c r="K8" s="150">
        <v>71</v>
      </c>
      <c r="L8" s="150">
        <v>41</v>
      </c>
      <c r="M8" s="150">
        <v>251</v>
      </c>
      <c r="N8" s="151">
        <v>9</v>
      </c>
    </row>
    <row r="9" spans="1:16" ht="25.5" customHeight="1">
      <c r="A9" s="149" t="s">
        <v>192</v>
      </c>
      <c r="B9" s="152">
        <v>369</v>
      </c>
      <c r="C9" s="153">
        <v>4</v>
      </c>
      <c r="D9" s="153">
        <v>12</v>
      </c>
      <c r="E9" s="153">
        <v>24</v>
      </c>
      <c r="F9" s="153">
        <v>198</v>
      </c>
      <c r="G9" s="153">
        <v>131</v>
      </c>
      <c r="H9" s="152">
        <v>438</v>
      </c>
      <c r="I9" s="154">
        <v>5</v>
      </c>
      <c r="J9" s="154">
        <v>69</v>
      </c>
      <c r="K9" s="154">
        <v>68</v>
      </c>
      <c r="L9" s="154">
        <v>41</v>
      </c>
      <c r="M9" s="154">
        <v>255</v>
      </c>
      <c r="N9" s="155">
        <v>9</v>
      </c>
    </row>
    <row r="10" spans="1:16" ht="25.5" customHeight="1">
      <c r="A10" s="149" t="s">
        <v>193</v>
      </c>
      <c r="B10" s="154">
        <v>365</v>
      </c>
      <c r="C10" s="154">
        <v>5</v>
      </c>
      <c r="D10" s="154">
        <v>7</v>
      </c>
      <c r="E10" s="154">
        <v>22</v>
      </c>
      <c r="F10" s="154">
        <v>197</v>
      </c>
      <c r="G10" s="154">
        <v>134</v>
      </c>
      <c r="H10" s="154">
        <v>435</v>
      </c>
      <c r="I10" s="154">
        <v>5</v>
      </c>
      <c r="J10" s="154">
        <v>73</v>
      </c>
      <c r="K10" s="154">
        <v>65</v>
      </c>
      <c r="L10" s="154">
        <v>42</v>
      </c>
      <c r="M10" s="154">
        <v>250</v>
      </c>
      <c r="N10" s="156">
        <v>8</v>
      </c>
    </row>
    <row r="11" spans="1:16" ht="25.5" customHeight="1">
      <c r="A11" s="157" t="s">
        <v>194</v>
      </c>
      <c r="B11" s="158">
        <v>364</v>
      </c>
      <c r="C11" s="158">
        <v>4</v>
      </c>
      <c r="D11" s="158">
        <v>7</v>
      </c>
      <c r="E11" s="158">
        <v>18</v>
      </c>
      <c r="F11" s="158">
        <v>193</v>
      </c>
      <c r="G11" s="158">
        <v>142</v>
      </c>
      <c r="H11" s="158">
        <v>430</v>
      </c>
      <c r="I11" s="158">
        <v>3</v>
      </c>
      <c r="J11" s="158">
        <v>76</v>
      </c>
      <c r="K11" s="158">
        <v>61</v>
      </c>
      <c r="L11" s="158">
        <v>41</v>
      </c>
      <c r="M11" s="158">
        <v>249</v>
      </c>
      <c r="N11" s="159">
        <v>10</v>
      </c>
    </row>
    <row r="12" spans="1:16" ht="15" customHeight="1">
      <c r="A12" s="160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</row>
    <row r="13" spans="1:16" ht="24.95" customHeight="1">
      <c r="A13" s="162" t="s">
        <v>195</v>
      </c>
      <c r="B13" s="111"/>
      <c r="C13" s="111"/>
      <c r="D13" s="111"/>
      <c r="E13" s="111"/>
      <c r="F13" s="111"/>
      <c r="G13" s="111"/>
      <c r="H13" s="111">
        <v>4</v>
      </c>
      <c r="I13" s="111"/>
      <c r="J13" s="111"/>
      <c r="K13" s="111"/>
      <c r="L13" s="111"/>
      <c r="M13" s="111">
        <v>4</v>
      </c>
      <c r="N13" s="163"/>
    </row>
    <row r="14" spans="1:16" ht="24.95" customHeight="1">
      <c r="A14" s="162" t="s">
        <v>196</v>
      </c>
      <c r="B14" s="111"/>
      <c r="C14" s="111"/>
      <c r="D14" s="111"/>
      <c r="E14" s="111"/>
      <c r="F14" s="111"/>
      <c r="G14" s="111"/>
      <c r="H14" s="111">
        <v>3</v>
      </c>
      <c r="I14" s="111"/>
      <c r="J14" s="111"/>
      <c r="K14" s="111"/>
      <c r="L14" s="111"/>
      <c r="M14" s="111">
        <v>3</v>
      </c>
      <c r="N14" s="163"/>
    </row>
    <row r="15" spans="1:16" ht="24.95" customHeight="1">
      <c r="A15" s="162" t="s">
        <v>197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63"/>
    </row>
    <row r="16" spans="1:16" ht="24.95" customHeight="1">
      <c r="A16" s="162" t="s">
        <v>198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63"/>
    </row>
    <row r="17" spans="1:14" ht="24.95" customHeight="1">
      <c r="A17" s="162" t="s">
        <v>199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63"/>
    </row>
    <row r="18" spans="1:14" ht="24.95" customHeight="1">
      <c r="A18" s="162" t="s">
        <v>200</v>
      </c>
      <c r="B18" s="111"/>
      <c r="C18" s="111"/>
      <c r="D18" s="111"/>
      <c r="E18" s="111"/>
      <c r="F18" s="111"/>
      <c r="G18" s="111"/>
      <c r="H18" s="111">
        <v>2</v>
      </c>
      <c r="I18" s="111"/>
      <c r="J18" s="111"/>
      <c r="K18" s="111"/>
      <c r="L18" s="111"/>
      <c r="M18" s="111">
        <v>2</v>
      </c>
      <c r="N18" s="163"/>
    </row>
    <row r="19" spans="1:14" ht="24.95" customHeight="1">
      <c r="A19" s="162" t="s">
        <v>201</v>
      </c>
      <c r="B19" s="111"/>
      <c r="C19" s="111"/>
      <c r="D19" s="111"/>
      <c r="E19" s="111"/>
      <c r="F19" s="111"/>
      <c r="G19" s="111"/>
      <c r="H19" s="111">
        <v>1</v>
      </c>
      <c r="I19" s="111"/>
      <c r="J19" s="111"/>
      <c r="K19" s="111"/>
      <c r="L19" s="111"/>
      <c r="M19" s="111">
        <v>1</v>
      </c>
      <c r="N19" s="163"/>
    </row>
    <row r="20" spans="1:14" ht="24.95" customHeight="1">
      <c r="A20" s="162" t="s">
        <v>202</v>
      </c>
      <c r="B20" s="111"/>
      <c r="C20" s="111"/>
      <c r="D20" s="111"/>
      <c r="E20" s="111"/>
      <c r="F20" s="111"/>
      <c r="G20" s="111"/>
      <c r="H20" s="111">
        <v>1</v>
      </c>
      <c r="I20" s="111"/>
      <c r="J20" s="111"/>
      <c r="K20" s="111"/>
      <c r="L20" s="111"/>
      <c r="M20" s="111">
        <v>1</v>
      </c>
      <c r="N20" s="163"/>
    </row>
    <row r="21" spans="1:14" ht="24.95" customHeight="1">
      <c r="A21" s="162" t="s">
        <v>203</v>
      </c>
      <c r="B21" s="111">
        <v>140</v>
      </c>
      <c r="C21" s="111">
        <v>1</v>
      </c>
      <c r="D21" s="111"/>
      <c r="E21" s="111">
        <v>9</v>
      </c>
      <c r="F21" s="111">
        <v>98</v>
      </c>
      <c r="G21" s="111">
        <v>32</v>
      </c>
      <c r="H21" s="111">
        <v>160</v>
      </c>
      <c r="I21" s="111">
        <v>3</v>
      </c>
      <c r="J21" s="111">
        <v>47</v>
      </c>
      <c r="K21" s="111">
        <v>43</v>
      </c>
      <c r="L21" s="111">
        <v>19</v>
      </c>
      <c r="M21" s="111">
        <v>48</v>
      </c>
      <c r="N21" s="163">
        <v>1</v>
      </c>
    </row>
    <row r="22" spans="1:14" ht="24.95" customHeight="1">
      <c r="A22" s="162" t="s">
        <v>204</v>
      </c>
      <c r="B22" s="111"/>
      <c r="C22" s="111"/>
      <c r="D22" s="111"/>
      <c r="E22" s="111"/>
      <c r="F22" s="111"/>
      <c r="G22" s="111"/>
      <c r="H22" s="111">
        <v>6</v>
      </c>
      <c r="I22" s="111"/>
      <c r="J22" s="111"/>
      <c r="K22" s="111"/>
      <c r="L22" s="111"/>
      <c r="M22" s="111">
        <v>6</v>
      </c>
      <c r="N22" s="163"/>
    </row>
    <row r="23" spans="1:14" ht="24.95" customHeight="1">
      <c r="A23" s="162" t="s">
        <v>205</v>
      </c>
      <c r="B23" s="111"/>
      <c r="C23" s="111"/>
      <c r="D23" s="111"/>
      <c r="E23" s="111"/>
      <c r="F23" s="111"/>
      <c r="G23" s="111"/>
      <c r="H23" s="111">
        <v>1</v>
      </c>
      <c r="I23" s="111"/>
      <c r="J23" s="111"/>
      <c r="K23" s="111"/>
      <c r="L23" s="111"/>
      <c r="M23" s="111">
        <v>1</v>
      </c>
      <c r="N23" s="163"/>
    </row>
    <row r="24" spans="1:14" ht="24.95" customHeight="1">
      <c r="A24" s="162" t="s">
        <v>206</v>
      </c>
      <c r="B24" s="111"/>
      <c r="C24" s="111"/>
      <c r="D24" s="111"/>
      <c r="E24" s="111"/>
      <c r="F24" s="111"/>
      <c r="G24" s="111"/>
      <c r="H24" s="111">
        <v>3</v>
      </c>
      <c r="I24" s="111"/>
      <c r="J24" s="111"/>
      <c r="K24" s="111"/>
      <c r="L24" s="111"/>
      <c r="M24" s="111">
        <v>3</v>
      </c>
      <c r="N24" s="163"/>
    </row>
    <row r="25" spans="1:14" ht="24.95" customHeight="1">
      <c r="A25" s="162" t="s">
        <v>207</v>
      </c>
      <c r="B25" s="111"/>
      <c r="C25" s="111"/>
      <c r="D25" s="111"/>
      <c r="E25" s="111"/>
      <c r="F25" s="111"/>
      <c r="G25" s="111"/>
      <c r="H25" s="111">
        <v>10</v>
      </c>
      <c r="I25" s="111"/>
      <c r="J25" s="111"/>
      <c r="K25" s="111"/>
      <c r="L25" s="111"/>
      <c r="M25" s="111">
        <v>10</v>
      </c>
      <c r="N25" s="163"/>
    </row>
    <row r="26" spans="1:14" ht="24.95" customHeight="1">
      <c r="A26" s="162" t="s">
        <v>208</v>
      </c>
      <c r="B26" s="111"/>
      <c r="C26" s="111"/>
      <c r="D26" s="111"/>
      <c r="E26" s="111"/>
      <c r="F26" s="111"/>
      <c r="G26" s="111"/>
      <c r="H26" s="111">
        <v>2</v>
      </c>
      <c r="I26" s="111"/>
      <c r="J26" s="111"/>
      <c r="K26" s="111"/>
      <c r="L26" s="111"/>
      <c r="M26" s="111">
        <v>2</v>
      </c>
      <c r="N26" s="163"/>
    </row>
    <row r="27" spans="1:14" ht="24.95" customHeight="1">
      <c r="A27" s="162" t="s">
        <v>209</v>
      </c>
      <c r="B27" s="111">
        <v>12</v>
      </c>
      <c r="C27" s="111"/>
      <c r="D27" s="111">
        <v>1</v>
      </c>
      <c r="E27" s="111"/>
      <c r="F27" s="111">
        <v>10</v>
      </c>
      <c r="G27" s="111">
        <v>1</v>
      </c>
      <c r="H27" s="111">
        <v>24</v>
      </c>
      <c r="I27" s="111"/>
      <c r="J27" s="111"/>
      <c r="K27" s="111"/>
      <c r="L27" s="111"/>
      <c r="M27" s="111">
        <v>9</v>
      </c>
      <c r="N27" s="163">
        <v>1</v>
      </c>
    </row>
    <row r="28" spans="1:14" ht="24.95" customHeight="1">
      <c r="A28" s="162" t="s">
        <v>210</v>
      </c>
      <c r="B28" s="111">
        <v>212</v>
      </c>
      <c r="C28" s="111">
        <v>3</v>
      </c>
      <c r="D28" s="111">
        <v>6</v>
      </c>
      <c r="E28" s="111">
        <v>9</v>
      </c>
      <c r="F28" s="111">
        <v>86</v>
      </c>
      <c r="G28" s="111">
        <v>108</v>
      </c>
      <c r="H28" s="111">
        <v>211</v>
      </c>
      <c r="I28" s="111"/>
      <c r="J28" s="111"/>
      <c r="K28" s="111"/>
      <c r="L28" s="111"/>
      <c r="M28" s="111">
        <v>157</v>
      </c>
      <c r="N28" s="163">
        <v>8</v>
      </c>
    </row>
    <row r="29" spans="1:14" ht="24.95" customHeight="1">
      <c r="A29" s="162" t="s">
        <v>211</v>
      </c>
      <c r="B29" s="111"/>
      <c r="C29" s="111"/>
      <c r="D29" s="111"/>
      <c r="E29" s="111"/>
      <c r="F29" s="111"/>
      <c r="G29" s="111"/>
      <c r="H29" s="111">
        <v>2</v>
      </c>
      <c r="I29" s="111"/>
      <c r="J29" s="111"/>
      <c r="K29" s="111"/>
      <c r="L29" s="111"/>
      <c r="M29" s="111">
        <v>2</v>
      </c>
      <c r="N29" s="163"/>
    </row>
    <row r="30" spans="1:14" ht="15" customHeight="1"/>
    <row r="31" spans="1:14" ht="20.25" customHeight="1">
      <c r="A31" s="25" t="s">
        <v>212</v>
      </c>
    </row>
  </sheetData>
  <mergeCells count="6">
    <mergeCell ref="A1:N1"/>
    <mergeCell ref="A3:N3"/>
    <mergeCell ref="A4:A5"/>
    <mergeCell ref="B4:G4"/>
    <mergeCell ref="H4:M4"/>
    <mergeCell ref="N4:N5"/>
  </mergeCells>
  <phoneticPr fontId="1" type="noConversion"/>
  <pageMargins left="0.75" right="0.75" top="1" bottom="1" header="0.5" footer="0.5"/>
  <pageSetup paperSize="9" scale="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Normal="100" workbookViewId="0">
      <selection activeCell="A12" sqref="A12:XFD12"/>
    </sheetView>
  </sheetViews>
  <sheetFormatPr defaultRowHeight="11.25"/>
  <cols>
    <col min="1" max="12" width="7.125" style="25" customWidth="1"/>
    <col min="13" max="13" width="8.75" style="25" customWidth="1"/>
    <col min="14" max="16384" width="9" style="25"/>
  </cols>
  <sheetData>
    <row r="1" spans="1:14" ht="20.25" customHeight="1">
      <c r="A1" s="195" t="s">
        <v>213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4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ht="20.25" customHeight="1">
      <c r="A3" s="196" t="s">
        <v>214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4" s="164" customFormat="1" ht="29.25" customHeight="1">
      <c r="A4" s="204" t="s">
        <v>180</v>
      </c>
      <c r="B4" s="206" t="s">
        <v>215</v>
      </c>
      <c r="C4" s="206" t="s">
        <v>216</v>
      </c>
      <c r="D4" s="206" t="s">
        <v>217</v>
      </c>
      <c r="E4" s="199" t="s">
        <v>218</v>
      </c>
      <c r="F4" s="208"/>
      <c r="G4" s="208"/>
      <c r="H4" s="208"/>
      <c r="I4" s="208"/>
      <c r="J4" s="208"/>
      <c r="K4" s="208"/>
      <c r="L4" s="209"/>
      <c r="M4" s="202" t="s">
        <v>219</v>
      </c>
    </row>
    <row r="5" spans="1:14" s="164" customFormat="1" ht="33" customHeight="1">
      <c r="A5" s="205"/>
      <c r="B5" s="207"/>
      <c r="C5" s="207"/>
      <c r="D5" s="207"/>
      <c r="E5" s="144" t="s">
        <v>220</v>
      </c>
      <c r="F5" s="144" t="s">
        <v>221</v>
      </c>
      <c r="G5" s="144" t="s">
        <v>222</v>
      </c>
      <c r="H5" s="144" t="s">
        <v>223</v>
      </c>
      <c r="I5" s="144" t="s">
        <v>224</v>
      </c>
      <c r="J5" s="144" t="s">
        <v>225</v>
      </c>
      <c r="K5" s="144" t="s">
        <v>226</v>
      </c>
      <c r="L5" s="144" t="s">
        <v>227</v>
      </c>
      <c r="M5" s="203"/>
    </row>
    <row r="6" spans="1:14" ht="25.5" customHeight="1">
      <c r="A6" s="165" t="s">
        <v>190</v>
      </c>
      <c r="B6" s="166">
        <v>1019</v>
      </c>
      <c r="C6" s="166">
        <v>995</v>
      </c>
      <c r="D6" s="166">
        <v>38</v>
      </c>
      <c r="E6" s="166">
        <v>13</v>
      </c>
      <c r="F6" s="166">
        <v>15</v>
      </c>
      <c r="G6" s="166">
        <v>5</v>
      </c>
      <c r="H6" s="166">
        <v>3</v>
      </c>
      <c r="I6" s="167">
        <v>0</v>
      </c>
      <c r="J6" s="167">
        <v>1</v>
      </c>
      <c r="K6" s="167" t="s">
        <v>228</v>
      </c>
      <c r="L6" s="147">
        <v>1</v>
      </c>
      <c r="M6" s="168">
        <v>9</v>
      </c>
      <c r="N6" s="169"/>
    </row>
    <row r="7" spans="1:14" ht="25.5" customHeight="1">
      <c r="A7" s="165" t="s">
        <v>191</v>
      </c>
      <c r="B7" s="166">
        <v>964</v>
      </c>
      <c r="C7" s="166">
        <v>894</v>
      </c>
      <c r="D7" s="166">
        <v>21</v>
      </c>
      <c r="E7" s="166">
        <v>2</v>
      </c>
      <c r="F7" s="166">
        <v>10</v>
      </c>
      <c r="G7" s="166">
        <v>1</v>
      </c>
      <c r="H7" s="166">
        <v>8</v>
      </c>
      <c r="I7" s="167">
        <v>0</v>
      </c>
      <c r="J7" s="167">
        <v>0</v>
      </c>
      <c r="K7" s="167">
        <v>0</v>
      </c>
      <c r="L7" s="147">
        <v>0</v>
      </c>
      <c r="M7" s="168">
        <v>9</v>
      </c>
      <c r="N7" s="169"/>
    </row>
    <row r="8" spans="1:14" ht="25.5" customHeight="1">
      <c r="A8" s="165" t="s">
        <v>150</v>
      </c>
      <c r="B8" s="170">
        <v>874</v>
      </c>
      <c r="C8" s="170">
        <v>788</v>
      </c>
      <c r="D8" s="170">
        <v>23</v>
      </c>
      <c r="E8" s="170">
        <v>4</v>
      </c>
      <c r="F8" s="170">
        <v>14</v>
      </c>
      <c r="G8" s="170">
        <v>4</v>
      </c>
      <c r="H8" s="170">
        <v>1</v>
      </c>
      <c r="I8" s="171">
        <v>0</v>
      </c>
      <c r="J8" s="171">
        <v>0</v>
      </c>
      <c r="K8" s="171">
        <v>0</v>
      </c>
      <c r="L8" s="172">
        <v>0</v>
      </c>
      <c r="M8" s="173">
        <v>2</v>
      </c>
      <c r="N8" s="169"/>
    </row>
    <row r="9" spans="1:14" ht="25.5" customHeight="1">
      <c r="A9" s="174" t="s">
        <v>192</v>
      </c>
      <c r="B9" s="147">
        <v>807</v>
      </c>
      <c r="C9" s="147">
        <v>897</v>
      </c>
      <c r="D9" s="147">
        <v>41</v>
      </c>
      <c r="E9" s="147">
        <v>7</v>
      </c>
      <c r="F9" s="147">
        <v>19</v>
      </c>
      <c r="G9" s="147">
        <v>10</v>
      </c>
      <c r="H9" s="147">
        <v>2</v>
      </c>
      <c r="I9" s="167">
        <v>0</v>
      </c>
      <c r="J9" s="167">
        <v>0</v>
      </c>
      <c r="K9" s="167">
        <v>3</v>
      </c>
      <c r="L9" s="147">
        <v>0</v>
      </c>
      <c r="M9" s="168">
        <v>11</v>
      </c>
      <c r="N9" s="169"/>
    </row>
    <row r="10" spans="1:14" ht="25.5" customHeight="1">
      <c r="A10" s="174" t="s">
        <v>193</v>
      </c>
      <c r="B10" s="154">
        <v>800</v>
      </c>
      <c r="C10" s="154">
        <v>782</v>
      </c>
      <c r="D10" s="154">
        <v>35</v>
      </c>
      <c r="E10" s="154">
        <v>14</v>
      </c>
      <c r="F10" s="154">
        <v>15</v>
      </c>
      <c r="G10" s="154">
        <v>5</v>
      </c>
      <c r="H10" s="154">
        <v>1</v>
      </c>
      <c r="I10" s="175">
        <v>0</v>
      </c>
      <c r="J10" s="175">
        <v>0</v>
      </c>
      <c r="K10" s="175">
        <v>0</v>
      </c>
      <c r="L10" s="154">
        <v>0</v>
      </c>
      <c r="M10" s="176">
        <v>5</v>
      </c>
      <c r="N10" s="169"/>
    </row>
    <row r="11" spans="1:14" ht="25.5" customHeight="1">
      <c r="A11" s="177" t="s">
        <v>194</v>
      </c>
      <c r="B11" s="154">
        <v>794</v>
      </c>
      <c r="C11" s="154">
        <v>666</v>
      </c>
      <c r="D11" s="154">
        <v>35</v>
      </c>
      <c r="E11" s="154">
        <v>14</v>
      </c>
      <c r="F11" s="154">
        <v>7</v>
      </c>
      <c r="G11" s="154">
        <v>4</v>
      </c>
      <c r="H11" s="154">
        <v>8</v>
      </c>
      <c r="I11" s="175">
        <v>0</v>
      </c>
      <c r="J11" s="175">
        <v>1</v>
      </c>
      <c r="K11" s="175">
        <v>0</v>
      </c>
      <c r="L11" s="154">
        <v>1</v>
      </c>
      <c r="M11" s="176">
        <v>7</v>
      </c>
      <c r="N11" s="169"/>
    </row>
    <row r="12" spans="1:14" ht="25.5" customHeight="1">
      <c r="A12" s="178"/>
      <c r="B12" s="179"/>
      <c r="C12" s="179"/>
      <c r="D12" s="179"/>
      <c r="E12" s="179"/>
      <c r="F12" s="179"/>
      <c r="G12" s="179"/>
      <c r="H12" s="179"/>
      <c r="I12" s="180"/>
      <c r="J12" s="180"/>
      <c r="K12" s="180"/>
      <c r="L12" s="179"/>
      <c r="M12" s="180"/>
      <c r="N12" s="169"/>
    </row>
    <row r="13" spans="1:14" ht="15" customHeight="1"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</row>
    <row r="14" spans="1:14" ht="25.5" customHeight="1">
      <c r="A14" s="182" t="s">
        <v>229</v>
      </c>
      <c r="B14" s="111">
        <v>10</v>
      </c>
      <c r="C14" s="111">
        <v>4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63"/>
    </row>
    <row r="15" spans="1:14" ht="25.5" customHeight="1">
      <c r="A15" s="182" t="s">
        <v>230</v>
      </c>
      <c r="B15" s="111">
        <v>9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63"/>
    </row>
    <row r="16" spans="1:14" ht="25.5" customHeight="1">
      <c r="A16" s="182" t="s">
        <v>231</v>
      </c>
      <c r="B16" s="111">
        <v>11</v>
      </c>
      <c r="C16" s="111">
        <v>2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63"/>
    </row>
    <row r="17" spans="1:13" ht="25.5" customHeight="1">
      <c r="A17" s="182" t="s">
        <v>232</v>
      </c>
      <c r="B17" s="111">
        <v>1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63"/>
    </row>
    <row r="18" spans="1:13" ht="25.5" customHeight="1">
      <c r="A18" s="182" t="s">
        <v>233</v>
      </c>
      <c r="B18" s="111">
        <v>5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63"/>
    </row>
    <row r="19" spans="1:13" ht="25.5" customHeight="1">
      <c r="A19" s="182" t="s">
        <v>234</v>
      </c>
      <c r="B19" s="111">
        <v>4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63"/>
    </row>
    <row r="20" spans="1:13" ht="25.5" customHeight="1">
      <c r="A20" s="182" t="s">
        <v>235</v>
      </c>
      <c r="B20" s="111">
        <v>5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63"/>
    </row>
    <row r="21" spans="1:13" ht="25.5" customHeight="1">
      <c r="A21" s="182" t="s">
        <v>236</v>
      </c>
      <c r="B21" s="111">
        <v>4</v>
      </c>
      <c r="C21" s="111">
        <v>1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63"/>
    </row>
    <row r="22" spans="1:13" ht="25.5" customHeight="1">
      <c r="A22" s="182" t="s">
        <v>237</v>
      </c>
      <c r="B22" s="111">
        <v>233</v>
      </c>
      <c r="C22" s="111">
        <v>244</v>
      </c>
      <c r="D22" s="183">
        <v>11</v>
      </c>
      <c r="E22" s="111">
        <v>6</v>
      </c>
      <c r="F22" s="111"/>
      <c r="G22" s="183">
        <v>1</v>
      </c>
      <c r="H22" s="183">
        <v>6</v>
      </c>
      <c r="I22" s="111"/>
      <c r="J22" s="111">
        <v>1</v>
      </c>
      <c r="K22" s="111"/>
      <c r="L22" s="111">
        <v>1</v>
      </c>
      <c r="M22" s="184">
        <v>3</v>
      </c>
    </row>
    <row r="23" spans="1:13" ht="25.5" customHeight="1">
      <c r="A23" s="182" t="s">
        <v>238</v>
      </c>
      <c r="B23" s="111">
        <v>8</v>
      </c>
      <c r="C23" s="111">
        <v>4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63"/>
    </row>
    <row r="24" spans="1:13" ht="25.5" customHeight="1">
      <c r="A24" s="182" t="s">
        <v>239</v>
      </c>
      <c r="B24" s="111">
        <v>3</v>
      </c>
      <c r="C24" s="111">
        <v>1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63"/>
    </row>
    <row r="25" spans="1:13" ht="25.5" customHeight="1">
      <c r="A25" s="182" t="s">
        <v>240</v>
      </c>
      <c r="B25" s="111">
        <v>14</v>
      </c>
      <c r="C25" s="111">
        <v>3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63"/>
    </row>
    <row r="26" spans="1:13" ht="25.5" customHeight="1">
      <c r="A26" s="182" t="s">
        <v>241</v>
      </c>
      <c r="B26" s="111">
        <v>17</v>
      </c>
      <c r="C26" s="111">
        <v>6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63"/>
    </row>
    <row r="27" spans="1:13" ht="25.5" customHeight="1">
      <c r="A27" s="182" t="s">
        <v>242</v>
      </c>
      <c r="B27" s="111">
        <v>9</v>
      </c>
      <c r="C27" s="111">
        <v>1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63"/>
    </row>
    <row r="28" spans="1:13" ht="25.5" customHeight="1">
      <c r="A28" s="182" t="s">
        <v>243</v>
      </c>
      <c r="B28" s="111">
        <v>31</v>
      </c>
      <c r="C28" s="111">
        <v>31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63" t="s">
        <v>29</v>
      </c>
    </row>
    <row r="29" spans="1:13" ht="25.5" customHeight="1">
      <c r="A29" s="182" t="s">
        <v>244</v>
      </c>
      <c r="B29" s="111">
        <v>422</v>
      </c>
      <c r="C29" s="111">
        <v>367</v>
      </c>
      <c r="D29" s="183">
        <v>24</v>
      </c>
      <c r="E29" s="183">
        <v>8</v>
      </c>
      <c r="F29" s="183">
        <v>7</v>
      </c>
      <c r="G29" s="183">
        <v>3</v>
      </c>
      <c r="H29" s="183">
        <v>2</v>
      </c>
      <c r="I29" s="111"/>
      <c r="J29" s="111"/>
      <c r="K29" s="111"/>
      <c r="L29" s="111"/>
      <c r="M29" s="163">
        <v>4</v>
      </c>
    </row>
    <row r="30" spans="1:13" ht="25.5" customHeight="1">
      <c r="A30" s="182" t="s">
        <v>245</v>
      </c>
      <c r="B30" s="111">
        <v>8</v>
      </c>
      <c r="C30" s="111">
        <v>2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63"/>
    </row>
    <row r="31" spans="1:13" ht="15" customHeight="1">
      <c r="A31" s="185"/>
      <c r="B31" s="186" t="s">
        <v>29</v>
      </c>
      <c r="C31" s="186" t="s">
        <v>29</v>
      </c>
    </row>
    <row r="32" spans="1:13" ht="20.25" customHeight="1">
      <c r="A32" s="187" t="s">
        <v>212</v>
      </c>
    </row>
  </sheetData>
  <mergeCells count="8">
    <mergeCell ref="A1:M1"/>
    <mergeCell ref="A3:M3"/>
    <mergeCell ref="A4:A5"/>
    <mergeCell ref="B4:B5"/>
    <mergeCell ref="C4:C5"/>
    <mergeCell ref="D4:D5"/>
    <mergeCell ref="E4:L4"/>
    <mergeCell ref="M4:M5"/>
  </mergeCells>
  <phoneticPr fontId="1" type="noConversion"/>
  <pageMargins left="0.75" right="0.75" top="1" bottom="1" header="0.5" footer="0.5"/>
  <pageSetup paperSize="9" scale="8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0"/>
  <sheetViews>
    <sheetView topLeftCell="AJ1" zoomScaleNormal="100" workbookViewId="0">
      <selection activeCell="BA4" sqref="BA4"/>
    </sheetView>
  </sheetViews>
  <sheetFormatPr defaultRowHeight="11.25"/>
  <cols>
    <col min="1" max="1" width="7.875" style="25" customWidth="1"/>
    <col min="2" max="2" width="7.625" style="25" customWidth="1"/>
    <col min="3" max="3" width="8.75" style="25" customWidth="1"/>
    <col min="4" max="4" width="7.625" style="25" customWidth="1"/>
    <col min="5" max="8" width="8.75" style="25" customWidth="1"/>
    <col min="9" max="9" width="7.625" style="25" customWidth="1"/>
    <col min="10" max="36" width="8.75" style="25" customWidth="1"/>
    <col min="37" max="37" width="7.625" style="25" customWidth="1"/>
    <col min="38" max="48" width="6.5" style="25" customWidth="1"/>
    <col min="49" max="16384" width="9" style="25"/>
  </cols>
  <sheetData>
    <row r="1" spans="1:47" ht="20.25" customHeight="1">
      <c r="A1" s="195" t="s">
        <v>257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47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47" ht="20.25" customHeight="1">
      <c r="A3" s="227" t="s">
        <v>32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47" ht="18" customHeight="1">
      <c r="A4" s="228" t="s">
        <v>33</v>
      </c>
      <c r="B4" s="229" t="s">
        <v>34</v>
      </c>
      <c r="C4" s="230"/>
      <c r="D4" s="229" t="s">
        <v>35</v>
      </c>
      <c r="E4" s="230"/>
      <c r="F4" s="233" t="s">
        <v>36</v>
      </c>
      <c r="G4" s="233" t="s">
        <v>37</v>
      </c>
      <c r="H4" s="233" t="s">
        <v>38</v>
      </c>
      <c r="I4" s="233" t="s">
        <v>39</v>
      </c>
      <c r="J4" s="229" t="s">
        <v>40</v>
      </c>
      <c r="K4" s="218"/>
      <c r="L4" s="218"/>
      <c r="M4" s="218"/>
      <c r="N4" s="218"/>
      <c r="O4" s="218"/>
      <c r="P4" s="217" t="s">
        <v>41</v>
      </c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9"/>
      <c r="AJ4" s="217" t="s">
        <v>42</v>
      </c>
      <c r="AK4" s="218"/>
      <c r="AL4" s="218"/>
      <c r="AM4" s="219"/>
      <c r="AN4" s="217" t="s">
        <v>43</v>
      </c>
      <c r="AO4" s="218"/>
      <c r="AP4" s="218"/>
      <c r="AQ4" s="219"/>
      <c r="AR4" s="217" t="s">
        <v>44</v>
      </c>
      <c r="AS4" s="218"/>
      <c r="AT4" s="218"/>
      <c r="AU4" s="218"/>
    </row>
    <row r="5" spans="1:47" ht="18" customHeight="1">
      <c r="A5" s="228"/>
      <c r="B5" s="231"/>
      <c r="C5" s="232"/>
      <c r="D5" s="231"/>
      <c r="E5" s="232"/>
      <c r="F5" s="234"/>
      <c r="G5" s="234"/>
      <c r="H5" s="234"/>
      <c r="I5" s="234"/>
      <c r="J5" s="223"/>
      <c r="K5" s="214" t="s">
        <v>45</v>
      </c>
      <c r="L5" s="224" t="s">
        <v>46</v>
      </c>
      <c r="M5" s="214" t="s">
        <v>47</v>
      </c>
      <c r="N5" s="214" t="s">
        <v>48</v>
      </c>
      <c r="O5" s="214" t="s">
        <v>49</v>
      </c>
      <c r="P5" s="217" t="s">
        <v>50</v>
      </c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9"/>
      <c r="AJ5" s="211" t="s">
        <v>51</v>
      </c>
      <c r="AK5" s="217" t="s">
        <v>52</v>
      </c>
      <c r="AL5" s="218"/>
      <c r="AM5" s="219"/>
      <c r="AN5" s="211" t="s">
        <v>51</v>
      </c>
      <c r="AO5" s="217" t="s">
        <v>52</v>
      </c>
      <c r="AP5" s="218"/>
      <c r="AQ5" s="219"/>
      <c r="AR5" s="211" t="s">
        <v>51</v>
      </c>
      <c r="AS5" s="217" t="s">
        <v>52</v>
      </c>
      <c r="AT5" s="218"/>
      <c r="AU5" s="218"/>
    </row>
    <row r="6" spans="1:47" ht="18" customHeight="1">
      <c r="A6" s="228"/>
      <c r="B6" s="211" t="s">
        <v>53</v>
      </c>
      <c r="C6" s="211" t="s">
        <v>54</v>
      </c>
      <c r="D6" s="211" t="s">
        <v>53</v>
      </c>
      <c r="E6" s="211" t="s">
        <v>54</v>
      </c>
      <c r="F6" s="234"/>
      <c r="G6" s="234"/>
      <c r="H6" s="234"/>
      <c r="I6" s="234"/>
      <c r="J6" s="223"/>
      <c r="K6" s="223"/>
      <c r="L6" s="225"/>
      <c r="M6" s="223"/>
      <c r="N6" s="223"/>
      <c r="O6" s="223"/>
      <c r="P6" s="217" t="s">
        <v>55</v>
      </c>
      <c r="Q6" s="218"/>
      <c r="R6" s="218"/>
      <c r="S6" s="219"/>
      <c r="T6" s="217" t="s">
        <v>56</v>
      </c>
      <c r="U6" s="218"/>
      <c r="V6" s="218"/>
      <c r="W6" s="218"/>
      <c r="X6" s="219"/>
      <c r="Y6" s="217" t="s">
        <v>57</v>
      </c>
      <c r="Z6" s="218"/>
      <c r="AA6" s="218"/>
      <c r="AB6" s="218"/>
      <c r="AC6" s="219"/>
      <c r="AD6" s="220" t="s">
        <v>58</v>
      </c>
      <c r="AE6" s="221"/>
      <c r="AF6" s="221"/>
      <c r="AG6" s="221"/>
      <c r="AH6" s="221"/>
      <c r="AI6" s="222"/>
      <c r="AJ6" s="212"/>
      <c r="AK6" s="214" t="s">
        <v>59</v>
      </c>
      <c r="AL6" s="214" t="s">
        <v>60</v>
      </c>
      <c r="AM6" s="214" t="s">
        <v>61</v>
      </c>
      <c r="AN6" s="212"/>
      <c r="AO6" s="214" t="s">
        <v>59</v>
      </c>
      <c r="AP6" s="214" t="s">
        <v>60</v>
      </c>
      <c r="AQ6" s="214" t="s">
        <v>61</v>
      </c>
      <c r="AR6" s="212"/>
      <c r="AS6" s="214" t="s">
        <v>59</v>
      </c>
      <c r="AT6" s="214" t="s">
        <v>60</v>
      </c>
      <c r="AU6" s="224" t="s">
        <v>61</v>
      </c>
    </row>
    <row r="7" spans="1:47" ht="24.75" customHeight="1">
      <c r="A7" s="228"/>
      <c r="B7" s="213"/>
      <c r="C7" s="213"/>
      <c r="D7" s="213"/>
      <c r="E7" s="213"/>
      <c r="F7" s="234"/>
      <c r="G7" s="234"/>
      <c r="H7" s="234"/>
      <c r="I7" s="234"/>
      <c r="J7" s="215"/>
      <c r="K7" s="215"/>
      <c r="L7" s="226"/>
      <c r="M7" s="215"/>
      <c r="N7" s="215"/>
      <c r="O7" s="215"/>
      <c r="P7" s="27" t="s">
        <v>62</v>
      </c>
      <c r="Q7" s="27" t="s">
        <v>45</v>
      </c>
      <c r="R7" s="28" t="s">
        <v>46</v>
      </c>
      <c r="S7" s="28" t="s">
        <v>47</v>
      </c>
      <c r="T7" s="27" t="s">
        <v>62</v>
      </c>
      <c r="U7" s="27" t="s">
        <v>45</v>
      </c>
      <c r="V7" s="28" t="s">
        <v>46</v>
      </c>
      <c r="W7" s="29" t="s">
        <v>47</v>
      </c>
      <c r="X7" s="4" t="s">
        <v>48</v>
      </c>
      <c r="Y7" s="27" t="s">
        <v>62</v>
      </c>
      <c r="Z7" s="27" t="s">
        <v>45</v>
      </c>
      <c r="AA7" s="28" t="s">
        <v>46</v>
      </c>
      <c r="AB7" s="28" t="s">
        <v>47</v>
      </c>
      <c r="AC7" s="27" t="s">
        <v>48</v>
      </c>
      <c r="AD7" s="27" t="s">
        <v>63</v>
      </c>
      <c r="AE7" s="27" t="s">
        <v>62</v>
      </c>
      <c r="AF7" s="27" t="s">
        <v>45</v>
      </c>
      <c r="AG7" s="28" t="s">
        <v>46</v>
      </c>
      <c r="AH7" s="28" t="s">
        <v>47</v>
      </c>
      <c r="AI7" s="29" t="s">
        <v>64</v>
      </c>
      <c r="AJ7" s="213"/>
      <c r="AK7" s="215"/>
      <c r="AL7" s="215"/>
      <c r="AM7" s="215"/>
      <c r="AN7" s="213"/>
      <c r="AO7" s="215"/>
      <c r="AP7" s="215"/>
      <c r="AQ7" s="215"/>
      <c r="AR7" s="213"/>
      <c r="AS7" s="215"/>
      <c r="AT7" s="215"/>
      <c r="AU7" s="226"/>
    </row>
    <row r="8" spans="1:47" s="21" customFormat="1" ht="24" customHeight="1">
      <c r="A8" s="30" t="s">
        <v>65</v>
      </c>
      <c r="B8" s="31">
        <v>17.48</v>
      </c>
      <c r="C8" s="32">
        <v>230761</v>
      </c>
      <c r="D8" s="31">
        <v>17.48</v>
      </c>
      <c r="E8" s="32">
        <v>230761</v>
      </c>
      <c r="F8" s="33">
        <v>100</v>
      </c>
      <c r="G8" s="33">
        <v>1618.7</v>
      </c>
      <c r="H8" s="33">
        <v>1618.7</v>
      </c>
      <c r="I8" s="33">
        <v>100</v>
      </c>
      <c r="J8" s="33">
        <v>1618.7</v>
      </c>
      <c r="K8" s="33">
        <v>125.9</v>
      </c>
      <c r="L8" s="34">
        <v>36.4</v>
      </c>
      <c r="M8" s="33">
        <v>935.6</v>
      </c>
      <c r="N8" s="33">
        <v>520.79999999999995</v>
      </c>
      <c r="O8" s="33">
        <v>0</v>
      </c>
      <c r="P8" s="33">
        <v>297.8</v>
      </c>
      <c r="Q8" s="33">
        <v>91.4</v>
      </c>
      <c r="R8" s="33">
        <v>34.299999999999997</v>
      </c>
      <c r="S8" s="33">
        <v>172.1</v>
      </c>
      <c r="T8" s="33">
        <v>726.7</v>
      </c>
      <c r="U8" s="33">
        <v>34.5</v>
      </c>
      <c r="V8" s="33">
        <v>2</v>
      </c>
      <c r="W8" s="34">
        <v>169.4</v>
      </c>
      <c r="X8" s="33">
        <v>520.79999999999995</v>
      </c>
      <c r="Y8" s="33">
        <v>594.20000000000005</v>
      </c>
      <c r="Z8" s="33">
        <v>0</v>
      </c>
      <c r="AA8" s="33">
        <v>0.1</v>
      </c>
      <c r="AB8" s="33">
        <v>594.1</v>
      </c>
      <c r="AC8" s="33">
        <v>0</v>
      </c>
      <c r="AD8" s="35" t="s">
        <v>66</v>
      </c>
      <c r="AE8" s="35">
        <v>15.4</v>
      </c>
      <c r="AF8" s="35">
        <v>0.4</v>
      </c>
      <c r="AG8" s="35">
        <v>11.6</v>
      </c>
      <c r="AH8" s="35">
        <v>3.5</v>
      </c>
      <c r="AI8" s="36" t="s">
        <v>66</v>
      </c>
      <c r="AJ8" s="32">
        <v>140</v>
      </c>
      <c r="AK8" s="32">
        <v>31</v>
      </c>
      <c r="AL8" s="32">
        <v>76</v>
      </c>
      <c r="AM8" s="32">
        <v>0</v>
      </c>
      <c r="AN8" s="32">
        <v>20</v>
      </c>
      <c r="AO8" s="32">
        <v>36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7">
        <v>0</v>
      </c>
    </row>
    <row r="9" spans="1:47" s="21" customFormat="1" ht="24" customHeight="1">
      <c r="A9" s="30" t="s">
        <v>67</v>
      </c>
      <c r="B9" s="31">
        <v>17.48</v>
      </c>
      <c r="C9" s="32">
        <v>225193</v>
      </c>
      <c r="D9" s="31">
        <v>17.48</v>
      </c>
      <c r="E9" s="32">
        <v>225193</v>
      </c>
      <c r="F9" s="33">
        <v>100</v>
      </c>
      <c r="G9" s="33">
        <v>1391.9</v>
      </c>
      <c r="H9" s="33">
        <v>1391.9</v>
      </c>
      <c r="I9" s="33">
        <v>100</v>
      </c>
      <c r="J9" s="33">
        <v>1391.9</v>
      </c>
      <c r="K9" s="33">
        <v>108.8</v>
      </c>
      <c r="L9" s="34">
        <v>36.6</v>
      </c>
      <c r="M9" s="33">
        <v>730.1</v>
      </c>
      <c r="N9" s="33">
        <v>516.4</v>
      </c>
      <c r="O9" s="33">
        <v>0</v>
      </c>
      <c r="P9" s="33">
        <v>258.3</v>
      </c>
      <c r="Q9" s="33">
        <v>80.599999999999994</v>
      </c>
      <c r="R9" s="33">
        <v>33.299999999999997</v>
      </c>
      <c r="S9" s="33">
        <v>144.4</v>
      </c>
      <c r="T9" s="33">
        <v>719.3</v>
      </c>
      <c r="U9" s="33">
        <v>28</v>
      </c>
      <c r="V9" s="33">
        <v>2.2000000000000002</v>
      </c>
      <c r="W9" s="34">
        <v>172.7</v>
      </c>
      <c r="X9" s="33">
        <v>516.4</v>
      </c>
      <c r="Y9" s="33">
        <v>414.3</v>
      </c>
      <c r="Z9" s="33">
        <v>0.2</v>
      </c>
      <c r="AA9" s="33">
        <v>1.1000000000000001</v>
      </c>
      <c r="AB9" s="33">
        <v>413</v>
      </c>
      <c r="AC9" s="33">
        <v>0</v>
      </c>
      <c r="AD9" s="35">
        <v>2244.1999999999998</v>
      </c>
      <c r="AE9" s="35">
        <v>16.8</v>
      </c>
      <c r="AF9" s="35">
        <v>11.3</v>
      </c>
      <c r="AG9" s="35">
        <v>0.5</v>
      </c>
      <c r="AH9" s="35">
        <v>2.9</v>
      </c>
      <c r="AI9" s="36">
        <v>2998.4</v>
      </c>
      <c r="AJ9" s="32">
        <v>152</v>
      </c>
      <c r="AK9" s="32">
        <v>32</v>
      </c>
      <c r="AL9" s="32">
        <v>76</v>
      </c>
      <c r="AM9" s="32">
        <v>0</v>
      </c>
      <c r="AN9" s="32">
        <v>33</v>
      </c>
      <c r="AO9" s="32">
        <v>11</v>
      </c>
      <c r="AP9" s="32">
        <v>21</v>
      </c>
      <c r="AQ9" s="32">
        <v>0</v>
      </c>
      <c r="AR9" s="32">
        <v>0</v>
      </c>
      <c r="AS9" s="32">
        <v>0</v>
      </c>
      <c r="AT9" s="32">
        <v>0</v>
      </c>
      <c r="AU9" s="37">
        <v>0</v>
      </c>
    </row>
    <row r="10" spans="1:47" s="21" customFormat="1" ht="24" customHeight="1">
      <c r="A10" s="38" t="s">
        <v>68</v>
      </c>
      <c r="B10" s="31">
        <v>17.48</v>
      </c>
      <c r="C10" s="32">
        <v>226394</v>
      </c>
      <c r="D10" s="31">
        <v>17.48</v>
      </c>
      <c r="E10" s="32">
        <v>226394</v>
      </c>
      <c r="F10" s="33">
        <v>100</v>
      </c>
      <c r="G10" s="33">
        <v>1734.6000000000001</v>
      </c>
      <c r="H10" s="33">
        <v>1734.6000000000001</v>
      </c>
      <c r="I10" s="33">
        <v>100</v>
      </c>
      <c r="J10" s="33">
        <v>1734.6000000000001</v>
      </c>
      <c r="K10" s="33">
        <v>116.3</v>
      </c>
      <c r="L10" s="34">
        <v>32.9</v>
      </c>
      <c r="M10" s="33">
        <v>1202.4000000000001</v>
      </c>
      <c r="N10" s="33">
        <v>383</v>
      </c>
      <c r="O10" s="33">
        <v>0</v>
      </c>
      <c r="P10" s="33">
        <v>246</v>
      </c>
      <c r="Q10" s="33">
        <v>69.599999999999994</v>
      </c>
      <c r="R10" s="33">
        <v>31.2</v>
      </c>
      <c r="S10" s="33">
        <v>145.19999999999999</v>
      </c>
      <c r="T10" s="33">
        <v>863.8</v>
      </c>
      <c r="U10" s="33">
        <v>46.5</v>
      </c>
      <c r="V10" s="33">
        <v>0.5</v>
      </c>
      <c r="W10" s="34">
        <v>433.8</v>
      </c>
      <c r="X10" s="33">
        <v>383</v>
      </c>
      <c r="Y10" s="33">
        <v>624.79999999999995</v>
      </c>
      <c r="Z10" s="33">
        <v>0.2</v>
      </c>
      <c r="AA10" s="33">
        <v>1.2</v>
      </c>
      <c r="AB10" s="33">
        <v>623.4</v>
      </c>
      <c r="AC10" s="33">
        <v>0</v>
      </c>
      <c r="AD10" s="35">
        <v>2244.1999999999998</v>
      </c>
      <c r="AE10" s="35">
        <v>16.8</v>
      </c>
      <c r="AF10" s="35">
        <v>11.3</v>
      </c>
      <c r="AG10" s="35">
        <v>0.5</v>
      </c>
      <c r="AH10" s="35">
        <v>2.9</v>
      </c>
      <c r="AI10" s="36">
        <v>2998.4</v>
      </c>
      <c r="AJ10" s="32">
        <v>169</v>
      </c>
      <c r="AK10" s="32">
        <v>36</v>
      </c>
      <c r="AL10" s="32">
        <v>62</v>
      </c>
      <c r="AM10" s="32">
        <v>0</v>
      </c>
      <c r="AN10" s="32">
        <v>15</v>
      </c>
      <c r="AO10" s="32">
        <v>3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7">
        <v>0</v>
      </c>
    </row>
    <row r="11" spans="1:47" s="21" customFormat="1" ht="24" customHeight="1">
      <c r="A11" s="39" t="s">
        <v>69</v>
      </c>
      <c r="B11" s="31">
        <v>17.48</v>
      </c>
      <c r="C11" s="32">
        <v>224552</v>
      </c>
      <c r="D11" s="31">
        <v>17.48</v>
      </c>
      <c r="E11" s="32">
        <v>224552</v>
      </c>
      <c r="F11" s="33">
        <v>100</v>
      </c>
      <c r="G11" s="33">
        <v>1601.9</v>
      </c>
      <c r="H11" s="33">
        <v>1601.9</v>
      </c>
      <c r="I11" s="33">
        <v>100</v>
      </c>
      <c r="J11" s="33">
        <v>1601.9</v>
      </c>
      <c r="K11" s="33">
        <v>121.9</v>
      </c>
      <c r="L11" s="33">
        <v>33.299999999999997</v>
      </c>
      <c r="M11" s="33">
        <v>1063.8</v>
      </c>
      <c r="N11" s="33">
        <v>383</v>
      </c>
      <c r="O11" s="33">
        <v>0</v>
      </c>
      <c r="P11" s="33">
        <v>246.6</v>
      </c>
      <c r="Q11" s="33">
        <v>70.5</v>
      </c>
      <c r="R11" s="33">
        <v>31.5</v>
      </c>
      <c r="S11" s="33">
        <v>144.6</v>
      </c>
      <c r="T11" s="33">
        <v>867.3</v>
      </c>
      <c r="U11" s="33">
        <v>50</v>
      </c>
      <c r="V11" s="33">
        <v>0.5</v>
      </c>
      <c r="W11" s="33">
        <v>433.8</v>
      </c>
      <c r="X11" s="33">
        <v>383</v>
      </c>
      <c r="Y11" s="33">
        <v>488</v>
      </c>
      <c r="Z11" s="33">
        <v>1.4</v>
      </c>
      <c r="AA11" s="33">
        <v>1.3</v>
      </c>
      <c r="AB11" s="33">
        <v>485.4</v>
      </c>
      <c r="AC11" s="33">
        <v>0</v>
      </c>
      <c r="AD11" s="35" t="s">
        <v>66</v>
      </c>
      <c r="AE11" s="35" t="s">
        <v>66</v>
      </c>
      <c r="AF11" s="35" t="s">
        <v>66</v>
      </c>
      <c r="AG11" s="35" t="s">
        <v>66</v>
      </c>
      <c r="AH11" s="35" t="s">
        <v>66</v>
      </c>
      <c r="AI11" s="35" t="s">
        <v>66</v>
      </c>
      <c r="AJ11" s="32">
        <v>154</v>
      </c>
      <c r="AK11" s="32">
        <v>33</v>
      </c>
      <c r="AL11" s="32">
        <v>62</v>
      </c>
      <c r="AM11" s="32">
        <v>0</v>
      </c>
      <c r="AN11" s="32">
        <v>15</v>
      </c>
      <c r="AO11" s="32">
        <v>3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7">
        <v>0</v>
      </c>
    </row>
    <row r="12" spans="1:47" s="21" customFormat="1" ht="24" customHeight="1">
      <c r="A12" s="40" t="s">
        <v>70</v>
      </c>
      <c r="B12" s="31">
        <v>17.48</v>
      </c>
      <c r="C12" s="32">
        <v>222173</v>
      </c>
      <c r="D12" s="31">
        <v>17.48</v>
      </c>
      <c r="E12" s="32">
        <v>222173</v>
      </c>
      <c r="F12" s="33">
        <v>100</v>
      </c>
      <c r="G12" s="33">
        <v>1534.6</v>
      </c>
      <c r="H12" s="33">
        <v>1534.6</v>
      </c>
      <c r="I12" s="33">
        <v>100</v>
      </c>
      <c r="J12" s="33">
        <f>SUM(K12:N12)</f>
        <v>1534.6</v>
      </c>
      <c r="K12" s="33">
        <f t="shared" ref="K12:M13" si="0">SUM(Q12,U12,Z12,AF12)</f>
        <v>195.50000000000003</v>
      </c>
      <c r="L12" s="33">
        <f t="shared" si="0"/>
        <v>35.9</v>
      </c>
      <c r="M12" s="33">
        <f t="shared" si="0"/>
        <v>1206.3999999999999</v>
      </c>
      <c r="N12" s="33">
        <f>SUM(X12,AC12)</f>
        <v>96.8</v>
      </c>
      <c r="O12" s="33"/>
      <c r="P12" s="33">
        <f>SUM(Q12:S12)</f>
        <v>210.3</v>
      </c>
      <c r="Q12" s="33">
        <v>62.2</v>
      </c>
      <c r="R12" s="33">
        <v>33.200000000000003</v>
      </c>
      <c r="S12" s="33">
        <v>114.9</v>
      </c>
      <c r="T12" s="33">
        <v>989.1</v>
      </c>
      <c r="U12" s="33">
        <v>119.4</v>
      </c>
      <c r="V12" s="33">
        <v>1</v>
      </c>
      <c r="W12" s="33">
        <v>771.9</v>
      </c>
      <c r="X12" s="33">
        <v>96.8</v>
      </c>
      <c r="Y12" s="33">
        <v>319.2</v>
      </c>
      <c r="Z12" s="33">
        <v>1</v>
      </c>
      <c r="AA12" s="33">
        <v>1.3</v>
      </c>
      <c r="AB12" s="33">
        <v>316.89999999999998</v>
      </c>
      <c r="AC12" s="33">
        <v>0</v>
      </c>
      <c r="AD12" s="35">
        <v>12.9</v>
      </c>
      <c r="AE12" s="35">
        <v>20.7</v>
      </c>
      <c r="AF12" s="35">
        <v>12.9</v>
      </c>
      <c r="AG12" s="35">
        <v>0.4</v>
      </c>
      <c r="AH12" s="35">
        <v>2.7</v>
      </c>
      <c r="AI12" s="35">
        <v>9.5</v>
      </c>
      <c r="AJ12" s="32">
        <v>129</v>
      </c>
      <c r="AK12" s="32">
        <v>27</v>
      </c>
      <c r="AL12" s="32">
        <v>62</v>
      </c>
      <c r="AM12" s="32"/>
      <c r="AN12" s="32">
        <v>35</v>
      </c>
      <c r="AO12" s="32">
        <v>16</v>
      </c>
      <c r="AP12" s="32">
        <v>6</v>
      </c>
      <c r="AQ12" s="32"/>
      <c r="AR12" s="32"/>
      <c r="AS12" s="32"/>
      <c r="AT12" s="32"/>
      <c r="AU12" s="37"/>
    </row>
    <row r="13" spans="1:47" s="21" customFormat="1" ht="24" customHeight="1">
      <c r="A13" s="41" t="s">
        <v>71</v>
      </c>
      <c r="B13" s="31">
        <v>17.350000000000001</v>
      </c>
      <c r="C13" s="32">
        <v>215399</v>
      </c>
      <c r="D13" s="31">
        <v>17.350000000000001</v>
      </c>
      <c r="E13" s="32">
        <v>215399</v>
      </c>
      <c r="F13" s="33">
        <v>100</v>
      </c>
      <c r="G13" s="33">
        <v>1495.8</v>
      </c>
      <c r="H13" s="33">
        <v>1495.8</v>
      </c>
      <c r="I13" s="33">
        <v>100</v>
      </c>
      <c r="J13" s="33">
        <f>SUM(K13:N13)</f>
        <v>1495.8</v>
      </c>
      <c r="K13" s="33">
        <f t="shared" si="0"/>
        <v>307.29999999999995</v>
      </c>
      <c r="L13" s="33">
        <f t="shared" si="0"/>
        <v>32</v>
      </c>
      <c r="M13" s="33">
        <f t="shared" si="0"/>
        <v>1135.2</v>
      </c>
      <c r="N13" s="33">
        <f>SUM(X13,AC13)</f>
        <v>21.3</v>
      </c>
      <c r="O13" s="33"/>
      <c r="P13" s="33">
        <f>SUM(Q13:S13)</f>
        <v>199.70000000000002</v>
      </c>
      <c r="Q13" s="33">
        <v>69.2</v>
      </c>
      <c r="R13" s="33">
        <v>30.1</v>
      </c>
      <c r="S13" s="33">
        <v>100.4</v>
      </c>
      <c r="T13" s="33">
        <v>950.9</v>
      </c>
      <c r="U13" s="33">
        <v>226.3</v>
      </c>
      <c r="V13" s="33">
        <v>1.1000000000000001</v>
      </c>
      <c r="W13" s="33">
        <v>702.2</v>
      </c>
      <c r="X13" s="33">
        <v>21.3</v>
      </c>
      <c r="Y13" s="33">
        <v>330.5</v>
      </c>
      <c r="Z13" s="33">
        <v>0.4</v>
      </c>
      <c r="AA13" s="33">
        <v>0.4</v>
      </c>
      <c r="AB13" s="33">
        <v>329.7</v>
      </c>
      <c r="AC13" s="33"/>
      <c r="AD13" s="35">
        <v>9.5</v>
      </c>
      <c r="AE13" s="35">
        <v>18.8</v>
      </c>
      <c r="AF13" s="35">
        <v>11.4</v>
      </c>
      <c r="AG13" s="35">
        <v>0.4</v>
      </c>
      <c r="AH13" s="35">
        <v>2.9</v>
      </c>
      <c r="AI13" s="35">
        <v>4.0999999999999996</v>
      </c>
      <c r="AJ13" s="32">
        <v>125</v>
      </c>
      <c r="AK13" s="32">
        <v>33</v>
      </c>
      <c r="AL13" s="32">
        <v>62</v>
      </c>
      <c r="AM13" s="32"/>
      <c r="AN13" s="32">
        <v>41</v>
      </c>
      <c r="AO13" s="32">
        <v>23</v>
      </c>
      <c r="AP13" s="32">
        <v>6</v>
      </c>
      <c r="AQ13" s="32"/>
      <c r="AR13" s="32"/>
      <c r="AS13" s="32"/>
      <c r="AT13" s="32"/>
      <c r="AU13" s="37"/>
    </row>
    <row r="14" spans="1:47" s="21" customFormat="1" ht="24" customHeight="1">
      <c r="A14" s="42"/>
      <c r="B14" s="43"/>
      <c r="C14" s="44"/>
      <c r="D14" s="43"/>
      <c r="E14" s="44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6"/>
      <c r="AE14" s="46"/>
      <c r="AF14" s="46"/>
      <c r="AG14" s="46"/>
      <c r="AH14" s="46"/>
      <c r="AI14" s="46"/>
      <c r="AJ14" s="47"/>
      <c r="AK14" s="47"/>
      <c r="AL14" s="44"/>
      <c r="AM14" s="44"/>
      <c r="AN14" s="47"/>
      <c r="AO14" s="47"/>
      <c r="AP14" s="47"/>
      <c r="AQ14" s="44"/>
      <c r="AR14" s="44"/>
      <c r="AS14" s="44"/>
      <c r="AT14" s="44"/>
      <c r="AU14" s="44"/>
    </row>
    <row r="15" spans="1:47" s="53" customFormat="1" ht="15" customHeight="1">
      <c r="A15" s="48"/>
      <c r="B15" s="48"/>
      <c r="C15" s="49"/>
      <c r="D15" s="48"/>
      <c r="E15" s="49"/>
      <c r="F15" s="50"/>
      <c r="G15" s="51"/>
      <c r="H15" s="51"/>
      <c r="I15" s="50"/>
      <c r="J15" s="52"/>
      <c r="K15" s="52"/>
      <c r="L15" s="52"/>
      <c r="AD15" s="54"/>
      <c r="AE15" s="54"/>
      <c r="AF15" s="54"/>
      <c r="AG15" s="54"/>
      <c r="AH15" s="54"/>
      <c r="AI15" s="54"/>
    </row>
    <row r="16" spans="1:47" s="21" customFormat="1" ht="20.25" customHeight="1">
      <c r="A16" s="55" t="s">
        <v>72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5" s="56" customFormat="1" ht="14.25" customHeight="1">
      <c r="A17" s="210" t="s">
        <v>73</v>
      </c>
      <c r="B17" s="210"/>
      <c r="C17" s="210"/>
      <c r="D17" s="210"/>
      <c r="E17" s="210"/>
      <c r="F17" s="210"/>
      <c r="G17" s="210"/>
      <c r="H17" s="210"/>
      <c r="I17" s="210"/>
    </row>
    <row r="18" spans="1:15" s="56" customFormat="1" ht="14.25" customHeight="1">
      <c r="A18" s="56" t="s">
        <v>74</v>
      </c>
    </row>
    <row r="19" spans="1:15" s="56" customFormat="1" ht="14.25" customHeight="1">
      <c r="A19" s="56" t="s">
        <v>75</v>
      </c>
    </row>
    <row r="20" spans="1:15" s="56" customFormat="1" ht="17.25" customHeight="1">
      <c r="A20" s="210" t="s">
        <v>76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</row>
  </sheetData>
  <mergeCells count="46">
    <mergeCell ref="A1:L1"/>
    <mergeCell ref="A3:L3"/>
    <mergeCell ref="A4:A7"/>
    <mergeCell ref="B4:C5"/>
    <mergeCell ref="D4:E5"/>
    <mergeCell ref="F4:F7"/>
    <mergeCell ref="G4:G7"/>
    <mergeCell ref="H4:H7"/>
    <mergeCell ref="I4:I7"/>
    <mergeCell ref="J4:O4"/>
    <mergeCell ref="P4:AI4"/>
    <mergeCell ref="AJ4:AM4"/>
    <mergeCell ref="AN4:AQ4"/>
    <mergeCell ref="AR4:AU4"/>
    <mergeCell ref="J5:J7"/>
    <mergeCell ref="K5:K7"/>
    <mergeCell ref="L5:L7"/>
    <mergeCell ref="M5:M7"/>
    <mergeCell ref="N5:N7"/>
    <mergeCell ref="O5:O7"/>
    <mergeCell ref="AQ6:AQ7"/>
    <mergeCell ref="AS6:AS7"/>
    <mergeCell ref="AT6:AT7"/>
    <mergeCell ref="AU6:AU7"/>
    <mergeCell ref="A20:O20"/>
    <mergeCell ref="AS5:AU5"/>
    <mergeCell ref="B6:B7"/>
    <mergeCell ref="C6:C7"/>
    <mergeCell ref="D6:D7"/>
    <mergeCell ref="E6:E7"/>
    <mergeCell ref="P6:S6"/>
    <mergeCell ref="T6:X6"/>
    <mergeCell ref="Y6:AC6"/>
    <mergeCell ref="AD6:AI6"/>
    <mergeCell ref="AK6:AK7"/>
    <mergeCell ref="P5:AI5"/>
    <mergeCell ref="AJ5:AJ7"/>
    <mergeCell ref="AK5:AM5"/>
    <mergeCell ref="AN5:AN7"/>
    <mergeCell ref="AO5:AQ5"/>
    <mergeCell ref="A17:I17"/>
    <mergeCell ref="AR5:AR7"/>
    <mergeCell ref="AL6:AL7"/>
    <mergeCell ref="AM6:AM7"/>
    <mergeCell ref="AO6:AO7"/>
    <mergeCell ref="AP6:AP7"/>
  </mergeCells>
  <phoneticPr fontId="1" type="noConversion"/>
  <pageMargins left="0.75" right="0.75" top="0.78" bottom="1" header="0.32" footer="0.5"/>
  <pageSetup paperSize="9" orientation="landscape" horizontalDpi="300" verticalDpi="300" r:id="rId1"/>
  <headerFooter alignWithMargins="0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workbookViewId="0">
      <selection activeCell="H17" sqref="H17"/>
    </sheetView>
  </sheetViews>
  <sheetFormatPr defaultRowHeight="13.5"/>
  <cols>
    <col min="1" max="5" width="9" style="1"/>
    <col min="6" max="6" width="11.25" style="1" customWidth="1"/>
    <col min="7" max="261" width="9" style="1"/>
    <col min="262" max="262" width="11.25" style="1" customWidth="1"/>
    <col min="263" max="517" width="9" style="1"/>
    <col min="518" max="518" width="11.25" style="1" customWidth="1"/>
    <col min="519" max="773" width="9" style="1"/>
    <col min="774" max="774" width="11.25" style="1" customWidth="1"/>
    <col min="775" max="1029" width="9" style="1"/>
    <col min="1030" max="1030" width="11.25" style="1" customWidth="1"/>
    <col min="1031" max="1285" width="9" style="1"/>
    <col min="1286" max="1286" width="11.25" style="1" customWidth="1"/>
    <col min="1287" max="1541" width="9" style="1"/>
    <col min="1542" max="1542" width="11.25" style="1" customWidth="1"/>
    <col min="1543" max="1797" width="9" style="1"/>
    <col min="1798" max="1798" width="11.25" style="1" customWidth="1"/>
    <col min="1799" max="2053" width="9" style="1"/>
    <col min="2054" max="2054" width="11.25" style="1" customWidth="1"/>
    <col min="2055" max="2309" width="9" style="1"/>
    <col min="2310" max="2310" width="11.25" style="1" customWidth="1"/>
    <col min="2311" max="2565" width="9" style="1"/>
    <col min="2566" max="2566" width="11.25" style="1" customWidth="1"/>
    <col min="2567" max="2821" width="9" style="1"/>
    <col min="2822" max="2822" width="11.25" style="1" customWidth="1"/>
    <col min="2823" max="3077" width="9" style="1"/>
    <col min="3078" max="3078" width="11.25" style="1" customWidth="1"/>
    <col min="3079" max="3333" width="9" style="1"/>
    <col min="3334" max="3334" width="11.25" style="1" customWidth="1"/>
    <col min="3335" max="3589" width="9" style="1"/>
    <col min="3590" max="3590" width="11.25" style="1" customWidth="1"/>
    <col min="3591" max="3845" width="9" style="1"/>
    <col min="3846" max="3846" width="11.25" style="1" customWidth="1"/>
    <col min="3847" max="4101" width="9" style="1"/>
    <col min="4102" max="4102" width="11.25" style="1" customWidth="1"/>
    <col min="4103" max="4357" width="9" style="1"/>
    <col min="4358" max="4358" width="11.25" style="1" customWidth="1"/>
    <col min="4359" max="4613" width="9" style="1"/>
    <col min="4614" max="4614" width="11.25" style="1" customWidth="1"/>
    <col min="4615" max="4869" width="9" style="1"/>
    <col min="4870" max="4870" width="11.25" style="1" customWidth="1"/>
    <col min="4871" max="5125" width="9" style="1"/>
    <col min="5126" max="5126" width="11.25" style="1" customWidth="1"/>
    <col min="5127" max="5381" width="9" style="1"/>
    <col min="5382" max="5382" width="11.25" style="1" customWidth="1"/>
    <col min="5383" max="5637" width="9" style="1"/>
    <col min="5638" max="5638" width="11.25" style="1" customWidth="1"/>
    <col min="5639" max="5893" width="9" style="1"/>
    <col min="5894" max="5894" width="11.25" style="1" customWidth="1"/>
    <col min="5895" max="6149" width="9" style="1"/>
    <col min="6150" max="6150" width="11.25" style="1" customWidth="1"/>
    <col min="6151" max="6405" width="9" style="1"/>
    <col min="6406" max="6406" width="11.25" style="1" customWidth="1"/>
    <col min="6407" max="6661" width="9" style="1"/>
    <col min="6662" max="6662" width="11.25" style="1" customWidth="1"/>
    <col min="6663" max="6917" width="9" style="1"/>
    <col min="6918" max="6918" width="11.25" style="1" customWidth="1"/>
    <col min="6919" max="7173" width="9" style="1"/>
    <col min="7174" max="7174" width="11.25" style="1" customWidth="1"/>
    <col min="7175" max="7429" width="9" style="1"/>
    <col min="7430" max="7430" width="11.25" style="1" customWidth="1"/>
    <col min="7431" max="7685" width="9" style="1"/>
    <col min="7686" max="7686" width="11.25" style="1" customWidth="1"/>
    <col min="7687" max="7941" width="9" style="1"/>
    <col min="7942" max="7942" width="11.25" style="1" customWidth="1"/>
    <col min="7943" max="8197" width="9" style="1"/>
    <col min="8198" max="8198" width="11.25" style="1" customWidth="1"/>
    <col min="8199" max="8453" width="9" style="1"/>
    <col min="8454" max="8454" width="11.25" style="1" customWidth="1"/>
    <col min="8455" max="8709" width="9" style="1"/>
    <col min="8710" max="8710" width="11.25" style="1" customWidth="1"/>
    <col min="8711" max="8965" width="9" style="1"/>
    <col min="8966" max="8966" width="11.25" style="1" customWidth="1"/>
    <col min="8967" max="9221" width="9" style="1"/>
    <col min="9222" max="9222" width="11.25" style="1" customWidth="1"/>
    <col min="9223" max="9477" width="9" style="1"/>
    <col min="9478" max="9478" width="11.25" style="1" customWidth="1"/>
    <col min="9479" max="9733" width="9" style="1"/>
    <col min="9734" max="9734" width="11.25" style="1" customWidth="1"/>
    <col min="9735" max="9989" width="9" style="1"/>
    <col min="9990" max="9990" width="11.25" style="1" customWidth="1"/>
    <col min="9991" max="10245" width="9" style="1"/>
    <col min="10246" max="10246" width="11.25" style="1" customWidth="1"/>
    <col min="10247" max="10501" width="9" style="1"/>
    <col min="10502" max="10502" width="11.25" style="1" customWidth="1"/>
    <col min="10503" max="10757" width="9" style="1"/>
    <col min="10758" max="10758" width="11.25" style="1" customWidth="1"/>
    <col min="10759" max="11013" width="9" style="1"/>
    <col min="11014" max="11014" width="11.25" style="1" customWidth="1"/>
    <col min="11015" max="11269" width="9" style="1"/>
    <col min="11270" max="11270" width="11.25" style="1" customWidth="1"/>
    <col min="11271" max="11525" width="9" style="1"/>
    <col min="11526" max="11526" width="11.25" style="1" customWidth="1"/>
    <col min="11527" max="11781" width="9" style="1"/>
    <col min="11782" max="11782" width="11.25" style="1" customWidth="1"/>
    <col min="11783" max="12037" width="9" style="1"/>
    <col min="12038" max="12038" width="11.25" style="1" customWidth="1"/>
    <col min="12039" max="12293" width="9" style="1"/>
    <col min="12294" max="12294" width="11.25" style="1" customWidth="1"/>
    <col min="12295" max="12549" width="9" style="1"/>
    <col min="12550" max="12550" width="11.25" style="1" customWidth="1"/>
    <col min="12551" max="12805" width="9" style="1"/>
    <col min="12806" max="12806" width="11.25" style="1" customWidth="1"/>
    <col min="12807" max="13061" width="9" style="1"/>
    <col min="13062" max="13062" width="11.25" style="1" customWidth="1"/>
    <col min="13063" max="13317" width="9" style="1"/>
    <col min="13318" max="13318" width="11.25" style="1" customWidth="1"/>
    <col min="13319" max="13573" width="9" style="1"/>
    <col min="13574" max="13574" width="11.25" style="1" customWidth="1"/>
    <col min="13575" max="13829" width="9" style="1"/>
    <col min="13830" max="13830" width="11.25" style="1" customWidth="1"/>
    <col min="13831" max="14085" width="9" style="1"/>
    <col min="14086" max="14086" width="11.25" style="1" customWidth="1"/>
    <col min="14087" max="14341" width="9" style="1"/>
    <col min="14342" max="14342" width="11.25" style="1" customWidth="1"/>
    <col min="14343" max="14597" width="9" style="1"/>
    <col min="14598" max="14598" width="11.25" style="1" customWidth="1"/>
    <col min="14599" max="14853" width="9" style="1"/>
    <col min="14854" max="14854" width="11.25" style="1" customWidth="1"/>
    <col min="14855" max="15109" width="9" style="1"/>
    <col min="15110" max="15110" width="11.25" style="1" customWidth="1"/>
    <col min="15111" max="15365" width="9" style="1"/>
    <col min="15366" max="15366" width="11.25" style="1" customWidth="1"/>
    <col min="15367" max="15621" width="9" style="1"/>
    <col min="15622" max="15622" width="11.25" style="1" customWidth="1"/>
    <col min="15623" max="15877" width="9" style="1"/>
    <col min="15878" max="15878" width="11.25" style="1" customWidth="1"/>
    <col min="15879" max="16133" width="9" style="1"/>
    <col min="16134" max="16134" width="11.25" style="1" customWidth="1"/>
    <col min="16135" max="16384" width="9" style="1"/>
  </cols>
  <sheetData>
    <row r="1" spans="1:12" s="191" customFormat="1" ht="26.25" customHeight="1">
      <c r="A1" s="188" t="s">
        <v>246</v>
      </c>
      <c r="B1" s="189"/>
      <c r="C1" s="190"/>
      <c r="D1" s="189"/>
      <c r="E1" s="189"/>
    </row>
    <row r="2" spans="1:12" s="191" customFormat="1" ht="14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s="59" customFormat="1" ht="24.75" customHeight="1">
      <c r="A3" s="143" t="s">
        <v>247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s="59" customFormat="1" ht="24" customHeight="1">
      <c r="A4" s="235" t="s">
        <v>248</v>
      </c>
      <c r="B4" s="237" t="s">
        <v>249</v>
      </c>
      <c r="C4" s="237" t="s">
        <v>250</v>
      </c>
      <c r="D4" s="239" t="s">
        <v>251</v>
      </c>
      <c r="E4" s="239" t="s">
        <v>252</v>
      </c>
      <c r="F4" s="241" t="s">
        <v>253</v>
      </c>
      <c r="G4" s="143"/>
      <c r="H4" s="143"/>
      <c r="I4" s="143"/>
      <c r="J4" s="143"/>
      <c r="K4" s="143"/>
      <c r="L4" s="143"/>
    </row>
    <row r="5" spans="1:12" s="59" customFormat="1" ht="24" customHeight="1">
      <c r="A5" s="236"/>
      <c r="B5" s="238"/>
      <c r="C5" s="238"/>
      <c r="D5" s="240"/>
      <c r="E5" s="240"/>
      <c r="F5" s="242" t="s">
        <v>254</v>
      </c>
      <c r="G5" s="143"/>
      <c r="H5" s="143"/>
      <c r="I5" s="143"/>
      <c r="J5" s="143"/>
      <c r="K5" s="143"/>
      <c r="L5" s="143"/>
    </row>
    <row r="6" spans="1:12" s="6" customFormat="1" ht="24" customHeight="1">
      <c r="A6" s="14" t="s">
        <v>193</v>
      </c>
      <c r="B6" s="193" t="s">
        <v>255</v>
      </c>
      <c r="C6" s="193" t="s">
        <v>255</v>
      </c>
      <c r="D6" s="193" t="s">
        <v>255</v>
      </c>
      <c r="E6" s="193" t="s">
        <v>255</v>
      </c>
      <c r="F6" s="194" t="s">
        <v>255</v>
      </c>
    </row>
    <row r="7" spans="1:12" s="6" customFormat="1" ht="24" customHeight="1">
      <c r="A7" s="14" t="s">
        <v>256</v>
      </c>
      <c r="B7" s="193" t="s">
        <v>255</v>
      </c>
      <c r="C7" s="193" t="s">
        <v>255</v>
      </c>
      <c r="D7" s="193" t="s">
        <v>255</v>
      </c>
      <c r="E7" s="193" t="s">
        <v>255</v>
      </c>
      <c r="F7" s="194" t="s">
        <v>255</v>
      </c>
    </row>
  </sheetData>
  <mergeCells count="6">
    <mergeCell ref="F4:F5"/>
    <mergeCell ref="A4:A5"/>
    <mergeCell ref="B4:B5"/>
    <mergeCell ref="C4:C5"/>
    <mergeCell ref="D4:D5"/>
    <mergeCell ref="E4:E5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15"/>
  <sheetViews>
    <sheetView workbookViewId="0">
      <selection activeCell="A2" sqref="A2"/>
    </sheetView>
  </sheetViews>
  <sheetFormatPr defaultRowHeight="13.5"/>
  <cols>
    <col min="1" max="16384" width="9" style="1"/>
  </cols>
  <sheetData>
    <row r="1" spans="1:49">
      <c r="A1" s="57" t="s">
        <v>258</v>
      </c>
      <c r="B1" s="58"/>
      <c r="C1" s="247"/>
      <c r="D1" s="247"/>
      <c r="E1" s="247"/>
      <c r="F1" s="247"/>
      <c r="G1" s="59"/>
      <c r="H1" s="59"/>
      <c r="I1" s="59"/>
      <c r="J1" s="59"/>
      <c r="K1" s="59"/>
      <c r="L1" s="59"/>
      <c r="M1" s="59"/>
      <c r="N1" s="59"/>
      <c r="O1" s="6"/>
    </row>
    <row r="2" spans="1:49">
      <c r="A2" s="59"/>
      <c r="B2" s="59"/>
      <c r="C2" s="60"/>
      <c r="D2" s="60"/>
      <c r="E2" s="60"/>
      <c r="F2" s="60"/>
      <c r="G2" s="59"/>
      <c r="H2" s="59"/>
      <c r="I2" s="59"/>
      <c r="J2" s="59"/>
      <c r="K2" s="59"/>
      <c r="L2" s="59"/>
      <c r="M2" s="59"/>
      <c r="N2" s="59"/>
      <c r="O2" s="6"/>
    </row>
    <row r="3" spans="1:49">
      <c r="A3" s="61" t="s">
        <v>77</v>
      </c>
      <c r="B3" s="61"/>
      <c r="C3" s="62" t="s">
        <v>78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"/>
    </row>
    <row r="4" spans="1:49" ht="20.100000000000001" customHeight="1">
      <c r="A4" s="246"/>
      <c r="B4" s="243" t="s">
        <v>79</v>
      </c>
      <c r="C4" s="243" t="s">
        <v>80</v>
      </c>
      <c r="D4" s="243"/>
      <c r="E4" s="243" t="s">
        <v>81</v>
      </c>
      <c r="F4" s="243"/>
      <c r="G4" s="243" t="s">
        <v>82</v>
      </c>
      <c r="H4" s="243"/>
      <c r="I4" s="243" t="s">
        <v>83</v>
      </c>
      <c r="J4" s="243"/>
      <c r="K4" s="243" t="s">
        <v>84</v>
      </c>
      <c r="L4" s="243"/>
      <c r="M4" s="243"/>
      <c r="N4" s="220"/>
      <c r="O4" s="6"/>
    </row>
    <row r="5" spans="1:49" ht="24.75" customHeight="1">
      <c r="A5" s="246"/>
      <c r="B5" s="243"/>
      <c r="C5" s="244" t="s">
        <v>85</v>
      </c>
      <c r="D5" s="246" t="s">
        <v>86</v>
      </c>
      <c r="E5" s="245" t="s">
        <v>87</v>
      </c>
      <c r="F5" s="246" t="s">
        <v>88</v>
      </c>
      <c r="G5" s="245" t="s">
        <v>87</v>
      </c>
      <c r="H5" s="246" t="s">
        <v>88</v>
      </c>
      <c r="I5" s="245" t="s">
        <v>87</v>
      </c>
      <c r="J5" s="246" t="s">
        <v>88</v>
      </c>
      <c r="K5" s="243" t="s">
        <v>87</v>
      </c>
      <c r="L5" s="243"/>
      <c r="M5" s="243"/>
      <c r="N5" s="220" t="s">
        <v>88</v>
      </c>
      <c r="O5" s="6"/>
    </row>
    <row r="6" spans="1:49" ht="29.25" customHeight="1">
      <c r="A6" s="246"/>
      <c r="B6" s="243"/>
      <c r="C6" s="245"/>
      <c r="D6" s="246"/>
      <c r="E6" s="245"/>
      <c r="F6" s="246"/>
      <c r="G6" s="245"/>
      <c r="H6" s="246"/>
      <c r="I6" s="245"/>
      <c r="J6" s="246"/>
      <c r="K6" s="3" t="s">
        <v>89</v>
      </c>
      <c r="L6" s="4" t="s">
        <v>90</v>
      </c>
      <c r="M6" s="4" t="s">
        <v>91</v>
      </c>
      <c r="N6" s="220"/>
      <c r="O6" s="6"/>
    </row>
    <row r="7" spans="1:49" ht="20.100000000000001" customHeight="1">
      <c r="A7" s="63">
        <v>2008</v>
      </c>
      <c r="B7" s="64">
        <v>77.809335209408161</v>
      </c>
      <c r="C7" s="65">
        <v>11513.4</v>
      </c>
      <c r="D7" s="65">
        <v>8958.5</v>
      </c>
      <c r="E7" s="65">
        <v>2632.8</v>
      </c>
      <c r="F7" s="65">
        <v>1496</v>
      </c>
      <c r="G7" s="65">
        <v>2200.8000000000002</v>
      </c>
      <c r="H7" s="65">
        <v>941.7</v>
      </c>
      <c r="I7" s="64">
        <v>6429.8</v>
      </c>
      <c r="J7" s="64">
        <v>6366.7</v>
      </c>
      <c r="K7" s="33">
        <v>250</v>
      </c>
      <c r="L7" s="65">
        <v>7.5</v>
      </c>
      <c r="M7" s="64">
        <v>242.5</v>
      </c>
      <c r="N7" s="66">
        <v>154.1</v>
      </c>
      <c r="O7" s="6"/>
    </row>
    <row r="8" spans="1:49" ht="20.100000000000001" customHeight="1">
      <c r="A8" s="63">
        <v>2009</v>
      </c>
      <c r="B8" s="64">
        <v>77.148934622936508</v>
      </c>
      <c r="C8" s="65">
        <v>11000.8</v>
      </c>
      <c r="D8" s="65">
        <v>8487</v>
      </c>
      <c r="E8" s="65">
        <v>2548</v>
      </c>
      <c r="F8" s="65">
        <v>1413.1</v>
      </c>
      <c r="G8" s="65">
        <v>2113</v>
      </c>
      <c r="H8" s="65">
        <v>897.1</v>
      </c>
      <c r="I8" s="64">
        <v>6124.6</v>
      </c>
      <c r="J8" s="64">
        <v>6052.2</v>
      </c>
      <c r="K8" s="33">
        <v>215.2</v>
      </c>
      <c r="L8" s="65">
        <v>9.1999999999999993</v>
      </c>
      <c r="M8" s="64">
        <v>206</v>
      </c>
      <c r="N8" s="66">
        <v>124.6</v>
      </c>
      <c r="O8" s="6"/>
    </row>
    <row r="9" spans="1:49" ht="20.100000000000001" customHeight="1">
      <c r="A9" s="63">
        <v>2010</v>
      </c>
      <c r="B9" s="64">
        <v>77.789625160373106</v>
      </c>
      <c r="C9" s="65">
        <v>11535.6</v>
      </c>
      <c r="D9" s="65">
        <v>8973.5</v>
      </c>
      <c r="E9" s="65">
        <v>2584.8000000000002</v>
      </c>
      <c r="F9" s="65">
        <v>1445.4</v>
      </c>
      <c r="G9" s="65">
        <v>2350.9</v>
      </c>
      <c r="H9" s="65">
        <v>1096.0999999999999</v>
      </c>
      <c r="I9" s="64">
        <v>6371</v>
      </c>
      <c r="J9" s="64">
        <v>6281.1</v>
      </c>
      <c r="K9" s="33">
        <v>228.9</v>
      </c>
      <c r="L9" s="65">
        <v>10.1</v>
      </c>
      <c r="M9" s="64">
        <v>218.8</v>
      </c>
      <c r="N9" s="66">
        <v>150.9</v>
      </c>
      <c r="O9" s="6"/>
    </row>
    <row r="10" spans="1:49" ht="20.100000000000001" customHeight="1">
      <c r="A10" s="63">
        <v>2011</v>
      </c>
      <c r="B10" s="64">
        <v>66.666666666666671</v>
      </c>
      <c r="C10" s="65">
        <v>1642.8</v>
      </c>
      <c r="D10" s="65">
        <v>1095.2</v>
      </c>
      <c r="E10" s="67">
        <v>246.6</v>
      </c>
      <c r="F10" s="65">
        <v>144.6</v>
      </c>
      <c r="G10" s="65">
        <v>867.3</v>
      </c>
      <c r="H10" s="65">
        <v>433.8</v>
      </c>
      <c r="I10" s="64">
        <v>488.1</v>
      </c>
      <c r="J10" s="64">
        <v>485.4</v>
      </c>
      <c r="K10" s="33">
        <v>40.799999999999997</v>
      </c>
      <c r="L10" s="65">
        <v>0.1</v>
      </c>
      <c r="M10" s="65">
        <v>40.700000000000003</v>
      </c>
      <c r="N10" s="66">
        <v>31.4</v>
      </c>
      <c r="O10" s="68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</row>
    <row r="11" spans="1:49" s="21" customFormat="1" ht="24" customHeight="1">
      <c r="A11" s="40" t="s">
        <v>16</v>
      </c>
      <c r="B11" s="31">
        <f>D11/C11*100</f>
        <v>76.542971266589348</v>
      </c>
      <c r="C11" s="32">
        <f>E11+G11+I11+K11</f>
        <v>1552.2</v>
      </c>
      <c r="D11" s="31">
        <f>F11+H11+J11</f>
        <v>1188.0999999999999</v>
      </c>
      <c r="E11" s="33">
        <v>210.3</v>
      </c>
      <c r="F11" s="33">
        <v>99.3</v>
      </c>
      <c r="G11" s="33">
        <v>989.1</v>
      </c>
      <c r="H11" s="33">
        <v>771.9</v>
      </c>
      <c r="I11" s="33">
        <v>319.2</v>
      </c>
      <c r="J11" s="33">
        <v>316.89999999999998</v>
      </c>
      <c r="K11" s="33">
        <v>33.6</v>
      </c>
      <c r="L11" s="65">
        <v>12.9</v>
      </c>
      <c r="M11" s="65">
        <v>20.7</v>
      </c>
      <c r="N11" s="66">
        <v>2.7</v>
      </c>
      <c r="O11" s="45"/>
      <c r="P11" s="45"/>
      <c r="Q11" s="46"/>
      <c r="R11" s="46"/>
      <c r="S11" s="46"/>
      <c r="T11" s="46"/>
      <c r="U11" s="46"/>
      <c r="V11" s="46"/>
      <c r="W11" s="45"/>
      <c r="X11" s="45"/>
      <c r="Y11" s="45"/>
      <c r="Z11" s="45"/>
      <c r="AA11" s="45"/>
      <c r="AB11" s="45"/>
      <c r="AC11" s="45"/>
      <c r="AD11" s="46"/>
      <c r="AE11" s="46"/>
      <c r="AF11" s="46"/>
      <c r="AG11" s="46"/>
      <c r="AH11" s="46"/>
      <c r="AI11" s="46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55"/>
      <c r="AW11" s="55"/>
    </row>
    <row r="12" spans="1:49" s="21" customFormat="1" ht="24" customHeight="1">
      <c r="A12" s="41" t="s">
        <v>17</v>
      </c>
      <c r="B12" s="31">
        <f>D12/C12*100</f>
        <v>75.016562872664636</v>
      </c>
      <c r="C12" s="32">
        <f>E12+G12+I12+K12</f>
        <v>1509.3999999999999</v>
      </c>
      <c r="D12" s="31">
        <f>F12+H12+J12</f>
        <v>1132.3</v>
      </c>
      <c r="E12" s="33">
        <v>199.7</v>
      </c>
      <c r="F12" s="33">
        <v>100.4</v>
      </c>
      <c r="G12" s="33">
        <v>950.9</v>
      </c>
      <c r="H12" s="33">
        <v>702.2</v>
      </c>
      <c r="I12" s="33">
        <v>330.5</v>
      </c>
      <c r="J12" s="33">
        <v>329.7</v>
      </c>
      <c r="K12" s="33">
        <v>28.3</v>
      </c>
      <c r="L12" s="33">
        <v>9.5</v>
      </c>
      <c r="M12" s="33">
        <v>18.8</v>
      </c>
      <c r="N12" s="34">
        <v>2.9</v>
      </c>
      <c r="O12" s="45"/>
      <c r="P12" s="45"/>
      <c r="Q12" s="46"/>
      <c r="R12" s="46"/>
      <c r="S12" s="46"/>
      <c r="T12" s="46"/>
      <c r="U12" s="46"/>
      <c r="V12" s="46"/>
      <c r="W12" s="45"/>
      <c r="X12" s="45"/>
      <c r="Y12" s="45"/>
      <c r="Z12" s="45"/>
      <c r="AA12" s="45"/>
      <c r="AB12" s="45"/>
      <c r="AC12" s="45"/>
      <c r="AD12" s="46"/>
      <c r="AE12" s="46"/>
      <c r="AF12" s="46"/>
      <c r="AG12" s="46"/>
      <c r="AH12" s="46"/>
      <c r="AI12" s="46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55"/>
      <c r="AW12" s="55"/>
    </row>
    <row r="13" spans="1:4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8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</row>
    <row r="14" spans="1:49">
      <c r="A14" s="70" t="s">
        <v>92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8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</row>
    <row r="15" spans="1:49">
      <c r="A15" s="71" t="s">
        <v>93</v>
      </c>
      <c r="B15" s="72"/>
      <c r="C15" s="72"/>
    </row>
  </sheetData>
  <mergeCells count="18">
    <mergeCell ref="C1:F1"/>
    <mergeCell ref="A4:A6"/>
    <mergeCell ref="B4:B6"/>
    <mergeCell ref="C4:D4"/>
    <mergeCell ref="E4:F4"/>
    <mergeCell ref="K5:M5"/>
    <mergeCell ref="N5:N6"/>
    <mergeCell ref="I4:J4"/>
    <mergeCell ref="K4:N4"/>
    <mergeCell ref="C5:C6"/>
    <mergeCell ref="D5:D6"/>
    <mergeCell ref="E5:E6"/>
    <mergeCell ref="F5:F6"/>
    <mergeCell ref="G5:G6"/>
    <mergeCell ref="H5:H6"/>
    <mergeCell ref="I5:I6"/>
    <mergeCell ref="J5:J6"/>
    <mergeCell ref="G4:H4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workbookViewId="0">
      <selection activeCell="A33" sqref="A33"/>
    </sheetView>
  </sheetViews>
  <sheetFormatPr defaultRowHeight="11.25"/>
  <cols>
    <col min="1" max="4" width="9" style="21"/>
    <col min="5" max="11" width="9.25" style="21" customWidth="1"/>
    <col min="12" max="12" width="10.5" style="21" customWidth="1"/>
    <col min="13" max="14" width="9.25" style="21" customWidth="1"/>
    <col min="15" max="16384" width="9" style="21"/>
  </cols>
  <sheetData>
    <row r="1" spans="1:15" ht="20.25" customHeight="1">
      <c r="A1" s="195" t="s">
        <v>259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5" s="73" customFormat="1" ht="20.25" customHeight="1"/>
    <row r="3" spans="1:15" s="73" customFormat="1" ht="20.25" customHeight="1">
      <c r="A3" s="222" t="s">
        <v>33</v>
      </c>
      <c r="B3" s="259" t="s">
        <v>94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2"/>
      <c r="N3" s="74"/>
    </row>
    <row r="4" spans="1:15" s="73" customFormat="1" ht="20.25" customHeight="1">
      <c r="A4" s="222"/>
      <c r="B4" s="259" t="s">
        <v>95</v>
      </c>
      <c r="C4" s="259"/>
      <c r="D4" s="259"/>
      <c r="E4" s="259" t="s">
        <v>96</v>
      </c>
      <c r="F4" s="259"/>
      <c r="G4" s="259"/>
      <c r="H4" s="259"/>
      <c r="I4" s="259"/>
      <c r="J4" s="259"/>
      <c r="K4" s="259"/>
      <c r="L4" s="259"/>
      <c r="M4" s="252"/>
      <c r="N4" s="74"/>
    </row>
    <row r="5" spans="1:15" s="73" customFormat="1" ht="20.25" customHeight="1">
      <c r="A5" s="222"/>
      <c r="B5" s="254" t="s">
        <v>97</v>
      </c>
      <c r="C5" s="259"/>
      <c r="D5" s="259"/>
      <c r="E5" s="254" t="s">
        <v>97</v>
      </c>
      <c r="F5" s="259"/>
      <c r="G5" s="259"/>
      <c r="H5" s="254" t="s">
        <v>98</v>
      </c>
      <c r="I5" s="259"/>
      <c r="J5" s="259"/>
      <c r="K5" s="254" t="s">
        <v>99</v>
      </c>
      <c r="L5" s="259"/>
      <c r="M5" s="252"/>
      <c r="N5" s="74"/>
    </row>
    <row r="6" spans="1:15" s="73" customFormat="1" ht="40.5" customHeight="1">
      <c r="A6" s="222"/>
      <c r="B6" s="75"/>
      <c r="C6" s="76" t="s">
        <v>100</v>
      </c>
      <c r="D6" s="76" t="s">
        <v>101</v>
      </c>
      <c r="E6" s="75"/>
      <c r="F6" s="77" t="s">
        <v>102</v>
      </c>
      <c r="G6" s="76" t="s">
        <v>103</v>
      </c>
      <c r="H6" s="75"/>
      <c r="I6" s="77" t="s">
        <v>104</v>
      </c>
      <c r="J6" s="76" t="s">
        <v>103</v>
      </c>
      <c r="K6" s="75"/>
      <c r="L6" s="77" t="s">
        <v>105</v>
      </c>
      <c r="M6" s="78" t="s">
        <v>106</v>
      </c>
      <c r="N6" s="74"/>
    </row>
    <row r="7" spans="1:15" s="73" customFormat="1" ht="24.95" customHeight="1">
      <c r="A7" s="79" t="s">
        <v>65</v>
      </c>
      <c r="B7" s="32">
        <v>67539</v>
      </c>
      <c r="C7" s="32">
        <v>67539</v>
      </c>
      <c r="D7" s="32">
        <v>0</v>
      </c>
      <c r="E7" s="32">
        <v>231</v>
      </c>
      <c r="F7" s="32">
        <v>4</v>
      </c>
      <c r="G7" s="32">
        <v>227</v>
      </c>
      <c r="H7" s="80">
        <v>231</v>
      </c>
      <c r="I7" s="32">
        <v>4</v>
      </c>
      <c r="J7" s="32">
        <v>227</v>
      </c>
      <c r="K7" s="32">
        <v>0</v>
      </c>
      <c r="L7" s="32">
        <v>0</v>
      </c>
      <c r="M7" s="37">
        <v>0</v>
      </c>
    </row>
    <row r="8" spans="1:15" s="73" customFormat="1" ht="24.95" customHeight="1">
      <c r="A8" s="79" t="s">
        <v>67</v>
      </c>
      <c r="B8" s="81">
        <v>65561</v>
      </c>
      <c r="C8" s="81">
        <v>65561</v>
      </c>
      <c r="D8" s="32">
        <v>0</v>
      </c>
      <c r="E8" s="81">
        <v>232</v>
      </c>
      <c r="F8" s="81">
        <v>2</v>
      </c>
      <c r="G8" s="81">
        <v>230</v>
      </c>
      <c r="H8" s="82">
        <v>232</v>
      </c>
      <c r="I8" s="81">
        <v>2</v>
      </c>
      <c r="J8" s="81">
        <v>230</v>
      </c>
      <c r="K8" s="81">
        <v>0</v>
      </c>
      <c r="L8" s="81">
        <v>0</v>
      </c>
      <c r="M8" s="83">
        <v>0</v>
      </c>
    </row>
    <row r="9" spans="1:15" s="73" customFormat="1" ht="24.95" customHeight="1">
      <c r="A9" s="79" t="s">
        <v>68</v>
      </c>
      <c r="B9" s="32">
        <v>56342</v>
      </c>
      <c r="C9" s="32">
        <v>56342</v>
      </c>
      <c r="D9" s="32">
        <v>0</v>
      </c>
      <c r="E9" s="32">
        <v>234</v>
      </c>
      <c r="F9" s="32">
        <v>3</v>
      </c>
      <c r="G9" s="32">
        <v>231</v>
      </c>
      <c r="H9" s="80">
        <v>234</v>
      </c>
      <c r="I9" s="32">
        <v>0</v>
      </c>
      <c r="J9" s="32">
        <v>234</v>
      </c>
      <c r="K9" s="32">
        <v>0</v>
      </c>
      <c r="L9" s="32">
        <v>0</v>
      </c>
      <c r="M9" s="37">
        <v>0</v>
      </c>
    </row>
    <row r="10" spans="1:15" s="73" customFormat="1" ht="24.95" customHeight="1">
      <c r="A10" s="84" t="s">
        <v>69</v>
      </c>
      <c r="B10" s="32">
        <f>SUM(C10:D10)</f>
        <v>55403</v>
      </c>
      <c r="C10" s="32">
        <v>55403</v>
      </c>
      <c r="D10" s="32">
        <v>0</v>
      </c>
      <c r="E10" s="32">
        <f>SUM(F10:G10)</f>
        <v>235</v>
      </c>
      <c r="F10" s="32">
        <v>0</v>
      </c>
      <c r="G10" s="32">
        <v>235</v>
      </c>
      <c r="H10" s="80">
        <f>SUM(I10:J10)</f>
        <v>235</v>
      </c>
      <c r="I10" s="32">
        <v>0</v>
      </c>
      <c r="J10" s="32">
        <v>235</v>
      </c>
      <c r="K10" s="32">
        <f>SUM(L10:M10)</f>
        <v>0</v>
      </c>
      <c r="L10" s="32">
        <v>0</v>
      </c>
      <c r="M10" s="37">
        <v>0</v>
      </c>
    </row>
    <row r="11" spans="1:15" s="73" customFormat="1" ht="24.95" customHeight="1">
      <c r="A11" s="84" t="s">
        <v>70</v>
      </c>
      <c r="B11" s="85">
        <v>55292</v>
      </c>
      <c r="C11" s="86">
        <v>55292</v>
      </c>
      <c r="D11" s="86">
        <v>0</v>
      </c>
      <c r="E11" s="86">
        <v>220</v>
      </c>
      <c r="F11" s="86">
        <v>1.8</v>
      </c>
      <c r="G11" s="86">
        <v>218.2</v>
      </c>
      <c r="H11" s="87">
        <v>235</v>
      </c>
      <c r="I11" s="86">
        <v>0</v>
      </c>
      <c r="J11" s="86">
        <v>235</v>
      </c>
      <c r="K11" s="86">
        <v>0</v>
      </c>
      <c r="L11" s="85">
        <v>0</v>
      </c>
      <c r="M11" s="88">
        <v>0</v>
      </c>
    </row>
    <row r="12" spans="1:15" s="73" customFormat="1" ht="24.95" customHeight="1">
      <c r="A12" s="94" t="s">
        <v>263</v>
      </c>
      <c r="B12" s="95">
        <v>57021.769439999996</v>
      </c>
      <c r="C12" s="96">
        <v>57021.769439999996</v>
      </c>
      <c r="D12" s="96">
        <v>0</v>
      </c>
      <c r="E12" s="96">
        <v>240.3</v>
      </c>
      <c r="F12" s="96">
        <v>1.9</v>
      </c>
      <c r="G12" s="96">
        <v>238.4</v>
      </c>
      <c r="H12" s="87">
        <v>240.3</v>
      </c>
      <c r="I12" s="96">
        <v>1.9</v>
      </c>
      <c r="J12" s="96">
        <v>238.4</v>
      </c>
      <c r="K12" s="96">
        <v>0</v>
      </c>
      <c r="L12" s="95">
        <v>0</v>
      </c>
      <c r="M12" s="97">
        <v>0</v>
      </c>
    </row>
    <row r="13" spans="1:15" s="73" customFormat="1" ht="20.25" customHeight="1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74"/>
    </row>
    <row r="14" spans="1:15" s="73" customFormat="1" ht="20.25" customHeight="1">
      <c r="A14" s="222" t="s">
        <v>33</v>
      </c>
      <c r="B14" s="259" t="s">
        <v>110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2"/>
    </row>
    <row r="15" spans="1:15" s="73" customFormat="1" ht="20.25" customHeight="1">
      <c r="A15" s="222"/>
      <c r="B15" s="259" t="s">
        <v>111</v>
      </c>
      <c r="C15" s="259" t="s">
        <v>112</v>
      </c>
      <c r="D15" s="259"/>
      <c r="E15" s="259"/>
      <c r="F15" s="259" t="s">
        <v>113</v>
      </c>
      <c r="G15" s="259"/>
      <c r="H15" s="259"/>
      <c r="I15" s="260" t="s">
        <v>114</v>
      </c>
      <c r="J15" s="260" t="s">
        <v>115</v>
      </c>
      <c r="K15" s="260" t="s">
        <v>116</v>
      </c>
      <c r="L15" s="259" t="s">
        <v>117</v>
      </c>
      <c r="M15" s="259"/>
      <c r="N15" s="252"/>
      <c r="O15" s="248"/>
    </row>
    <row r="16" spans="1:15" s="73" customFormat="1" ht="20.25" customHeight="1">
      <c r="A16" s="222"/>
      <c r="B16" s="259"/>
      <c r="C16" s="77" t="s">
        <v>118</v>
      </c>
      <c r="D16" s="77" t="s">
        <v>119</v>
      </c>
      <c r="E16" s="77" t="s">
        <v>120</v>
      </c>
      <c r="F16" s="77" t="s">
        <v>118</v>
      </c>
      <c r="G16" s="77" t="s">
        <v>119</v>
      </c>
      <c r="H16" s="77" t="s">
        <v>120</v>
      </c>
      <c r="I16" s="259"/>
      <c r="J16" s="259"/>
      <c r="K16" s="259"/>
      <c r="L16" s="77" t="s">
        <v>121</v>
      </c>
      <c r="M16" s="77" t="s">
        <v>122</v>
      </c>
      <c r="N16" s="100" t="s">
        <v>123</v>
      </c>
      <c r="O16" s="248"/>
    </row>
    <row r="17" spans="1:14" s="73" customFormat="1" ht="24.95" customHeight="1">
      <c r="A17" s="79" t="s">
        <v>65</v>
      </c>
      <c r="B17" s="89" t="s">
        <v>124</v>
      </c>
      <c r="C17" s="32">
        <v>1000</v>
      </c>
      <c r="D17" s="32">
        <v>0</v>
      </c>
      <c r="E17" s="32">
        <v>0</v>
      </c>
      <c r="F17" s="32">
        <v>1005</v>
      </c>
      <c r="G17" s="32">
        <v>0</v>
      </c>
      <c r="H17" s="32">
        <v>0</v>
      </c>
      <c r="I17" s="90" t="s">
        <v>125</v>
      </c>
      <c r="J17" s="32">
        <v>6836</v>
      </c>
      <c r="K17" s="91" t="s">
        <v>109</v>
      </c>
      <c r="L17" s="91" t="s">
        <v>126</v>
      </c>
      <c r="M17" s="91" t="s">
        <v>127</v>
      </c>
      <c r="N17" s="101" t="s">
        <v>128</v>
      </c>
    </row>
    <row r="18" spans="1:14" s="73" customFormat="1" ht="24.95" customHeight="1">
      <c r="A18" s="79" t="s">
        <v>67</v>
      </c>
      <c r="B18" s="89" t="s">
        <v>124</v>
      </c>
      <c r="C18" s="32">
        <v>1000</v>
      </c>
      <c r="D18" s="32">
        <v>0</v>
      </c>
      <c r="E18" s="32">
        <v>0</v>
      </c>
      <c r="F18" s="32">
        <v>1005</v>
      </c>
      <c r="G18" s="32">
        <v>0</v>
      </c>
      <c r="H18" s="32">
        <v>0</v>
      </c>
      <c r="I18" s="90" t="s">
        <v>125</v>
      </c>
      <c r="J18" s="32">
        <v>6836</v>
      </c>
      <c r="K18" s="91" t="s">
        <v>109</v>
      </c>
      <c r="L18" s="91" t="s">
        <v>126</v>
      </c>
      <c r="M18" s="91" t="s">
        <v>127</v>
      </c>
      <c r="N18" s="101" t="s">
        <v>128</v>
      </c>
    </row>
    <row r="19" spans="1:14" s="73" customFormat="1" ht="24.95" customHeight="1">
      <c r="A19" s="79" t="s">
        <v>68</v>
      </c>
      <c r="B19" s="89" t="s">
        <v>107</v>
      </c>
      <c r="C19" s="32">
        <v>1000</v>
      </c>
      <c r="D19" s="32">
        <v>0</v>
      </c>
      <c r="E19" s="32">
        <v>0</v>
      </c>
      <c r="F19" s="32">
        <v>1005</v>
      </c>
      <c r="G19" s="32">
        <v>0</v>
      </c>
      <c r="H19" s="32">
        <v>0</v>
      </c>
      <c r="I19" s="90" t="s">
        <v>108</v>
      </c>
      <c r="J19" s="32">
        <v>6836</v>
      </c>
      <c r="K19" s="91" t="s">
        <v>109</v>
      </c>
      <c r="L19" s="91" t="s">
        <v>126</v>
      </c>
      <c r="M19" s="91" t="s">
        <v>127</v>
      </c>
      <c r="N19" s="101" t="s">
        <v>128</v>
      </c>
    </row>
    <row r="20" spans="1:14" s="73" customFormat="1" ht="24.95" customHeight="1">
      <c r="A20" s="84" t="s">
        <v>69</v>
      </c>
      <c r="B20" s="89" t="s">
        <v>107</v>
      </c>
      <c r="C20" s="32">
        <v>1000</v>
      </c>
      <c r="D20" s="32">
        <v>0</v>
      </c>
      <c r="E20" s="32">
        <v>0</v>
      </c>
      <c r="F20" s="32">
        <v>606</v>
      </c>
      <c r="G20" s="32">
        <v>0</v>
      </c>
      <c r="H20" s="32">
        <v>0</v>
      </c>
      <c r="I20" s="90" t="s">
        <v>108</v>
      </c>
      <c r="J20" s="32">
        <v>6836</v>
      </c>
      <c r="K20" s="91" t="s">
        <v>109</v>
      </c>
      <c r="L20" s="91" t="s">
        <v>126</v>
      </c>
      <c r="M20" s="91" t="s">
        <v>127</v>
      </c>
      <c r="N20" s="101" t="s">
        <v>128</v>
      </c>
    </row>
    <row r="21" spans="1:14" s="73" customFormat="1" ht="24.95" customHeight="1">
      <c r="A21" s="84" t="s">
        <v>70</v>
      </c>
      <c r="B21" s="89" t="s">
        <v>107</v>
      </c>
      <c r="C21" s="86">
        <v>1000</v>
      </c>
      <c r="D21" s="86">
        <v>0</v>
      </c>
      <c r="E21" s="86">
        <v>0</v>
      </c>
      <c r="F21" s="86">
        <v>788</v>
      </c>
      <c r="G21" s="86">
        <v>0</v>
      </c>
      <c r="H21" s="86">
        <v>0</v>
      </c>
      <c r="I21" s="90" t="s">
        <v>108</v>
      </c>
      <c r="J21" s="86">
        <v>6836</v>
      </c>
      <c r="K21" s="32" t="s">
        <v>129</v>
      </c>
      <c r="L21" s="102" t="s">
        <v>130</v>
      </c>
      <c r="M21" s="91"/>
      <c r="N21" s="101"/>
    </row>
    <row r="22" spans="1:14" s="73" customFormat="1" ht="24.95" customHeight="1">
      <c r="A22" s="94" t="s">
        <v>263</v>
      </c>
      <c r="B22" s="89" t="s">
        <v>107</v>
      </c>
      <c r="C22" s="96">
        <v>1000</v>
      </c>
      <c r="D22" s="96">
        <v>0</v>
      </c>
      <c r="E22" s="96">
        <v>0</v>
      </c>
      <c r="F22" s="96">
        <v>838</v>
      </c>
      <c r="G22" s="96">
        <v>0</v>
      </c>
      <c r="H22" s="96">
        <v>0</v>
      </c>
      <c r="I22" s="90" t="s">
        <v>108</v>
      </c>
      <c r="J22" s="96">
        <v>6836</v>
      </c>
      <c r="K22" s="92" t="s">
        <v>129</v>
      </c>
      <c r="L22" s="92" t="s">
        <v>130</v>
      </c>
      <c r="M22" s="92">
        <v>0</v>
      </c>
      <c r="N22" s="93">
        <v>0</v>
      </c>
    </row>
    <row r="23" spans="1:14" ht="20.25" customHeight="1">
      <c r="A23" s="103"/>
      <c r="B23" s="104"/>
      <c r="C23" s="104"/>
      <c r="D23" s="104"/>
      <c r="E23" s="104"/>
      <c r="F23" s="104"/>
      <c r="G23" s="104"/>
      <c r="H23" s="104"/>
      <c r="I23" s="105"/>
      <c r="J23" s="105"/>
      <c r="K23" s="105"/>
      <c r="L23" s="105"/>
      <c r="M23" s="105"/>
      <c r="N23" s="105"/>
    </row>
    <row r="24" spans="1:14" ht="20.25" customHeight="1">
      <c r="A24" s="249" t="s">
        <v>33</v>
      </c>
      <c r="B24" s="252" t="s">
        <v>131</v>
      </c>
      <c r="C24" s="253"/>
      <c r="D24" s="253"/>
      <c r="E24" s="253"/>
      <c r="F24" s="253"/>
      <c r="G24" s="253"/>
      <c r="H24" s="253"/>
      <c r="I24" s="105"/>
      <c r="J24" s="105"/>
      <c r="K24" s="105"/>
      <c r="L24" s="105"/>
      <c r="M24" s="105"/>
      <c r="N24" s="105"/>
    </row>
    <row r="25" spans="1:14" ht="20.25" customHeight="1">
      <c r="A25" s="250"/>
      <c r="B25" s="254" t="s">
        <v>132</v>
      </c>
      <c r="C25" s="256" t="s">
        <v>133</v>
      </c>
      <c r="D25" s="253"/>
      <c r="E25" s="253"/>
      <c r="F25" s="253"/>
      <c r="G25" s="257"/>
      <c r="H25" s="256" t="s">
        <v>134</v>
      </c>
      <c r="I25" s="105"/>
      <c r="J25" s="105"/>
      <c r="K25" s="105"/>
      <c r="L25" s="105"/>
      <c r="M25" s="105"/>
      <c r="N25" s="105"/>
    </row>
    <row r="26" spans="1:14" ht="20.25" customHeight="1">
      <c r="A26" s="251"/>
      <c r="B26" s="255"/>
      <c r="C26" s="75"/>
      <c r="D26" s="77" t="s">
        <v>135</v>
      </c>
      <c r="E26" s="77" t="s">
        <v>136</v>
      </c>
      <c r="F26" s="77" t="s">
        <v>137</v>
      </c>
      <c r="G26" s="77" t="s">
        <v>64</v>
      </c>
      <c r="H26" s="258"/>
      <c r="I26" s="105"/>
      <c r="J26" s="105"/>
      <c r="K26" s="105"/>
      <c r="L26" s="105"/>
      <c r="M26" s="105"/>
      <c r="N26" s="105"/>
    </row>
    <row r="27" spans="1:14" ht="24.95" customHeight="1">
      <c r="A27" s="79" t="s">
        <v>65</v>
      </c>
      <c r="B27" s="32">
        <v>10</v>
      </c>
      <c r="C27" s="32">
        <v>15</v>
      </c>
      <c r="D27" s="32">
        <v>0</v>
      </c>
      <c r="E27" s="32">
        <v>4</v>
      </c>
      <c r="F27" s="32">
        <v>11</v>
      </c>
      <c r="G27" s="32">
        <v>0</v>
      </c>
      <c r="H27" s="37">
        <v>27</v>
      </c>
      <c r="I27" s="105"/>
      <c r="J27" s="105"/>
      <c r="K27" s="105"/>
      <c r="L27" s="105"/>
      <c r="M27" s="105"/>
      <c r="N27" s="105"/>
    </row>
    <row r="28" spans="1:14" ht="24.95" customHeight="1">
      <c r="A28" s="79" t="s">
        <v>67</v>
      </c>
      <c r="B28" s="32">
        <v>9</v>
      </c>
      <c r="C28" s="32">
        <v>13</v>
      </c>
      <c r="D28" s="32">
        <v>0</v>
      </c>
      <c r="E28" s="32">
        <v>2</v>
      </c>
      <c r="F28" s="32">
        <v>11</v>
      </c>
      <c r="G28" s="32">
        <v>0</v>
      </c>
      <c r="H28" s="37">
        <v>20</v>
      </c>
      <c r="I28" s="105"/>
      <c r="J28" s="105"/>
      <c r="K28" s="105"/>
      <c r="L28" s="105"/>
      <c r="M28" s="105"/>
      <c r="N28" s="105"/>
    </row>
    <row r="29" spans="1:14" ht="24.95" customHeight="1">
      <c r="A29" s="79" t="s">
        <v>68</v>
      </c>
      <c r="B29" s="32">
        <v>9</v>
      </c>
      <c r="C29" s="32">
        <v>14</v>
      </c>
      <c r="D29" s="32">
        <v>0</v>
      </c>
      <c r="E29" s="32">
        <v>1</v>
      </c>
      <c r="F29" s="32">
        <v>13</v>
      </c>
      <c r="G29" s="32">
        <v>0</v>
      </c>
      <c r="H29" s="37">
        <v>20</v>
      </c>
      <c r="I29" s="105"/>
      <c r="J29" s="105"/>
      <c r="K29" s="105"/>
      <c r="L29" s="105"/>
      <c r="M29" s="105"/>
      <c r="N29" s="105"/>
    </row>
    <row r="30" spans="1:14" ht="24.95" customHeight="1">
      <c r="A30" s="84" t="s">
        <v>69</v>
      </c>
      <c r="B30" s="32">
        <v>9</v>
      </c>
      <c r="C30" s="32">
        <f>SUM(D30:G30)</f>
        <v>13</v>
      </c>
      <c r="D30" s="32">
        <v>0</v>
      </c>
      <c r="E30" s="32">
        <v>1</v>
      </c>
      <c r="F30" s="32">
        <v>12</v>
      </c>
      <c r="G30" s="32">
        <v>0</v>
      </c>
      <c r="H30" s="37">
        <v>26</v>
      </c>
      <c r="I30" s="105"/>
      <c r="J30" s="105"/>
      <c r="K30" s="105"/>
      <c r="L30" s="105"/>
      <c r="M30" s="105"/>
      <c r="N30" s="105"/>
    </row>
    <row r="31" spans="1:14" ht="24.95" customHeight="1">
      <c r="A31" s="84" t="s">
        <v>70</v>
      </c>
      <c r="B31" s="32">
        <v>9</v>
      </c>
      <c r="C31" s="32">
        <v>13</v>
      </c>
      <c r="D31" s="86">
        <v>0</v>
      </c>
      <c r="E31" s="86">
        <v>1</v>
      </c>
      <c r="F31" s="86">
        <v>12</v>
      </c>
      <c r="G31" s="86">
        <v>0</v>
      </c>
      <c r="H31" s="106">
        <v>30</v>
      </c>
      <c r="I31" s="105"/>
      <c r="J31" s="105"/>
      <c r="K31" s="105"/>
      <c r="L31" s="105"/>
      <c r="M31" s="105"/>
      <c r="N31" s="105"/>
    </row>
    <row r="32" spans="1:14" ht="24.95" customHeight="1">
      <c r="A32" s="94" t="s">
        <v>263</v>
      </c>
      <c r="B32" s="96">
        <v>9</v>
      </c>
      <c r="C32" s="96">
        <v>13</v>
      </c>
      <c r="D32" s="96">
        <v>0</v>
      </c>
      <c r="E32" s="96">
        <v>1</v>
      </c>
      <c r="F32" s="96">
        <v>12</v>
      </c>
      <c r="G32" s="96">
        <v>0</v>
      </c>
      <c r="H32" s="107">
        <v>29</v>
      </c>
      <c r="I32" s="105"/>
      <c r="J32" s="105"/>
      <c r="K32" s="105"/>
      <c r="L32" s="105"/>
      <c r="M32" s="105"/>
      <c r="N32" s="105"/>
    </row>
    <row r="34" spans="1:1">
      <c r="A34" s="21" t="s">
        <v>72</v>
      </c>
    </row>
  </sheetData>
  <mergeCells count="24">
    <mergeCell ref="A1:M1"/>
    <mergeCell ref="A3:A6"/>
    <mergeCell ref="B3:M3"/>
    <mergeCell ref="B4:D4"/>
    <mergeCell ref="E4:M4"/>
    <mergeCell ref="B5:D5"/>
    <mergeCell ref="E5:G5"/>
    <mergeCell ref="H5:J5"/>
    <mergeCell ref="K5:M5"/>
    <mergeCell ref="O15:O16"/>
    <mergeCell ref="A24:A26"/>
    <mergeCell ref="B24:H24"/>
    <mergeCell ref="B25:B26"/>
    <mergeCell ref="C25:G25"/>
    <mergeCell ref="H25:H26"/>
    <mergeCell ref="A14:A16"/>
    <mergeCell ref="B14:N14"/>
    <mergeCell ref="B15:B16"/>
    <mergeCell ref="C15:E15"/>
    <mergeCell ref="F15:H15"/>
    <mergeCell ref="I15:I16"/>
    <mergeCell ref="J15:J16"/>
    <mergeCell ref="K15:K16"/>
    <mergeCell ref="L15:N15"/>
  </mergeCells>
  <phoneticPr fontId="1" type="noConversion"/>
  <pageMargins left="0.75" right="0.28000000000000003" top="1" bottom="1" header="0.5" footer="0.5"/>
  <pageSetup paperSize="9" scale="6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sqref="A1:M1"/>
    </sheetView>
  </sheetViews>
  <sheetFormatPr defaultRowHeight="11.25"/>
  <cols>
    <col min="1" max="1" width="9.875" style="25" customWidth="1"/>
    <col min="2" max="3" width="11.125" style="25" customWidth="1"/>
    <col min="4" max="4" width="9.25" style="25" bestFit="1" customWidth="1"/>
    <col min="5" max="11" width="9" style="25"/>
    <col min="12" max="12" width="18" style="25" customWidth="1"/>
    <col min="13" max="13" width="6" style="25" bestFit="1" customWidth="1"/>
    <col min="14" max="16384" width="9" style="25"/>
  </cols>
  <sheetData>
    <row r="1" spans="1:13" ht="20.25" customHeight="1">
      <c r="A1" s="195" t="s">
        <v>260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20.25" customHeight="1"/>
    <row r="3" spans="1:13" ht="21" customHeight="1">
      <c r="A3" s="219" t="s">
        <v>138</v>
      </c>
      <c r="B3" s="233" t="s">
        <v>111</v>
      </c>
      <c r="C3" s="234" t="s">
        <v>139</v>
      </c>
      <c r="D3" s="234" t="s">
        <v>140</v>
      </c>
      <c r="E3" s="234"/>
      <c r="F3" s="234"/>
      <c r="G3" s="234"/>
      <c r="H3" s="234" t="s">
        <v>141</v>
      </c>
      <c r="I3" s="234"/>
      <c r="J3" s="234"/>
      <c r="K3" s="234"/>
      <c r="L3" s="217" t="s">
        <v>142</v>
      </c>
    </row>
    <row r="4" spans="1:13" ht="21" customHeight="1">
      <c r="A4" s="219"/>
      <c r="B4" s="233"/>
      <c r="C4" s="234"/>
      <c r="D4" s="108" t="s">
        <v>143</v>
      </c>
      <c r="E4" s="108" t="s">
        <v>118</v>
      </c>
      <c r="F4" s="108" t="s">
        <v>119</v>
      </c>
      <c r="G4" s="108" t="s">
        <v>144</v>
      </c>
      <c r="H4" s="108" t="s">
        <v>143</v>
      </c>
      <c r="I4" s="108" t="s">
        <v>118</v>
      </c>
      <c r="J4" s="108" t="s">
        <v>119</v>
      </c>
      <c r="K4" s="108" t="s">
        <v>144</v>
      </c>
      <c r="L4" s="217"/>
    </row>
    <row r="5" spans="1:13" ht="21" customHeight="1">
      <c r="A5" s="267" t="s">
        <v>65</v>
      </c>
      <c r="B5" s="109" t="s">
        <v>145</v>
      </c>
      <c r="C5" s="109" t="s">
        <v>146</v>
      </c>
      <c r="D5" s="110">
        <v>400000</v>
      </c>
      <c r="E5" s="111">
        <v>0</v>
      </c>
      <c r="F5" s="111">
        <v>0</v>
      </c>
      <c r="G5" s="110">
        <v>400000</v>
      </c>
      <c r="H5" s="110">
        <v>230476</v>
      </c>
      <c r="I5" s="111">
        <v>0</v>
      </c>
      <c r="J5" s="111">
        <v>0</v>
      </c>
      <c r="K5" s="110">
        <v>230476</v>
      </c>
      <c r="L5" s="112" t="s">
        <v>147</v>
      </c>
    </row>
    <row r="6" spans="1:13" ht="21" customHeight="1">
      <c r="A6" s="268"/>
      <c r="B6" s="113" t="s">
        <v>148</v>
      </c>
      <c r="C6" s="109" t="s">
        <v>149</v>
      </c>
      <c r="D6" s="110">
        <v>170000</v>
      </c>
      <c r="E6" s="111">
        <v>0</v>
      </c>
      <c r="F6" s="111">
        <v>0</v>
      </c>
      <c r="G6" s="114">
        <v>170000</v>
      </c>
      <c r="H6" s="114">
        <v>108678</v>
      </c>
      <c r="I6" s="111">
        <v>0</v>
      </c>
      <c r="J6" s="111">
        <v>0</v>
      </c>
      <c r="K6" s="114">
        <v>108678</v>
      </c>
      <c r="L6" s="115" t="s">
        <v>147</v>
      </c>
    </row>
    <row r="7" spans="1:13" ht="21" customHeight="1">
      <c r="A7" s="267" t="s">
        <v>67</v>
      </c>
      <c r="B7" s="109" t="s">
        <v>145</v>
      </c>
      <c r="C7" s="109" t="s">
        <v>146</v>
      </c>
      <c r="D7" s="110">
        <v>400000</v>
      </c>
      <c r="E7" s="111">
        <v>0</v>
      </c>
      <c r="F7" s="111">
        <v>0</v>
      </c>
      <c r="G7" s="110">
        <v>400000</v>
      </c>
      <c r="H7" s="110">
        <v>230476</v>
      </c>
      <c r="I7" s="111">
        <v>0</v>
      </c>
      <c r="J7" s="111">
        <v>0</v>
      </c>
      <c r="K7" s="110">
        <v>230476</v>
      </c>
      <c r="L7" s="112" t="s">
        <v>147</v>
      </c>
    </row>
    <row r="8" spans="1:13" ht="21" customHeight="1">
      <c r="A8" s="268"/>
      <c r="B8" s="113" t="s">
        <v>148</v>
      </c>
      <c r="C8" s="109" t="s">
        <v>149</v>
      </c>
      <c r="D8" s="110">
        <v>170000</v>
      </c>
      <c r="E8" s="111">
        <v>0</v>
      </c>
      <c r="F8" s="111">
        <v>0</v>
      </c>
      <c r="G8" s="114">
        <v>170000</v>
      </c>
      <c r="H8" s="114">
        <v>108678</v>
      </c>
      <c r="I8" s="111">
        <v>0</v>
      </c>
      <c r="J8" s="111">
        <v>0</v>
      </c>
      <c r="K8" s="114">
        <v>108678</v>
      </c>
      <c r="L8" s="115" t="s">
        <v>147</v>
      </c>
    </row>
    <row r="9" spans="1:13" ht="21" customHeight="1">
      <c r="A9" s="267" t="s">
        <v>150</v>
      </c>
      <c r="B9" s="109" t="s">
        <v>145</v>
      </c>
      <c r="C9" s="109" t="s">
        <v>146</v>
      </c>
      <c r="D9" s="110">
        <v>400000</v>
      </c>
      <c r="E9" s="111">
        <v>0</v>
      </c>
      <c r="F9" s="111">
        <v>0</v>
      </c>
      <c r="G9" s="110">
        <v>400000</v>
      </c>
      <c r="H9" s="110">
        <v>238291</v>
      </c>
      <c r="I9" s="111">
        <v>0</v>
      </c>
      <c r="J9" s="111">
        <v>0</v>
      </c>
      <c r="K9" s="110">
        <v>238291</v>
      </c>
      <c r="L9" s="115" t="s">
        <v>147</v>
      </c>
    </row>
    <row r="10" spans="1:13" ht="21" customHeight="1">
      <c r="A10" s="268"/>
      <c r="B10" s="113" t="s">
        <v>148</v>
      </c>
      <c r="C10" s="109" t="s">
        <v>149</v>
      </c>
      <c r="D10" s="110">
        <v>170000</v>
      </c>
      <c r="E10" s="111">
        <v>0</v>
      </c>
      <c r="F10" s="111">
        <v>0</v>
      </c>
      <c r="G10" s="114">
        <v>170000</v>
      </c>
      <c r="H10" s="114">
        <v>106210</v>
      </c>
      <c r="I10" s="111">
        <v>0</v>
      </c>
      <c r="J10" s="111">
        <v>0</v>
      </c>
      <c r="K10" s="114">
        <v>106210</v>
      </c>
      <c r="L10" s="115" t="s">
        <v>147</v>
      </c>
    </row>
    <row r="11" spans="1:13" ht="21" customHeight="1">
      <c r="A11" s="267" t="s">
        <v>69</v>
      </c>
      <c r="B11" s="109" t="s">
        <v>145</v>
      </c>
      <c r="C11" s="109" t="s">
        <v>146</v>
      </c>
      <c r="D11" s="110">
        <f>SUM(E11:G11)</f>
        <v>400000</v>
      </c>
      <c r="E11" s="114">
        <v>0</v>
      </c>
      <c r="F11" s="114">
        <v>0</v>
      </c>
      <c r="G11" s="110">
        <v>400000</v>
      </c>
      <c r="H11" s="110">
        <f>SUM(I11:K11)</f>
        <v>223883</v>
      </c>
      <c r="I11" s="111">
        <v>0</v>
      </c>
      <c r="J11" s="111">
        <v>0</v>
      </c>
      <c r="K11" s="110">
        <v>223883</v>
      </c>
      <c r="L11" s="115" t="s">
        <v>147</v>
      </c>
    </row>
    <row r="12" spans="1:13" ht="21" customHeight="1">
      <c r="A12" s="269"/>
      <c r="B12" s="116" t="s">
        <v>148</v>
      </c>
      <c r="C12" s="117" t="s">
        <v>149</v>
      </c>
      <c r="D12" s="118">
        <f>SUM(E12:G12)</f>
        <v>170000</v>
      </c>
      <c r="E12" s="119">
        <v>0</v>
      </c>
      <c r="F12" s="119">
        <v>0</v>
      </c>
      <c r="G12" s="119">
        <v>170000</v>
      </c>
      <c r="H12" s="118">
        <f>SUM(I12:K12)</f>
        <v>121408</v>
      </c>
      <c r="I12" s="120">
        <v>0</v>
      </c>
      <c r="J12" s="120">
        <v>0</v>
      </c>
      <c r="K12" s="119">
        <v>121408</v>
      </c>
      <c r="L12" s="121" t="s">
        <v>147</v>
      </c>
    </row>
    <row r="13" spans="1:13" ht="21" customHeight="1">
      <c r="A13" s="270" t="s">
        <v>70</v>
      </c>
      <c r="B13" s="113" t="s">
        <v>145</v>
      </c>
      <c r="C13" s="122" t="s">
        <v>151</v>
      </c>
      <c r="D13" s="110">
        <v>400000</v>
      </c>
      <c r="E13" s="114">
        <v>0</v>
      </c>
      <c r="F13" s="114">
        <v>0</v>
      </c>
      <c r="G13" s="114">
        <v>400000</v>
      </c>
      <c r="H13" s="110">
        <v>226688</v>
      </c>
      <c r="I13" s="114">
        <v>0</v>
      </c>
      <c r="J13" s="114">
        <v>0</v>
      </c>
      <c r="K13" s="114">
        <v>226688</v>
      </c>
      <c r="L13" s="121" t="s">
        <v>152</v>
      </c>
    </row>
    <row r="14" spans="1:13" ht="21" customHeight="1">
      <c r="A14" s="271"/>
      <c r="B14" s="113" t="s">
        <v>148</v>
      </c>
      <c r="C14" s="122" t="s">
        <v>153</v>
      </c>
      <c r="D14" s="110">
        <v>170000</v>
      </c>
      <c r="E14" s="114">
        <v>0</v>
      </c>
      <c r="F14" s="114">
        <v>0</v>
      </c>
      <c r="G14" s="114">
        <v>170000</v>
      </c>
      <c r="H14" s="110">
        <v>125218</v>
      </c>
      <c r="I14" s="114">
        <v>0</v>
      </c>
      <c r="J14" s="114">
        <v>0</v>
      </c>
      <c r="K14" s="114">
        <v>125218</v>
      </c>
      <c r="L14" s="115" t="s">
        <v>154</v>
      </c>
    </row>
    <row r="15" spans="1:13" ht="21" customHeight="1">
      <c r="A15" s="261" t="s">
        <v>71</v>
      </c>
      <c r="B15" s="113" t="s">
        <v>145</v>
      </c>
      <c r="C15" s="109" t="s">
        <v>151</v>
      </c>
      <c r="D15" s="123">
        <v>400000</v>
      </c>
      <c r="E15" s="114"/>
      <c r="F15" s="114"/>
      <c r="G15" s="114">
        <v>400000</v>
      </c>
      <c r="H15" s="123">
        <v>232221</v>
      </c>
      <c r="I15" s="111"/>
      <c r="J15" s="111"/>
      <c r="K15" s="114">
        <v>232221</v>
      </c>
      <c r="L15" s="121" t="s">
        <v>152</v>
      </c>
    </row>
    <row r="16" spans="1:13" ht="21" customHeight="1">
      <c r="A16" s="261"/>
      <c r="B16" s="113" t="s">
        <v>148</v>
      </c>
      <c r="C16" s="109" t="s">
        <v>153</v>
      </c>
      <c r="D16" s="123">
        <v>170000</v>
      </c>
      <c r="E16" s="114"/>
      <c r="F16" s="114"/>
      <c r="G16" s="114">
        <v>170000</v>
      </c>
      <c r="H16" s="123">
        <v>121791</v>
      </c>
      <c r="I16" s="111"/>
      <c r="J16" s="111"/>
      <c r="K16" s="114">
        <v>121791</v>
      </c>
      <c r="L16" s="115" t="s">
        <v>154</v>
      </c>
    </row>
    <row r="17" spans="1:12" ht="15" customHeight="1"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</row>
    <row r="18" spans="1:12" ht="22.5" customHeight="1">
      <c r="A18" s="219" t="s">
        <v>138</v>
      </c>
      <c r="B18" s="262" t="s">
        <v>155</v>
      </c>
      <c r="C18" s="262"/>
      <c r="D18" s="262"/>
      <c r="E18" s="262"/>
      <c r="F18" s="262" t="s">
        <v>156</v>
      </c>
      <c r="G18" s="266" t="s">
        <v>115</v>
      </c>
      <c r="H18" s="262" t="s">
        <v>157</v>
      </c>
      <c r="I18" s="266" t="s">
        <v>158</v>
      </c>
      <c r="J18" s="262" t="s">
        <v>117</v>
      </c>
      <c r="K18" s="262"/>
      <c r="L18" s="263"/>
    </row>
    <row r="19" spans="1:12" ht="22.5" customHeight="1">
      <c r="A19" s="219"/>
      <c r="B19" s="125" t="s">
        <v>159</v>
      </c>
      <c r="C19" s="125" t="s">
        <v>160</v>
      </c>
      <c r="D19" s="125" t="s">
        <v>161</v>
      </c>
      <c r="E19" s="125" t="s">
        <v>49</v>
      </c>
      <c r="F19" s="262"/>
      <c r="G19" s="266"/>
      <c r="H19" s="262"/>
      <c r="I19" s="266"/>
      <c r="J19" s="125" t="s">
        <v>162</v>
      </c>
      <c r="K19" s="125" t="s">
        <v>163</v>
      </c>
      <c r="L19" s="126" t="s">
        <v>164</v>
      </c>
    </row>
    <row r="20" spans="1:12" ht="21.75" customHeight="1">
      <c r="A20" s="264" t="s">
        <v>65</v>
      </c>
      <c r="B20" s="114">
        <v>1005</v>
      </c>
      <c r="C20" s="114">
        <v>0</v>
      </c>
      <c r="D20" s="114">
        <v>357</v>
      </c>
      <c r="E20" s="114">
        <v>0</v>
      </c>
      <c r="F20" s="127" t="s">
        <v>165</v>
      </c>
      <c r="G20" s="110">
        <v>165263</v>
      </c>
      <c r="H20" s="128" t="s">
        <v>166</v>
      </c>
      <c r="I20" s="128" t="s">
        <v>167</v>
      </c>
      <c r="J20" s="128" t="s">
        <v>126</v>
      </c>
      <c r="K20" s="128" t="s">
        <v>127</v>
      </c>
      <c r="L20" s="129" t="s">
        <v>128</v>
      </c>
    </row>
    <row r="21" spans="1:12" ht="21.75" customHeight="1">
      <c r="A21" s="265"/>
      <c r="B21" s="114">
        <v>0</v>
      </c>
      <c r="C21" s="114">
        <v>0</v>
      </c>
      <c r="D21" s="114">
        <v>0</v>
      </c>
      <c r="E21" s="114">
        <v>0</v>
      </c>
      <c r="F21" s="127" t="s">
        <v>168</v>
      </c>
      <c r="G21" s="114">
        <v>81044</v>
      </c>
      <c r="H21" s="114" t="s">
        <v>166</v>
      </c>
      <c r="I21" s="130">
        <v>0</v>
      </c>
      <c r="J21" s="114" t="s">
        <v>126</v>
      </c>
      <c r="K21" s="114" t="s">
        <v>127</v>
      </c>
      <c r="L21" s="131" t="s">
        <v>128</v>
      </c>
    </row>
    <row r="22" spans="1:12" ht="21.75" customHeight="1">
      <c r="A22" s="264" t="s">
        <v>67</v>
      </c>
      <c r="B22" s="114">
        <v>1005</v>
      </c>
      <c r="C22" s="114">
        <v>0</v>
      </c>
      <c r="D22" s="114">
        <v>357</v>
      </c>
      <c r="E22" s="114">
        <v>0</v>
      </c>
      <c r="F22" s="127" t="s">
        <v>165</v>
      </c>
      <c r="G22" s="110">
        <v>165263</v>
      </c>
      <c r="H22" s="128" t="s">
        <v>166</v>
      </c>
      <c r="I22" s="128" t="s">
        <v>167</v>
      </c>
      <c r="J22" s="128" t="s">
        <v>126</v>
      </c>
      <c r="K22" s="128" t="s">
        <v>127</v>
      </c>
      <c r="L22" s="129" t="s">
        <v>128</v>
      </c>
    </row>
    <row r="23" spans="1:12" ht="21.75" customHeight="1">
      <c r="A23" s="265"/>
      <c r="B23" s="114">
        <v>0</v>
      </c>
      <c r="C23" s="114">
        <v>0</v>
      </c>
      <c r="D23" s="114">
        <v>0</v>
      </c>
      <c r="E23" s="114">
        <v>0</v>
      </c>
      <c r="F23" s="127" t="s">
        <v>168</v>
      </c>
      <c r="G23" s="114">
        <v>81044</v>
      </c>
      <c r="H23" s="114" t="s">
        <v>166</v>
      </c>
      <c r="I23" s="130">
        <v>0</v>
      </c>
      <c r="J23" s="114" t="s">
        <v>126</v>
      </c>
      <c r="K23" s="114" t="s">
        <v>127</v>
      </c>
      <c r="L23" s="131" t="s">
        <v>128</v>
      </c>
    </row>
    <row r="24" spans="1:12" ht="21.75" customHeight="1">
      <c r="A24" s="264" t="s">
        <v>150</v>
      </c>
      <c r="B24" s="114">
        <v>604</v>
      </c>
      <c r="C24" s="114">
        <v>0</v>
      </c>
      <c r="D24" s="114">
        <v>708</v>
      </c>
      <c r="E24" s="114">
        <v>0</v>
      </c>
      <c r="F24" s="127" t="s">
        <v>165</v>
      </c>
      <c r="G24" s="110">
        <v>165263</v>
      </c>
      <c r="H24" s="128" t="s">
        <v>166</v>
      </c>
      <c r="I24" s="128" t="s">
        <v>167</v>
      </c>
      <c r="J24" s="128" t="s">
        <v>126</v>
      </c>
      <c r="K24" s="128" t="s">
        <v>127</v>
      </c>
      <c r="L24" s="131" t="s">
        <v>169</v>
      </c>
    </row>
    <row r="25" spans="1:12" ht="21.75" customHeight="1">
      <c r="A25" s="265"/>
      <c r="B25" s="114">
        <v>0</v>
      </c>
      <c r="C25" s="114">
        <v>0</v>
      </c>
      <c r="D25" s="114">
        <v>0</v>
      </c>
      <c r="E25" s="114">
        <v>0</v>
      </c>
      <c r="F25" s="127" t="s">
        <v>168</v>
      </c>
      <c r="G25" s="114">
        <v>81044</v>
      </c>
      <c r="H25" s="114" t="s">
        <v>166</v>
      </c>
      <c r="I25" s="130">
        <v>0</v>
      </c>
      <c r="J25" s="114" t="s">
        <v>126</v>
      </c>
      <c r="K25" s="114" t="s">
        <v>127</v>
      </c>
      <c r="L25" s="131" t="s">
        <v>169</v>
      </c>
    </row>
    <row r="26" spans="1:12" ht="21.75" customHeight="1">
      <c r="A26" s="264" t="s">
        <v>69</v>
      </c>
      <c r="B26" s="114">
        <v>596</v>
      </c>
      <c r="C26" s="114">
        <v>0</v>
      </c>
      <c r="D26" s="114">
        <v>1118</v>
      </c>
      <c r="E26" s="114">
        <v>0</v>
      </c>
      <c r="F26" s="127" t="s">
        <v>165</v>
      </c>
      <c r="G26" s="110">
        <v>165263</v>
      </c>
      <c r="H26" s="128" t="s">
        <v>166</v>
      </c>
      <c r="I26" s="128" t="s">
        <v>167</v>
      </c>
      <c r="J26" s="128" t="s">
        <v>126</v>
      </c>
      <c r="K26" s="128" t="s">
        <v>127</v>
      </c>
      <c r="L26" s="131" t="s">
        <v>169</v>
      </c>
    </row>
    <row r="27" spans="1:12" ht="21.75" customHeight="1">
      <c r="A27" s="265"/>
      <c r="B27" s="114">
        <v>0</v>
      </c>
      <c r="C27" s="114">
        <v>0</v>
      </c>
      <c r="D27" s="114">
        <v>0</v>
      </c>
      <c r="E27" s="114">
        <v>0</v>
      </c>
      <c r="F27" s="127" t="s">
        <v>168</v>
      </c>
      <c r="G27" s="114">
        <v>81044</v>
      </c>
      <c r="H27" s="114" t="s">
        <v>166</v>
      </c>
      <c r="I27" s="130">
        <v>0</v>
      </c>
      <c r="J27" s="114" t="s">
        <v>126</v>
      </c>
      <c r="K27" s="114" t="s">
        <v>127</v>
      </c>
      <c r="L27" s="131" t="s">
        <v>169</v>
      </c>
    </row>
    <row r="28" spans="1:12" ht="21.75" customHeight="1">
      <c r="A28" s="264" t="s">
        <v>70</v>
      </c>
      <c r="B28" s="114">
        <v>788</v>
      </c>
      <c r="C28" s="114">
        <v>0</v>
      </c>
      <c r="D28" s="114">
        <v>1168</v>
      </c>
      <c r="E28" s="114">
        <v>0</v>
      </c>
      <c r="F28" s="127" t="s">
        <v>165</v>
      </c>
      <c r="G28" s="110">
        <v>198835</v>
      </c>
      <c r="H28" s="128" t="s">
        <v>170</v>
      </c>
      <c r="I28" s="128" t="s">
        <v>167</v>
      </c>
      <c r="J28" s="114" t="s">
        <v>126</v>
      </c>
      <c r="K28" s="114" t="s">
        <v>127</v>
      </c>
      <c r="L28" s="131" t="s">
        <v>128</v>
      </c>
    </row>
    <row r="29" spans="1:12" ht="21.75" customHeight="1">
      <c r="A29" s="265"/>
      <c r="B29" s="114">
        <v>0</v>
      </c>
      <c r="C29" s="114">
        <v>0</v>
      </c>
      <c r="D29" s="114">
        <v>0</v>
      </c>
      <c r="E29" s="114">
        <v>0</v>
      </c>
      <c r="F29" s="127" t="s">
        <v>168</v>
      </c>
      <c r="G29" s="114">
        <v>102644</v>
      </c>
      <c r="H29" s="128" t="s">
        <v>170</v>
      </c>
      <c r="I29" s="130" t="s">
        <v>171</v>
      </c>
      <c r="J29" s="114" t="s">
        <v>126</v>
      </c>
      <c r="K29" s="114" t="s">
        <v>127</v>
      </c>
      <c r="L29" s="131" t="s">
        <v>128</v>
      </c>
    </row>
    <row r="30" spans="1:12" ht="21.75" customHeight="1">
      <c r="A30" s="261" t="s">
        <v>71</v>
      </c>
      <c r="B30" s="114">
        <v>895</v>
      </c>
      <c r="C30" s="114">
        <v>0</v>
      </c>
      <c r="D30" s="114">
        <v>1280</v>
      </c>
      <c r="E30" s="114">
        <v>0</v>
      </c>
      <c r="F30" s="127" t="s">
        <v>264</v>
      </c>
      <c r="G30" s="114">
        <v>198906</v>
      </c>
      <c r="H30" s="114" t="s">
        <v>170</v>
      </c>
      <c r="I30" s="130" t="s">
        <v>266</v>
      </c>
      <c r="J30" s="114" t="s">
        <v>126</v>
      </c>
      <c r="K30" s="114" t="s">
        <v>127</v>
      </c>
      <c r="L30" s="131" t="s">
        <v>267</v>
      </c>
    </row>
    <row r="31" spans="1:12" ht="21.75" customHeight="1">
      <c r="A31" s="261"/>
      <c r="B31" s="114">
        <v>0</v>
      </c>
      <c r="C31" s="114">
        <v>0</v>
      </c>
      <c r="D31" s="114">
        <v>0</v>
      </c>
      <c r="E31" s="114">
        <v>0</v>
      </c>
      <c r="F31" s="127" t="s">
        <v>265</v>
      </c>
      <c r="G31" s="114">
        <v>102644</v>
      </c>
      <c r="H31" s="114" t="s">
        <v>170</v>
      </c>
      <c r="I31" s="130" t="s">
        <v>171</v>
      </c>
      <c r="J31" s="114" t="s">
        <v>126</v>
      </c>
      <c r="K31" s="114" t="s">
        <v>127</v>
      </c>
      <c r="L31" s="131" t="s">
        <v>267</v>
      </c>
    </row>
    <row r="32" spans="1:12" ht="15" customHeight="1"/>
    <row r="33" spans="1:1" ht="20.25" customHeight="1">
      <c r="A33" s="25" t="s">
        <v>72</v>
      </c>
    </row>
  </sheetData>
  <mergeCells count="26">
    <mergeCell ref="A15:A16"/>
    <mergeCell ref="A1:M1"/>
    <mergeCell ref="A3:A4"/>
    <mergeCell ref="B3:B4"/>
    <mergeCell ref="C3:C4"/>
    <mergeCell ref="D3:G3"/>
    <mergeCell ref="H3:K3"/>
    <mergeCell ref="L3:L4"/>
    <mergeCell ref="A5:A6"/>
    <mergeCell ref="A7:A8"/>
    <mergeCell ref="A9:A10"/>
    <mergeCell ref="A11:A12"/>
    <mergeCell ref="A13:A14"/>
    <mergeCell ref="A30:A31"/>
    <mergeCell ref="J18:L18"/>
    <mergeCell ref="A20:A21"/>
    <mergeCell ref="A22:A23"/>
    <mergeCell ref="A24:A25"/>
    <mergeCell ref="A26:A27"/>
    <mergeCell ref="A28:A29"/>
    <mergeCell ref="A18:A19"/>
    <mergeCell ref="B18:E18"/>
    <mergeCell ref="F18:F19"/>
    <mergeCell ref="G18:G19"/>
    <mergeCell ref="H18:H19"/>
    <mergeCell ref="I18:I19"/>
  </mergeCells>
  <phoneticPr fontId="1" type="noConversion"/>
  <pageMargins left="0.75" right="0.28000000000000003" top="1" bottom="1" header="0.5" footer="0.5"/>
  <pageSetup paperSize="9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A8" sqref="A8:XFD8"/>
    </sheetView>
  </sheetViews>
  <sheetFormatPr defaultRowHeight="13.5"/>
  <cols>
    <col min="1" max="1" width="9" style="1"/>
    <col min="2" max="2" width="12.875" style="1" customWidth="1"/>
    <col min="3" max="3" width="18.75" style="1" customWidth="1"/>
    <col min="4" max="4" width="20.75" style="1" customWidth="1"/>
    <col min="5" max="16384" width="9" style="1"/>
  </cols>
  <sheetData>
    <row r="1" spans="1:5">
      <c r="A1" s="132" t="s">
        <v>261</v>
      </c>
      <c r="B1" s="60"/>
      <c r="D1" s="133"/>
      <c r="E1" s="6"/>
    </row>
    <row r="2" spans="1:5">
      <c r="A2" s="133"/>
      <c r="C2" s="133"/>
      <c r="D2" s="133"/>
      <c r="E2" s="6"/>
    </row>
    <row r="3" spans="1:5">
      <c r="A3" s="134" t="s">
        <v>172</v>
      </c>
      <c r="B3" s="134"/>
      <c r="C3" s="134"/>
      <c r="D3" s="134"/>
      <c r="E3" s="6"/>
    </row>
    <row r="4" spans="1:5" ht="22.5" customHeight="1">
      <c r="A4" s="4" t="s">
        <v>173</v>
      </c>
      <c r="B4" s="3" t="s">
        <v>174</v>
      </c>
      <c r="C4" s="3" t="s">
        <v>175</v>
      </c>
      <c r="D4" s="5" t="s">
        <v>176</v>
      </c>
      <c r="E4" s="6"/>
    </row>
    <row r="5" spans="1:5" ht="23.25" customHeight="1">
      <c r="A5" s="84" t="s">
        <v>15</v>
      </c>
      <c r="B5" s="135">
        <v>224552</v>
      </c>
      <c r="C5" s="135">
        <v>44523</v>
      </c>
      <c r="D5" s="136">
        <f>C5/B5</f>
        <v>0.19827478713171115</v>
      </c>
      <c r="E5" s="6"/>
    </row>
    <row r="6" spans="1:5" ht="23.25" customHeight="1">
      <c r="A6" s="84" t="s">
        <v>16</v>
      </c>
      <c r="B6" s="137">
        <v>222173</v>
      </c>
      <c r="C6" s="137">
        <v>55192</v>
      </c>
      <c r="D6" s="138">
        <v>0.2484190248139963</v>
      </c>
      <c r="E6" s="6"/>
    </row>
    <row r="7" spans="1:5" ht="23.25" customHeight="1">
      <c r="A7" s="17" t="s">
        <v>17</v>
      </c>
      <c r="B7" s="135">
        <v>217550</v>
      </c>
      <c r="C7" s="135">
        <v>57022</v>
      </c>
      <c r="D7" s="139">
        <f>C7/B7</f>
        <v>0.2621098598023443</v>
      </c>
      <c r="E7" s="6"/>
    </row>
    <row r="8" spans="1:5" ht="13.5" customHeight="1">
      <c r="A8" s="24"/>
      <c r="B8" s="140"/>
      <c r="C8" s="140"/>
      <c r="D8" s="141"/>
      <c r="E8" s="6"/>
    </row>
    <row r="9" spans="1:5" ht="15.75" customHeight="1">
      <c r="A9" s="272" t="s">
        <v>177</v>
      </c>
      <c r="B9" s="272"/>
      <c r="C9" s="142" t="s">
        <v>29</v>
      </c>
      <c r="D9" s="142" t="s">
        <v>29</v>
      </c>
      <c r="E9" s="6"/>
    </row>
    <row r="10" spans="1:5">
      <c r="A10" s="6"/>
      <c r="B10" s="6"/>
      <c r="C10" s="6"/>
      <c r="D10" s="6"/>
      <c r="E10" s="6"/>
    </row>
    <row r="11" spans="1:5">
      <c r="A11" s="6"/>
      <c r="B11" s="6"/>
      <c r="C11" s="6"/>
      <c r="D11" s="6"/>
      <c r="E11" s="6"/>
    </row>
  </sheetData>
  <mergeCells count="1">
    <mergeCell ref="A9:B9"/>
  </mergeCells>
  <phoneticPr fontId="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topLeftCell="A10" workbookViewId="0">
      <selection sqref="A1:L1"/>
    </sheetView>
  </sheetViews>
  <sheetFormatPr defaultRowHeight="13.5"/>
  <cols>
    <col min="1" max="1" width="9" style="1"/>
    <col min="2" max="4" width="12.75" style="1" customWidth="1"/>
    <col min="5" max="5" width="12.625" style="1" customWidth="1"/>
    <col min="6" max="6" width="12.375" style="1" customWidth="1"/>
    <col min="7" max="7" width="10.125" style="1" customWidth="1"/>
    <col min="8" max="16384" width="9" style="1"/>
  </cols>
  <sheetData>
    <row r="1" spans="1:12" ht="20.25" customHeight="1">
      <c r="A1" s="195" t="s">
        <v>262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ht="15.75" customHeight="1">
      <c r="A2" s="2"/>
      <c r="B2" s="2"/>
      <c r="C2" s="2"/>
      <c r="D2" s="2"/>
      <c r="E2" s="2"/>
      <c r="F2" s="2"/>
      <c r="G2" s="2"/>
    </row>
    <row r="3" spans="1:12" s="6" customFormat="1" ht="24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5</v>
      </c>
    </row>
    <row r="4" spans="1:12" s="6" customFormat="1" ht="24.95" customHeight="1">
      <c r="A4" s="7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9"/>
    </row>
    <row r="5" spans="1:12" s="6" customFormat="1" ht="2.25" customHeight="1">
      <c r="A5" s="7"/>
      <c r="B5" s="8"/>
      <c r="C5" s="8"/>
      <c r="D5" s="8"/>
      <c r="E5" s="8"/>
      <c r="F5" s="8"/>
      <c r="G5" s="9"/>
    </row>
    <row r="6" spans="1:12" s="6" customFormat="1" ht="24.95" customHeight="1">
      <c r="A6" s="7" t="s">
        <v>12</v>
      </c>
      <c r="B6" s="10">
        <v>5.0000000000000001E-3</v>
      </c>
      <c r="C6" s="11">
        <v>0.58181818181818179</v>
      </c>
      <c r="D6" s="10">
        <v>2.3363636363636399E-2</v>
      </c>
      <c r="E6" s="12">
        <v>55.909090909090907</v>
      </c>
      <c r="F6" s="10">
        <v>2.4818181818181819E-2</v>
      </c>
      <c r="G6" s="13">
        <v>5.4454545454545453</v>
      </c>
    </row>
    <row r="7" spans="1:12" s="6" customFormat="1" ht="24.95" customHeight="1">
      <c r="A7" s="7" t="s">
        <v>13</v>
      </c>
      <c r="B7" s="10">
        <v>5.3333333333333332E-3</v>
      </c>
      <c r="C7" s="11">
        <v>0.60833333333333328</v>
      </c>
      <c r="D7" s="10">
        <v>2.4083333333333335E-2</v>
      </c>
      <c r="E7" s="12">
        <v>56.583333333333336</v>
      </c>
      <c r="F7" s="10">
        <v>2.3583333333333335E-2</v>
      </c>
      <c r="G7" s="13">
        <v>5.416666666666667</v>
      </c>
    </row>
    <row r="8" spans="1:12" s="6" customFormat="1" ht="24.95" customHeight="1">
      <c r="A8" s="14" t="s">
        <v>14</v>
      </c>
      <c r="B8" s="10">
        <v>5.5833333333333351E-3</v>
      </c>
      <c r="C8" s="11">
        <v>0.52500000000000002</v>
      </c>
      <c r="D8" s="10">
        <v>2.4999999999999994E-2</v>
      </c>
      <c r="E8" s="12">
        <v>51.083333333333336</v>
      </c>
      <c r="F8" s="10">
        <v>2.2000000000000002E-2</v>
      </c>
      <c r="G8" s="13">
        <v>4.7416666666666663</v>
      </c>
    </row>
    <row r="9" spans="1:12" s="6" customFormat="1" ht="24.95" customHeight="1">
      <c r="A9" s="7" t="s">
        <v>15</v>
      </c>
      <c r="B9" s="10">
        <v>5.0000000000000001E-3</v>
      </c>
      <c r="C9" s="11">
        <v>0.5</v>
      </c>
      <c r="D9" s="10">
        <v>2.4E-2</v>
      </c>
      <c r="E9" s="12">
        <v>47</v>
      </c>
      <c r="F9" s="10">
        <v>2.5000000000000001E-2</v>
      </c>
      <c r="G9" s="13">
        <v>4.9000000000000004</v>
      </c>
    </row>
    <row r="10" spans="1:12" s="6" customFormat="1" ht="24.95" customHeight="1">
      <c r="A10" s="15" t="s">
        <v>16</v>
      </c>
      <c r="B10" s="10">
        <v>8.0000000000000002E-3</v>
      </c>
      <c r="C10" s="11">
        <v>0.5</v>
      </c>
      <c r="D10" s="10">
        <v>2.7E-2</v>
      </c>
      <c r="E10" s="12">
        <v>51</v>
      </c>
      <c r="F10" s="10">
        <v>2.1999999999999999E-2</v>
      </c>
      <c r="G10" s="16"/>
    </row>
    <row r="11" spans="1:12" s="6" customFormat="1" ht="24.95" customHeight="1">
      <c r="A11" s="17" t="s">
        <v>17</v>
      </c>
      <c r="B11" s="10">
        <v>6.0000000000000001E-3</v>
      </c>
      <c r="C11" s="11">
        <v>0.5</v>
      </c>
      <c r="D11" s="10">
        <v>2.7E-2</v>
      </c>
      <c r="E11" s="12">
        <v>52</v>
      </c>
      <c r="F11" s="10">
        <v>2.3E-2</v>
      </c>
      <c r="G11" s="16"/>
    </row>
    <row r="12" spans="1:12" s="6" customFormat="1" ht="9.75" customHeight="1">
      <c r="A12" s="18"/>
      <c r="B12" s="19"/>
      <c r="C12" s="20"/>
      <c r="D12" s="21"/>
      <c r="E12" s="22"/>
      <c r="F12" s="19"/>
      <c r="G12" s="23"/>
    </row>
    <row r="13" spans="1:12" s="6" customFormat="1" ht="24.95" customHeight="1">
      <c r="A13" s="17" t="s">
        <v>18</v>
      </c>
      <c r="B13" s="10">
        <v>1.2E-2</v>
      </c>
      <c r="C13" s="11">
        <v>0.6</v>
      </c>
      <c r="D13" s="10">
        <v>4.1000000000000002E-2</v>
      </c>
      <c r="E13" s="12">
        <v>75</v>
      </c>
      <c r="F13" s="10">
        <v>1.4E-2</v>
      </c>
      <c r="G13" s="16"/>
    </row>
    <row r="14" spans="1:12" s="6" customFormat="1" ht="24.95" customHeight="1">
      <c r="A14" s="17" t="s">
        <v>19</v>
      </c>
      <c r="B14" s="10">
        <v>8.9999999999999993E-3</v>
      </c>
      <c r="C14" s="11">
        <v>0.6</v>
      </c>
      <c r="D14" s="10">
        <v>3.2000000000000001E-2</v>
      </c>
      <c r="E14" s="12">
        <v>58</v>
      </c>
      <c r="F14" s="10">
        <v>1.7000000000000001E-2</v>
      </c>
      <c r="G14" s="16"/>
    </row>
    <row r="15" spans="1:12" s="6" customFormat="1" ht="24.95" customHeight="1">
      <c r="A15" s="17" t="s">
        <v>20</v>
      </c>
      <c r="B15" s="10">
        <v>8.0000000000000002E-3</v>
      </c>
      <c r="C15" s="11">
        <v>0.7</v>
      </c>
      <c r="D15" s="10">
        <v>3.1E-2</v>
      </c>
      <c r="E15" s="12">
        <v>71</v>
      </c>
      <c r="F15" s="10">
        <v>2.9000000000000001E-2</v>
      </c>
      <c r="G15" s="16"/>
    </row>
    <row r="16" spans="1:12" s="6" customFormat="1" ht="24.95" customHeight="1">
      <c r="A16" s="17" t="s">
        <v>21</v>
      </c>
      <c r="B16" s="10">
        <v>7.0000000000000001E-3</v>
      </c>
      <c r="C16" s="11">
        <v>0.5</v>
      </c>
      <c r="D16" s="10">
        <v>2.5999999999999999E-2</v>
      </c>
      <c r="E16" s="12">
        <v>48</v>
      </c>
      <c r="F16" s="10">
        <v>3.5000000000000003E-2</v>
      </c>
      <c r="G16" s="16"/>
    </row>
    <row r="17" spans="1:8" s="6" customFormat="1" ht="24.95" customHeight="1">
      <c r="A17" s="17" t="s">
        <v>22</v>
      </c>
      <c r="B17" s="10">
        <v>7.0000000000000001E-3</v>
      </c>
      <c r="C17" s="11">
        <v>0.3</v>
      </c>
      <c r="D17" s="10">
        <v>2.3E-2</v>
      </c>
      <c r="E17" s="12">
        <v>58</v>
      </c>
      <c r="F17" s="10">
        <v>4.4999999999999998E-2</v>
      </c>
      <c r="G17" s="16"/>
    </row>
    <row r="18" spans="1:8" s="6" customFormat="1" ht="24.95" customHeight="1">
      <c r="A18" s="17" t="s">
        <v>23</v>
      </c>
      <c r="B18" s="10">
        <v>6.0000000000000001E-3</v>
      </c>
      <c r="C18" s="11">
        <v>0.4</v>
      </c>
      <c r="D18" s="10">
        <v>0.02</v>
      </c>
      <c r="E18" s="12">
        <v>47</v>
      </c>
      <c r="F18" s="10">
        <v>3.3000000000000002E-2</v>
      </c>
      <c r="G18" s="16"/>
    </row>
    <row r="19" spans="1:8" s="6" customFormat="1" ht="24.95" customHeight="1">
      <c r="A19" s="17" t="s">
        <v>24</v>
      </c>
      <c r="B19" s="10">
        <v>5.0000000000000001E-3</v>
      </c>
      <c r="C19" s="11">
        <v>0.4</v>
      </c>
      <c r="D19" s="10">
        <v>1.4999999999999999E-2</v>
      </c>
      <c r="E19" s="12">
        <v>43</v>
      </c>
      <c r="F19" s="10">
        <v>0.02</v>
      </c>
      <c r="G19" s="16"/>
    </row>
    <row r="20" spans="1:8" s="6" customFormat="1" ht="24.95" customHeight="1">
      <c r="A20" s="17" t="s">
        <v>25</v>
      </c>
      <c r="B20" s="10">
        <v>3.0000000000000001E-3</v>
      </c>
      <c r="C20" s="11">
        <v>0.5</v>
      </c>
      <c r="D20" s="10">
        <v>1.9E-2</v>
      </c>
      <c r="E20" s="12">
        <v>51</v>
      </c>
      <c r="F20" s="10">
        <v>2.1999999999999999E-2</v>
      </c>
      <c r="G20" s="16"/>
    </row>
    <row r="21" spans="1:8" s="6" customFormat="1" ht="24.95" customHeight="1">
      <c r="A21" s="17" t="s">
        <v>26</v>
      </c>
      <c r="B21" s="10">
        <v>2E-3</v>
      </c>
      <c r="C21" s="11">
        <v>0.5</v>
      </c>
      <c r="D21" s="10">
        <v>1.9E-2</v>
      </c>
      <c r="E21" s="12">
        <v>37</v>
      </c>
      <c r="F21" s="10">
        <v>0.02</v>
      </c>
      <c r="G21" s="16"/>
    </row>
    <row r="22" spans="1:8" s="6" customFormat="1" ht="24.95" customHeight="1">
      <c r="A22" s="17" t="s">
        <v>27</v>
      </c>
      <c r="B22" s="10">
        <v>3.0000000000000001E-3</v>
      </c>
      <c r="C22" s="11">
        <v>0.5</v>
      </c>
      <c r="D22" s="10">
        <v>2.7E-2</v>
      </c>
      <c r="E22" s="12">
        <v>40</v>
      </c>
      <c r="F22" s="10">
        <v>1.6E-2</v>
      </c>
      <c r="G22" s="16"/>
    </row>
    <row r="23" spans="1:8" s="6" customFormat="1" ht="24.95" customHeight="1">
      <c r="A23" s="17" t="s">
        <v>28</v>
      </c>
      <c r="B23" s="10">
        <v>3.0000000000000001E-3</v>
      </c>
      <c r="C23" s="11">
        <v>0.3</v>
      </c>
      <c r="D23" s="10">
        <v>3.1E-2</v>
      </c>
      <c r="E23" s="12">
        <v>47</v>
      </c>
      <c r="F23" s="10">
        <v>1.2999999999999999E-2</v>
      </c>
      <c r="G23" s="16"/>
      <c r="H23" s="6" t="s">
        <v>29</v>
      </c>
    </row>
    <row r="24" spans="1:8" s="6" customFormat="1" ht="24.95" customHeight="1">
      <c r="A24" s="17" t="s">
        <v>30</v>
      </c>
      <c r="B24" s="10">
        <v>6.0000000000000001E-3</v>
      </c>
      <c r="C24" s="11">
        <v>0.4</v>
      </c>
      <c r="D24" s="10">
        <v>3.5999999999999997E-2</v>
      </c>
      <c r="E24" s="12">
        <v>49</v>
      </c>
      <c r="F24" s="10">
        <v>1.2E-2</v>
      </c>
      <c r="G24" s="16"/>
    </row>
    <row r="25" spans="1:8" ht="15" customHeight="1">
      <c r="A25" s="2"/>
      <c r="B25" s="2"/>
      <c r="C25" s="2"/>
      <c r="D25" s="2"/>
      <c r="E25" s="2"/>
      <c r="F25" s="2"/>
      <c r="G25" s="2"/>
    </row>
    <row r="26" spans="1:8" ht="20.25" customHeight="1">
      <c r="A26" s="272" t="s">
        <v>31</v>
      </c>
      <c r="B26" s="272"/>
    </row>
    <row r="27" spans="1:8">
      <c r="A27" s="24"/>
    </row>
  </sheetData>
  <mergeCells count="2">
    <mergeCell ref="A1:L1"/>
    <mergeCell ref="A26:B26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1.환경오염물질배출시설(환경관리과)</vt:lpstr>
      <vt:lpstr>2.환경오염배출시설단속및행정조치(환경관리과)</vt:lpstr>
      <vt:lpstr>3.쓰레기수거(환경관리과)</vt:lpstr>
      <vt:lpstr>4.생활폐기물</vt:lpstr>
      <vt:lpstr>5.폐기물 재활용률(환경관리과)</vt:lpstr>
      <vt:lpstr>6.하수 및 분뇨발생량 처리현황(환경관리과)</vt:lpstr>
      <vt:lpstr>7.하수종말처리장(환경관리과)</vt:lpstr>
      <vt:lpstr>8.1일1인당오수발생량(환경관리과)</vt:lpstr>
      <vt:lpstr>9.대기오염(환경관리과)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2015-01-12T01:59:50Z</dcterms:created>
  <dcterms:modified xsi:type="dcterms:W3CDTF">2015-01-28T02:16:57Z</dcterms:modified>
</cp:coreProperties>
</file>