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5600" windowHeight="11205" tabRatio="883" firstSheet="7" activeTab="13"/>
  </bookViews>
  <sheets>
    <sheet name="1.인구추이(총무과)" sheetId="28" r:id="rId1"/>
    <sheet name="2.동별 세대 및 인구(총무과)" sheetId="29" r:id="rId2"/>
    <sheet name="3.연령별(5세계급) 및 성별인구(총무과)" sheetId="9" r:id="rId3"/>
    <sheet name="4.혼인상태별 인구(기획예산실)" sheetId="17" r:id="rId4"/>
    <sheet name="5.교육정도별 인구(6세 이상 인구)(기획예산실)" sheetId="18" r:id="rId5"/>
    <sheet name="6.주택점유형태별 가구(기획예산실)" sheetId="19" r:id="rId6"/>
    <sheet name="7.사용방수별 가구(기획예산실)" sheetId="20" r:id="rId7"/>
    <sheet name="8.인구동태(기획)" sheetId="12" r:id="rId8"/>
    <sheet name="9.인구이동(총무과)" sheetId="30" r:id="rId9"/>
    <sheet name="10.통근·통학 유형별 인구(12세이상)(기획)" sheetId="21" r:id="rId10"/>
    <sheet name="11.상주 주간인구(기획)" sheetId="22" r:id="rId11"/>
    <sheet name="12.외국인 국적별 등록현황(총무과)" sheetId="26" r:id="rId12"/>
    <sheet name="13.외국인과의 혼인(통계청)" sheetId="11" r:id="rId13"/>
    <sheet name="14.사망원인별 사망(기획)" sheetId="24" r:id="rId14"/>
    <sheet name="15.여성가구주 현황(기획)" sheetId="25" r:id="rId15"/>
  </sheets>
  <definedNames>
    <definedName name="_xlnm.Database" localSheetId="0">#REF!</definedName>
    <definedName name="_xlnm.Database" localSheetId="11">#REF!</definedName>
    <definedName name="_xlnm.Database" localSheetId="12">#REF!</definedName>
    <definedName name="_xlnm.Database" localSheetId="14">#REF!</definedName>
    <definedName name="_xlnm.Database" localSheetId="1">#REF!</definedName>
    <definedName name="_xlnm.Database" localSheetId="8">#REF!</definedName>
    <definedName name="_xlnm.Database">#REF!</definedName>
    <definedName name="_xlnm.Print_Area" localSheetId="8">'9.인구이동(총무과)'!$A$1:$Y$29</definedName>
    <definedName name="_xlnm.Print_Titles" localSheetId="11">'12.외국인 국적별 등록현황(총무과)'!#REF!</definedName>
    <definedName name="급여데이타" localSheetId="0">#REF!</definedName>
    <definedName name="급여데이타" localSheetId="9">#REF!</definedName>
    <definedName name="급여데이타" localSheetId="10">#REF!</definedName>
    <definedName name="급여데이타" localSheetId="11">#REF!</definedName>
    <definedName name="급여데이타" localSheetId="12">#REF!</definedName>
    <definedName name="급여데이타" localSheetId="13">#REF!</definedName>
    <definedName name="급여데이타" localSheetId="14">#REF!</definedName>
    <definedName name="급여데이타" localSheetId="1">#REF!</definedName>
    <definedName name="급여데이타" localSheetId="3">#REF!</definedName>
    <definedName name="급여데이타" localSheetId="4">#REF!</definedName>
    <definedName name="급여데이타" localSheetId="5">#REF!</definedName>
    <definedName name="급여데이타" localSheetId="6">#REF!</definedName>
    <definedName name="급여데이타" localSheetId="7">#REF!</definedName>
    <definedName name="급여데이타" localSheetId="8">#REF!</definedName>
    <definedName name="급여데이타">#REF!</definedName>
    <definedName name="달성학교명" localSheetId="0">#REF!</definedName>
    <definedName name="달성학교명" localSheetId="11">#REF!</definedName>
    <definedName name="달성학교명" localSheetId="12">#REF!</definedName>
    <definedName name="달성학교명" localSheetId="14">#REF!</definedName>
    <definedName name="달성학교명" localSheetId="1">#REF!</definedName>
    <definedName name="달성학교명" localSheetId="8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W11" i="24"/>
  <c r="M11"/>
  <c r="O30" i="29"/>
  <c r="E30"/>
  <c r="D30"/>
  <c r="C30"/>
  <c r="O29"/>
  <c r="E29"/>
  <c r="D29"/>
  <c r="C29"/>
  <c r="O28"/>
  <c r="E28"/>
  <c r="D28"/>
  <c r="C28"/>
  <c r="O27"/>
  <c r="E27"/>
  <c r="D27"/>
  <c r="C27"/>
  <c r="O26"/>
  <c r="E26"/>
  <c r="D26"/>
  <c r="C26"/>
  <c r="O25"/>
  <c r="E25"/>
  <c r="D25"/>
  <c r="C25"/>
  <c r="O24"/>
  <c r="E24"/>
  <c r="D24"/>
  <c r="C24"/>
  <c r="O23"/>
  <c r="E23"/>
  <c r="D23"/>
  <c r="C23"/>
  <c r="O22"/>
  <c r="E22"/>
  <c r="D22"/>
  <c r="C22"/>
  <c r="O21"/>
  <c r="E21"/>
  <c r="D21"/>
  <c r="C21"/>
  <c r="O20"/>
  <c r="E20"/>
  <c r="D20"/>
  <c r="C20"/>
  <c r="O19"/>
  <c r="E19"/>
  <c r="D19"/>
  <c r="C19"/>
  <c r="O18"/>
  <c r="E18"/>
  <c r="D18"/>
  <c r="C18"/>
  <c r="O17"/>
  <c r="E17"/>
  <c r="D17"/>
  <c r="C17"/>
  <c r="O16"/>
  <c r="E16"/>
  <c r="D16"/>
  <c r="C16"/>
  <c r="O15"/>
  <c r="E15"/>
  <c r="D15"/>
  <c r="C15"/>
  <c r="O14"/>
  <c r="E14"/>
  <c r="D14"/>
  <c r="C14"/>
  <c r="L12"/>
  <c r="L7" l="1"/>
  <c r="L8"/>
  <c r="L9"/>
  <c r="L10"/>
  <c r="L11"/>
  <c r="M13" i="28"/>
  <c r="M12"/>
  <c r="M11"/>
  <c r="M9"/>
  <c r="M10"/>
  <c r="K48" i="9"/>
  <c r="K49"/>
  <c r="K50"/>
  <c r="K51"/>
  <c r="K52"/>
  <c r="K53"/>
  <c r="K54"/>
  <c r="K55"/>
  <c r="K56"/>
  <c r="K57"/>
  <c r="K58"/>
  <c r="K59"/>
  <c r="K60"/>
  <c r="K61"/>
  <c r="K62"/>
  <c r="K63"/>
  <c r="K64"/>
  <c r="K47"/>
  <c r="K28"/>
  <c r="K29"/>
  <c r="K30"/>
  <c r="K31"/>
  <c r="K32"/>
  <c r="K33"/>
  <c r="K34"/>
  <c r="K35"/>
  <c r="K36"/>
  <c r="K37"/>
  <c r="K38"/>
  <c r="K39"/>
  <c r="K40"/>
  <c r="K41"/>
  <c r="K42"/>
  <c r="K43"/>
  <c r="K44"/>
  <c r="K27"/>
  <c r="J6"/>
  <c r="K11" s="1"/>
  <c r="K24" l="1"/>
  <c r="K20"/>
  <c r="K16"/>
  <c r="K12"/>
  <c r="K8"/>
  <c r="K7"/>
  <c r="K21"/>
  <c r="K17"/>
  <c r="K13"/>
  <c r="K9"/>
  <c r="K22"/>
  <c r="K18"/>
  <c r="K14"/>
  <c r="K10"/>
  <c r="K23"/>
  <c r="K19"/>
  <c r="K15"/>
  <c r="E10" i="29" l="1"/>
  <c r="D10"/>
  <c r="B13" i="18"/>
  <c r="I9" i="25" l="1"/>
  <c r="D7" i="21"/>
  <c r="J9" i="22"/>
  <c r="B29" i="18"/>
  <c r="C10"/>
  <c r="D10"/>
  <c r="E10"/>
  <c r="F10"/>
  <c r="G10"/>
  <c r="H10"/>
  <c r="J10"/>
  <c r="K10"/>
  <c r="L10"/>
  <c r="M10"/>
  <c r="N10"/>
  <c r="O10"/>
  <c r="B14"/>
  <c r="B15"/>
  <c r="B16"/>
  <c r="B17"/>
  <c r="B18"/>
  <c r="B19"/>
  <c r="B20"/>
  <c r="B21"/>
  <c r="B22"/>
  <c r="B23"/>
  <c r="B24"/>
  <c r="B25"/>
  <c r="B26"/>
  <c r="B27"/>
  <c r="B28"/>
  <c r="B12"/>
  <c r="I13"/>
  <c r="I14"/>
  <c r="I15"/>
  <c r="I16"/>
  <c r="I17"/>
  <c r="I18"/>
  <c r="I19"/>
  <c r="I20"/>
  <c r="I21"/>
  <c r="I22"/>
  <c r="I23"/>
  <c r="I24"/>
  <c r="I25"/>
  <c r="I26"/>
  <c r="I27"/>
  <c r="I28"/>
  <c r="I29"/>
  <c r="I12"/>
  <c r="F12"/>
  <c r="I10" l="1"/>
  <c r="B10"/>
  <c r="I8" i="25"/>
  <c r="B5" i="19"/>
  <c r="G46" i="9"/>
  <c r="F46"/>
  <c r="D46"/>
  <c r="E61" s="1"/>
  <c r="G26"/>
  <c r="F26"/>
  <c r="D26"/>
  <c r="E41" s="1"/>
  <c r="D24"/>
  <c r="D23"/>
  <c r="D22"/>
  <c r="D21"/>
  <c r="D20"/>
  <c r="D19"/>
  <c r="D18"/>
  <c r="D17"/>
  <c r="D16"/>
  <c r="D15"/>
  <c r="D14"/>
  <c r="D13"/>
  <c r="G6"/>
  <c r="F6"/>
  <c r="D6" l="1"/>
  <c r="E19" s="1"/>
  <c r="E28"/>
  <c r="E32"/>
  <c r="E36"/>
  <c r="E40"/>
  <c r="E44"/>
  <c r="E48"/>
  <c r="E52"/>
  <c r="E56"/>
  <c r="E60"/>
  <c r="E64"/>
  <c r="E27"/>
  <c r="E31"/>
  <c r="E35"/>
  <c r="E39"/>
  <c r="E43"/>
  <c r="E47"/>
  <c r="E51"/>
  <c r="E55"/>
  <c r="E59"/>
  <c r="E63"/>
  <c r="E30"/>
  <c r="E34"/>
  <c r="E38"/>
  <c r="E42"/>
  <c r="E50"/>
  <c r="E54"/>
  <c r="E58"/>
  <c r="E62"/>
  <c r="E29"/>
  <c r="E33"/>
  <c r="E37"/>
  <c r="E49"/>
  <c r="E53"/>
  <c r="E57"/>
  <c r="E13" l="1"/>
  <c r="E20"/>
  <c r="E8"/>
  <c r="E9"/>
  <c r="E14"/>
  <c r="E24"/>
  <c r="E17"/>
  <c r="E7"/>
  <c r="E22"/>
  <c r="E15"/>
  <c r="E21"/>
  <c r="E12"/>
  <c r="E18"/>
  <c r="E23"/>
  <c r="E16"/>
  <c r="E10"/>
  <c r="E11"/>
  <c r="E26"/>
  <c r="E46"/>
  <c r="E6" l="1"/>
  <c r="I8" i="18"/>
  <c r="B8"/>
  <c r="N29" i="17"/>
  <c r="G29"/>
  <c r="F29"/>
  <c r="E29"/>
  <c r="D29"/>
  <c r="C29"/>
  <c r="B29" l="1"/>
</calcChain>
</file>

<file path=xl/sharedStrings.xml><?xml version="1.0" encoding="utf-8"?>
<sst xmlns="http://schemas.openxmlformats.org/spreadsheetml/2006/main" count="736" uniqueCount="359">
  <si>
    <t>세대당     인  구</t>
    <phoneticPr fontId="3" type="noConversion"/>
  </si>
  <si>
    <t>한     국     인</t>
    <phoneticPr fontId="3" type="noConversion"/>
  </si>
  <si>
    <t>외     국     인</t>
    <phoneticPr fontId="3" type="noConversion"/>
  </si>
  <si>
    <t xml:space="preserve"> </t>
  </si>
  <si>
    <t>남</t>
  </si>
  <si>
    <t>여</t>
  </si>
  <si>
    <t>2 0 1 0</t>
    <phoneticPr fontId="3" type="noConversion"/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</si>
  <si>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</si>
  <si>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</si>
  <si>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</si>
  <si>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</si>
  <si>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</si>
  <si>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</si>
  <si>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</si>
  <si>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</si>
  <si>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</si>
  <si>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</si>
  <si>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</si>
  <si>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</si>
  <si>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</si>
  <si>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</si>
  <si>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</si>
  <si>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남</t>
    <phoneticPr fontId="3" type="noConversion"/>
  </si>
  <si>
    <t>여</t>
    <phoneticPr fontId="3" type="noConversion"/>
  </si>
  <si>
    <t>2 0 1 0</t>
  </si>
  <si>
    <t>2 0 1 2</t>
  </si>
  <si>
    <t>1. 인구추이</t>
    <phoneticPr fontId="3" type="noConversion"/>
  </si>
  <si>
    <t>구·군내</t>
  </si>
  <si>
    <t>전  입</t>
  </si>
  <si>
    <t>전  출</t>
  </si>
  <si>
    <t>10~14</t>
    <phoneticPr fontId="3" type="noConversion"/>
  </si>
  <si>
    <t>15~19</t>
    <phoneticPr fontId="3" type="noConversion"/>
  </si>
  <si>
    <t>20~24</t>
    <phoneticPr fontId="3" type="noConversion"/>
  </si>
  <si>
    <t>25~29</t>
    <phoneticPr fontId="3" type="noConversion"/>
  </si>
  <si>
    <t>30~34</t>
    <phoneticPr fontId="3" type="noConversion"/>
  </si>
  <si>
    <t>35~39</t>
    <phoneticPr fontId="3" type="noConversion"/>
  </si>
  <si>
    <t>40~44</t>
    <phoneticPr fontId="3" type="noConversion"/>
  </si>
  <si>
    <t>45~49</t>
    <phoneticPr fontId="3" type="noConversion"/>
  </si>
  <si>
    <t>50~54</t>
    <phoneticPr fontId="3" type="noConversion"/>
  </si>
  <si>
    <t>55~59</t>
    <phoneticPr fontId="3" type="noConversion"/>
  </si>
  <si>
    <t>60~64</t>
    <phoneticPr fontId="3" type="noConversion"/>
  </si>
  <si>
    <t>65~69</t>
    <phoneticPr fontId="3" type="noConversion"/>
  </si>
  <si>
    <t>70~74</t>
    <phoneticPr fontId="3" type="noConversion"/>
  </si>
  <si>
    <t>75~79</t>
    <phoneticPr fontId="3" type="noConversion"/>
  </si>
  <si>
    <t>80~84</t>
    <phoneticPr fontId="3" type="noConversion"/>
  </si>
  <si>
    <t>85세이상</t>
    <phoneticPr fontId="3" type="noConversion"/>
  </si>
  <si>
    <t>합    계</t>
    <phoneticPr fontId="3" type="noConversion"/>
  </si>
  <si>
    <t>일     본</t>
    <phoneticPr fontId="3" type="noConversion"/>
  </si>
  <si>
    <t>미     국</t>
    <phoneticPr fontId="3" type="noConversion"/>
  </si>
  <si>
    <t>영     국</t>
    <phoneticPr fontId="3" type="noConversion"/>
  </si>
  <si>
    <t>필 리 핀</t>
  </si>
  <si>
    <t>베 트 남</t>
    <phoneticPr fontId="3" type="noConversion"/>
  </si>
  <si>
    <t>스리랑카</t>
  </si>
  <si>
    <t>방글라데시</t>
    <phoneticPr fontId="3" type="noConversion"/>
  </si>
  <si>
    <t>우즈베키스탄</t>
    <phoneticPr fontId="3" type="noConversion"/>
  </si>
  <si>
    <t>캐 나 다</t>
  </si>
  <si>
    <t>대    만</t>
    <phoneticPr fontId="3" type="noConversion"/>
  </si>
  <si>
    <t xml:space="preserve">  파키스탄</t>
  </si>
  <si>
    <t>기 타 국 가</t>
    <phoneticPr fontId="3" type="noConversion"/>
  </si>
  <si>
    <t>13. 외국인과의 혼인</t>
    <phoneticPr fontId="3" type="noConversion"/>
  </si>
  <si>
    <t>단위 : 건</t>
    <phoneticPr fontId="3" type="noConversion"/>
  </si>
  <si>
    <t>연  별</t>
    <phoneticPr fontId="3" type="noConversion"/>
  </si>
  <si>
    <t>아내-혼인건수</t>
    <phoneticPr fontId="3" type="noConversion"/>
  </si>
  <si>
    <t xml:space="preserve">     사          망</t>
    <phoneticPr fontId="3" type="noConversion"/>
  </si>
  <si>
    <t>유 배 우</t>
    <phoneticPr fontId="3" type="noConversion"/>
  </si>
  <si>
    <t>사  별</t>
    <phoneticPr fontId="3" type="noConversion"/>
  </si>
  <si>
    <t>이  혼</t>
    <phoneticPr fontId="3" type="noConversion"/>
  </si>
  <si>
    <t>미  혼</t>
    <phoneticPr fontId="3" type="noConversion"/>
  </si>
  <si>
    <t>연령미상</t>
    <phoneticPr fontId="3" type="noConversion"/>
  </si>
  <si>
    <t xml:space="preserve">  5. 교육정도별 인구(6세 이상 인구)</t>
    <phoneticPr fontId="3" type="noConversion"/>
  </si>
  <si>
    <t>초등
학교</t>
    <phoneticPr fontId="3" type="noConversion"/>
  </si>
  <si>
    <t>중학교</t>
    <phoneticPr fontId="3" type="noConversion"/>
  </si>
  <si>
    <t>고등
학교</t>
    <phoneticPr fontId="3" type="noConversion"/>
  </si>
  <si>
    <t>대학</t>
    <phoneticPr fontId="3" type="noConversion"/>
  </si>
  <si>
    <t>대학교</t>
    <phoneticPr fontId="3" type="noConversion"/>
  </si>
  <si>
    <t>대학원
이상</t>
    <phoneticPr fontId="3" type="noConversion"/>
  </si>
  <si>
    <t>6~9</t>
    <phoneticPr fontId="3" type="noConversion"/>
  </si>
  <si>
    <t>미상</t>
    <phoneticPr fontId="3" type="noConversion"/>
  </si>
  <si>
    <t>계</t>
    <phoneticPr fontId="3" type="noConversion"/>
  </si>
  <si>
    <t>자기집</t>
    <phoneticPr fontId="3" type="noConversion"/>
  </si>
  <si>
    <t>전세</t>
    <phoneticPr fontId="3" type="noConversion"/>
  </si>
  <si>
    <t>보증부월세</t>
    <phoneticPr fontId="3" type="noConversion"/>
  </si>
  <si>
    <t>무보증월세</t>
    <phoneticPr fontId="3" type="noConversion"/>
  </si>
  <si>
    <t>사글세</t>
    <phoneticPr fontId="3" type="noConversion"/>
  </si>
  <si>
    <t>무상</t>
    <phoneticPr fontId="3" type="noConversion"/>
  </si>
  <si>
    <t>2 0 0 5</t>
    <phoneticPr fontId="3" type="noConversion"/>
  </si>
  <si>
    <t>사     용     방     수</t>
    <phoneticPr fontId="3" type="noConversion"/>
  </si>
  <si>
    <t>6개이상</t>
    <phoneticPr fontId="3" type="noConversion"/>
  </si>
  <si>
    <t>2 0 0 5</t>
  </si>
  <si>
    <t xml:space="preserve">  11. 상주 주간인구</t>
    <phoneticPr fontId="3" type="noConversion"/>
  </si>
  <si>
    <t>상주인구</t>
    <phoneticPr fontId="3" type="noConversion"/>
  </si>
  <si>
    <t>유입인구</t>
    <phoneticPr fontId="3" type="noConversion"/>
  </si>
  <si>
    <t>유출인구</t>
    <phoneticPr fontId="3" type="noConversion"/>
  </si>
  <si>
    <t>주간인구</t>
    <phoneticPr fontId="3" type="noConversion"/>
  </si>
  <si>
    <t>주간인구지수</t>
    <phoneticPr fontId="3" type="noConversion"/>
  </si>
  <si>
    <t>통근</t>
    <phoneticPr fontId="3" type="noConversion"/>
  </si>
  <si>
    <t>통학</t>
    <phoneticPr fontId="3" type="noConversion"/>
  </si>
  <si>
    <t xml:space="preserve"> 1 9 9 5 </t>
    <phoneticPr fontId="3" type="noConversion"/>
  </si>
  <si>
    <t>2 0 0 0</t>
  </si>
  <si>
    <t>특정 감염성 
및 기생충성질환</t>
    <phoneticPr fontId="3" type="noConversion"/>
  </si>
  <si>
    <t>신생물</t>
    <phoneticPr fontId="3" type="noConversion"/>
  </si>
  <si>
    <t>혈액 및 조혈기관질환과 
면역기전을 침범하는 특정장애</t>
    <phoneticPr fontId="3" type="noConversion"/>
  </si>
  <si>
    <t>내분비, 영양 및 
대사 질환</t>
    <phoneticPr fontId="3" type="noConversion"/>
  </si>
  <si>
    <t>정신 및 행동장애</t>
    <phoneticPr fontId="3" type="noConversion"/>
  </si>
  <si>
    <t>신경계통의 질환</t>
    <phoneticPr fontId="3" type="noConversion"/>
  </si>
  <si>
    <t>눈 및 눈부속기의 질환</t>
    <phoneticPr fontId="3" type="noConversion"/>
  </si>
  <si>
    <t>귀 및 꼭지돌기의 질환</t>
    <phoneticPr fontId="3" type="noConversion"/>
  </si>
  <si>
    <t>순환기계통의 질환</t>
    <phoneticPr fontId="3" type="noConversion"/>
  </si>
  <si>
    <t>호흡기계통의 질환</t>
    <phoneticPr fontId="3" type="noConversion"/>
  </si>
  <si>
    <t>소화기계통의 질환</t>
    <phoneticPr fontId="3" type="noConversion"/>
  </si>
  <si>
    <t>피부 및 
피부밑조직의 질환</t>
    <phoneticPr fontId="3" type="noConversion"/>
  </si>
  <si>
    <t>근육골격계통 
및 결합조직의 질환</t>
    <phoneticPr fontId="3" type="noConversion"/>
  </si>
  <si>
    <t>비뇨생식기계통의 질환</t>
    <phoneticPr fontId="3" type="noConversion"/>
  </si>
  <si>
    <t>임신, 출산 및 산후기</t>
    <phoneticPr fontId="3" type="noConversion"/>
  </si>
  <si>
    <t>출생전후기에 
기원한 특정병태</t>
    <phoneticPr fontId="3" type="noConversion"/>
  </si>
  <si>
    <t>선천기형, 변형 
및 염색체 이상</t>
    <phoneticPr fontId="3" type="noConversion"/>
  </si>
  <si>
    <t>달리 분류되지 않은 
증상, 징후</t>
    <phoneticPr fontId="3" type="noConversion"/>
  </si>
  <si>
    <t>질병이환 및 사망의 외인</t>
    <phoneticPr fontId="3" type="noConversion"/>
  </si>
  <si>
    <t>2. 동별 세대 및 인구</t>
    <phoneticPr fontId="3" type="noConversion"/>
  </si>
  <si>
    <t xml:space="preserve">  4. 혼인상태별 인구</t>
    <phoneticPr fontId="3" type="noConversion"/>
  </si>
  <si>
    <t>12. 외국인 국적별 등록현황</t>
    <phoneticPr fontId="3" type="noConversion"/>
  </si>
  <si>
    <t>-</t>
    <phoneticPr fontId="1" type="noConversion"/>
  </si>
  <si>
    <r>
      <t>일반가구수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 (A)</t>
    </r>
    <phoneticPr fontId="3" type="noConversion"/>
  </si>
  <si>
    <t>여성가구주 가구수(B)</t>
    <phoneticPr fontId="3" type="noConversion"/>
  </si>
  <si>
    <r>
      <t>여성가구주 
가구 비율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</si>
  <si>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유배우</t>
    <phoneticPr fontId="3" type="noConversion"/>
  </si>
  <si>
    <t>사별</t>
    <phoneticPr fontId="3" type="noConversion"/>
  </si>
  <si>
    <t>이혼</t>
    <phoneticPr fontId="3" type="noConversion"/>
  </si>
  <si>
    <t>미혼</t>
    <phoneticPr fontId="3" type="noConversion"/>
  </si>
  <si>
    <t xml:space="preserve"> 2 0 0 0 </t>
    <phoneticPr fontId="3" type="noConversion"/>
  </si>
  <si>
    <t xml:space="preserve"> 2 0 1 0 </t>
    <phoneticPr fontId="3" type="noConversion"/>
  </si>
  <si>
    <t>2 0 1 3</t>
  </si>
  <si>
    <t>2 0 1 4</t>
  </si>
  <si>
    <t>2 0 1 5</t>
    <phoneticPr fontId="3" type="noConversion"/>
  </si>
  <si>
    <t>…</t>
  </si>
  <si>
    <t>-</t>
  </si>
  <si>
    <t>총     이      동</t>
    <phoneticPr fontId="3" type="noConversion"/>
  </si>
  <si>
    <t>시  도  간  이  동</t>
    <phoneticPr fontId="3" type="noConversion"/>
  </si>
  <si>
    <t>남자</t>
    <phoneticPr fontId="3" type="noConversion"/>
  </si>
  <si>
    <t>여자</t>
    <phoneticPr fontId="3" type="noConversion"/>
  </si>
  <si>
    <r>
      <t>세  대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</si>
  <si>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r>
      <t>65세이상   고령자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</si>
  <si>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합        계</t>
    <phoneticPr fontId="3" type="noConversion"/>
  </si>
  <si>
    <t xml:space="preserve"> 인              구</t>
    <phoneticPr fontId="3" type="noConversion"/>
  </si>
  <si>
    <t>인구
증가율
(%)</t>
    <phoneticPr fontId="1" type="noConversion"/>
  </si>
  <si>
    <r>
      <t>65세이상
고령자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</si>
  <si>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인 구 밀 도(명/㎢)</t>
    <phoneticPr fontId="3" type="noConversion"/>
  </si>
  <si>
    <t>면적(㎢)</t>
    <phoneticPr fontId="1" type="noConversion"/>
  </si>
  <si>
    <t>2 0 1 4</t>
    <phoneticPr fontId="1" type="noConversion"/>
  </si>
  <si>
    <t>면적(㎢)</t>
    <phoneticPr fontId="3" type="noConversion"/>
  </si>
  <si>
    <t>인구밀도(명/㎢)</t>
    <phoneticPr fontId="3" type="noConversion"/>
  </si>
  <si>
    <t xml:space="preserve"> 1 9 9 5 </t>
  </si>
  <si>
    <t>여자</t>
    <phoneticPr fontId="1" type="noConversion"/>
  </si>
  <si>
    <t>순이동</t>
    <phoneticPr fontId="3" type="noConversion"/>
  </si>
  <si>
    <t xml:space="preserve">
12세 이상 
인구
</t>
    <phoneticPr fontId="3" type="noConversion"/>
  </si>
  <si>
    <t>현재 살고있는 읍면동</t>
    <phoneticPr fontId="3" type="noConversion"/>
  </si>
  <si>
    <t>같은 구군내 
다른 읍면동</t>
    <phoneticPr fontId="3" type="noConversion"/>
  </si>
  <si>
    <t>같은 시도내 
다른 구군</t>
    <phoneticPr fontId="3" type="noConversion"/>
  </si>
  <si>
    <t>2 0 1 5</t>
    <phoneticPr fontId="3" type="noConversion"/>
  </si>
  <si>
    <t>남편-혼인건수</t>
    <phoneticPr fontId="3" type="noConversion"/>
  </si>
  <si>
    <t>한국인 남편+외국인 아내</t>
    <phoneticPr fontId="3" type="noConversion"/>
  </si>
  <si>
    <t>한국인 아내+외국인 남편</t>
    <phoneticPr fontId="3" type="noConversion"/>
  </si>
  <si>
    <t>인  구</t>
    <phoneticPr fontId="3" type="noConversion"/>
  </si>
  <si>
    <t>구성비</t>
    <phoneticPr fontId="3" type="noConversion"/>
  </si>
  <si>
    <t>인  구</t>
    <phoneticPr fontId="3" type="noConversion"/>
  </si>
  <si>
    <t>구성비</t>
    <phoneticPr fontId="3" type="noConversion"/>
  </si>
  <si>
    <t>총    계</t>
    <phoneticPr fontId="3" type="noConversion"/>
  </si>
  <si>
    <t>0~4</t>
    <phoneticPr fontId="3" type="noConversion"/>
  </si>
  <si>
    <t>5~9</t>
    <phoneticPr fontId="3" type="noConversion"/>
  </si>
  <si>
    <t>10~14</t>
    <phoneticPr fontId="3" type="noConversion"/>
  </si>
  <si>
    <t>15~19</t>
    <phoneticPr fontId="3" type="noConversion"/>
  </si>
  <si>
    <t>20~24</t>
    <phoneticPr fontId="3" type="noConversion"/>
  </si>
  <si>
    <t>25~29</t>
    <phoneticPr fontId="3" type="noConversion"/>
  </si>
  <si>
    <t>30~34</t>
    <phoneticPr fontId="3" type="noConversion"/>
  </si>
  <si>
    <t>35~39</t>
    <phoneticPr fontId="3" type="noConversion"/>
  </si>
  <si>
    <t>40~44</t>
    <phoneticPr fontId="3" type="noConversion"/>
  </si>
  <si>
    <t>45~49</t>
    <phoneticPr fontId="3" type="noConversion"/>
  </si>
  <si>
    <t>50~54</t>
    <phoneticPr fontId="3" type="noConversion"/>
  </si>
  <si>
    <t>55~59</t>
    <phoneticPr fontId="3" type="noConversion"/>
  </si>
  <si>
    <t>60~64</t>
    <phoneticPr fontId="3" type="noConversion"/>
  </si>
  <si>
    <t>65~69</t>
    <phoneticPr fontId="3" type="noConversion"/>
  </si>
  <si>
    <t>70~74</t>
    <phoneticPr fontId="3" type="noConversion"/>
  </si>
  <si>
    <t>75~79</t>
    <phoneticPr fontId="3" type="noConversion"/>
  </si>
  <si>
    <t>80~84</t>
    <phoneticPr fontId="3" type="noConversion"/>
  </si>
  <si>
    <t>85세이상</t>
    <phoneticPr fontId="3" type="noConversion"/>
  </si>
  <si>
    <t>남    자</t>
    <phoneticPr fontId="3" type="noConversion"/>
  </si>
  <si>
    <t>여   자</t>
    <phoneticPr fontId="3" type="noConversion"/>
  </si>
  <si>
    <t>연  별</t>
    <phoneticPr fontId="1" type="noConversion"/>
  </si>
  <si>
    <t>자료:통계청 인구동향과</t>
    <phoneticPr fontId="3" type="noConversion"/>
  </si>
  <si>
    <t>2 0 1 4</t>
    <phoneticPr fontId="1" type="noConversion"/>
  </si>
  <si>
    <t xml:space="preserve"> 2 0 1 5 </t>
    <phoneticPr fontId="3" type="noConversion"/>
  </si>
  <si>
    <t>2 0 1 0</t>
    <phoneticPr fontId="1" type="noConversion"/>
  </si>
  <si>
    <t>2 0 1 5</t>
    <phoneticPr fontId="3" type="noConversion"/>
  </si>
  <si>
    <t xml:space="preserve"> </t>
    <phoneticPr fontId="1" type="noConversion"/>
  </si>
  <si>
    <t>2 0 1 0</t>
    <phoneticPr fontId="3" type="noConversion"/>
  </si>
  <si>
    <t>2 0 1 5</t>
    <phoneticPr fontId="3" type="noConversion"/>
  </si>
  <si>
    <t>주:유입인구와 유출인구는 시도 및 시군구를 각각의 기준으로 집계되었음(전국≠∑시도, 시도≠∑시군구)</t>
    <phoneticPr fontId="3" type="noConversion"/>
  </si>
  <si>
    <t>주: 1. 당사자 주소지 기준임</t>
    <phoneticPr fontId="3" type="noConversion"/>
  </si>
  <si>
    <t xml:space="preserve"> 단위 : 세대, 명</t>
    <phoneticPr fontId="1" type="noConversion"/>
  </si>
  <si>
    <t xml:space="preserve"> 단위 : 세대, 명</t>
    <phoneticPr fontId="3" type="noConversion"/>
  </si>
  <si>
    <t xml:space="preserve">    1) 외국인 세대수 제외</t>
    <phoneticPr fontId="3" type="noConversion"/>
  </si>
  <si>
    <t xml:space="preserve">    2) 외국인 제외  </t>
    <phoneticPr fontId="3" type="noConversion"/>
  </si>
  <si>
    <t xml:space="preserve"> 단위 : 명</t>
    <phoneticPr fontId="3" type="noConversion"/>
  </si>
  <si>
    <t xml:space="preserve"> 자료:총무과</t>
    <phoneticPr fontId="3" type="noConversion"/>
  </si>
  <si>
    <t xml:space="preserve"> 주: 1. 5, 0자년은 인구주택총조사(외국인제외), 기타년도는 주민등록인구통계 자료</t>
    <phoneticPr fontId="3" type="noConversion"/>
  </si>
  <si>
    <t xml:space="preserve">     2. 외국인 제외</t>
    <phoneticPr fontId="1" type="noConversion"/>
  </si>
  <si>
    <t xml:space="preserve"> 자료:기획예산실 『인구주택총조사』</t>
    <phoneticPr fontId="3" type="noConversion"/>
  </si>
  <si>
    <t xml:space="preserve"> 주: 1) 휴학 포함</t>
    <phoneticPr fontId="3" type="noConversion"/>
  </si>
  <si>
    <t>주:외국인 제외</t>
    <phoneticPr fontId="3" type="noConversion"/>
  </si>
  <si>
    <t xml:space="preserve"> 단위 : 명, 쌍</t>
    <phoneticPr fontId="3" type="noConversion"/>
  </si>
  <si>
    <t xml:space="preserve"> 자료:통계청 인구동향조사</t>
    <phoneticPr fontId="3" type="noConversion"/>
  </si>
  <si>
    <t xml:space="preserve"> 단위 : 명</t>
    <phoneticPr fontId="3" type="noConversion"/>
  </si>
  <si>
    <t xml:space="preserve"> 15. 여성가구주 현황</t>
    <phoneticPr fontId="3" type="noConversion"/>
  </si>
  <si>
    <t xml:space="preserve"> 단위 : 가구, %</t>
    <phoneticPr fontId="3" type="noConversion"/>
  </si>
  <si>
    <t xml:space="preserve">     2) 여성가구주 가구 비율 = (B)/(A)*100</t>
    <phoneticPr fontId="3" type="noConversion"/>
  </si>
  <si>
    <t>2 0 1 5</t>
    <phoneticPr fontId="1" type="noConversion"/>
  </si>
  <si>
    <t xml:space="preserve"> 자료:총무과</t>
    <phoneticPr fontId="3" type="noConversion"/>
  </si>
  <si>
    <t xml:space="preserve"> 8. 인구동태</t>
    <phoneticPr fontId="3" type="noConversion"/>
  </si>
  <si>
    <t xml:space="preserve"> 9. 인구이동  </t>
    <phoneticPr fontId="3" type="noConversion"/>
  </si>
  <si>
    <t xml:space="preserve"> 남   자</t>
    <phoneticPr fontId="3" type="noConversion"/>
  </si>
  <si>
    <t>여   자</t>
    <phoneticPr fontId="3" type="noConversion"/>
  </si>
  <si>
    <t xml:space="preserve"> 합   계</t>
    <phoneticPr fontId="3" type="noConversion"/>
  </si>
  <si>
    <r>
      <t xml:space="preserve"> 재   학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</si>
  <si>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 xml:space="preserve"> 졸   업</t>
    <phoneticPr fontId="3" type="noConversion"/>
  </si>
  <si>
    <t>6. 주택점유형태별 가구(일반가구)</t>
    <phoneticPr fontId="3" type="noConversion"/>
  </si>
  <si>
    <t>7. 사용방수별 가구</t>
    <phoneticPr fontId="3" type="noConversion"/>
  </si>
  <si>
    <t>혼 인</t>
    <phoneticPr fontId="3" type="noConversion"/>
  </si>
  <si>
    <t>이 혼</t>
    <phoneticPr fontId="3" type="noConversion"/>
  </si>
  <si>
    <t>10. 통근·통학 유형별 인구(12세 이상)</t>
    <phoneticPr fontId="3" type="noConversion"/>
  </si>
  <si>
    <t>통근·통학
안함</t>
    <phoneticPr fontId="3" type="noConversion"/>
  </si>
  <si>
    <t>통근·통학</t>
    <phoneticPr fontId="3" type="noConversion"/>
  </si>
  <si>
    <t>다른 시·도</t>
    <phoneticPr fontId="3" type="noConversion"/>
  </si>
  <si>
    <t>통근·통학지 미상</t>
    <phoneticPr fontId="3" type="noConversion"/>
  </si>
  <si>
    <t>통근·통학 
여부 미상</t>
    <phoneticPr fontId="3" type="noConversion"/>
  </si>
  <si>
    <t xml:space="preserve"> 자료:총무과</t>
    <phoneticPr fontId="3" type="noConversion"/>
  </si>
  <si>
    <t xml:space="preserve">    1) 외국인 세대수 제외('98년부터 적용)    2) 외국인 제외 </t>
    <phoneticPr fontId="3" type="noConversion"/>
  </si>
  <si>
    <t xml:space="preserve"> 단위 : 명, %</t>
    <phoneticPr fontId="3" type="noConversion"/>
  </si>
  <si>
    <t xml:space="preserve"> 단위 : 명</t>
    <phoneticPr fontId="3" type="noConversion"/>
  </si>
  <si>
    <t xml:space="preserve"> 자료:기획예산실 『인구주택총조사』</t>
    <phoneticPr fontId="3" type="noConversion"/>
  </si>
  <si>
    <t xml:space="preserve"> 주:외국인 제외</t>
    <phoneticPr fontId="3" type="noConversion"/>
  </si>
  <si>
    <t>미  상</t>
    <phoneticPr fontId="3" type="noConversion"/>
  </si>
  <si>
    <t>미  혼</t>
    <phoneticPr fontId="3" type="noConversion"/>
  </si>
  <si>
    <t>단위 : 가구</t>
    <phoneticPr fontId="3" type="noConversion"/>
  </si>
  <si>
    <t xml:space="preserve"> 주:주민등록 전출입 신고에 의한 자료이며, 구내이동은 전입인구 기준, 국외이동은 제외</t>
    <phoneticPr fontId="3" type="noConversion"/>
  </si>
  <si>
    <t>전   입</t>
    <phoneticPr fontId="1" type="noConversion"/>
  </si>
  <si>
    <t>전   출</t>
    <phoneticPr fontId="1" type="noConversion"/>
  </si>
  <si>
    <t xml:space="preserve"> 14. 사망원인별 사망</t>
    <phoneticPr fontId="3" type="noConversion"/>
  </si>
  <si>
    <t xml:space="preserve"> 주:당해년도 12월 31일 현재 주민등록인구통계 결과임</t>
    <phoneticPr fontId="3" type="noConversion"/>
  </si>
  <si>
    <t>구  ·  군   간</t>
    <phoneticPr fontId="3" type="noConversion"/>
  </si>
  <si>
    <t>중    국</t>
    <phoneticPr fontId="3" type="noConversion"/>
  </si>
  <si>
    <t>연   별</t>
    <phoneticPr fontId="1" type="noConversion"/>
  </si>
  <si>
    <t>연  별</t>
    <phoneticPr fontId="1" type="noConversion"/>
  </si>
  <si>
    <t>연 별 및        월    별</t>
    <phoneticPr fontId="3" type="noConversion"/>
  </si>
  <si>
    <t>연 별 및
월    별</t>
    <phoneticPr fontId="3" type="noConversion"/>
  </si>
  <si>
    <t xml:space="preserve"> 연   별</t>
    <phoneticPr fontId="1" type="noConversion"/>
  </si>
  <si>
    <t>연    별
및
동    별</t>
    <phoneticPr fontId="1" type="noConversion"/>
  </si>
  <si>
    <t>연  별</t>
    <phoneticPr fontId="1" type="noConversion"/>
  </si>
  <si>
    <t>2 0 1 5</t>
    <phoneticPr fontId="1" type="noConversion"/>
  </si>
  <si>
    <t>2 0 1 6</t>
    <phoneticPr fontId="3" type="noConversion"/>
  </si>
  <si>
    <t>2 0 1 5</t>
    <phoneticPr fontId="1" type="noConversion"/>
  </si>
  <si>
    <t>2 0 1 6</t>
    <phoneticPr fontId="1" type="noConversion"/>
  </si>
  <si>
    <t>등   록   인  구</t>
    <phoneticPr fontId="3" type="noConversion"/>
  </si>
  <si>
    <t xml:space="preserve"> 가. 등록인구추이</t>
    <phoneticPr fontId="1" type="noConversion"/>
  </si>
  <si>
    <t xml:space="preserve"> 나. 거소신고인수</t>
    <phoneticPr fontId="1" type="noConversion"/>
  </si>
  <si>
    <t xml:space="preserve"> 주:1990년까지는 상주인구조사 결과이며, 1991년 이후는 주민등록인구통계 결과임(외국인 포함)</t>
    <phoneticPr fontId="3" type="noConversion"/>
  </si>
  <si>
    <t>외국국적동포 거소신고인</t>
    <phoneticPr fontId="3" type="noConversion"/>
  </si>
  <si>
    <t xml:space="preserve"> 단위 : 명</t>
    <phoneticPr fontId="1" type="noConversion"/>
  </si>
  <si>
    <t>합     계</t>
    <phoneticPr fontId="3" type="noConversion"/>
  </si>
  <si>
    <t>남</t>
    <phoneticPr fontId="1" type="noConversion"/>
  </si>
  <si>
    <t>여</t>
    <phoneticPr fontId="1" type="noConversion"/>
  </si>
  <si>
    <t>중국</t>
    <phoneticPr fontId="1" type="noConversion"/>
  </si>
  <si>
    <t>미국</t>
    <phoneticPr fontId="1" type="noConversion"/>
  </si>
  <si>
    <t>캐나다</t>
    <phoneticPr fontId="1" type="noConversion"/>
  </si>
  <si>
    <t>기타</t>
    <phoneticPr fontId="1" type="noConversion"/>
  </si>
  <si>
    <t xml:space="preserve"> ※ 2016년부터 양식 변경</t>
    <phoneticPr fontId="1" type="noConversion"/>
  </si>
  <si>
    <t>2 0 1 5</t>
    <phoneticPr fontId="1" type="noConversion"/>
  </si>
  <si>
    <t>2 0 1 3</t>
    <phoneticPr fontId="1" type="noConversion"/>
  </si>
  <si>
    <t>…</t>
    <phoneticPr fontId="1" type="noConversion"/>
  </si>
  <si>
    <t>…</t>
    <phoneticPr fontId="1" type="noConversion"/>
  </si>
  <si>
    <t xml:space="preserve">    3) 2016년부터 '평균연령' 추가</t>
    <phoneticPr fontId="1" type="noConversion"/>
  </si>
  <si>
    <r>
      <t>평균연령</t>
    </r>
    <r>
      <rPr>
        <vertAlign val="superscript"/>
        <sz val="11"/>
        <rFont val="바탕체"/>
        <family val="1"/>
        <charset val="129"/>
      </rPr>
      <t>3)</t>
    </r>
    <phoneticPr fontId="1" type="noConversion"/>
  </si>
  <si>
    <r>
      <t>내당2</t>
    </r>
    <r>
      <rPr>
        <sz val="11"/>
        <rFont val="Arial Unicode MS"/>
        <family val="3"/>
        <charset val="129"/>
      </rPr>
      <t>·</t>
    </r>
    <r>
      <rPr>
        <sz val="11"/>
        <rFont val="바탕체"/>
        <family val="1"/>
        <charset val="129"/>
      </rPr>
      <t>3동</t>
    </r>
    <phoneticPr fontId="3" type="noConversion"/>
  </si>
  <si>
    <r>
      <t>비산2</t>
    </r>
    <r>
      <rPr>
        <sz val="11"/>
        <rFont val="Arial Unicode MS"/>
        <family val="3"/>
        <charset val="129"/>
      </rPr>
      <t>·</t>
    </r>
    <r>
      <rPr>
        <sz val="11"/>
        <rFont val="바탕체"/>
        <family val="1"/>
        <charset val="129"/>
      </rPr>
      <t>3동</t>
    </r>
    <phoneticPr fontId="3" type="noConversion"/>
  </si>
  <si>
    <r>
      <t>내당2</t>
    </r>
    <r>
      <rPr>
        <sz val="9"/>
        <rFont val="Arial Unicode MS"/>
        <family val="3"/>
        <charset val="129"/>
      </rPr>
      <t>‧</t>
    </r>
    <r>
      <rPr>
        <sz val="9"/>
        <rFont val="바탕체"/>
        <family val="1"/>
        <charset val="129"/>
      </rPr>
      <t>3동</t>
    </r>
    <phoneticPr fontId="1" type="noConversion"/>
  </si>
  <si>
    <r>
      <t>비산2</t>
    </r>
    <r>
      <rPr>
        <sz val="9"/>
        <rFont val="Arial Unicode MS"/>
        <family val="3"/>
        <charset val="129"/>
      </rPr>
      <t>‧</t>
    </r>
    <r>
      <rPr>
        <sz val="9"/>
        <rFont val="바탕체"/>
        <family val="1"/>
        <charset val="129"/>
      </rPr>
      <t>3동</t>
    </r>
    <phoneticPr fontId="1" type="noConversion"/>
  </si>
  <si>
    <t>국     적     별</t>
    <phoneticPr fontId="3" type="noConversion"/>
  </si>
  <si>
    <t xml:space="preserve"> 자료:기획예산실 『인구주택총조사』</t>
    <phoneticPr fontId="3" type="noConversion"/>
  </si>
  <si>
    <t xml:space="preserve"> 자료: 『인구주택총조사』 통계청 인구총조사과</t>
    <phoneticPr fontId="3" type="noConversion"/>
  </si>
  <si>
    <t>1월</t>
    <phoneticPr fontId="3" type="noConversion"/>
  </si>
  <si>
    <t>2월</t>
    <phoneticPr fontId="3" type="noConversion"/>
  </si>
  <si>
    <t>3월</t>
    <phoneticPr fontId="3" type="noConversion"/>
  </si>
  <si>
    <t>4월</t>
    <phoneticPr fontId="3" type="noConversion"/>
  </si>
  <si>
    <t>5월</t>
    <phoneticPr fontId="3" type="noConversion"/>
  </si>
  <si>
    <t>6월</t>
    <phoneticPr fontId="3" type="noConversion"/>
  </si>
  <si>
    <t>7월</t>
    <phoneticPr fontId="3" type="noConversion"/>
  </si>
  <si>
    <t>8월</t>
    <phoneticPr fontId="3" type="noConversion"/>
  </si>
  <si>
    <t>9월</t>
    <phoneticPr fontId="3" type="noConversion"/>
  </si>
  <si>
    <t>10월</t>
    <phoneticPr fontId="3" type="noConversion"/>
  </si>
  <si>
    <t>11월</t>
    <phoneticPr fontId="3" type="noConversion"/>
  </si>
  <si>
    <t>12월</t>
    <phoneticPr fontId="3" type="noConversion"/>
  </si>
  <si>
    <t>시     내     이     동</t>
    <phoneticPr fontId="3" type="noConversion"/>
  </si>
  <si>
    <t>인도네시아</t>
    <phoneticPr fontId="3" type="noConversion"/>
  </si>
  <si>
    <t>연    별
및
동    별</t>
    <phoneticPr fontId="3" type="noConversion"/>
  </si>
  <si>
    <t>성    별
및
5세계급별</t>
    <phoneticPr fontId="3" type="noConversion"/>
  </si>
  <si>
    <t>1 9 8 5</t>
    <phoneticPr fontId="1" type="noConversion"/>
  </si>
  <si>
    <t>1 9 9 0</t>
    <phoneticPr fontId="1" type="noConversion"/>
  </si>
  <si>
    <t>1 9 9 5</t>
    <phoneticPr fontId="1" type="noConversion"/>
  </si>
  <si>
    <t>2 0 0 0</t>
    <phoneticPr fontId="1" type="noConversion"/>
  </si>
  <si>
    <t>2 0 0 5</t>
    <phoneticPr fontId="1" type="noConversion"/>
  </si>
  <si>
    <t>2 0 1 0</t>
    <phoneticPr fontId="1" type="noConversion"/>
  </si>
  <si>
    <t>2 0 1 5</t>
    <phoneticPr fontId="1" type="noConversion"/>
  </si>
  <si>
    <t>2 0 1 2</t>
    <phoneticPr fontId="1" type="noConversion"/>
  </si>
  <si>
    <t>2 0 1 3</t>
    <phoneticPr fontId="1" type="noConversion"/>
  </si>
  <si>
    <t>2 0 1 4</t>
    <phoneticPr fontId="1" type="noConversion"/>
  </si>
  <si>
    <t>2 0 1 6</t>
    <phoneticPr fontId="1" type="noConversion"/>
  </si>
  <si>
    <t xml:space="preserve"> 1 9 9 5 </t>
    <phoneticPr fontId="1" type="noConversion"/>
  </si>
  <si>
    <t xml:space="preserve"> 1 9 9 0 </t>
    <phoneticPr fontId="1" type="noConversion"/>
  </si>
  <si>
    <t xml:space="preserve"> 1 9 8 5 </t>
    <phoneticPr fontId="1" type="noConversion"/>
  </si>
  <si>
    <t xml:space="preserve">3. 연령별(5세 계급) 및 성별 인구 </t>
    <phoneticPr fontId="3" type="noConversion"/>
  </si>
  <si>
    <t xml:space="preserve">      출         생</t>
    <phoneticPr fontId="3" type="noConversion"/>
  </si>
  <si>
    <r>
      <t xml:space="preserve"> 단위 : 명, </t>
    </r>
    <r>
      <rPr>
        <sz val="11"/>
        <rFont val="굴림"/>
        <family val="3"/>
        <charset val="129"/>
      </rPr>
      <t>%</t>
    </r>
    <phoneticPr fontId="3" type="noConversion"/>
  </si>
  <si>
    <t xml:space="preserve">    2. '남편 혼인건수'는 아내의 국적과 상관없는 남자의 전체 혼인건수, 아내 혼인건수도 마찬가지임</t>
    <phoneticPr fontId="3" type="noConversion"/>
  </si>
  <si>
    <t xml:space="preserve"> 주: 1) 일반가구를 대상으로 집계(비혈연가구, 1인가구 포함).
        단, 집단가구(6인이상 비혈연가구, 기숙사, 사회시설 등) 및 외국인 가구는 제외</t>
    <phoneticPr fontId="3" type="noConversion"/>
  </si>
  <si>
    <t>2 0 1 7</t>
    <phoneticPr fontId="3" type="noConversion"/>
  </si>
  <si>
    <t>2 0 1 7</t>
    <phoneticPr fontId="1" type="noConversion"/>
  </si>
  <si>
    <t>2 0 1 7</t>
    <phoneticPr fontId="1" type="noConversion"/>
  </si>
  <si>
    <t>2 0 1 7</t>
    <phoneticPr fontId="1" type="noConversion"/>
  </si>
  <si>
    <t>1,480</t>
  </si>
  <si>
    <t>776</t>
  </si>
  <si>
    <t>704</t>
  </si>
  <si>
    <t>2,013</t>
  </si>
  <si>
    <t>1,010</t>
  </si>
  <si>
    <t>1,003</t>
  </si>
  <si>
    <t>936</t>
  </si>
  <si>
    <t>2,258</t>
  </si>
  <si>
    <t>1,129</t>
  </si>
  <si>
    <t>2,189</t>
  </si>
  <si>
    <t>1,117</t>
  </si>
  <si>
    <t>1,072</t>
  </si>
  <si>
    <t>1,675</t>
  </si>
  <si>
    <t>859</t>
  </si>
  <si>
    <t>816</t>
  </si>
  <si>
    <t>2,046</t>
  </si>
  <si>
    <t>1,071</t>
  </si>
  <si>
    <t>975</t>
  </si>
  <si>
    <t>840</t>
  </si>
  <si>
    <t>831</t>
  </si>
  <si>
    <t>2,475</t>
  </si>
  <si>
    <t>1,277</t>
  </si>
  <si>
    <t>1,198</t>
  </si>
  <si>
    <t>1,874</t>
  </si>
  <si>
    <t>977</t>
  </si>
  <si>
    <t>897</t>
  </si>
  <si>
    <t>2,832</t>
  </si>
  <si>
    <t>1,456</t>
  </si>
  <si>
    <t>1,376</t>
  </si>
  <si>
    <t>-</t>
    <phoneticPr fontId="1" type="noConversion"/>
  </si>
  <si>
    <t>-</t>
    <phoneticPr fontId="1" type="noConversion"/>
  </si>
  <si>
    <t>2 0 1 7</t>
    <phoneticPr fontId="1" type="noConversion"/>
  </si>
</sst>
</file>

<file path=xl/styles.xml><?xml version="1.0" encoding="utf-8"?>
<styleSheet xmlns="http://schemas.openxmlformats.org/spreadsheetml/2006/main">
  <numFmts count="2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0.00_ "/>
    <numFmt numFmtId="178" formatCode="#,##0.00_ "/>
    <numFmt numFmtId="179" formatCode="#,##0.00_);[Red]\(#,##0.00\)"/>
    <numFmt numFmtId="180" formatCode="#,##0\ "/>
    <numFmt numFmtId="181" formatCode="_-* #,##0.00_-;\-* #,##0.00_-;_-* &quot;-&quot;?_-;_-@_-"/>
    <numFmt numFmtId="182" formatCode="0.0000000"/>
    <numFmt numFmtId="183" formatCode="000&quot;₩&quot;\!\-000"/>
    <numFmt numFmtId="184" formatCode="&quot;₩&quot;\!\$#,##0.00"/>
    <numFmt numFmtId="185" formatCode="0.00&quot;  &quot;"/>
    <numFmt numFmtId="186" formatCode="_ * #,##0.0_ ;_ * \-#,##0.0_ ;_ * &quot;-&quot;??_ ;_ @_ "/>
    <numFmt numFmtId="187" formatCode="_-&quot;₩&quot;* #,##0.00_-;\!\-&quot;₩&quot;* #,##0.00_-;_-&quot;₩&quot;* &quot;-&quot;??_-;_-@_-"/>
    <numFmt numFmtId="188" formatCode="#,##0_);[Red]\(#,##0\)"/>
    <numFmt numFmtId="189" formatCode="0.00_);[Red]\(0.00\)"/>
    <numFmt numFmtId="190" formatCode="_-* #,##0.00_-;\-* #,##0.00_-;_-* &quot;-&quot;_-;_-@_-"/>
    <numFmt numFmtId="191" formatCode="#,##0;\-#,##0;&quot;-&quot;;"/>
    <numFmt numFmtId="192" formatCode="0_);[Red]\(0\)"/>
    <numFmt numFmtId="193" formatCode="_-* #,##0.0_-;\-* #,##0.0_-;_-* &quot;-&quot;?_-;_-@_-"/>
    <numFmt numFmtId="194" formatCode="#,##0.00\ "/>
    <numFmt numFmtId="195" formatCode="#,##0.0_ "/>
    <numFmt numFmtId="196" formatCode="0_ "/>
    <numFmt numFmtId="197" formatCode="_-* #,##0.0_-;\-* #,##0.0_-;_-* &quot;-&quot;_-;_-@_-"/>
    <numFmt numFmtId="198" formatCode="0.00;_‱"/>
    <numFmt numFmtId="199" formatCode="_-* #,##0_-;\-* #,##0_-;_-* &quot;-&quot;??_-;_-@_-"/>
  </numFmts>
  <fonts count="4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바탕체"/>
      <family val="1"/>
      <charset val="129"/>
    </font>
    <font>
      <sz val="9"/>
      <name val="바탕체"/>
      <family val="1"/>
      <charset val="129"/>
    </font>
    <font>
      <b/>
      <sz val="9"/>
      <color theme="5" tint="-0.499984740745262"/>
      <name val="돋움"/>
      <family val="3"/>
      <charset val="129"/>
    </font>
    <font>
      <sz val="10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1"/>
      <name val="바탕체"/>
      <family val="1"/>
      <charset val="129"/>
    </font>
    <font>
      <sz val="11"/>
      <color theme="1"/>
      <name val="바탕체"/>
      <family val="1"/>
      <charset val="129"/>
    </font>
    <font>
      <b/>
      <sz val="10"/>
      <color indexed="16"/>
      <name val="바탕체"/>
      <family val="1"/>
      <charset val="129"/>
    </font>
    <font>
      <b/>
      <sz val="9"/>
      <name val="바탕체"/>
      <family val="1"/>
      <charset val="129"/>
    </font>
    <font>
      <b/>
      <sz val="9"/>
      <color indexed="8"/>
      <name val="바탕체"/>
      <family val="1"/>
      <charset val="129"/>
    </font>
    <font>
      <sz val="9"/>
      <color indexed="8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9"/>
      <color theme="1"/>
      <name val="바탕체"/>
      <family val="1"/>
      <charset val="129"/>
    </font>
    <font>
      <sz val="9"/>
      <color rgb="FFFF0000"/>
      <name val="바탕체"/>
      <family val="1"/>
      <charset val="129"/>
    </font>
    <font>
      <sz val="11"/>
      <color rgb="FFFF0000"/>
      <name val="바탕체"/>
      <family val="1"/>
      <charset val="129"/>
    </font>
    <font>
      <b/>
      <sz val="11"/>
      <color theme="5" tint="-0.499984740745262"/>
      <name val="바탕체"/>
      <family val="1"/>
      <charset val="129"/>
    </font>
    <font>
      <b/>
      <sz val="9"/>
      <color indexed="16"/>
      <name val="바탕체"/>
      <family val="1"/>
      <charset val="129"/>
    </font>
    <font>
      <sz val="11"/>
      <color indexed="8"/>
      <name val="바탕체"/>
      <family val="1"/>
      <charset val="129"/>
    </font>
    <font>
      <sz val="11"/>
      <name val="HY중고딕"/>
      <family val="1"/>
      <charset val="129"/>
    </font>
    <font>
      <b/>
      <sz val="10"/>
      <name val="바탕체"/>
      <family val="1"/>
      <charset val="129"/>
    </font>
    <font>
      <sz val="10"/>
      <color rgb="FF000000"/>
      <name val="바탕"/>
      <family val="1"/>
      <charset val="129"/>
    </font>
    <font>
      <sz val="11"/>
      <name val="Arial Unicode MS"/>
      <family val="3"/>
      <charset val="129"/>
    </font>
    <font>
      <sz val="9"/>
      <name val="Arial Unicode MS"/>
      <family val="3"/>
      <charset val="129"/>
    </font>
    <font>
      <sz val="11"/>
      <color rgb="FF00B050"/>
      <name val="바탕체"/>
      <family val="1"/>
      <charset val="129"/>
    </font>
    <font>
      <sz val="11"/>
      <name val="굴림"/>
      <family val="3"/>
      <charset val="129"/>
    </font>
    <font>
      <sz val="10"/>
      <color theme="1"/>
      <name val="굴림체"/>
      <family val="3"/>
      <charset val="129"/>
    </font>
    <font>
      <sz val="9"/>
      <color rgb="FF000000"/>
      <name val="바탕체"/>
      <family val="1"/>
      <charset val="129"/>
    </font>
    <font>
      <sz val="11"/>
      <color rgb="FF9C650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5" fillId="0" borderId="0"/>
    <xf numFmtId="182" fontId="2" fillId="0" borderId="0"/>
    <xf numFmtId="183" fontId="6" fillId="0" borderId="0"/>
    <xf numFmtId="184" fontId="6" fillId="0" borderId="0"/>
    <xf numFmtId="38" fontId="7" fillId="2" borderId="0" applyNumberFormat="0" applyBorder="0" applyAlignment="0" applyProtection="0"/>
    <xf numFmtId="0" fontId="8" fillId="0" borderId="0">
      <alignment horizontal="left"/>
    </xf>
    <xf numFmtId="0" fontId="9" fillId="0" borderId="9" applyNumberFormat="0" applyAlignment="0" applyProtection="0">
      <alignment horizontal="left" vertical="center"/>
    </xf>
    <xf numFmtId="0" fontId="9" fillId="0" borderId="10">
      <alignment horizontal="left" vertical="center"/>
    </xf>
    <xf numFmtId="10" fontId="7" fillId="2" borderId="2" applyNumberFormat="0" applyBorder="0" applyAlignment="0" applyProtection="0"/>
    <xf numFmtId="0" fontId="10" fillId="0" borderId="11"/>
    <xf numFmtId="185" fontId="2" fillId="0" borderId="0"/>
    <xf numFmtId="10" fontId="11" fillId="0" borderId="0" applyFont="0" applyFill="0" applyBorder="0" applyAlignment="0" applyProtection="0"/>
    <xf numFmtId="0" fontId="10" fillId="0" borderId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0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" fillId="0" borderId="0">
      <alignment vertical="center"/>
    </xf>
    <xf numFmtId="0" fontId="1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12" applyNumberFormat="0" applyFont="0" applyFill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>
      <alignment vertical="center"/>
    </xf>
    <xf numFmtId="41" fontId="2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</cellStyleXfs>
  <cellXfs count="715">
    <xf numFmtId="0" fontId="0" fillId="0" borderId="0" xfId="0">
      <alignment vertical="center"/>
    </xf>
    <xf numFmtId="41" fontId="16" fillId="0" borderId="0" xfId="3" applyFont="1" applyFill="1" applyAlignment="1"/>
    <xf numFmtId="0" fontId="16" fillId="0" borderId="0" xfId="1" applyFont="1" applyFill="1" applyAlignment="1"/>
    <xf numFmtId="0" fontId="16" fillId="0" borderId="0" xfId="1" applyFont="1" applyFill="1" applyAlignment="1">
      <alignment vertical="center"/>
    </xf>
    <xf numFmtId="41" fontId="4" fillId="0" borderId="0" xfId="47" applyFont="1" applyFill="1" applyAlignment="1">
      <alignment horizontal="center" vertical="center"/>
    </xf>
    <xf numFmtId="41" fontId="16" fillId="0" borderId="0" xfId="47" applyFont="1" applyFill="1" applyAlignment="1">
      <alignment horizontal="center" vertical="center"/>
    </xf>
    <xf numFmtId="41" fontId="4" fillId="0" borderId="0" xfId="47" applyFont="1" applyFill="1" applyBorder="1" applyAlignment="1">
      <alignment horizontal="left" vertical="center"/>
    </xf>
    <xf numFmtId="0" fontId="16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1" fontId="16" fillId="0" borderId="0" xfId="41" applyNumberFormat="1" applyFont="1" applyBorder="1">
      <alignment vertical="center"/>
    </xf>
    <xf numFmtId="41" fontId="19" fillId="0" borderId="0" xfId="41" applyNumberFormat="1" applyFont="1" applyFill="1" applyBorder="1" applyAlignment="1">
      <alignment horizontal="center" vertical="center" wrapText="1"/>
    </xf>
    <xf numFmtId="41" fontId="19" fillId="0" borderId="0" xfId="41" applyNumberFormat="1" applyFont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right" vertical="center"/>
    </xf>
    <xf numFmtId="41" fontId="19" fillId="0" borderId="0" xfId="47" applyNumberFormat="1" applyFont="1" applyFill="1" applyAlignment="1">
      <alignment vertical="center"/>
    </xf>
    <xf numFmtId="41" fontId="19" fillId="0" borderId="0" xfId="47" applyFont="1" applyFill="1" applyBorder="1" applyAlignment="1">
      <alignment horizontal="center" vertical="center"/>
    </xf>
    <xf numFmtId="41" fontId="19" fillId="0" borderId="0" xfId="47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41" fontId="16" fillId="0" borderId="0" xfId="0" applyNumberFormat="1" applyFont="1" applyAlignment="1">
      <alignment vertical="center"/>
    </xf>
    <xf numFmtId="193" fontId="16" fillId="0" borderId="0" xfId="0" applyNumberFormat="1" applyFont="1" applyAlignment="1">
      <alignment vertical="center"/>
    </xf>
    <xf numFmtId="43" fontId="16" fillId="0" borderId="0" xfId="0" applyNumberFormat="1" applyFont="1" applyAlignment="1">
      <alignment vertical="center"/>
    </xf>
    <xf numFmtId="176" fontId="16" fillId="0" borderId="0" xfId="0" applyNumberFormat="1" applyFont="1" applyFill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41" fontId="4" fillId="0" borderId="0" xfId="47" applyFont="1" applyFill="1" applyAlignment="1">
      <alignment horizontal="left" vertical="center"/>
    </xf>
    <xf numFmtId="41" fontId="16" fillId="0" borderId="0" xfId="47" applyFont="1" applyFill="1" applyBorder="1" applyAlignment="1">
      <alignment vertical="center"/>
    </xf>
    <xf numFmtId="0" fontId="16" fillId="0" borderId="0" xfId="0" applyFont="1" applyFill="1" applyAlignment="1"/>
    <xf numFmtId="41" fontId="16" fillId="0" borderId="0" xfId="2" applyNumberFormat="1" applyFont="1" applyFill="1" applyBorder="1" applyAlignment="1">
      <alignment horizontal="center" vertical="center"/>
    </xf>
    <xf numFmtId="0" fontId="16" fillId="0" borderId="0" xfId="1" applyFo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17" xfId="0" applyFont="1" applyFill="1" applyBorder="1" applyAlignment="1"/>
    <xf numFmtId="0" fontId="17" fillId="0" borderId="0" xfId="1" applyFont="1" applyFill="1" applyAlignment="1"/>
    <xf numFmtId="0" fontId="17" fillId="0" borderId="0" xfId="1" applyFont="1" applyFill="1" applyAlignment="1">
      <alignment vertical="center"/>
    </xf>
    <xf numFmtId="0" fontId="23" fillId="0" borderId="17" xfId="0" applyFont="1" applyBorder="1" applyAlignment="1"/>
    <xf numFmtId="191" fontId="26" fillId="0" borderId="0" xfId="1" applyNumberFormat="1" applyFont="1" applyFill="1" applyAlignment="1">
      <alignment vertical="center"/>
    </xf>
    <xf numFmtId="0" fontId="26" fillId="0" borderId="0" xfId="1" applyFont="1" applyFill="1" applyAlignment="1">
      <alignment vertical="center"/>
    </xf>
    <xf numFmtId="191" fontId="17" fillId="0" borderId="0" xfId="1" applyNumberFormat="1" applyFont="1" applyFill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41" fontId="16" fillId="0" borderId="1" xfId="47" applyFont="1" applyFill="1" applyBorder="1" applyAlignment="1">
      <alignment horizontal="center" vertical="center"/>
    </xf>
    <xf numFmtId="41" fontId="16" fillId="0" borderId="2" xfId="47" applyFont="1" applyFill="1" applyBorder="1" applyAlignment="1">
      <alignment horizontal="center" vertical="center"/>
    </xf>
    <xf numFmtId="41" fontId="16" fillId="0" borderId="13" xfId="47" applyFont="1" applyFill="1" applyBorder="1" applyAlignment="1">
      <alignment horizontal="center" vertical="center"/>
    </xf>
    <xf numFmtId="41" fontId="16" fillId="0" borderId="0" xfId="47" applyFont="1" applyFill="1" applyBorder="1" applyAlignment="1">
      <alignment horizontal="center" vertical="center"/>
    </xf>
    <xf numFmtId="0" fontId="16" fillId="0" borderId="2" xfId="47" applyNumberFormat="1" applyFont="1" applyFill="1" applyBorder="1" applyAlignment="1">
      <alignment horizontal="center" vertical="center"/>
    </xf>
    <xf numFmtId="176" fontId="17" fillId="0" borderId="0" xfId="2" applyNumberFormat="1" applyFont="1" applyFill="1"/>
    <xf numFmtId="0" fontId="17" fillId="0" borderId="0" xfId="2" applyFont="1" applyFill="1"/>
    <xf numFmtId="0" fontId="17" fillId="0" borderId="0" xfId="2" applyFont="1" applyFill="1" applyAlignment="1">
      <alignment vertical="center"/>
    </xf>
    <xf numFmtId="0" fontId="16" fillId="0" borderId="0" xfId="2" applyFont="1" applyFill="1"/>
    <xf numFmtId="176" fontId="16" fillId="0" borderId="0" xfId="2" applyNumberFormat="1" applyFont="1" applyFill="1"/>
    <xf numFmtId="0" fontId="16" fillId="0" borderId="0" xfId="2" applyFont="1" applyFill="1" applyAlignment="1">
      <alignment horizontal="left" vertical="center"/>
    </xf>
    <xf numFmtId="176" fontId="16" fillId="0" borderId="0" xfId="2" applyNumberFormat="1" applyFont="1" applyFill="1" applyAlignment="1">
      <alignment vertical="center"/>
    </xf>
    <xf numFmtId="41" fontId="16" fillId="0" borderId="0" xfId="1" applyNumberFormat="1" applyFont="1" applyBorder="1" applyAlignment="1">
      <alignment vertical="center"/>
    </xf>
    <xf numFmtId="41" fontId="16" fillId="0" borderId="0" xfId="46" applyNumberFormat="1" applyFont="1" applyFill="1" applyBorder="1" applyAlignment="1">
      <alignment vertical="center" wrapText="1"/>
    </xf>
    <xf numFmtId="41" fontId="16" fillId="0" borderId="0" xfId="46" applyNumberFormat="1" applyFont="1" applyFill="1" applyBorder="1" applyAlignment="1">
      <alignment horizontal="center" vertical="center" wrapText="1"/>
    </xf>
    <xf numFmtId="41" fontId="16" fillId="0" borderId="0" xfId="46" applyNumberFormat="1" applyFont="1" applyBorder="1">
      <alignment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16" fillId="0" borderId="0" xfId="2" applyFont="1" applyFill="1" applyBorder="1" applyAlignment="1">
      <alignment vertical="center"/>
    </xf>
    <xf numFmtId="0" fontId="16" fillId="0" borderId="0" xfId="46" applyFont="1" applyAlignment="1">
      <alignment vertical="center"/>
    </xf>
    <xf numFmtId="4" fontId="17" fillId="0" borderId="0" xfId="2" applyNumberFormat="1" applyFont="1" applyFill="1"/>
    <xf numFmtId="41" fontId="17" fillId="0" borderId="0" xfId="1" applyNumberFormat="1" applyFont="1" applyFill="1" applyAlignment="1">
      <alignment vertical="center"/>
    </xf>
    <xf numFmtId="41" fontId="17" fillId="0" borderId="0" xfId="2" applyNumberFormat="1" applyFont="1" applyFill="1" applyAlignment="1">
      <alignment vertical="center"/>
    </xf>
    <xf numFmtId="176" fontId="17" fillId="0" borderId="0" xfId="1" applyNumberFormat="1" applyFont="1" applyFill="1">
      <alignment vertical="center"/>
    </xf>
    <xf numFmtId="0" fontId="17" fillId="0" borderId="0" xfId="1" applyFont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41" fontId="16" fillId="0" borderId="0" xfId="3" applyFont="1" applyFill="1" applyAlignment="1">
      <alignment vertical="center"/>
    </xf>
    <xf numFmtId="41" fontId="16" fillId="0" borderId="0" xfId="3" applyFont="1" applyFill="1" applyBorder="1" applyAlignment="1">
      <alignment horizontal="center" vertical="center"/>
    </xf>
    <xf numFmtId="41" fontId="16" fillId="0" borderId="0" xfId="3" applyFont="1" applyFill="1" applyBorder="1" applyAlignment="1">
      <alignment vertical="center"/>
    </xf>
    <xf numFmtId="41" fontId="16" fillId="0" borderId="17" xfId="3" applyFont="1" applyFill="1" applyBorder="1" applyAlignment="1">
      <alignment vertical="center"/>
    </xf>
    <xf numFmtId="41" fontId="16" fillId="0" borderId="0" xfId="47" applyFont="1" applyFill="1" applyAlignment="1">
      <alignment vertical="center"/>
    </xf>
    <xf numFmtId="41" fontId="31" fillId="0" borderId="0" xfId="47" applyFont="1" applyFill="1" applyAlignment="1">
      <alignment vertical="center"/>
    </xf>
    <xf numFmtId="41" fontId="33" fillId="0" borderId="0" xfId="3" applyFont="1" applyFill="1" applyAlignment="1">
      <alignment horizontal="left" vertical="center"/>
    </xf>
    <xf numFmtId="41" fontId="17" fillId="0" borderId="0" xfId="3" applyFont="1" applyFill="1" applyAlignment="1"/>
    <xf numFmtId="41" fontId="25" fillId="0" borderId="0" xfId="3" applyFont="1" applyFill="1" applyAlignment="1"/>
    <xf numFmtId="0" fontId="17" fillId="0" borderId="0" xfId="3" applyNumberFormat="1" applyFont="1" applyFill="1" applyAlignment="1">
      <alignment horizontal="distributed" vertical="center"/>
    </xf>
    <xf numFmtId="0" fontId="23" fillId="0" borderId="0" xfId="0" applyFont="1" applyFill="1" applyAlignment="1"/>
    <xf numFmtId="41" fontId="23" fillId="0" borderId="0" xfId="47" applyFont="1" applyFill="1" applyAlignment="1">
      <alignment horizontal="left"/>
    </xf>
    <xf numFmtId="41" fontId="23" fillId="0" borderId="0" xfId="47" applyFont="1" applyFill="1"/>
    <xf numFmtId="0" fontId="23" fillId="0" borderId="0" xfId="0" applyFont="1" applyFill="1" applyAlignment="1">
      <alignment horizontal="center"/>
    </xf>
    <xf numFmtId="191" fontId="17" fillId="0" borderId="0" xfId="3" applyNumberFormat="1" applyFont="1" applyFill="1" applyAlignment="1">
      <alignment vertical="center"/>
    </xf>
    <xf numFmtId="0" fontId="17" fillId="0" borderId="0" xfId="3" applyNumberFormat="1" applyFont="1" applyFill="1" applyAlignment="1">
      <alignment horizontal="center" vertical="center"/>
    </xf>
    <xf numFmtId="41" fontId="17" fillId="0" borderId="0" xfId="3" applyFont="1" applyFill="1" applyAlignment="1">
      <alignment horizontal="center" vertical="center"/>
    </xf>
    <xf numFmtId="0" fontId="17" fillId="0" borderId="0" xfId="2" applyFont="1" applyFill="1" applyAlignment="1">
      <alignment horizontal="center" vertical="center"/>
    </xf>
    <xf numFmtId="41" fontId="17" fillId="0" borderId="0" xfId="3" applyNumberFormat="1" applyFont="1" applyFill="1" applyBorder="1" applyAlignment="1">
      <alignment horizontal="right" vertical="center"/>
    </xf>
    <xf numFmtId="0" fontId="17" fillId="3" borderId="0" xfId="2" applyNumberFormat="1" applyFont="1" applyFill="1" applyBorder="1" applyAlignment="1">
      <alignment horizontal="distributed" vertical="center" indent="1"/>
    </xf>
    <xf numFmtId="3" fontId="17" fillId="0" borderId="0" xfId="2" applyNumberFormat="1" applyFont="1" applyFill="1"/>
    <xf numFmtId="3" fontId="17" fillId="0" borderId="0" xfId="2" applyNumberFormat="1" applyFont="1" applyFill="1" applyAlignment="1">
      <alignment horizontal="right"/>
    </xf>
    <xf numFmtId="41" fontId="17" fillId="0" borderId="0" xfId="2" applyNumberFormat="1" applyFont="1" applyFill="1" applyAlignment="1">
      <alignment horizontal="right" vertical="center"/>
    </xf>
    <xf numFmtId="41" fontId="17" fillId="0" borderId="0" xfId="3" applyNumberFormat="1" applyFont="1" applyFill="1" applyAlignment="1">
      <alignment horizontal="right" vertical="center"/>
    </xf>
    <xf numFmtId="41" fontId="17" fillId="0" borderId="0" xfId="3" applyFont="1" applyFill="1" applyAlignment="1">
      <alignment horizontal="left"/>
    </xf>
    <xf numFmtId="41" fontId="17" fillId="0" borderId="0" xfId="3" applyFont="1" applyFill="1" applyAlignment="1">
      <alignment horizontal="center"/>
    </xf>
    <xf numFmtId="0" fontId="17" fillId="0" borderId="0" xfId="2" applyFont="1" applyFill="1" applyAlignment="1">
      <alignment horizontal="center"/>
    </xf>
    <xf numFmtId="0" fontId="17" fillId="0" borderId="0" xfId="2" applyNumberFormat="1" applyFont="1" applyFill="1" applyAlignment="1">
      <alignment horizontal="distributed" vertical="center"/>
    </xf>
    <xf numFmtId="41" fontId="31" fillId="0" borderId="0" xfId="42" applyNumberFormat="1" applyFont="1" applyFill="1" applyBorder="1" applyAlignment="1">
      <alignment horizontal="center" vertical="center" wrapText="1"/>
    </xf>
    <xf numFmtId="0" fontId="16" fillId="0" borderId="0" xfId="2" applyFont="1" applyFill="1" applyBorder="1"/>
    <xf numFmtId="41" fontId="16" fillId="0" borderId="0" xfId="3" applyFont="1" applyFill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41" fontId="22" fillId="0" borderId="0" xfId="47" applyFont="1" applyFill="1" applyAlignment="1">
      <alignment vertical="center"/>
    </xf>
    <xf numFmtId="0" fontId="16" fillId="0" borderId="5" xfId="1" applyFont="1" applyBorder="1" applyAlignment="1">
      <alignment horizontal="center" vertical="center"/>
    </xf>
    <xf numFmtId="41" fontId="16" fillId="0" borderId="0" xfId="1" applyNumberFormat="1" applyFont="1" applyAlignment="1">
      <alignment vertical="center"/>
    </xf>
    <xf numFmtId="0" fontId="16" fillId="0" borderId="15" xfId="1" applyFont="1" applyBorder="1" applyAlignment="1">
      <alignment horizontal="center" vertical="center"/>
    </xf>
    <xf numFmtId="41" fontId="16" fillId="0" borderId="0" xfId="1" applyNumberFormat="1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22" fillId="0" borderId="0" xfId="1" applyFont="1" applyFill="1" applyAlignment="1">
      <alignment horizontal="center" vertical="center"/>
    </xf>
    <xf numFmtId="0" fontId="28" fillId="0" borderId="0" xfId="1" applyFont="1" applyAlignment="1">
      <alignment horizontal="left" vertical="center"/>
    </xf>
    <xf numFmtId="43" fontId="16" fillId="0" borderId="4" xfId="0" applyNumberFormat="1" applyFont="1" applyFill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41" fontId="16" fillId="0" borderId="17" xfId="3" applyFont="1" applyBorder="1">
      <alignment vertical="center"/>
    </xf>
    <xf numFmtId="176" fontId="16" fillId="0" borderId="17" xfId="3" applyNumberFormat="1" applyFont="1" applyFill="1" applyBorder="1" applyAlignment="1">
      <alignment vertical="center"/>
    </xf>
    <xf numFmtId="189" fontId="16" fillId="0" borderId="17" xfId="3" applyNumberFormat="1" applyFont="1" applyFill="1" applyBorder="1" applyAlignment="1">
      <alignment vertical="center"/>
    </xf>
    <xf numFmtId="190" fontId="16" fillId="0" borderId="17" xfId="3" applyNumberFormat="1" applyFont="1" applyFill="1" applyBorder="1" applyAlignment="1">
      <alignment vertical="center"/>
    </xf>
    <xf numFmtId="180" fontId="23" fillId="0" borderId="17" xfId="0" applyNumberFormat="1" applyFont="1" applyBorder="1">
      <alignment vertical="center"/>
    </xf>
    <xf numFmtId="194" fontId="23" fillId="0" borderId="17" xfId="0" applyNumberFormat="1" applyFont="1" applyBorder="1">
      <alignment vertical="center"/>
    </xf>
    <xf numFmtId="41" fontId="16" fillId="0" borderId="0" xfId="3" applyFont="1" applyBorder="1">
      <alignment vertical="center"/>
    </xf>
    <xf numFmtId="190" fontId="16" fillId="0" borderId="0" xfId="3" applyNumberFormat="1" applyFont="1" applyFill="1" applyBorder="1" applyAlignment="1">
      <alignment vertical="center"/>
    </xf>
    <xf numFmtId="189" fontId="16" fillId="0" borderId="0" xfId="3" applyNumberFormat="1" applyFont="1" applyFill="1" applyBorder="1" applyAlignment="1">
      <alignment vertical="center"/>
    </xf>
    <xf numFmtId="180" fontId="23" fillId="0" borderId="0" xfId="0" applyNumberFormat="1" applyFont="1" applyBorder="1">
      <alignment vertical="center"/>
    </xf>
    <xf numFmtId="194" fontId="23" fillId="0" borderId="0" xfId="0" applyNumberFormat="1" applyFont="1" applyBorder="1">
      <alignment vertical="center"/>
    </xf>
    <xf numFmtId="0" fontId="22" fillId="0" borderId="7" xfId="1" applyFont="1" applyBorder="1" applyAlignment="1">
      <alignment horizontal="center" vertical="center"/>
    </xf>
    <xf numFmtId="41" fontId="16" fillId="0" borderId="14" xfId="3" applyFont="1" applyFill="1" applyBorder="1" applyAlignment="1">
      <alignment vertical="center"/>
    </xf>
    <xf numFmtId="41" fontId="16" fillId="0" borderId="14" xfId="3" applyNumberFormat="1" applyFont="1" applyFill="1" applyBorder="1" applyAlignment="1">
      <alignment vertical="center"/>
    </xf>
    <xf numFmtId="189" fontId="16" fillId="0" borderId="14" xfId="3" applyNumberFormat="1" applyFont="1" applyFill="1" applyBorder="1" applyAlignment="1">
      <alignment vertical="center"/>
    </xf>
    <xf numFmtId="41" fontId="16" fillId="0" borderId="14" xfId="3" applyFont="1" applyBorder="1">
      <alignment vertical="center"/>
    </xf>
    <xf numFmtId="0" fontId="16" fillId="0" borderId="0" xfId="1" applyFont="1" applyBorder="1" applyAlignment="1">
      <alignment horizontal="center" vertical="center"/>
    </xf>
    <xf numFmtId="41" fontId="16" fillId="0" borderId="0" xfId="1" applyNumberFormat="1" applyFont="1">
      <alignment vertical="center"/>
    </xf>
    <xf numFmtId="43" fontId="16" fillId="0" borderId="0" xfId="2" applyNumberFormat="1" applyFont="1" applyFill="1"/>
    <xf numFmtId="41" fontId="16" fillId="0" borderId="0" xfId="2" applyNumberFormat="1" applyFont="1" applyFill="1" applyAlignment="1"/>
    <xf numFmtId="41" fontId="16" fillId="0" borderId="0" xfId="2" applyNumberFormat="1" applyFont="1" applyFill="1"/>
    <xf numFmtId="43" fontId="16" fillId="0" borderId="0" xfId="1" applyNumberFormat="1" applyFont="1">
      <alignment vertical="center"/>
    </xf>
    <xf numFmtId="43" fontId="16" fillId="0" borderId="0" xfId="1" applyNumberFormat="1" applyFont="1" applyAlignment="1">
      <alignment vertical="center"/>
    </xf>
    <xf numFmtId="43" fontId="16" fillId="0" borderId="0" xfId="2" applyNumberFormat="1" applyFont="1" applyFill="1" applyAlignment="1">
      <alignment vertical="center"/>
    </xf>
    <xf numFmtId="41" fontId="16" fillId="0" borderId="0" xfId="2" applyNumberFormat="1" applyFont="1" applyFill="1" applyAlignment="1">
      <alignment vertical="center"/>
    </xf>
    <xf numFmtId="0" fontId="23" fillId="0" borderId="0" xfId="1" applyFont="1">
      <alignment vertical="center"/>
    </xf>
    <xf numFmtId="179" fontId="16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43" fontId="16" fillId="0" borderId="0" xfId="1" applyNumberFormat="1" applyFont="1" applyBorder="1" applyAlignment="1">
      <alignment vertical="center"/>
    </xf>
    <xf numFmtId="181" fontId="16" fillId="0" borderId="0" xfId="3" applyNumberFormat="1" applyFont="1" applyFill="1" applyBorder="1" applyAlignment="1">
      <alignment vertical="center"/>
    </xf>
    <xf numFmtId="0" fontId="17" fillId="3" borderId="17" xfId="2" applyFont="1" applyFill="1" applyBorder="1" applyAlignment="1">
      <alignment horizontal="center" vertical="center"/>
    </xf>
    <xf numFmtId="0" fontId="17" fillId="3" borderId="0" xfId="2" applyNumberFormat="1" applyFont="1" applyFill="1" applyBorder="1" applyAlignment="1">
      <alignment horizontal="center" vertical="center"/>
    </xf>
    <xf numFmtId="41" fontId="17" fillId="0" borderId="0" xfId="2" applyNumberFormat="1" applyFont="1" applyFill="1"/>
    <xf numFmtId="41" fontId="16" fillId="0" borderId="2" xfId="47" applyNumberFormat="1" applyFont="1" applyFill="1" applyBorder="1" applyAlignment="1">
      <alignment horizontal="center" vertical="center"/>
    </xf>
    <xf numFmtId="41" fontId="16" fillId="0" borderId="13" xfId="47" applyNumberFormat="1" applyFont="1" applyFill="1" applyBorder="1" applyAlignment="1">
      <alignment horizontal="center" vertical="center"/>
    </xf>
    <xf numFmtId="0" fontId="24" fillId="0" borderId="0" xfId="2" applyFont="1" applyFill="1" applyAlignment="1">
      <alignment horizontal="left" vertical="center"/>
    </xf>
    <xf numFmtId="180" fontId="16" fillId="0" borderId="0" xfId="1" applyNumberFormat="1" applyFont="1">
      <alignment vertical="center"/>
    </xf>
    <xf numFmtId="41" fontId="17" fillId="0" borderId="19" xfId="3" applyNumberFormat="1" applyFont="1" applyFill="1" applyBorder="1" applyAlignment="1">
      <alignment vertical="center" shrinkToFit="1"/>
    </xf>
    <xf numFmtId="41" fontId="17" fillId="0" borderId="19" xfId="3" applyNumberFormat="1" applyFont="1" applyFill="1" applyBorder="1" applyAlignment="1">
      <alignment horizontal="center" vertical="center" shrinkToFit="1"/>
    </xf>
    <xf numFmtId="41" fontId="17" fillId="0" borderId="19" xfId="3" applyNumberFormat="1" applyFont="1" applyBorder="1" applyAlignment="1">
      <alignment vertical="center" shrinkToFit="1"/>
    </xf>
    <xf numFmtId="41" fontId="17" fillId="2" borderId="19" xfId="1" applyNumberFormat="1" applyFont="1" applyFill="1" applyBorder="1" applyAlignment="1">
      <alignment vertical="center" shrinkToFit="1"/>
    </xf>
    <xf numFmtId="41" fontId="17" fillId="2" borderId="19" xfId="1" applyNumberFormat="1" applyFont="1" applyFill="1" applyBorder="1" applyAlignment="1">
      <alignment horizontal="right" vertical="center" shrinkToFit="1"/>
    </xf>
    <xf numFmtId="41" fontId="17" fillId="0" borderId="0" xfId="1" applyNumberFormat="1" applyFont="1" applyFill="1" applyAlignment="1"/>
    <xf numFmtId="41" fontId="16" fillId="0" borderId="21" xfId="3" applyNumberFormat="1" applyFont="1" applyBorder="1" applyAlignment="1">
      <alignment vertical="center"/>
    </xf>
    <xf numFmtId="41" fontId="16" fillId="0" borderId="22" xfId="3" applyNumberFormat="1" applyFont="1" applyFill="1" applyBorder="1" applyAlignment="1">
      <alignment vertical="center"/>
    </xf>
    <xf numFmtId="41" fontId="16" fillId="0" borderId="22" xfId="3" applyNumberFormat="1" applyFont="1" applyFill="1" applyBorder="1" applyAlignment="1">
      <alignment horizontal="center" vertical="center"/>
    </xf>
    <xf numFmtId="41" fontId="16" fillId="0" borderId="23" xfId="3" applyNumberFormat="1" applyFont="1" applyBorder="1" applyAlignment="1">
      <alignment vertical="center" shrinkToFit="1"/>
    </xf>
    <xf numFmtId="41" fontId="34" fillId="2" borderId="19" xfId="1" applyNumberFormat="1" applyFont="1" applyFill="1" applyBorder="1" applyAlignment="1">
      <alignment vertical="center" shrinkToFit="1"/>
    </xf>
    <xf numFmtId="41" fontId="16" fillId="0" borderId="19" xfId="3" applyNumberFormat="1" applyFont="1" applyFill="1" applyBorder="1" applyAlignment="1">
      <alignment vertical="center" shrinkToFit="1"/>
    </xf>
    <xf numFmtId="41" fontId="16" fillId="0" borderId="26" xfId="3" applyNumberFormat="1" applyFont="1" applyBorder="1" applyAlignment="1">
      <alignment vertical="center" shrinkToFit="1"/>
    </xf>
    <xf numFmtId="41" fontId="16" fillId="0" borderId="33" xfId="3" applyNumberFormat="1" applyFont="1" applyBorder="1" applyAlignment="1">
      <alignment vertical="center" shrinkToFit="1"/>
    </xf>
    <xf numFmtId="0" fontId="16" fillId="0" borderId="32" xfId="1" applyNumberFormat="1" applyFont="1" applyBorder="1" applyAlignment="1">
      <alignment horizontal="center" vertical="center"/>
    </xf>
    <xf numFmtId="41" fontId="16" fillId="0" borderId="21" xfId="3" applyNumberFormat="1" applyFont="1" applyBorder="1" applyAlignment="1">
      <alignment horizontal="center" vertical="center" shrinkToFit="1"/>
    </xf>
    <xf numFmtId="41" fontId="16" fillId="0" borderId="23" xfId="3" applyNumberFormat="1" applyFont="1" applyBorder="1" applyAlignment="1">
      <alignment horizontal="center" vertical="center" shrinkToFit="1"/>
    </xf>
    <xf numFmtId="41" fontId="16" fillId="0" borderId="28" xfId="3" applyNumberFormat="1" applyFont="1" applyBorder="1" applyAlignment="1">
      <alignment horizontal="center" vertical="center" shrinkToFit="1"/>
    </xf>
    <xf numFmtId="41" fontId="23" fillId="0" borderId="22" xfId="0" applyNumberFormat="1" applyFont="1" applyBorder="1" applyAlignment="1">
      <alignment horizontal="right" vertical="center"/>
    </xf>
    <xf numFmtId="41" fontId="23" fillId="0" borderId="19" xfId="0" applyNumberFormat="1" applyFont="1" applyBorder="1" applyAlignment="1">
      <alignment horizontal="right" vertical="center"/>
    </xf>
    <xf numFmtId="41" fontId="34" fillId="2" borderId="19" xfId="1" applyNumberFormat="1" applyFont="1" applyFill="1" applyBorder="1" applyAlignment="1">
      <alignment horizontal="right" vertical="center" shrinkToFit="1"/>
    </xf>
    <xf numFmtId="41" fontId="34" fillId="2" borderId="35" xfId="1" applyNumberFormat="1" applyFont="1" applyFill="1" applyBorder="1" applyAlignment="1">
      <alignment horizontal="right" vertical="center" shrinkToFit="1"/>
    </xf>
    <xf numFmtId="41" fontId="23" fillId="0" borderId="29" xfId="0" applyNumberFormat="1" applyFont="1" applyBorder="1" applyAlignment="1">
      <alignment horizontal="right" vertical="center"/>
    </xf>
    <xf numFmtId="41" fontId="23" fillId="0" borderId="20" xfId="0" applyNumberFormat="1" applyFont="1" applyBorder="1" applyAlignment="1">
      <alignment horizontal="right" vertical="center"/>
    </xf>
    <xf numFmtId="41" fontId="23" fillId="0" borderId="24" xfId="0" applyNumberFormat="1" applyFont="1" applyBorder="1" applyAlignment="1">
      <alignment horizontal="right" vertical="center"/>
    </xf>
    <xf numFmtId="41" fontId="23" fillId="0" borderId="30" xfId="0" applyNumberFormat="1" applyFont="1" applyBorder="1" applyAlignment="1">
      <alignment horizontal="right" vertical="center"/>
    </xf>
    <xf numFmtId="41" fontId="34" fillId="0" borderId="26" xfId="1" applyNumberFormat="1" applyFont="1" applyFill="1" applyBorder="1" applyAlignment="1">
      <alignment horizontal="right" vertical="center"/>
    </xf>
    <xf numFmtId="41" fontId="34" fillId="0" borderId="36" xfId="1" applyNumberFormat="1" applyFont="1" applyFill="1" applyBorder="1" applyAlignment="1">
      <alignment horizontal="right" vertical="center"/>
    </xf>
    <xf numFmtId="41" fontId="34" fillId="0" borderId="27" xfId="1" applyNumberFormat="1" applyFont="1" applyFill="1" applyBorder="1" applyAlignment="1">
      <alignment horizontal="right" vertical="center"/>
    </xf>
    <xf numFmtId="41" fontId="16" fillId="0" borderId="25" xfId="3" applyNumberFormat="1" applyFont="1" applyBorder="1" applyAlignment="1">
      <alignment horizontal="center" vertical="center" shrinkToFit="1"/>
    </xf>
    <xf numFmtId="41" fontId="23" fillId="0" borderId="26" xfId="0" applyNumberFormat="1" applyFont="1" applyBorder="1" applyAlignment="1">
      <alignment horizontal="right" vertical="center"/>
    </xf>
    <xf numFmtId="41" fontId="16" fillId="0" borderId="32" xfId="47" applyFont="1" applyFill="1" applyBorder="1" applyAlignment="1">
      <alignment horizontal="center" vertical="center"/>
    </xf>
    <xf numFmtId="41" fontId="16" fillId="0" borderId="19" xfId="46" applyNumberFormat="1" applyFont="1" applyFill="1" applyBorder="1" applyAlignment="1">
      <alignment horizontal="center" vertical="center" wrapText="1"/>
    </xf>
    <xf numFmtId="188" fontId="16" fillId="0" borderId="0" xfId="2" applyNumberFormat="1" applyFont="1" applyFill="1"/>
    <xf numFmtId="176" fontId="30" fillId="0" borderId="14" xfId="2" applyNumberFormat="1" applyFont="1" applyFill="1" applyBorder="1" applyAlignment="1">
      <alignment vertical="center"/>
    </xf>
    <xf numFmtId="41" fontId="17" fillId="0" borderId="23" xfId="3" applyNumberFormat="1" applyFont="1" applyBorder="1" applyAlignment="1">
      <alignment vertical="center"/>
    </xf>
    <xf numFmtId="41" fontId="17" fillId="0" borderId="19" xfId="3" applyNumberFormat="1" applyFont="1" applyFill="1" applyBorder="1" applyAlignment="1">
      <alignment vertical="center"/>
    </xf>
    <xf numFmtId="41" fontId="17" fillId="0" borderId="19" xfId="3" applyNumberFormat="1" applyFont="1" applyBorder="1" applyAlignment="1">
      <alignment vertical="center"/>
    </xf>
    <xf numFmtId="41" fontId="17" fillId="0" borderId="24" xfId="3" applyNumberFormat="1" applyFont="1" applyBorder="1" applyAlignment="1">
      <alignment vertical="center"/>
    </xf>
    <xf numFmtId="41" fontId="17" fillId="0" borderId="25" xfId="3" applyNumberFormat="1" applyFont="1" applyBorder="1" applyAlignment="1">
      <alignment vertical="center"/>
    </xf>
    <xf numFmtId="41" fontId="17" fillId="0" borderId="26" xfId="3" applyNumberFormat="1" applyFont="1" applyFill="1" applyBorder="1" applyAlignment="1">
      <alignment vertical="center"/>
    </xf>
    <xf numFmtId="41" fontId="17" fillId="0" borderId="26" xfId="3" applyNumberFormat="1" applyFont="1" applyBorder="1" applyAlignment="1">
      <alignment vertical="center"/>
    </xf>
    <xf numFmtId="41" fontId="17" fillId="0" borderId="27" xfId="3" applyNumberFormat="1" applyFont="1" applyBorder="1" applyAlignment="1">
      <alignment vertical="center"/>
    </xf>
    <xf numFmtId="41" fontId="27" fillId="0" borderId="26" xfId="1" applyNumberFormat="1" applyFont="1" applyFill="1" applyBorder="1" applyAlignment="1">
      <alignment vertical="center"/>
    </xf>
    <xf numFmtId="41" fontId="17" fillId="0" borderId="22" xfId="1" applyNumberFormat="1" applyFont="1" applyBorder="1" applyAlignment="1">
      <alignment vertical="center" wrapText="1"/>
    </xf>
    <xf numFmtId="41" fontId="17" fillId="0" borderId="19" xfId="1" applyNumberFormat="1" applyFont="1" applyBorder="1" applyAlignment="1">
      <alignment vertical="center" wrapText="1"/>
    </xf>
    <xf numFmtId="41" fontId="27" fillId="0" borderId="26" xfId="1" applyNumberFormat="1" applyFont="1" applyFill="1" applyBorder="1" applyAlignment="1">
      <alignment vertical="center" wrapText="1"/>
    </xf>
    <xf numFmtId="41" fontId="27" fillId="0" borderId="25" xfId="1" applyNumberFormat="1" applyFont="1" applyFill="1" applyBorder="1" applyAlignment="1">
      <alignment vertical="center" wrapText="1"/>
    </xf>
    <xf numFmtId="41" fontId="17" fillId="0" borderId="26" xfId="1" applyNumberFormat="1" applyFont="1" applyBorder="1" applyAlignment="1">
      <alignment vertical="center" wrapText="1"/>
    </xf>
    <xf numFmtId="41" fontId="29" fillId="0" borderId="22" xfId="0" applyNumberFormat="1" applyFont="1" applyBorder="1" applyAlignment="1">
      <alignment horizontal="center" vertical="center" wrapText="1"/>
    </xf>
    <xf numFmtId="41" fontId="29" fillId="0" borderId="19" xfId="0" applyNumberFormat="1" applyFont="1" applyBorder="1" applyAlignment="1">
      <alignment horizontal="center" vertical="center" wrapText="1"/>
    </xf>
    <xf numFmtId="41" fontId="29" fillId="0" borderId="22" xfId="0" applyNumberFormat="1" applyFont="1" applyBorder="1" applyAlignment="1">
      <alignment vertical="center" wrapText="1"/>
    </xf>
    <xf numFmtId="41" fontId="29" fillId="0" borderId="19" xfId="0" applyNumberFormat="1" applyFont="1" applyBorder="1" applyAlignment="1">
      <alignment vertical="center" wrapText="1"/>
    </xf>
    <xf numFmtId="41" fontId="29" fillId="0" borderId="21" xfId="0" applyNumberFormat="1" applyFont="1" applyBorder="1" applyAlignment="1">
      <alignment vertical="center" wrapText="1"/>
    </xf>
    <xf numFmtId="41" fontId="29" fillId="0" borderId="23" xfId="0" applyNumberFormat="1" applyFont="1" applyBorder="1" applyAlignment="1">
      <alignment vertical="center" wrapText="1"/>
    </xf>
    <xf numFmtId="41" fontId="17" fillId="0" borderId="22" xfId="1" applyNumberFormat="1" applyFont="1" applyBorder="1" applyAlignment="1">
      <alignment vertical="center"/>
    </xf>
    <xf numFmtId="41" fontId="17" fillId="0" borderId="20" xfId="3" applyNumberFormat="1" applyFont="1" applyBorder="1" applyAlignment="1">
      <alignment vertical="center"/>
    </xf>
    <xf numFmtId="41" fontId="17" fillId="0" borderId="19" xfId="1" applyNumberFormat="1" applyFont="1" applyBorder="1" applyAlignment="1">
      <alignment vertical="center"/>
    </xf>
    <xf numFmtId="41" fontId="27" fillId="0" borderId="27" xfId="1" applyNumberFormat="1" applyFont="1" applyFill="1" applyBorder="1" applyAlignment="1">
      <alignment vertical="center"/>
    </xf>
    <xf numFmtId="42" fontId="29" fillId="0" borderId="22" xfId="0" applyNumberFormat="1" applyFont="1" applyBorder="1" applyAlignment="1">
      <alignment horizontal="right" vertical="center"/>
    </xf>
    <xf numFmtId="42" fontId="29" fillId="0" borderId="19" xfId="0" applyNumberFormat="1" applyFont="1" applyBorder="1" applyAlignment="1">
      <alignment horizontal="right" vertical="center"/>
    </xf>
    <xf numFmtId="41" fontId="16" fillId="0" borderId="37" xfId="3" applyFont="1" applyFill="1" applyBorder="1" applyAlignment="1">
      <alignment horizontal="center" vertical="center"/>
    </xf>
    <xf numFmtId="41" fontId="16" fillId="0" borderId="38" xfId="3" applyFont="1" applyFill="1" applyBorder="1" applyAlignment="1">
      <alignment horizontal="center" vertical="center"/>
    </xf>
    <xf numFmtId="41" fontId="16" fillId="0" borderId="32" xfId="3" applyFont="1" applyFill="1" applyBorder="1" applyAlignment="1">
      <alignment horizontal="center" vertical="center"/>
    </xf>
    <xf numFmtId="41" fontId="16" fillId="0" borderId="21" xfId="3" applyFont="1" applyFill="1" applyBorder="1" applyAlignment="1">
      <alignment horizontal="center" vertical="center"/>
    </xf>
    <xf numFmtId="41" fontId="16" fillId="0" borderId="22" xfId="3" applyFont="1" applyFill="1" applyBorder="1" applyAlignment="1">
      <alignment horizontal="right" vertical="center"/>
    </xf>
    <xf numFmtId="41" fontId="16" fillId="0" borderId="22" xfId="3" applyFont="1" applyFill="1" applyBorder="1" applyAlignment="1">
      <alignment vertical="center"/>
    </xf>
    <xf numFmtId="41" fontId="16" fillId="0" borderId="20" xfId="3" applyFont="1" applyFill="1" applyBorder="1" applyAlignment="1">
      <alignment horizontal="right" vertical="center"/>
    </xf>
    <xf numFmtId="41" fontId="16" fillId="0" borderId="23" xfId="3" applyFont="1" applyFill="1" applyBorder="1" applyAlignment="1">
      <alignment horizontal="center" vertical="center"/>
    </xf>
    <xf numFmtId="41" fontId="16" fillId="0" borderId="19" xfId="3" applyFont="1" applyFill="1" applyBorder="1" applyAlignment="1">
      <alignment horizontal="center" vertical="center"/>
    </xf>
    <xf numFmtId="41" fontId="23" fillId="0" borderId="19" xfId="3" applyFont="1" applyFill="1" applyBorder="1" applyAlignment="1">
      <alignment horizontal="center" vertical="center"/>
    </xf>
    <xf numFmtId="41" fontId="16" fillId="0" borderId="24" xfId="3" applyFont="1" applyFill="1" applyBorder="1" applyAlignment="1">
      <alignment horizontal="center" vertical="center"/>
    </xf>
    <xf numFmtId="41" fontId="16" fillId="0" borderId="26" xfId="3" applyFont="1" applyFill="1" applyBorder="1" applyAlignment="1">
      <alignment horizontal="center" vertical="center"/>
    </xf>
    <xf numFmtId="41" fontId="16" fillId="0" borderId="27" xfId="3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vertical="center"/>
    </xf>
    <xf numFmtId="195" fontId="16" fillId="0" borderId="19" xfId="0" applyNumberFormat="1" applyFont="1" applyFill="1" applyBorder="1" applyAlignment="1">
      <alignment vertical="center"/>
    </xf>
    <xf numFmtId="178" fontId="16" fillId="0" borderId="19" xfId="0" applyNumberFormat="1" applyFont="1" applyFill="1" applyBorder="1" applyAlignment="1">
      <alignment vertical="center"/>
    </xf>
    <xf numFmtId="178" fontId="16" fillId="0" borderId="24" xfId="0" applyNumberFormat="1" applyFont="1" applyFill="1" applyBorder="1" applyAlignment="1">
      <alignment vertical="center"/>
    </xf>
    <xf numFmtId="176" fontId="16" fillId="0" borderId="26" xfId="0" applyNumberFormat="1" applyFont="1" applyFill="1" applyBorder="1" applyAlignment="1">
      <alignment vertical="center"/>
    </xf>
    <xf numFmtId="195" fontId="16" fillId="0" borderId="26" xfId="0" applyNumberFormat="1" applyFont="1" applyFill="1" applyBorder="1" applyAlignment="1">
      <alignment vertical="center"/>
    </xf>
    <xf numFmtId="178" fontId="16" fillId="0" borderId="27" xfId="0" applyNumberFormat="1" applyFont="1" applyFill="1" applyBorder="1" applyAlignment="1">
      <alignment vertical="center"/>
    </xf>
    <xf numFmtId="0" fontId="16" fillId="0" borderId="40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left" vertical="center"/>
    </xf>
    <xf numFmtId="0" fontId="16" fillId="0" borderId="38" xfId="1" applyFont="1" applyFill="1" applyBorder="1" applyAlignment="1">
      <alignment horizontal="center" vertical="center" wrapText="1"/>
    </xf>
    <xf numFmtId="41" fontId="16" fillId="0" borderId="23" xfId="1" applyNumberFormat="1" applyFont="1" applyFill="1" applyBorder="1" applyAlignment="1">
      <alignment horizontal="center" vertical="center"/>
    </xf>
    <xf numFmtId="41" fontId="16" fillId="0" borderId="19" xfId="1" applyNumberFormat="1" applyFont="1" applyFill="1" applyBorder="1" applyAlignment="1">
      <alignment horizontal="center" vertical="center"/>
    </xf>
    <xf numFmtId="41" fontId="16" fillId="0" borderId="19" xfId="1" applyNumberFormat="1" applyFont="1" applyBorder="1" applyAlignment="1">
      <alignment horizontal="right" vertical="center"/>
    </xf>
    <xf numFmtId="41" fontId="16" fillId="0" borderId="19" xfId="1" applyNumberFormat="1" applyFont="1" applyBorder="1" applyAlignment="1">
      <alignment horizontal="center" vertical="center"/>
    </xf>
    <xf numFmtId="43" fontId="16" fillId="0" borderId="19" xfId="1" applyNumberFormat="1" applyFont="1" applyFill="1" applyBorder="1" applyAlignment="1">
      <alignment horizontal="center" vertical="center"/>
    </xf>
    <xf numFmtId="41" fontId="16" fillId="0" borderId="19" xfId="2" applyNumberFormat="1" applyFont="1" applyFill="1" applyBorder="1" applyAlignment="1">
      <alignment horizontal="center" vertical="center"/>
    </xf>
    <xf numFmtId="177" fontId="16" fillId="0" borderId="24" xfId="1" applyNumberFormat="1" applyFont="1" applyFill="1" applyBorder="1" applyAlignment="1">
      <alignment horizontal="center" vertical="center" wrapText="1"/>
    </xf>
    <xf numFmtId="41" fontId="16" fillId="0" borderId="19" xfId="1" applyNumberFormat="1" applyFont="1" applyFill="1" applyBorder="1" applyAlignment="1">
      <alignment horizontal="right" vertical="center"/>
    </xf>
    <xf numFmtId="41" fontId="23" fillId="0" borderId="26" xfId="1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41" fontId="16" fillId="0" borderId="22" xfId="47" applyFont="1" applyFill="1" applyBorder="1" applyAlignment="1">
      <alignment vertical="center"/>
    </xf>
    <xf numFmtId="41" fontId="16" fillId="0" borderId="19" xfId="47" applyFont="1" applyFill="1" applyBorder="1" applyAlignment="1">
      <alignment vertical="center"/>
    </xf>
    <xf numFmtId="41" fontId="16" fillId="0" borderId="19" xfId="47" applyNumberFormat="1" applyFont="1" applyFill="1" applyBorder="1" applyAlignment="1">
      <alignment vertical="center"/>
    </xf>
    <xf numFmtId="41" fontId="16" fillId="0" borderId="26" xfId="47" applyFont="1" applyFill="1" applyBorder="1" applyAlignment="1">
      <alignment vertical="center"/>
    </xf>
    <xf numFmtId="41" fontId="16" fillId="0" borderId="26" xfId="47" applyNumberFormat="1" applyFont="1" applyFill="1" applyBorder="1" applyAlignment="1">
      <alignment vertical="center"/>
    </xf>
    <xf numFmtId="41" fontId="16" fillId="0" borderId="25" xfId="0" applyNumberFormat="1" applyFont="1" applyFill="1" applyBorder="1" applyAlignment="1">
      <alignment vertical="center"/>
    </xf>
    <xf numFmtId="41" fontId="16" fillId="0" borderId="26" xfId="0" applyNumberFormat="1" applyFont="1" applyFill="1" applyBorder="1" applyAlignment="1">
      <alignment vertical="center"/>
    </xf>
    <xf numFmtId="41" fontId="17" fillId="2" borderId="21" xfId="1" applyNumberFormat="1" applyFont="1" applyFill="1" applyBorder="1" applyAlignment="1">
      <alignment vertical="center" shrinkToFit="1"/>
    </xf>
    <xf numFmtId="41" fontId="17" fillId="0" borderId="22" xfId="3" applyNumberFormat="1" applyFont="1" applyFill="1" applyBorder="1" applyAlignment="1">
      <alignment vertical="center" shrinkToFit="1"/>
    </xf>
    <xf numFmtId="41" fontId="17" fillId="0" borderId="22" xfId="3" applyNumberFormat="1" applyFont="1" applyFill="1" applyBorder="1" applyAlignment="1">
      <alignment horizontal="right" vertical="center" shrinkToFit="1"/>
    </xf>
    <xf numFmtId="41" fontId="17" fillId="0" borderId="22" xfId="3" applyNumberFormat="1" applyFont="1" applyBorder="1" applyAlignment="1">
      <alignment vertical="center" shrinkToFit="1"/>
    </xf>
    <xf numFmtId="41" fontId="17" fillId="0" borderId="20" xfId="3" applyNumberFormat="1" applyFont="1" applyBorder="1" applyAlignment="1">
      <alignment horizontal="center" vertical="center" shrinkToFit="1"/>
    </xf>
    <xf numFmtId="41" fontId="17" fillId="0" borderId="23" xfId="3" applyNumberFormat="1" applyFont="1" applyBorder="1" applyAlignment="1">
      <alignment vertical="center" shrinkToFit="1"/>
    </xf>
    <xf numFmtId="41" fontId="17" fillId="2" borderId="23" xfId="1" applyNumberFormat="1" applyFont="1" applyFill="1" applyBorder="1" applyAlignment="1">
      <alignment vertical="center" shrinkToFit="1"/>
    </xf>
    <xf numFmtId="0" fontId="16" fillId="0" borderId="41" xfId="0" applyFont="1" applyFill="1" applyBorder="1" applyAlignment="1"/>
    <xf numFmtId="0" fontId="16" fillId="0" borderId="43" xfId="0" applyFont="1" applyFill="1" applyBorder="1" applyAlignment="1"/>
    <xf numFmtId="0" fontId="23" fillId="0" borderId="41" xfId="0" applyFont="1" applyBorder="1" applyAlignment="1"/>
    <xf numFmtId="0" fontId="23" fillId="0" borderId="42" xfId="0" applyFont="1" applyBorder="1" applyAlignment="1"/>
    <xf numFmtId="0" fontId="23" fillId="0" borderId="43" xfId="0" applyFont="1" applyBorder="1" applyAlignment="1"/>
    <xf numFmtId="0" fontId="23" fillId="0" borderId="44" xfId="0" applyFont="1" applyBorder="1" applyAlignment="1"/>
    <xf numFmtId="0" fontId="16" fillId="0" borderId="37" xfId="1" applyFont="1" applyBorder="1" applyAlignment="1">
      <alignment horizontal="center" vertical="center"/>
    </xf>
    <xf numFmtId="0" fontId="16" fillId="0" borderId="38" xfId="1" applyNumberFormat="1" applyFont="1" applyBorder="1" applyAlignment="1">
      <alignment horizontal="center" vertical="center"/>
    </xf>
    <xf numFmtId="0" fontId="16" fillId="0" borderId="41" xfId="0" applyFont="1" applyFill="1" applyBorder="1" applyAlignment="1">
      <alignment vertical="center"/>
    </xf>
    <xf numFmtId="0" fontId="16" fillId="0" borderId="42" xfId="0" applyFont="1" applyFill="1" applyBorder="1" applyAlignment="1">
      <alignment vertical="center"/>
    </xf>
    <xf numFmtId="0" fontId="16" fillId="0" borderId="45" xfId="0" applyFont="1" applyFill="1" applyBorder="1" applyAlignment="1">
      <alignment vertical="center"/>
    </xf>
    <xf numFmtId="188" fontId="16" fillId="0" borderId="37" xfId="1" applyNumberFormat="1" applyFont="1" applyBorder="1" applyAlignment="1">
      <alignment horizontal="center" vertical="center"/>
    </xf>
    <xf numFmtId="188" fontId="16" fillId="0" borderId="38" xfId="1" applyNumberFormat="1" applyFont="1" applyBorder="1" applyAlignment="1">
      <alignment horizontal="center" vertical="center"/>
    </xf>
    <xf numFmtId="0" fontId="16" fillId="0" borderId="32" xfId="1" applyFont="1" applyFill="1" applyBorder="1" applyAlignment="1">
      <alignment horizontal="center" vertical="center"/>
    </xf>
    <xf numFmtId="41" fontId="16" fillId="0" borderId="31" xfId="47" applyFont="1" applyFill="1" applyBorder="1" applyAlignment="1">
      <alignment horizontal="center" vertical="center"/>
    </xf>
    <xf numFmtId="41" fontId="16" fillId="0" borderId="38" xfId="47" applyFont="1" applyFill="1" applyBorder="1" applyAlignment="1">
      <alignment horizontal="center" vertical="center"/>
    </xf>
    <xf numFmtId="41" fontId="16" fillId="0" borderId="21" xfId="47" applyFont="1" applyFill="1" applyBorder="1" applyAlignment="1">
      <alignment horizontal="center" vertical="center"/>
    </xf>
    <xf numFmtId="41" fontId="16" fillId="0" borderId="22" xfId="47" applyFont="1" applyFill="1" applyBorder="1" applyAlignment="1">
      <alignment horizontal="center" vertical="center"/>
    </xf>
    <xf numFmtId="41" fontId="16" fillId="0" borderId="20" xfId="47" applyFont="1" applyFill="1" applyBorder="1" applyAlignment="1">
      <alignment horizontal="center" vertical="center"/>
    </xf>
    <xf numFmtId="41" fontId="16" fillId="0" borderId="23" xfId="47" applyFont="1" applyFill="1" applyBorder="1" applyAlignment="1">
      <alignment horizontal="center" vertical="center"/>
    </xf>
    <xf numFmtId="41" fontId="16" fillId="0" borderId="19" xfId="47" applyFont="1" applyFill="1" applyBorder="1" applyAlignment="1">
      <alignment horizontal="center" vertical="center"/>
    </xf>
    <xf numFmtId="41" fontId="16" fillId="0" borderId="24" xfId="47" applyFont="1" applyFill="1" applyBorder="1" applyAlignment="1">
      <alignment horizontal="center" vertical="center"/>
    </xf>
    <xf numFmtId="41" fontId="16" fillId="0" borderId="26" xfId="47" applyFont="1" applyFill="1" applyBorder="1" applyAlignment="1">
      <alignment horizontal="center" vertical="center"/>
    </xf>
    <xf numFmtId="41" fontId="16" fillId="0" borderId="27" xfId="47" applyFont="1" applyFill="1" applyBorder="1" applyAlignment="1">
      <alignment horizontal="center" vertical="center"/>
    </xf>
    <xf numFmtId="0" fontId="16" fillId="0" borderId="38" xfId="2" applyFont="1" applyFill="1" applyBorder="1" applyAlignment="1">
      <alignment horizontal="center" vertical="center"/>
    </xf>
    <xf numFmtId="41" fontId="16" fillId="0" borderId="23" xfId="1" applyNumberFormat="1" applyFont="1" applyFill="1" applyBorder="1" applyAlignment="1">
      <alignment vertical="center"/>
    </xf>
    <xf numFmtId="41" fontId="16" fillId="0" borderId="19" xfId="1" applyNumberFormat="1" applyFont="1" applyBorder="1" applyAlignment="1">
      <alignment vertical="center"/>
    </xf>
    <xf numFmtId="41" fontId="16" fillId="0" borderId="19" xfId="1" applyNumberFormat="1" applyFont="1" applyFill="1" applyBorder="1" applyAlignment="1">
      <alignment vertical="center"/>
    </xf>
    <xf numFmtId="41" fontId="16" fillId="0" borderId="24" xfId="1" applyNumberFormat="1" applyFont="1" applyFill="1" applyBorder="1" applyAlignment="1">
      <alignment vertical="center"/>
    </xf>
    <xf numFmtId="41" fontId="16" fillId="0" borderId="26" xfId="46" applyNumberFormat="1" applyFont="1" applyFill="1" applyBorder="1" applyAlignment="1">
      <alignment horizontal="center" vertical="center" wrapText="1"/>
    </xf>
    <xf numFmtId="41" fontId="16" fillId="0" borderId="26" xfId="46" applyNumberFormat="1" applyFont="1" applyBorder="1">
      <alignment vertical="center"/>
    </xf>
    <xf numFmtId="41" fontId="16" fillId="0" borderId="27" xfId="46" applyNumberFormat="1" applyFont="1" applyBorder="1">
      <alignment vertical="center"/>
    </xf>
    <xf numFmtId="41" fontId="17" fillId="0" borderId="23" xfId="2" applyNumberFormat="1" applyFont="1" applyFill="1" applyBorder="1" applyAlignment="1">
      <alignment vertical="center"/>
    </xf>
    <xf numFmtId="41" fontId="17" fillId="0" borderId="19" xfId="1" applyNumberFormat="1" applyFont="1" applyBorder="1" applyAlignment="1">
      <alignment horizontal="center" vertical="center"/>
    </xf>
    <xf numFmtId="41" fontId="17" fillId="0" borderId="19" xfId="2" applyNumberFormat="1" applyFont="1" applyFill="1" applyBorder="1" applyAlignment="1">
      <alignment vertical="center"/>
    </xf>
    <xf numFmtId="176" fontId="17" fillId="0" borderId="19" xfId="2" applyNumberFormat="1" applyFont="1" applyFill="1" applyBorder="1" applyAlignment="1">
      <alignment vertical="center"/>
    </xf>
    <xf numFmtId="41" fontId="17" fillId="0" borderId="19" xfId="41" applyNumberFormat="1" applyFont="1" applyFill="1" applyBorder="1">
      <alignment vertical="center"/>
    </xf>
    <xf numFmtId="176" fontId="17" fillId="0" borderId="24" xfId="2" applyNumberFormat="1" applyFont="1" applyFill="1" applyBorder="1" applyAlignment="1">
      <alignment vertical="center"/>
    </xf>
    <xf numFmtId="41" fontId="17" fillId="0" borderId="19" xfId="41" applyNumberFormat="1" applyFont="1" applyFill="1" applyBorder="1" applyAlignment="1">
      <alignment horizontal="right" vertical="center"/>
    </xf>
    <xf numFmtId="176" fontId="17" fillId="0" borderId="19" xfId="3" applyNumberFormat="1" applyFont="1" applyFill="1" applyBorder="1" applyAlignment="1">
      <alignment vertical="center"/>
    </xf>
    <xf numFmtId="176" fontId="17" fillId="0" borderId="24" xfId="3" applyNumberFormat="1" applyFont="1" applyFill="1" applyBorder="1" applyAlignment="1">
      <alignment vertical="center"/>
    </xf>
    <xf numFmtId="41" fontId="29" fillId="0" borderId="25" xfId="2" applyNumberFormat="1" applyFont="1" applyFill="1" applyBorder="1" applyAlignment="1">
      <alignment vertical="center"/>
    </xf>
    <xf numFmtId="41" fontId="29" fillId="0" borderId="26" xfId="2" applyNumberFormat="1" applyFont="1" applyFill="1" applyBorder="1" applyAlignment="1">
      <alignment vertical="center"/>
    </xf>
    <xf numFmtId="176" fontId="17" fillId="0" borderId="26" xfId="2" applyNumberFormat="1" applyFont="1" applyFill="1" applyBorder="1" applyAlignment="1">
      <alignment vertical="center"/>
    </xf>
    <xf numFmtId="176" fontId="17" fillId="0" borderId="26" xfId="3" applyNumberFormat="1" applyFont="1" applyFill="1" applyBorder="1" applyAlignment="1">
      <alignment vertical="center"/>
    </xf>
    <xf numFmtId="176" fontId="17" fillId="0" borderId="27" xfId="3" applyNumberFormat="1" applyFont="1" applyFill="1" applyBorder="1" applyAlignment="1">
      <alignment vertical="center"/>
    </xf>
    <xf numFmtId="41" fontId="16" fillId="0" borderId="37" xfId="47" applyFont="1" applyFill="1" applyBorder="1" applyAlignment="1">
      <alignment horizontal="center" vertical="center"/>
    </xf>
    <xf numFmtId="41" fontId="16" fillId="0" borderId="20" xfId="47" applyNumberFormat="1" applyFont="1" applyFill="1" applyBorder="1" applyAlignment="1">
      <alignment horizontal="center" vertical="center"/>
    </xf>
    <xf numFmtId="41" fontId="16" fillId="0" borderId="24" xfId="47" applyNumberFormat="1" applyFont="1" applyFill="1" applyBorder="1" applyAlignment="1">
      <alignment horizontal="center" vertical="center"/>
    </xf>
    <xf numFmtId="41" fontId="16" fillId="0" borderId="25" xfId="47" applyFont="1" applyFill="1" applyBorder="1" applyAlignment="1">
      <alignment horizontal="center" vertical="center"/>
    </xf>
    <xf numFmtId="41" fontId="16" fillId="0" borderId="27" xfId="47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vertical="center"/>
    </xf>
    <xf numFmtId="0" fontId="16" fillId="0" borderId="41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 wrapText="1"/>
    </xf>
    <xf numFmtId="41" fontId="16" fillId="0" borderId="20" xfId="3" applyFont="1" applyFill="1" applyBorder="1" applyAlignment="1">
      <alignment vertical="center"/>
    </xf>
    <xf numFmtId="41" fontId="16" fillId="0" borderId="19" xfId="3" applyFont="1" applyFill="1" applyBorder="1" applyAlignment="1">
      <alignment vertical="center"/>
    </xf>
    <xf numFmtId="41" fontId="16" fillId="0" borderId="24" xfId="3" applyFont="1" applyFill="1" applyBorder="1" applyAlignment="1">
      <alignment vertical="center"/>
    </xf>
    <xf numFmtId="0" fontId="17" fillId="0" borderId="38" xfId="2" applyNumberFormat="1" applyFont="1" applyFill="1" applyBorder="1" applyAlignment="1">
      <alignment horizontal="center" vertical="center"/>
    </xf>
    <xf numFmtId="41" fontId="19" fillId="0" borderId="40" xfId="47" applyNumberFormat="1" applyFont="1" applyFill="1" applyBorder="1" applyAlignment="1">
      <alignment horizontal="center" vertical="center"/>
    </xf>
    <xf numFmtId="41" fontId="17" fillId="0" borderId="22" xfId="3" applyNumberFormat="1" applyFont="1" applyFill="1" applyBorder="1" applyAlignment="1">
      <alignment horizontal="right" vertical="center"/>
    </xf>
    <xf numFmtId="41" fontId="17" fillId="0" borderId="20" xfId="3" applyNumberFormat="1" applyFont="1" applyFill="1" applyBorder="1" applyAlignment="1">
      <alignment horizontal="right" vertical="center"/>
    </xf>
    <xf numFmtId="41" fontId="17" fillId="0" borderId="23" xfId="3" applyNumberFormat="1" applyFont="1" applyFill="1" applyBorder="1" applyAlignment="1">
      <alignment horizontal="right" vertical="center"/>
    </xf>
    <xf numFmtId="41" fontId="17" fillId="0" borderId="19" xfId="3" applyNumberFormat="1" applyFont="1" applyFill="1" applyBorder="1" applyAlignment="1">
      <alignment horizontal="right" vertical="center"/>
    </xf>
    <xf numFmtId="41" fontId="17" fillId="0" borderId="24" xfId="3" applyNumberFormat="1" applyFont="1" applyFill="1" applyBorder="1" applyAlignment="1">
      <alignment horizontal="right" vertical="center"/>
    </xf>
    <xf numFmtId="41" fontId="17" fillId="0" borderId="23" xfId="3" applyNumberFormat="1" applyFont="1" applyFill="1" applyBorder="1" applyAlignment="1">
      <alignment vertical="center"/>
    </xf>
    <xf numFmtId="41" fontId="17" fillId="0" borderId="19" xfId="3" applyFont="1" applyFill="1" applyBorder="1" applyAlignment="1">
      <alignment horizontal="center" vertical="center"/>
    </xf>
    <xf numFmtId="41" fontId="17" fillId="0" borderId="24" xfId="3" applyNumberFormat="1" applyFont="1" applyFill="1" applyBorder="1" applyAlignment="1">
      <alignment vertical="center"/>
    </xf>
    <xf numFmtId="41" fontId="17" fillId="0" borderId="25" xfId="3" applyNumberFormat="1" applyFont="1" applyFill="1" applyBorder="1" applyAlignment="1">
      <alignment vertical="center"/>
    </xf>
    <xf numFmtId="41" fontId="17" fillId="0" borderId="27" xfId="3" applyNumberFormat="1" applyFont="1" applyFill="1" applyBorder="1" applyAlignment="1">
      <alignment vertical="center"/>
    </xf>
    <xf numFmtId="41" fontId="17" fillId="0" borderId="22" xfId="47" applyFont="1" applyFill="1" applyBorder="1" applyAlignment="1">
      <alignment horizontal="center" vertical="center" shrinkToFit="1"/>
    </xf>
    <xf numFmtId="41" fontId="17" fillId="0" borderId="22" xfId="47" applyFont="1" applyBorder="1" applyAlignment="1">
      <alignment horizontal="center" vertical="center" shrinkToFit="1"/>
    </xf>
    <xf numFmtId="41" fontId="17" fillId="0" borderId="19" xfId="47" applyFont="1" applyFill="1" applyBorder="1" applyAlignment="1">
      <alignment horizontal="center" vertical="center" shrinkToFit="1"/>
    </xf>
    <xf numFmtId="41" fontId="17" fillId="0" borderId="19" xfId="47" applyFont="1" applyBorder="1" applyAlignment="1">
      <alignment horizontal="center" vertical="center" shrinkToFit="1"/>
    </xf>
    <xf numFmtId="41" fontId="17" fillId="0" borderId="19" xfId="47" applyFont="1" applyBorder="1" applyAlignment="1">
      <alignment vertical="center"/>
    </xf>
    <xf numFmtId="41" fontId="17" fillId="0" borderId="19" xfId="2" applyNumberFormat="1" applyFont="1" applyFill="1" applyBorder="1" applyAlignment="1">
      <alignment horizontal="right" vertical="center"/>
    </xf>
    <xf numFmtId="41" fontId="17" fillId="0" borderId="24" xfId="2" applyNumberFormat="1" applyFont="1" applyFill="1" applyBorder="1" applyAlignment="1">
      <alignment horizontal="right" vertical="center"/>
    </xf>
    <xf numFmtId="41" fontId="17" fillId="0" borderId="26" xfId="3" applyNumberFormat="1" applyFont="1" applyFill="1" applyBorder="1" applyAlignment="1">
      <alignment horizontal="right" vertical="center"/>
    </xf>
    <xf numFmtId="41" fontId="17" fillId="0" borderId="26" xfId="47" applyFont="1" applyBorder="1" applyAlignment="1">
      <alignment vertical="center"/>
    </xf>
    <xf numFmtId="41" fontId="17" fillId="0" borderId="26" xfId="47" applyFont="1" applyBorder="1" applyAlignment="1">
      <alignment horizontal="center" vertical="center" shrinkToFit="1"/>
    </xf>
    <xf numFmtId="41" fontId="17" fillId="0" borderId="26" xfId="2" applyNumberFormat="1" applyFont="1" applyFill="1" applyBorder="1" applyAlignment="1">
      <alignment horizontal="right" vertical="center"/>
    </xf>
    <xf numFmtId="41" fontId="17" fillId="0" borderId="27" xfId="2" applyNumberFormat="1" applyFont="1" applyFill="1" applyBorder="1" applyAlignment="1">
      <alignment horizontal="right" vertical="center"/>
    </xf>
    <xf numFmtId="0" fontId="16" fillId="0" borderId="38" xfId="2" applyNumberFormat="1" applyFont="1" applyFill="1" applyBorder="1" applyAlignment="1">
      <alignment horizontal="center" vertical="center"/>
    </xf>
    <xf numFmtId="41" fontId="16" fillId="0" borderId="19" xfId="42" applyNumberFormat="1" applyFont="1" applyFill="1" applyBorder="1" applyAlignment="1">
      <alignment vertical="center" wrapText="1"/>
    </xf>
    <xf numFmtId="41" fontId="16" fillId="0" borderId="24" xfId="42" applyNumberFormat="1" applyFont="1" applyFill="1" applyBorder="1" applyAlignment="1">
      <alignment vertical="center" wrapText="1"/>
    </xf>
    <xf numFmtId="41" fontId="16" fillId="0" borderId="23" xfId="42" applyNumberFormat="1" applyFont="1" applyFill="1" applyBorder="1" applyAlignment="1">
      <alignment vertical="center" wrapText="1"/>
    </xf>
    <xf numFmtId="41" fontId="16" fillId="0" borderId="25" xfId="42" applyNumberFormat="1" applyFont="1" applyFill="1" applyBorder="1" applyAlignment="1">
      <alignment vertical="center" wrapText="1"/>
    </xf>
    <xf numFmtId="41" fontId="16" fillId="0" borderId="26" xfId="42" applyNumberFormat="1" applyFont="1" applyFill="1" applyBorder="1" applyAlignment="1">
      <alignment vertical="center" wrapText="1"/>
    </xf>
    <xf numFmtId="41" fontId="16" fillId="0" borderId="27" xfId="42" applyNumberFormat="1" applyFont="1" applyFill="1" applyBorder="1" applyAlignment="1">
      <alignment vertical="center" wrapText="1"/>
    </xf>
    <xf numFmtId="0" fontId="16" fillId="0" borderId="49" xfId="0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41" fontId="16" fillId="0" borderId="24" xfId="1" applyNumberFormat="1" applyFont="1" applyBorder="1" applyAlignment="1">
      <alignment vertical="center"/>
    </xf>
    <xf numFmtId="41" fontId="16" fillId="0" borderId="24" xfId="1" applyNumberFormat="1" applyFont="1" applyFill="1" applyBorder="1" applyAlignment="1">
      <alignment horizontal="right" vertical="center"/>
    </xf>
    <xf numFmtId="41" fontId="16" fillId="0" borderId="26" xfId="1" applyNumberFormat="1" applyFont="1" applyFill="1" applyBorder="1" applyAlignment="1">
      <alignment vertical="center"/>
    </xf>
    <xf numFmtId="41" fontId="16" fillId="0" borderId="21" xfId="0" applyNumberFormat="1" applyFont="1" applyBorder="1" applyAlignment="1">
      <alignment vertical="center"/>
    </xf>
    <xf numFmtId="41" fontId="16" fillId="0" borderId="22" xfId="0" applyNumberFormat="1" applyFont="1" applyBorder="1" applyAlignment="1">
      <alignment vertical="center"/>
    </xf>
    <xf numFmtId="41" fontId="16" fillId="0" borderId="22" xfId="0" applyNumberFormat="1" applyFont="1" applyBorder="1" applyAlignment="1">
      <alignment horizontal="right" vertical="center"/>
    </xf>
    <xf numFmtId="193" fontId="16" fillId="0" borderId="20" xfId="0" applyNumberFormat="1" applyFont="1" applyBorder="1" applyAlignment="1">
      <alignment vertical="center"/>
    </xf>
    <xf numFmtId="41" fontId="16" fillId="0" borderId="23" xfId="0" applyNumberFormat="1" applyFont="1" applyBorder="1" applyAlignment="1">
      <alignment vertical="center"/>
    </xf>
    <xf numFmtId="41" fontId="16" fillId="0" borderId="19" xfId="0" applyNumberFormat="1" applyFont="1" applyBorder="1" applyAlignment="1">
      <alignment vertical="center"/>
    </xf>
    <xf numFmtId="41" fontId="16" fillId="0" borderId="19" xfId="0" applyNumberFormat="1" applyFont="1" applyBorder="1" applyAlignment="1">
      <alignment horizontal="right" vertical="center"/>
    </xf>
    <xf numFmtId="193" fontId="16" fillId="0" borderId="24" xfId="0" applyNumberFormat="1" applyFont="1" applyBorder="1" applyAlignment="1">
      <alignment vertical="center"/>
    </xf>
    <xf numFmtId="41" fontId="16" fillId="0" borderId="26" xfId="0" applyNumberFormat="1" applyFont="1" applyBorder="1" applyAlignment="1">
      <alignment vertical="center"/>
    </xf>
    <xf numFmtId="193" fontId="16" fillId="0" borderId="27" xfId="0" applyNumberFormat="1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41" fontId="16" fillId="0" borderId="25" xfId="0" applyNumberFormat="1" applyFont="1" applyBorder="1" applyAlignment="1">
      <alignment horizontal="center" vertical="center"/>
    </xf>
    <xf numFmtId="0" fontId="28" fillId="0" borderId="0" xfId="1" applyFont="1" applyAlignment="1">
      <alignment horizontal="left" vertical="center" indent="1"/>
    </xf>
    <xf numFmtId="0" fontId="32" fillId="0" borderId="0" xfId="1" applyFont="1" applyFill="1" applyAlignment="1">
      <alignment horizontal="left" vertical="center"/>
    </xf>
    <xf numFmtId="41" fontId="32" fillId="0" borderId="0" xfId="47" applyFont="1" applyFill="1" applyAlignment="1">
      <alignment horizontal="left" vertical="center"/>
    </xf>
    <xf numFmtId="41" fontId="18" fillId="0" borderId="0" xfId="47" applyFont="1" applyFill="1" applyAlignment="1">
      <alignment horizontal="left" vertical="center"/>
    </xf>
    <xf numFmtId="0" fontId="28" fillId="0" borderId="0" xfId="2" applyFont="1" applyFill="1" applyAlignment="1">
      <alignment horizontal="left" vertical="center"/>
    </xf>
    <xf numFmtId="0" fontId="24" fillId="0" borderId="0" xfId="2" applyFont="1" applyFill="1" applyAlignment="1">
      <alignment horizontal="left" vertical="center"/>
    </xf>
    <xf numFmtId="0" fontId="28" fillId="0" borderId="0" xfId="2" applyFont="1" applyFill="1" applyAlignment="1">
      <alignment horizontal="left" vertical="center" indent="1"/>
    </xf>
    <xf numFmtId="41" fontId="28" fillId="0" borderId="0" xfId="3" applyFont="1" applyFill="1" applyAlignment="1">
      <alignment horizontal="left" vertical="center" indent="1"/>
    </xf>
    <xf numFmtId="41" fontId="34" fillId="2" borderId="22" xfId="1" applyNumberFormat="1" applyFont="1" applyFill="1" applyBorder="1" applyAlignment="1">
      <alignment horizontal="right" vertical="center"/>
    </xf>
    <xf numFmtId="41" fontId="34" fillId="2" borderId="19" xfId="1" applyNumberFormat="1" applyFont="1" applyFill="1" applyBorder="1" applyAlignment="1">
      <alignment horizontal="right" vertical="center"/>
    </xf>
    <xf numFmtId="41" fontId="34" fillId="2" borderId="34" xfId="1" applyNumberFormat="1" applyFont="1" applyFill="1" applyBorder="1" applyAlignment="1">
      <alignment horizontal="right" vertical="center"/>
    </xf>
    <xf numFmtId="41" fontId="34" fillId="2" borderId="35" xfId="1" applyNumberFormat="1" applyFont="1" applyFill="1" applyBorder="1" applyAlignment="1">
      <alignment horizontal="right" vertical="center"/>
    </xf>
    <xf numFmtId="41" fontId="34" fillId="2" borderId="29" xfId="1" applyNumberFormat="1" applyFont="1" applyFill="1" applyBorder="1" applyAlignment="1">
      <alignment horizontal="right" vertical="center"/>
    </xf>
    <xf numFmtId="41" fontId="34" fillId="2" borderId="26" xfId="1" applyNumberFormat="1" applyFont="1" applyFill="1" applyBorder="1" applyAlignment="1">
      <alignment horizontal="right" vertical="center"/>
    </xf>
    <xf numFmtId="0" fontId="16" fillId="0" borderId="0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 wrapText="1"/>
    </xf>
    <xf numFmtId="0" fontId="28" fillId="0" borderId="0" xfId="3" applyNumberFormat="1" applyFont="1" applyFill="1" applyAlignment="1">
      <alignment horizontal="left" vertical="center" indent="1"/>
    </xf>
    <xf numFmtId="0" fontId="28" fillId="0" borderId="0" xfId="1" applyFont="1" applyBorder="1" applyAlignment="1">
      <alignment horizontal="left" vertical="center"/>
    </xf>
    <xf numFmtId="190" fontId="16" fillId="0" borderId="0" xfId="1" applyNumberFormat="1" applyFo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28" fillId="0" borderId="0" xfId="1" applyFont="1" applyAlignment="1">
      <alignment horizontal="left" vertical="center" indent="1"/>
    </xf>
    <xf numFmtId="0" fontId="16" fillId="0" borderId="0" xfId="0" applyFont="1" applyFill="1" applyBorder="1" applyAlignment="1">
      <alignment horizontal="center" vertical="center"/>
    </xf>
    <xf numFmtId="41" fontId="16" fillId="0" borderId="0" xfId="47" applyFont="1" applyFill="1" applyAlignment="1">
      <alignment horizontal="left" vertical="center"/>
    </xf>
    <xf numFmtId="41" fontId="4" fillId="0" borderId="0" xfId="47" applyFont="1" applyFill="1" applyAlignment="1">
      <alignment horizontal="left" vertical="center"/>
    </xf>
    <xf numFmtId="0" fontId="16" fillId="0" borderId="14" xfId="2" applyFont="1" applyFill="1" applyBorder="1" applyAlignment="1">
      <alignment horizontal="left" vertical="center"/>
    </xf>
    <xf numFmtId="41" fontId="16" fillId="0" borderId="0" xfId="3" applyFont="1" applyFill="1" applyAlignment="1">
      <alignment vertical="center"/>
    </xf>
    <xf numFmtId="41" fontId="16" fillId="0" borderId="0" xfId="3" applyFont="1" applyFill="1" applyBorder="1" applyAlignment="1">
      <alignment horizontal="left" vertical="center"/>
    </xf>
    <xf numFmtId="41" fontId="31" fillId="0" borderId="0" xfId="3" applyFont="1" applyFill="1" applyBorder="1" applyAlignment="1">
      <alignment horizontal="center" vertical="center"/>
    </xf>
    <xf numFmtId="41" fontId="23" fillId="0" borderId="0" xfId="3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1" fontId="16" fillId="0" borderId="0" xfId="47" applyFont="1" applyFill="1" applyBorder="1" applyAlignment="1">
      <alignment horizontal="right" vertical="center"/>
    </xf>
    <xf numFmtId="41" fontId="16" fillId="0" borderId="0" xfId="47" applyNumberFormat="1" applyFont="1" applyFill="1" applyBorder="1" applyAlignment="1">
      <alignment vertical="center"/>
    </xf>
    <xf numFmtId="190" fontId="16" fillId="0" borderId="0" xfId="47" applyNumberFormat="1" applyFont="1" applyFill="1" applyBorder="1" applyAlignment="1">
      <alignment vertical="center"/>
    </xf>
    <xf numFmtId="41" fontId="16" fillId="0" borderId="0" xfId="48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41" fontId="27" fillId="0" borderId="0" xfId="1" applyNumberFormat="1" applyFont="1" applyFill="1" applyBorder="1" applyAlignment="1">
      <alignment vertical="center" wrapText="1"/>
    </xf>
    <xf numFmtId="41" fontId="17" fillId="0" borderId="0" xfId="1" applyNumberFormat="1" applyFont="1" applyBorder="1" applyAlignment="1">
      <alignment vertical="center" wrapText="1"/>
    </xf>
    <xf numFmtId="41" fontId="27" fillId="0" borderId="0" xfId="1" applyNumberFormat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41" fontId="16" fillId="0" borderId="0" xfId="3" applyNumberFormat="1" applyFont="1" applyBorder="1" applyAlignment="1">
      <alignment horizontal="center" vertical="center" shrinkToFit="1"/>
    </xf>
    <xf numFmtId="41" fontId="23" fillId="0" borderId="0" xfId="0" applyNumberFormat="1" applyFont="1" applyBorder="1" applyAlignment="1">
      <alignment horizontal="right" vertical="center"/>
    </xf>
    <xf numFmtId="41" fontId="34" fillId="2" borderId="0" xfId="1" applyNumberFormat="1" applyFont="1" applyFill="1" applyBorder="1" applyAlignment="1">
      <alignment horizontal="right" vertical="center"/>
    </xf>
    <xf numFmtId="41" fontId="34" fillId="0" borderId="0" xfId="1" applyNumberFormat="1" applyFont="1" applyFill="1" applyBorder="1" applyAlignment="1">
      <alignment horizontal="right" vertical="center"/>
    </xf>
    <xf numFmtId="41" fontId="16" fillId="0" borderId="0" xfId="47" applyNumberFormat="1" applyFont="1" applyFill="1" applyBorder="1" applyAlignment="1">
      <alignment horizontal="center" vertical="center"/>
    </xf>
    <xf numFmtId="41" fontId="17" fillId="0" borderId="0" xfId="2" applyNumberFormat="1" applyFont="1" applyFill="1" applyBorder="1" applyAlignment="1">
      <alignment vertical="center"/>
    </xf>
    <xf numFmtId="180" fontId="29" fillId="0" borderId="0" xfId="0" applyNumberFormat="1" applyFont="1" applyBorder="1">
      <alignment vertical="center"/>
    </xf>
    <xf numFmtId="41" fontId="17" fillId="0" borderId="0" xfId="1" applyNumberFormat="1" applyFont="1" applyBorder="1" applyAlignment="1">
      <alignment horizontal="center" vertical="center"/>
    </xf>
    <xf numFmtId="41" fontId="17" fillId="0" borderId="0" xfId="41" applyNumberFormat="1" applyFont="1" applyFill="1" applyBorder="1" applyAlignment="1">
      <alignment horizontal="right" vertical="center" wrapText="1"/>
    </xf>
    <xf numFmtId="0" fontId="16" fillId="0" borderId="0" xfId="3" applyNumberFormat="1" applyFont="1" applyFill="1" applyAlignment="1">
      <alignment vertical="center"/>
    </xf>
    <xf numFmtId="41" fontId="16" fillId="0" borderId="0" xfId="3" applyFont="1" applyFill="1" applyAlignment="1">
      <alignment horizontal="left" vertical="center"/>
    </xf>
    <xf numFmtId="41" fontId="16" fillId="0" borderId="25" xfId="3" applyFont="1" applyFill="1" applyBorder="1" applyAlignment="1">
      <alignment horizontal="center" vertical="center"/>
    </xf>
    <xf numFmtId="3" fontId="29" fillId="0" borderId="0" xfId="0" applyNumberFormat="1" applyFont="1">
      <alignment vertical="center"/>
    </xf>
    <xf numFmtId="41" fontId="29" fillId="0" borderId="22" xfId="48" applyFont="1" applyFill="1" applyBorder="1">
      <alignment vertical="center"/>
    </xf>
    <xf numFmtId="41" fontId="29" fillId="0" borderId="19" xfId="48" applyFont="1" applyFill="1" applyBorder="1">
      <alignment vertical="center"/>
    </xf>
    <xf numFmtId="41" fontId="29" fillId="0" borderId="26" xfId="48" applyFont="1" applyFill="1" applyBorder="1">
      <alignment vertical="center"/>
    </xf>
    <xf numFmtId="41" fontId="29" fillId="0" borderId="22" xfId="48" applyFont="1" applyBorder="1">
      <alignment vertical="center"/>
    </xf>
    <xf numFmtId="41" fontId="29" fillId="0" borderId="19" xfId="48" applyFont="1" applyBorder="1">
      <alignment vertical="center"/>
    </xf>
    <xf numFmtId="41" fontId="29" fillId="0" borderId="26" xfId="48" applyFont="1" applyBorder="1">
      <alignment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0" xfId="1" applyFont="1" applyAlignment="1">
      <alignment horizontal="left" vertical="center"/>
    </xf>
    <xf numFmtId="0" fontId="16" fillId="0" borderId="0" xfId="1" applyFont="1" applyBorder="1" applyAlignment="1">
      <alignment vertical="center"/>
    </xf>
    <xf numFmtId="0" fontId="16" fillId="0" borderId="14" xfId="1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41" fontId="16" fillId="0" borderId="0" xfId="3" applyFont="1" applyFill="1" applyBorder="1" applyAlignment="1">
      <alignment vertical="center"/>
    </xf>
    <xf numFmtId="176" fontId="16" fillId="0" borderId="23" xfId="0" applyNumberFormat="1" applyFont="1" applyFill="1" applyBorder="1" applyAlignment="1">
      <alignment vertical="center"/>
    </xf>
    <xf numFmtId="176" fontId="16" fillId="0" borderId="25" xfId="0" applyNumberFormat="1" applyFont="1" applyFill="1" applyBorder="1" applyAlignment="1">
      <alignment vertical="center"/>
    </xf>
    <xf numFmtId="41" fontId="16" fillId="0" borderId="29" xfId="1" applyNumberFormat="1" applyFont="1" applyFill="1" applyBorder="1" applyAlignment="1">
      <alignment horizontal="right" vertical="center"/>
    </xf>
    <xf numFmtId="41" fontId="23" fillId="0" borderId="23" xfId="1" applyNumberFormat="1" applyFont="1" applyFill="1" applyBorder="1" applyAlignment="1">
      <alignment horizontal="center" vertical="center"/>
    </xf>
    <xf numFmtId="41" fontId="23" fillId="0" borderId="19" xfId="1" applyNumberFormat="1" applyFont="1" applyFill="1" applyBorder="1" applyAlignment="1">
      <alignment horizontal="center" vertical="center"/>
    </xf>
    <xf numFmtId="41" fontId="23" fillId="0" borderId="19" xfId="2" applyNumberFormat="1" applyFont="1" applyFill="1" applyBorder="1" applyAlignment="1">
      <alignment horizontal="center" vertical="center"/>
    </xf>
    <xf numFmtId="177" fontId="23" fillId="0" borderId="24" xfId="1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16" fillId="0" borderId="0" xfId="0" applyFont="1" applyFill="1">
      <alignment vertical="center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41" fontId="16" fillId="0" borderId="28" xfId="1" applyNumberFormat="1" applyFont="1" applyFill="1" applyBorder="1" applyAlignment="1">
      <alignment vertical="center"/>
    </xf>
    <xf numFmtId="41" fontId="16" fillId="0" borderId="29" xfId="1" applyNumberFormat="1" applyFont="1" applyFill="1" applyBorder="1" applyAlignment="1">
      <alignment vertical="center"/>
    </xf>
    <xf numFmtId="41" fontId="16" fillId="0" borderId="29" xfId="46" applyNumberFormat="1" applyFont="1" applyFill="1" applyBorder="1" applyAlignment="1">
      <alignment horizontal="center" vertical="center" wrapText="1"/>
    </xf>
    <xf numFmtId="41" fontId="16" fillId="0" borderId="30" xfId="1" applyNumberFormat="1" applyFont="1" applyFill="1" applyBorder="1" applyAlignment="1">
      <alignment vertical="center"/>
    </xf>
    <xf numFmtId="0" fontId="36" fillId="0" borderId="0" xfId="1" applyFont="1" applyFill="1" applyBorder="1" applyAlignment="1">
      <alignment horizontal="center" vertical="center"/>
    </xf>
    <xf numFmtId="188" fontId="19" fillId="0" borderId="37" xfId="1" applyNumberFormat="1" applyFont="1" applyBorder="1" applyAlignment="1">
      <alignment horizontal="center" vertical="center"/>
    </xf>
    <xf numFmtId="188" fontId="19" fillId="0" borderId="38" xfId="1" applyNumberFormat="1" applyFont="1" applyBorder="1" applyAlignment="1">
      <alignment horizontal="center" vertical="center"/>
    </xf>
    <xf numFmtId="0" fontId="19" fillId="0" borderId="32" xfId="1" applyFont="1" applyFill="1" applyBorder="1" applyAlignment="1">
      <alignment horizontal="center" vertical="center"/>
    </xf>
    <xf numFmtId="192" fontId="16" fillId="0" borderId="37" xfId="1" applyNumberFormat="1" applyFont="1" applyBorder="1" applyAlignment="1">
      <alignment horizontal="center" vertical="center"/>
    </xf>
    <xf numFmtId="192" fontId="16" fillId="0" borderId="38" xfId="1" applyNumberFormat="1" applyFont="1" applyBorder="1" applyAlignment="1">
      <alignment horizontal="center" vertical="center"/>
    </xf>
    <xf numFmtId="192" fontId="16" fillId="0" borderId="32" xfId="1" applyNumberFormat="1" applyFont="1" applyBorder="1" applyAlignment="1">
      <alignment horizontal="center" vertical="center"/>
    </xf>
    <xf numFmtId="41" fontId="17" fillId="0" borderId="28" xfId="2" applyNumberFormat="1" applyFont="1" applyFill="1" applyBorder="1" applyAlignment="1">
      <alignment vertical="center"/>
    </xf>
    <xf numFmtId="41" fontId="17" fillId="0" borderId="29" xfId="2" applyNumberFormat="1" applyFont="1" applyFill="1" applyBorder="1" applyAlignment="1">
      <alignment vertical="center"/>
    </xf>
    <xf numFmtId="41" fontId="17" fillId="0" borderId="29" xfId="41" applyNumberFormat="1" applyFont="1" applyFill="1" applyBorder="1">
      <alignment vertical="center"/>
    </xf>
    <xf numFmtId="41" fontId="17" fillId="0" borderId="29" xfId="41" applyNumberFormat="1" applyFont="1" applyFill="1" applyBorder="1" applyAlignment="1">
      <alignment horizontal="right" vertical="center"/>
    </xf>
    <xf numFmtId="176" fontId="17" fillId="0" borderId="29" xfId="2" applyNumberFormat="1" applyFont="1" applyFill="1" applyBorder="1" applyAlignment="1">
      <alignment vertical="center"/>
    </xf>
    <xf numFmtId="176" fontId="17" fillId="0" borderId="29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41" fontId="17" fillId="0" borderId="28" xfId="3" applyNumberFormat="1" applyFont="1" applyFill="1" applyBorder="1" applyAlignment="1">
      <alignment vertical="center"/>
    </xf>
    <xf numFmtId="41" fontId="17" fillId="0" borderId="29" xfId="3" applyNumberFormat="1" applyFont="1" applyFill="1" applyBorder="1" applyAlignment="1">
      <alignment vertical="center"/>
    </xf>
    <xf numFmtId="41" fontId="19" fillId="0" borderId="2" xfId="47" applyNumberFormat="1" applyFont="1" applyFill="1" applyBorder="1" applyAlignment="1">
      <alignment horizontal="center" vertical="center"/>
    </xf>
    <xf numFmtId="41" fontId="19" fillId="0" borderId="13" xfId="47" applyNumberFormat="1" applyFont="1" applyFill="1" applyBorder="1" applyAlignment="1">
      <alignment horizontal="center" vertical="center"/>
    </xf>
    <xf numFmtId="0" fontId="17" fillId="3" borderId="38" xfId="2" applyNumberFormat="1" applyFont="1" applyFill="1" applyBorder="1" applyAlignment="1">
      <alignment horizontal="center" vertical="center"/>
    </xf>
    <xf numFmtId="41" fontId="17" fillId="0" borderId="30" xfId="3" applyNumberFormat="1" applyFont="1" applyFill="1" applyBorder="1" applyAlignment="1">
      <alignment vertical="center"/>
    </xf>
    <xf numFmtId="41" fontId="16" fillId="0" borderId="28" xfId="42" applyNumberFormat="1" applyFont="1" applyFill="1" applyBorder="1" applyAlignment="1">
      <alignment vertical="center" wrapText="1"/>
    </xf>
    <xf numFmtId="41" fontId="16" fillId="0" borderId="29" xfId="42" applyNumberFormat="1" applyFont="1" applyFill="1" applyBorder="1" applyAlignment="1">
      <alignment vertical="center" wrapText="1"/>
    </xf>
    <xf numFmtId="41" fontId="16" fillId="0" borderId="30" xfId="42" applyNumberFormat="1" applyFont="1" applyFill="1" applyBorder="1" applyAlignment="1">
      <alignment vertical="center" wrapText="1"/>
    </xf>
    <xf numFmtId="41" fontId="16" fillId="0" borderId="30" xfId="1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31" fillId="0" borderId="0" xfId="2" applyFont="1" applyFill="1" applyAlignment="1">
      <alignment vertical="center"/>
    </xf>
    <xf numFmtId="188" fontId="16" fillId="0" borderId="21" xfId="2" applyNumberFormat="1" applyFont="1" applyFill="1" applyBorder="1" applyAlignment="1">
      <alignment horizontal="right" vertical="center"/>
    </xf>
    <xf numFmtId="188" fontId="16" fillId="0" borderId="22" xfId="2" applyNumberFormat="1" applyFont="1" applyFill="1" applyBorder="1" applyAlignment="1">
      <alignment horizontal="right" vertical="center"/>
    </xf>
    <xf numFmtId="188" fontId="16" fillId="0" borderId="20" xfId="2" applyNumberFormat="1" applyFont="1" applyFill="1" applyBorder="1" applyAlignment="1">
      <alignment horizontal="right" vertical="center"/>
    </xf>
    <xf numFmtId="188" fontId="16" fillId="0" borderId="23" xfId="2" applyNumberFormat="1" applyFont="1" applyFill="1" applyBorder="1" applyAlignment="1">
      <alignment horizontal="right" vertical="center"/>
    </xf>
    <xf numFmtId="188" fontId="16" fillId="0" borderId="19" xfId="2" applyNumberFormat="1" applyFont="1" applyFill="1" applyBorder="1" applyAlignment="1">
      <alignment horizontal="right" vertical="center"/>
    </xf>
    <xf numFmtId="188" fontId="16" fillId="0" borderId="24" xfId="2" applyNumberFormat="1" applyFont="1" applyFill="1" applyBorder="1" applyAlignment="1">
      <alignment horizontal="right" vertical="center"/>
    </xf>
    <xf numFmtId="188" fontId="16" fillId="0" borderId="25" xfId="2" applyNumberFormat="1" applyFont="1" applyFill="1" applyBorder="1" applyAlignment="1">
      <alignment horizontal="right" vertical="center"/>
    </xf>
    <xf numFmtId="188" fontId="16" fillId="0" borderId="26" xfId="2" applyNumberFormat="1" applyFont="1" applyFill="1" applyBorder="1" applyAlignment="1">
      <alignment horizontal="right" vertical="center"/>
    </xf>
    <xf numFmtId="188" fontId="16" fillId="0" borderId="27" xfId="2" applyNumberFormat="1" applyFont="1" applyFill="1" applyBorder="1" applyAlignment="1">
      <alignment horizontal="right" vertical="center"/>
    </xf>
    <xf numFmtId="41" fontId="16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96" fontId="17" fillId="0" borderId="22" xfId="1" applyNumberFormat="1" applyFont="1" applyBorder="1" applyAlignment="1">
      <alignment vertical="center"/>
    </xf>
    <xf numFmtId="196" fontId="17" fillId="0" borderId="19" xfId="1" applyNumberFormat="1" applyFont="1" applyBorder="1" applyAlignment="1">
      <alignment vertical="center"/>
    </xf>
    <xf numFmtId="196" fontId="17" fillId="0" borderId="26" xfId="1" applyNumberFormat="1" applyFont="1" applyBorder="1" applyAlignment="1">
      <alignment vertical="center"/>
    </xf>
    <xf numFmtId="196" fontId="17" fillId="0" borderId="20" xfId="1" applyNumberFormat="1" applyFont="1" applyBorder="1" applyAlignment="1">
      <alignment vertical="center"/>
    </xf>
    <xf numFmtId="196" fontId="17" fillId="0" borderId="24" xfId="1" applyNumberFormat="1" applyFont="1" applyBorder="1" applyAlignment="1">
      <alignment vertical="center"/>
    </xf>
    <xf numFmtId="196" fontId="17" fillId="0" borderId="27" xfId="1" applyNumberFormat="1" applyFont="1" applyBorder="1" applyAlignment="1">
      <alignment vertical="center"/>
    </xf>
    <xf numFmtId="0" fontId="16" fillId="0" borderId="27" xfId="1" applyFont="1" applyBorder="1" applyAlignment="1">
      <alignment horizontal="center" vertical="center" wrapText="1"/>
    </xf>
    <xf numFmtId="41" fontId="16" fillId="3" borderId="22" xfId="47" applyNumberFormat="1" applyFont="1" applyFill="1" applyBorder="1" applyAlignment="1">
      <alignment horizontal="center" vertical="center"/>
    </xf>
    <xf numFmtId="180" fontId="23" fillId="3" borderId="22" xfId="0" applyNumberFormat="1" applyFont="1" applyFill="1" applyBorder="1" applyAlignment="1">
      <alignment vertical="center"/>
    </xf>
    <xf numFmtId="41" fontId="16" fillId="3" borderId="19" xfId="47" applyNumberFormat="1" applyFont="1" applyFill="1" applyBorder="1" applyAlignment="1">
      <alignment horizontal="center" vertical="center"/>
    </xf>
    <xf numFmtId="180" fontId="23" fillId="3" borderId="19" xfId="0" applyNumberFormat="1" applyFont="1" applyFill="1" applyBorder="1" applyAlignment="1">
      <alignment vertical="center"/>
    </xf>
    <xf numFmtId="41" fontId="16" fillId="3" borderId="26" xfId="47" applyNumberFormat="1" applyFont="1" applyFill="1" applyBorder="1" applyAlignment="1">
      <alignment horizontal="center" vertical="center"/>
    </xf>
    <xf numFmtId="180" fontId="23" fillId="3" borderId="26" xfId="0" applyNumberFormat="1" applyFont="1" applyFill="1" applyBorder="1" applyAlignment="1">
      <alignment vertical="center"/>
    </xf>
    <xf numFmtId="180" fontId="16" fillId="0" borderId="0" xfId="0" applyNumberFormat="1" applyFont="1" applyFill="1" applyAlignment="1">
      <alignment vertical="center"/>
    </xf>
    <xf numFmtId="177" fontId="23" fillId="0" borderId="0" xfId="1" applyNumberFormat="1" applyFont="1">
      <alignment vertical="center"/>
    </xf>
    <xf numFmtId="196" fontId="23" fillId="0" borderId="0" xfId="1" applyNumberFormat="1" applyFont="1">
      <alignment vertical="center"/>
    </xf>
    <xf numFmtId="41" fontId="17" fillId="0" borderId="24" xfId="3" applyNumberFormat="1" applyFont="1" applyBorder="1" applyAlignment="1">
      <alignment horizontal="center" vertical="center" shrinkToFit="1"/>
    </xf>
    <xf numFmtId="0" fontId="16" fillId="0" borderId="0" xfId="1" applyFont="1" applyBorder="1">
      <alignment vertical="center"/>
    </xf>
    <xf numFmtId="41" fontId="16" fillId="0" borderId="20" xfId="3" applyNumberFormat="1" applyFont="1" applyFill="1" applyBorder="1" applyAlignment="1">
      <alignment horizontal="center" vertical="center"/>
    </xf>
    <xf numFmtId="41" fontId="34" fillId="2" borderId="24" xfId="1" applyNumberFormat="1" applyFont="1" applyFill="1" applyBorder="1" applyAlignment="1">
      <alignment vertical="center" shrinkToFit="1"/>
    </xf>
    <xf numFmtId="41" fontId="16" fillId="0" borderId="27" xfId="3" applyNumberFormat="1" applyFont="1" applyBorder="1" applyAlignment="1">
      <alignment vertical="center" shrinkToFit="1"/>
    </xf>
    <xf numFmtId="189" fontId="16" fillId="0" borderId="10" xfId="3" applyNumberFormat="1" applyFont="1" applyFill="1" applyBorder="1" applyAlignment="1">
      <alignment vertical="center"/>
    </xf>
    <xf numFmtId="177" fontId="23" fillId="0" borderId="0" xfId="0" applyNumberFormat="1" applyFont="1" applyBorder="1">
      <alignment vertical="center"/>
    </xf>
    <xf numFmtId="3" fontId="0" fillId="0" borderId="0" xfId="0" applyNumberFormat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78" fontId="40" fillId="0" borderId="0" xfId="0" applyNumberFormat="1" applyFont="1" applyFill="1" applyBorder="1" applyAlignment="1">
      <alignment vertical="center"/>
    </xf>
    <xf numFmtId="176" fontId="40" fillId="0" borderId="0" xfId="0" applyNumberFormat="1" applyFont="1" applyFill="1" applyBorder="1" applyAlignment="1">
      <alignment vertical="center"/>
    </xf>
    <xf numFmtId="43" fontId="40" fillId="0" borderId="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197" fontId="23" fillId="0" borderId="26" xfId="1" applyNumberFormat="1" applyFont="1" applyFill="1" applyBorder="1" applyAlignment="1">
      <alignment horizontal="center" vertical="center"/>
    </xf>
    <xf numFmtId="197" fontId="16" fillId="0" borderId="19" xfId="47" applyNumberFormat="1" applyFont="1" applyFill="1" applyBorder="1" applyAlignment="1">
      <alignment vertical="center"/>
    </xf>
    <xf numFmtId="197" fontId="16" fillId="0" borderId="22" xfId="0" applyNumberFormat="1" applyFont="1" applyFill="1" applyBorder="1" applyAlignment="1">
      <alignment horizontal="center" vertical="center"/>
    </xf>
    <xf numFmtId="197" fontId="16" fillId="0" borderId="19" xfId="0" applyNumberFormat="1" applyFont="1" applyFill="1" applyBorder="1" applyAlignment="1">
      <alignment horizontal="center" vertical="center"/>
    </xf>
    <xf numFmtId="197" fontId="16" fillId="0" borderId="19" xfId="0" applyNumberFormat="1" applyFont="1" applyFill="1" applyBorder="1" applyAlignment="1">
      <alignment vertical="center"/>
    </xf>
    <xf numFmtId="197" fontId="16" fillId="0" borderId="26" xfId="47" applyNumberFormat="1" applyFont="1" applyFill="1" applyBorder="1" applyAlignment="1">
      <alignment vertical="center"/>
    </xf>
    <xf numFmtId="178" fontId="16" fillId="0" borderId="26" xfId="0" applyNumberFormat="1" applyFont="1" applyFill="1" applyBorder="1" applyAlignment="1">
      <alignment vertical="center"/>
    </xf>
    <xf numFmtId="43" fontId="16" fillId="0" borderId="26" xfId="1" applyNumberFormat="1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32" xfId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vertical="center" wrapText="1"/>
    </xf>
    <xf numFmtId="0" fontId="16" fillId="3" borderId="32" xfId="2" applyFont="1" applyFill="1" applyBorder="1" applyAlignment="1">
      <alignment horizontal="center" vertical="center"/>
    </xf>
    <xf numFmtId="0" fontId="16" fillId="3" borderId="0" xfId="2" applyFont="1" applyFill="1" applyBorder="1" applyAlignment="1">
      <alignment horizontal="center" vertical="center"/>
    </xf>
    <xf numFmtId="0" fontId="23" fillId="3" borderId="32" xfId="2" applyFont="1" applyFill="1" applyBorder="1" applyAlignment="1">
      <alignment horizontal="center" vertical="center"/>
    </xf>
    <xf numFmtId="0" fontId="17" fillId="3" borderId="32" xfId="2" applyNumberFormat="1" applyFont="1" applyFill="1" applyBorder="1" applyAlignment="1">
      <alignment horizontal="center" vertical="center"/>
    </xf>
    <xf numFmtId="0" fontId="16" fillId="3" borderId="32" xfId="2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32" xfId="1" applyFont="1" applyFill="1" applyBorder="1" applyAlignment="1">
      <alignment horizontal="center" vertical="center" wrapText="1"/>
    </xf>
    <xf numFmtId="3" fontId="16" fillId="4" borderId="37" xfId="0" applyNumberFormat="1" applyFont="1" applyFill="1" applyBorder="1" applyAlignment="1">
      <alignment horizontal="center" vertical="center"/>
    </xf>
    <xf numFmtId="3" fontId="16" fillId="4" borderId="38" xfId="0" applyNumberFormat="1" applyFont="1" applyFill="1" applyBorder="1" applyAlignment="1">
      <alignment horizontal="center" vertical="center"/>
    </xf>
    <xf numFmtId="3" fontId="16" fillId="4" borderId="32" xfId="0" applyNumberFormat="1" applyFont="1" applyFill="1" applyBorder="1" applyAlignment="1">
      <alignment horizontal="center" vertical="center"/>
    </xf>
    <xf numFmtId="0" fontId="16" fillId="4" borderId="32" xfId="2" applyFont="1" applyFill="1" applyBorder="1" applyAlignment="1">
      <alignment horizontal="center" vertical="center"/>
    </xf>
    <xf numFmtId="0" fontId="16" fillId="4" borderId="37" xfId="2" applyFont="1" applyFill="1" applyBorder="1" applyAlignment="1">
      <alignment horizontal="center" vertical="center"/>
    </xf>
    <xf numFmtId="0" fontId="16" fillId="4" borderId="38" xfId="2" applyFont="1" applyFill="1" applyBorder="1" applyAlignment="1">
      <alignment horizontal="center" vertical="center"/>
    </xf>
    <xf numFmtId="0" fontId="23" fillId="4" borderId="32" xfId="2" applyFont="1" applyFill="1" applyBorder="1" applyAlignment="1">
      <alignment horizontal="center" vertical="center"/>
    </xf>
    <xf numFmtId="0" fontId="17" fillId="4" borderId="32" xfId="2" applyNumberFormat="1" applyFont="1" applyFill="1" applyBorder="1" applyAlignment="1">
      <alignment horizontal="center" vertical="center"/>
    </xf>
    <xf numFmtId="0" fontId="17" fillId="4" borderId="37" xfId="2" applyNumberFormat="1" applyFont="1" applyFill="1" applyBorder="1" applyAlignment="1">
      <alignment horizontal="distributed" vertical="center" indent="1"/>
    </xf>
    <xf numFmtId="0" fontId="17" fillId="4" borderId="38" xfId="2" applyNumberFormat="1" applyFont="1" applyFill="1" applyBorder="1" applyAlignment="1">
      <alignment horizontal="distributed" vertical="center" indent="1"/>
    </xf>
    <xf numFmtId="0" fontId="17" fillId="4" borderId="32" xfId="2" applyNumberFormat="1" applyFont="1" applyFill="1" applyBorder="1" applyAlignment="1">
      <alignment horizontal="distributed" vertical="center" indent="1"/>
    </xf>
    <xf numFmtId="0" fontId="16" fillId="4" borderId="32" xfId="2" applyNumberFormat="1" applyFont="1" applyFill="1" applyBorder="1" applyAlignment="1">
      <alignment horizontal="center" vertical="center"/>
    </xf>
    <xf numFmtId="41" fontId="16" fillId="0" borderId="0" xfId="3" applyFont="1" applyFill="1" applyBorder="1" applyAlignment="1">
      <alignment vertical="center"/>
    </xf>
    <xf numFmtId="180" fontId="42" fillId="0" borderId="21" xfId="0" applyNumberFormat="1" applyFont="1" applyBorder="1">
      <alignment vertical="center"/>
    </xf>
    <xf numFmtId="41" fontId="16" fillId="0" borderId="22" xfId="47" applyNumberFormat="1" applyFont="1" applyFill="1" applyBorder="1" applyAlignment="1">
      <alignment vertical="center"/>
    </xf>
    <xf numFmtId="180" fontId="42" fillId="0" borderId="22" xfId="0" applyNumberFormat="1" applyFont="1" applyBorder="1">
      <alignment vertical="center"/>
    </xf>
    <xf numFmtId="176" fontId="43" fillId="0" borderId="22" xfId="0" applyNumberFormat="1" applyFont="1" applyFill="1" applyBorder="1" applyAlignment="1">
      <alignment horizontal="right" vertical="center" wrapText="1"/>
    </xf>
    <xf numFmtId="194" fontId="42" fillId="0" borderId="22" xfId="0" applyNumberFormat="1" applyFont="1" applyBorder="1">
      <alignment vertical="center"/>
    </xf>
    <xf numFmtId="199" fontId="16" fillId="0" borderId="22" xfId="48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180" fontId="42" fillId="0" borderId="23" xfId="0" applyNumberFormat="1" applyFont="1" applyBorder="1">
      <alignment vertical="center"/>
    </xf>
    <xf numFmtId="180" fontId="42" fillId="0" borderId="19" xfId="0" applyNumberFormat="1" applyFont="1" applyBorder="1">
      <alignment vertical="center"/>
    </xf>
    <xf numFmtId="176" fontId="43" fillId="0" borderId="19" xfId="0" applyNumberFormat="1" applyFont="1" applyFill="1" applyBorder="1" applyAlignment="1">
      <alignment horizontal="right" vertical="center" wrapText="1"/>
    </xf>
    <xf numFmtId="194" fontId="42" fillId="0" borderId="19" xfId="0" applyNumberFormat="1" applyFont="1" applyBorder="1">
      <alignment vertical="center"/>
    </xf>
    <xf numFmtId="199" fontId="16" fillId="0" borderId="19" xfId="48" applyNumberFormat="1" applyFont="1" applyFill="1" applyBorder="1" applyAlignment="1">
      <alignment vertical="center"/>
    </xf>
    <xf numFmtId="0" fontId="16" fillId="0" borderId="19" xfId="0" applyFont="1" applyFill="1" applyBorder="1" applyAlignment="1">
      <alignment horizontal="center" vertical="center"/>
    </xf>
    <xf numFmtId="180" fontId="0" fillId="0" borderId="19" xfId="0" applyNumberFormat="1" applyBorder="1">
      <alignment vertical="center"/>
    </xf>
    <xf numFmtId="180" fontId="42" fillId="0" borderId="25" xfId="0" applyNumberFormat="1" applyFont="1" applyBorder="1">
      <alignment vertical="center"/>
    </xf>
    <xf numFmtId="180" fontId="42" fillId="0" borderId="26" xfId="0" applyNumberFormat="1" applyFont="1" applyBorder="1">
      <alignment vertical="center"/>
    </xf>
    <xf numFmtId="176" fontId="43" fillId="0" borderId="26" xfId="0" applyNumberFormat="1" applyFont="1" applyFill="1" applyBorder="1" applyAlignment="1">
      <alignment horizontal="right" vertical="center" wrapText="1"/>
    </xf>
    <xf numFmtId="194" fontId="42" fillId="0" borderId="26" xfId="0" applyNumberFormat="1" applyFont="1" applyBorder="1">
      <alignment vertical="center"/>
    </xf>
    <xf numFmtId="180" fontId="0" fillId="0" borderId="26" xfId="0" applyNumberFormat="1" applyBorder="1">
      <alignment vertical="center"/>
    </xf>
    <xf numFmtId="199" fontId="16" fillId="0" borderId="26" xfId="48" applyNumberFormat="1" applyFont="1" applyFill="1" applyBorder="1" applyAlignment="1">
      <alignment vertical="center"/>
    </xf>
    <xf numFmtId="198" fontId="16" fillId="0" borderId="26" xfId="0" applyNumberFormat="1" applyFont="1" applyFill="1" applyBorder="1" applyAlignment="1">
      <alignment horizontal="center" vertical="center"/>
    </xf>
    <xf numFmtId="194" fontId="23" fillId="0" borderId="10" xfId="0" applyNumberFormat="1" applyFont="1" applyBorder="1">
      <alignment vertical="center"/>
    </xf>
    <xf numFmtId="194" fontId="23" fillId="0" borderId="14" xfId="0" applyNumberFormat="1" applyFont="1" applyBorder="1">
      <alignment vertical="center"/>
    </xf>
    <xf numFmtId="180" fontId="42" fillId="0" borderId="17" xfId="0" applyNumberFormat="1" applyFont="1" applyBorder="1">
      <alignment vertical="center"/>
    </xf>
    <xf numFmtId="180" fontId="42" fillId="0" borderId="0" xfId="0" applyNumberFormat="1" applyFont="1" applyBorder="1">
      <alignment vertical="center"/>
    </xf>
    <xf numFmtId="180" fontId="42" fillId="0" borderId="14" xfId="0" applyNumberFormat="1" applyFont="1" applyBorder="1">
      <alignment vertical="center"/>
    </xf>
    <xf numFmtId="176" fontId="43" fillId="0" borderId="21" xfId="0" applyNumberFormat="1" applyFont="1" applyFill="1" applyBorder="1" applyAlignment="1">
      <alignment horizontal="right" vertical="center" wrapText="1"/>
    </xf>
    <xf numFmtId="176" fontId="43" fillId="0" borderId="23" xfId="0" applyNumberFormat="1" applyFont="1" applyFill="1" applyBorder="1" applyAlignment="1">
      <alignment horizontal="right" vertical="center" wrapText="1"/>
    </xf>
    <xf numFmtId="176" fontId="43" fillId="0" borderId="25" xfId="0" applyNumberFormat="1" applyFont="1" applyFill="1" applyBorder="1" applyAlignment="1">
      <alignment horizontal="right" vertical="center" wrapText="1"/>
    </xf>
    <xf numFmtId="3" fontId="16" fillId="0" borderId="50" xfId="0" applyNumberFormat="1" applyFont="1" applyFill="1" applyBorder="1" applyAlignment="1">
      <alignment horizontal="center" vertical="center"/>
    </xf>
    <xf numFmtId="3" fontId="16" fillId="0" borderId="51" xfId="0" applyNumberFormat="1" applyFont="1" applyFill="1" applyBorder="1" applyAlignment="1">
      <alignment horizontal="center" vertical="center"/>
    </xf>
    <xf numFmtId="3" fontId="44" fillId="5" borderId="51" xfId="49" applyNumberFormat="1" applyBorder="1" applyAlignment="1">
      <alignment horizontal="center" vertical="center"/>
    </xf>
    <xf numFmtId="3" fontId="16" fillId="0" borderId="52" xfId="0" applyNumberFormat="1" applyFont="1" applyFill="1" applyBorder="1" applyAlignment="1">
      <alignment horizontal="center" vertical="center"/>
    </xf>
    <xf numFmtId="0" fontId="16" fillId="0" borderId="36" xfId="1" applyFont="1" applyBorder="1" applyAlignment="1">
      <alignment vertical="center"/>
    </xf>
    <xf numFmtId="41" fontId="16" fillId="0" borderId="36" xfId="1" applyNumberFormat="1" applyFont="1" applyFill="1" applyBorder="1" applyAlignment="1">
      <alignment horizontal="right" vertical="center"/>
    </xf>
    <xf numFmtId="41" fontId="16" fillId="0" borderId="36" xfId="1" applyNumberFormat="1" applyFont="1" applyFill="1" applyBorder="1" applyAlignment="1">
      <alignment vertical="center"/>
    </xf>
    <xf numFmtId="41" fontId="16" fillId="0" borderId="54" xfId="1" applyNumberFormat="1" applyFont="1" applyFill="1" applyBorder="1" applyAlignment="1">
      <alignment horizontal="right" vertical="center"/>
    </xf>
    <xf numFmtId="0" fontId="16" fillId="0" borderId="7" xfId="1" applyFont="1" applyBorder="1" applyAlignment="1">
      <alignment horizontal="center" vertical="center"/>
    </xf>
    <xf numFmtId="0" fontId="16" fillId="0" borderId="38" xfId="1" applyFont="1" applyFill="1" applyBorder="1" applyAlignment="1">
      <alignment horizontal="center" vertical="center"/>
    </xf>
    <xf numFmtId="41" fontId="16" fillId="0" borderId="53" xfId="1" applyNumberFormat="1" applyFont="1" applyBorder="1" applyAlignment="1">
      <alignment vertical="center"/>
    </xf>
    <xf numFmtId="41" fontId="29" fillId="0" borderId="21" xfId="48" applyFont="1" applyBorder="1" applyAlignment="1">
      <alignment horizontal="right" vertical="center"/>
    </xf>
    <xf numFmtId="41" fontId="29" fillId="0" borderId="22" xfId="48" applyFont="1" applyBorder="1" applyAlignment="1">
      <alignment horizontal="right" vertical="center"/>
    </xf>
    <xf numFmtId="41" fontId="17" fillId="0" borderId="22" xfId="48" applyFont="1" applyBorder="1" applyAlignment="1">
      <alignment horizontal="center" vertical="center"/>
    </xf>
    <xf numFmtId="41" fontId="29" fillId="0" borderId="23" xfId="48" applyFont="1" applyBorder="1" applyAlignment="1">
      <alignment horizontal="right" vertical="center"/>
    </xf>
    <xf numFmtId="41" fontId="29" fillId="0" borderId="19" xfId="48" applyFont="1" applyBorder="1" applyAlignment="1">
      <alignment horizontal="right" vertical="center"/>
    </xf>
    <xf numFmtId="41" fontId="17" fillId="0" borderId="19" xfId="48" applyFont="1" applyBorder="1" applyAlignment="1">
      <alignment horizontal="center" vertical="center"/>
    </xf>
    <xf numFmtId="41" fontId="29" fillId="0" borderId="25" xfId="48" applyFont="1" applyBorder="1" applyAlignment="1">
      <alignment horizontal="right" vertical="center"/>
    </xf>
    <xf numFmtId="41" fontId="29" fillId="0" borderId="26" xfId="48" applyFont="1" applyBorder="1" applyAlignment="1">
      <alignment horizontal="right" vertical="center"/>
    </xf>
    <xf numFmtId="41" fontId="17" fillId="0" borderId="26" xfId="48" applyFont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8" fillId="0" borderId="0" xfId="1" applyFont="1" applyAlignment="1">
      <alignment horizontal="left" vertical="center" indent="1"/>
    </xf>
    <xf numFmtId="0" fontId="16" fillId="0" borderId="0" xfId="1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16" fillId="0" borderId="0" xfId="2" applyFont="1" applyFill="1" applyAlignment="1">
      <alignment horizontal="left" vertical="center"/>
    </xf>
    <xf numFmtId="0" fontId="16" fillId="0" borderId="0" xfId="2" applyFont="1" applyFill="1" applyBorder="1" applyAlignment="1">
      <alignment horizontal="left" vertical="center"/>
    </xf>
    <xf numFmtId="0" fontId="16" fillId="0" borderId="14" xfId="2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2" fillId="0" borderId="0" xfId="1" applyFont="1" applyFill="1" applyAlignment="1">
      <alignment horizontal="left" vertical="center"/>
    </xf>
    <xf numFmtId="0" fontId="16" fillId="0" borderId="0" xfId="1" applyFont="1" applyFill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32" fillId="0" borderId="0" xfId="1" applyFont="1" applyFill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6" fillId="0" borderId="0" xfId="1" applyFont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3" fontId="16" fillId="0" borderId="22" xfId="47" applyNumberFormat="1" applyFont="1" applyFill="1" applyBorder="1" applyAlignment="1">
      <alignment horizontal="center" vertical="center"/>
    </xf>
    <xf numFmtId="3" fontId="16" fillId="0" borderId="19" xfId="47" applyNumberFormat="1" applyFont="1" applyFill="1" applyBorder="1" applyAlignment="1">
      <alignment horizontal="center" vertical="center"/>
    </xf>
    <xf numFmtId="41" fontId="32" fillId="0" borderId="0" xfId="47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41" fontId="16" fillId="0" borderId="0" xfId="47" applyFont="1" applyFill="1" applyAlignment="1">
      <alignment horizontal="left" vertical="center"/>
    </xf>
    <xf numFmtId="41" fontId="16" fillId="0" borderId="14" xfId="47" applyFont="1" applyFill="1" applyBorder="1" applyAlignment="1">
      <alignment horizontal="left" vertical="center"/>
    </xf>
    <xf numFmtId="41" fontId="16" fillId="0" borderId="5" xfId="47" applyFont="1" applyFill="1" applyBorder="1" applyAlignment="1">
      <alignment horizontal="center" vertical="center"/>
    </xf>
    <xf numFmtId="41" fontId="16" fillId="0" borderId="7" xfId="47" applyFont="1" applyFill="1" applyBorder="1" applyAlignment="1">
      <alignment horizontal="center" vertical="center"/>
    </xf>
    <xf numFmtId="41" fontId="16" fillId="0" borderId="2" xfId="47" applyFont="1" applyFill="1" applyBorder="1" applyAlignment="1">
      <alignment horizontal="center" vertical="center"/>
    </xf>
    <xf numFmtId="41" fontId="16" fillId="0" borderId="13" xfId="47" applyFont="1" applyFill="1" applyBorder="1" applyAlignment="1">
      <alignment horizontal="center" vertical="center"/>
    </xf>
    <xf numFmtId="0" fontId="28" fillId="0" borderId="0" xfId="2" applyFont="1" applyFill="1" applyAlignment="1">
      <alignment horizontal="left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0" xfId="1" applyFont="1" applyAlignment="1">
      <alignment vertical="center"/>
    </xf>
    <xf numFmtId="41" fontId="16" fillId="0" borderId="46" xfId="0" applyNumberFormat="1" applyFont="1" applyFill="1" applyBorder="1" applyAlignment="1">
      <alignment horizontal="center" vertical="center"/>
    </xf>
    <xf numFmtId="41" fontId="16" fillId="0" borderId="5" xfId="0" applyNumberFormat="1" applyFont="1" applyFill="1" applyBorder="1" applyAlignment="1">
      <alignment horizontal="center" vertical="center"/>
    </xf>
    <xf numFmtId="41" fontId="16" fillId="0" borderId="47" xfId="0" applyNumberFormat="1" applyFont="1" applyFill="1" applyBorder="1" applyAlignment="1">
      <alignment horizontal="center" vertical="center"/>
    </xf>
    <xf numFmtId="41" fontId="16" fillId="0" borderId="7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center" vertical="center"/>
    </xf>
    <xf numFmtId="41" fontId="16" fillId="0" borderId="42" xfId="0" applyNumberFormat="1" applyFont="1" applyFill="1" applyBorder="1" applyAlignment="1">
      <alignment horizontal="center" vertical="center"/>
    </xf>
    <xf numFmtId="41" fontId="16" fillId="0" borderId="1" xfId="0" applyNumberFormat="1" applyFont="1" applyFill="1" applyBorder="1" applyAlignment="1">
      <alignment horizontal="center" vertical="center"/>
    </xf>
    <xf numFmtId="41" fontId="16" fillId="0" borderId="0" xfId="3" applyFont="1" applyFill="1" applyAlignment="1">
      <alignment vertical="center"/>
    </xf>
    <xf numFmtId="0" fontId="28" fillId="0" borderId="0" xfId="2" applyFont="1" applyFill="1" applyAlignment="1">
      <alignment horizontal="left" vertical="center" indent="1"/>
    </xf>
    <xf numFmtId="0" fontId="16" fillId="0" borderId="15" xfId="0" applyFont="1" applyFill="1" applyBorder="1" applyAlignment="1">
      <alignment horizontal="center" vertical="center" wrapText="1"/>
    </xf>
    <xf numFmtId="41" fontId="16" fillId="0" borderId="0" xfId="47" applyFont="1" applyFill="1" applyAlignment="1">
      <alignment vertical="center"/>
    </xf>
    <xf numFmtId="0" fontId="16" fillId="0" borderId="4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2" applyNumberFormat="1" applyFont="1" applyFill="1" applyAlignment="1">
      <alignment vertical="center"/>
    </xf>
    <xf numFmtId="41" fontId="19" fillId="0" borderId="5" xfId="47" applyFont="1" applyFill="1" applyBorder="1" applyAlignment="1">
      <alignment horizontal="center" vertical="center"/>
    </xf>
    <xf numFmtId="41" fontId="19" fillId="0" borderId="2" xfId="47" applyFont="1" applyFill="1" applyBorder="1" applyAlignment="1">
      <alignment horizontal="center" vertical="center"/>
    </xf>
    <xf numFmtId="0" fontId="28" fillId="0" borderId="0" xfId="3" applyNumberFormat="1" applyFont="1" applyFill="1" applyAlignment="1">
      <alignment horizontal="left" vertical="center" indent="1"/>
    </xf>
    <xf numFmtId="0" fontId="23" fillId="0" borderId="0" xfId="0" applyFont="1" applyFill="1" applyAlignment="1">
      <alignment horizontal="center"/>
    </xf>
    <xf numFmtId="41" fontId="19" fillId="0" borderId="3" xfId="47" applyFont="1" applyFill="1" applyBorder="1" applyAlignment="1">
      <alignment horizontal="center" vertical="center"/>
    </xf>
    <xf numFmtId="41" fontId="19" fillId="0" borderId="13" xfId="47" applyFont="1" applyFill="1" applyBorder="1" applyAlignment="1">
      <alignment horizontal="center" vertical="center"/>
    </xf>
    <xf numFmtId="41" fontId="19" fillId="0" borderId="1" xfId="47" applyFont="1" applyFill="1" applyBorder="1" applyAlignment="1">
      <alignment horizontal="center" vertical="center" wrapText="1"/>
    </xf>
    <xf numFmtId="41" fontId="19" fillId="0" borderId="1" xfId="47" applyFont="1" applyFill="1" applyBorder="1" applyAlignment="1">
      <alignment horizontal="center" vertical="center"/>
    </xf>
    <xf numFmtId="41" fontId="28" fillId="0" borderId="0" xfId="3" applyFont="1" applyFill="1" applyAlignment="1">
      <alignment horizontal="left" vertical="center" indent="1"/>
    </xf>
    <xf numFmtId="41" fontId="16" fillId="0" borderId="0" xfId="3" applyFont="1" applyFill="1" applyBorder="1" applyAlignment="1">
      <alignment horizontal="left" vertical="center"/>
    </xf>
    <xf numFmtId="41" fontId="16" fillId="0" borderId="0" xfId="3" applyFont="1" applyFill="1" applyBorder="1" applyAlignment="1">
      <alignment vertical="center"/>
    </xf>
    <xf numFmtId="0" fontId="16" fillId="0" borderId="14" xfId="1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32" fillId="0" borderId="0" xfId="1" applyFont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32" fillId="0" borderId="0" xfId="1" applyFont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Alignment="1">
      <alignment vertical="center" wrapText="1"/>
    </xf>
  </cellXfs>
  <cellStyles count="50">
    <cellStyle name="category" xfId="4"/>
    <cellStyle name="comma zerodec" xfId="5"/>
    <cellStyle name="Currency1" xfId="6"/>
    <cellStyle name="Dollar (zero dec)" xfId="7"/>
    <cellStyle name="Grey" xfId="8"/>
    <cellStyle name="HEADER" xfId="9"/>
    <cellStyle name="Header1" xfId="10"/>
    <cellStyle name="Header2" xfId="11"/>
    <cellStyle name="Input [yellow]" xfId="12"/>
    <cellStyle name="Model" xfId="13"/>
    <cellStyle name="Normal - Style1" xfId="14"/>
    <cellStyle name="Percent [2]" xfId="15"/>
    <cellStyle name="subhead" xfId="16"/>
    <cellStyle name="고정소숫점" xfId="17"/>
    <cellStyle name="고정출력1" xfId="18"/>
    <cellStyle name="고정출력2" xfId="19"/>
    <cellStyle name="咬訌裝?INCOM1" xfId="20"/>
    <cellStyle name="咬訌裝?INCOM10" xfId="21"/>
    <cellStyle name="咬訌裝?INCOM2" xfId="22"/>
    <cellStyle name="咬訌裝?INCOM3" xfId="23"/>
    <cellStyle name="咬訌裝?INCOM4" xfId="24"/>
    <cellStyle name="咬訌裝?INCOM5" xfId="25"/>
    <cellStyle name="咬訌裝?INCOM6" xfId="26"/>
    <cellStyle name="咬訌裝?INCOM7" xfId="27"/>
    <cellStyle name="咬訌裝?INCOM8" xfId="28"/>
    <cellStyle name="咬訌裝?INCOM9" xfId="29"/>
    <cellStyle name="咬訌裝?PRIB11" xfId="30"/>
    <cellStyle name="날짜" xfId="31"/>
    <cellStyle name="보통" xfId="49" builtinId="28"/>
    <cellStyle name="쉼표 [0]" xfId="48" builtinId="6"/>
    <cellStyle name="쉼표 [0] 2" xfId="3"/>
    <cellStyle name="쉼표 [0] 2 2" xfId="47"/>
    <cellStyle name="쉼표 [0] 3" xfId="32"/>
    <cellStyle name="자리수" xfId="33"/>
    <cellStyle name="자리수0" xfId="34"/>
    <cellStyle name="콤마 [0]_2-1" xfId="35"/>
    <cellStyle name="콤마_2-1" xfId="36"/>
    <cellStyle name="퍼센트" xfId="37"/>
    <cellStyle name="표준" xfId="0" builtinId="0"/>
    <cellStyle name="표준 2" xfId="1"/>
    <cellStyle name="표준 2 2" xfId="38"/>
    <cellStyle name="표준 2_10.세입결산(안전행정과)" xfId="39"/>
    <cellStyle name="표준 3" xfId="40"/>
    <cellStyle name="표준_03. 인구" xfId="2"/>
    <cellStyle name="표준_10-1" xfId="41"/>
    <cellStyle name="표준_18.외국인과의 혼인" xfId="42"/>
    <cellStyle name="표준_9-1구군별인구동태" xfId="46"/>
    <cellStyle name="합산" xfId="43"/>
    <cellStyle name="화폐기호" xfId="44"/>
    <cellStyle name="화폐기호0" xfId="45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workbookViewId="0">
      <selection activeCell="K19" sqref="K19"/>
    </sheetView>
  </sheetViews>
  <sheetFormatPr defaultRowHeight="13.5"/>
  <cols>
    <col min="1" max="1" width="9.875" style="8" customWidth="1"/>
    <col min="2" max="2" width="9.875" style="7" customWidth="1"/>
    <col min="3" max="11" width="9.625" style="7" customWidth="1"/>
    <col min="12" max="12" width="7.875" style="7" customWidth="1"/>
    <col min="13" max="13" width="8.125" style="7" customWidth="1"/>
    <col min="14" max="14" width="10.5" style="137" customWidth="1"/>
    <col min="15" max="15" width="8.5" style="7" customWidth="1"/>
    <col min="16" max="16" width="9.625" style="7" customWidth="1"/>
    <col min="17" max="253" width="9" style="7"/>
    <col min="254" max="254" width="7.875" style="7" customWidth="1"/>
    <col min="255" max="261" width="8.75" style="7" customWidth="1"/>
    <col min="262" max="269" width="7.875" style="7" customWidth="1"/>
    <col min="270" max="509" width="9" style="7"/>
    <col min="510" max="510" width="7.875" style="7" customWidth="1"/>
    <col min="511" max="517" width="8.75" style="7" customWidth="1"/>
    <col min="518" max="525" width="7.875" style="7" customWidth="1"/>
    <col min="526" max="765" width="9" style="7"/>
    <col min="766" max="766" width="7.875" style="7" customWidth="1"/>
    <col min="767" max="773" width="8.75" style="7" customWidth="1"/>
    <col min="774" max="781" width="7.875" style="7" customWidth="1"/>
    <col min="782" max="1021" width="9" style="7"/>
    <col min="1022" max="1022" width="7.875" style="7" customWidth="1"/>
    <col min="1023" max="1029" width="8.75" style="7" customWidth="1"/>
    <col min="1030" max="1037" width="7.875" style="7" customWidth="1"/>
    <col min="1038" max="1277" width="9" style="7"/>
    <col min="1278" max="1278" width="7.875" style="7" customWidth="1"/>
    <col min="1279" max="1285" width="8.75" style="7" customWidth="1"/>
    <col min="1286" max="1293" width="7.875" style="7" customWidth="1"/>
    <col min="1294" max="1533" width="9" style="7"/>
    <col min="1534" max="1534" width="7.875" style="7" customWidth="1"/>
    <col min="1535" max="1541" width="8.75" style="7" customWidth="1"/>
    <col min="1542" max="1549" width="7.875" style="7" customWidth="1"/>
    <col min="1550" max="1789" width="9" style="7"/>
    <col min="1790" max="1790" width="7.875" style="7" customWidth="1"/>
    <col min="1791" max="1797" width="8.75" style="7" customWidth="1"/>
    <col min="1798" max="1805" width="7.875" style="7" customWidth="1"/>
    <col min="1806" max="2045" width="9" style="7"/>
    <col min="2046" max="2046" width="7.875" style="7" customWidth="1"/>
    <col min="2047" max="2053" width="8.75" style="7" customWidth="1"/>
    <col min="2054" max="2061" width="7.875" style="7" customWidth="1"/>
    <col min="2062" max="2301" width="9" style="7"/>
    <col min="2302" max="2302" width="7.875" style="7" customWidth="1"/>
    <col min="2303" max="2309" width="8.75" style="7" customWidth="1"/>
    <col min="2310" max="2317" width="7.875" style="7" customWidth="1"/>
    <col min="2318" max="2557" width="9" style="7"/>
    <col min="2558" max="2558" width="7.875" style="7" customWidth="1"/>
    <col min="2559" max="2565" width="8.75" style="7" customWidth="1"/>
    <col min="2566" max="2573" width="7.875" style="7" customWidth="1"/>
    <col min="2574" max="2813" width="9" style="7"/>
    <col min="2814" max="2814" width="7.875" style="7" customWidth="1"/>
    <col min="2815" max="2821" width="8.75" style="7" customWidth="1"/>
    <col min="2822" max="2829" width="7.875" style="7" customWidth="1"/>
    <col min="2830" max="3069" width="9" style="7"/>
    <col min="3070" max="3070" width="7.875" style="7" customWidth="1"/>
    <col min="3071" max="3077" width="8.75" style="7" customWidth="1"/>
    <col min="3078" max="3085" width="7.875" style="7" customWidth="1"/>
    <col min="3086" max="3325" width="9" style="7"/>
    <col min="3326" max="3326" width="7.875" style="7" customWidth="1"/>
    <col min="3327" max="3333" width="8.75" style="7" customWidth="1"/>
    <col min="3334" max="3341" width="7.875" style="7" customWidth="1"/>
    <col min="3342" max="3581" width="9" style="7"/>
    <col min="3582" max="3582" width="7.875" style="7" customWidth="1"/>
    <col min="3583" max="3589" width="8.75" style="7" customWidth="1"/>
    <col min="3590" max="3597" width="7.875" style="7" customWidth="1"/>
    <col min="3598" max="3837" width="9" style="7"/>
    <col min="3838" max="3838" width="7.875" style="7" customWidth="1"/>
    <col min="3839" max="3845" width="8.75" style="7" customWidth="1"/>
    <col min="3846" max="3853" width="7.875" style="7" customWidth="1"/>
    <col min="3854" max="4093" width="9" style="7"/>
    <col min="4094" max="4094" width="7.875" style="7" customWidth="1"/>
    <col min="4095" max="4101" width="8.75" style="7" customWidth="1"/>
    <col min="4102" max="4109" width="7.875" style="7" customWidth="1"/>
    <col min="4110" max="4349" width="9" style="7"/>
    <col min="4350" max="4350" width="7.875" style="7" customWidth="1"/>
    <col min="4351" max="4357" width="8.75" style="7" customWidth="1"/>
    <col min="4358" max="4365" width="7.875" style="7" customWidth="1"/>
    <col min="4366" max="4605" width="9" style="7"/>
    <col min="4606" max="4606" width="7.875" style="7" customWidth="1"/>
    <col min="4607" max="4613" width="8.75" style="7" customWidth="1"/>
    <col min="4614" max="4621" width="7.875" style="7" customWidth="1"/>
    <col min="4622" max="4861" width="9" style="7"/>
    <col min="4862" max="4862" width="7.875" style="7" customWidth="1"/>
    <col min="4863" max="4869" width="8.75" style="7" customWidth="1"/>
    <col min="4870" max="4877" width="7.875" style="7" customWidth="1"/>
    <col min="4878" max="5117" width="9" style="7"/>
    <col min="5118" max="5118" width="7.875" style="7" customWidth="1"/>
    <col min="5119" max="5125" width="8.75" style="7" customWidth="1"/>
    <col min="5126" max="5133" width="7.875" style="7" customWidth="1"/>
    <col min="5134" max="5373" width="9" style="7"/>
    <col min="5374" max="5374" width="7.875" style="7" customWidth="1"/>
    <col min="5375" max="5381" width="8.75" style="7" customWidth="1"/>
    <col min="5382" max="5389" width="7.875" style="7" customWidth="1"/>
    <col min="5390" max="5629" width="9" style="7"/>
    <col min="5630" max="5630" width="7.875" style="7" customWidth="1"/>
    <col min="5631" max="5637" width="8.75" style="7" customWidth="1"/>
    <col min="5638" max="5645" width="7.875" style="7" customWidth="1"/>
    <col min="5646" max="5885" width="9" style="7"/>
    <col min="5886" max="5886" width="7.875" style="7" customWidth="1"/>
    <col min="5887" max="5893" width="8.75" style="7" customWidth="1"/>
    <col min="5894" max="5901" width="7.875" style="7" customWidth="1"/>
    <col min="5902" max="6141" width="9" style="7"/>
    <col min="6142" max="6142" width="7.875" style="7" customWidth="1"/>
    <col min="6143" max="6149" width="8.75" style="7" customWidth="1"/>
    <col min="6150" max="6157" width="7.875" style="7" customWidth="1"/>
    <col min="6158" max="6397" width="9" style="7"/>
    <col min="6398" max="6398" width="7.875" style="7" customWidth="1"/>
    <col min="6399" max="6405" width="8.75" style="7" customWidth="1"/>
    <col min="6406" max="6413" width="7.875" style="7" customWidth="1"/>
    <col min="6414" max="6653" width="9" style="7"/>
    <col min="6654" max="6654" width="7.875" style="7" customWidth="1"/>
    <col min="6655" max="6661" width="8.75" style="7" customWidth="1"/>
    <col min="6662" max="6669" width="7.875" style="7" customWidth="1"/>
    <col min="6670" max="6909" width="9" style="7"/>
    <col min="6910" max="6910" width="7.875" style="7" customWidth="1"/>
    <col min="6911" max="6917" width="8.75" style="7" customWidth="1"/>
    <col min="6918" max="6925" width="7.875" style="7" customWidth="1"/>
    <col min="6926" max="7165" width="9" style="7"/>
    <col min="7166" max="7166" width="7.875" style="7" customWidth="1"/>
    <col min="7167" max="7173" width="8.75" style="7" customWidth="1"/>
    <col min="7174" max="7181" width="7.875" style="7" customWidth="1"/>
    <col min="7182" max="7421" width="9" style="7"/>
    <col min="7422" max="7422" width="7.875" style="7" customWidth="1"/>
    <col min="7423" max="7429" width="8.75" style="7" customWidth="1"/>
    <col min="7430" max="7437" width="7.875" style="7" customWidth="1"/>
    <col min="7438" max="7677" width="9" style="7"/>
    <col min="7678" max="7678" width="7.875" style="7" customWidth="1"/>
    <col min="7679" max="7685" width="8.75" style="7" customWidth="1"/>
    <col min="7686" max="7693" width="7.875" style="7" customWidth="1"/>
    <col min="7694" max="7933" width="9" style="7"/>
    <col min="7934" max="7934" width="7.875" style="7" customWidth="1"/>
    <col min="7935" max="7941" width="8.75" style="7" customWidth="1"/>
    <col min="7942" max="7949" width="7.875" style="7" customWidth="1"/>
    <col min="7950" max="8189" width="9" style="7"/>
    <col min="8190" max="8190" width="7.875" style="7" customWidth="1"/>
    <col min="8191" max="8197" width="8.75" style="7" customWidth="1"/>
    <col min="8198" max="8205" width="7.875" style="7" customWidth="1"/>
    <col min="8206" max="8445" width="9" style="7"/>
    <col min="8446" max="8446" width="7.875" style="7" customWidth="1"/>
    <col min="8447" max="8453" width="8.75" style="7" customWidth="1"/>
    <col min="8454" max="8461" width="7.875" style="7" customWidth="1"/>
    <col min="8462" max="8701" width="9" style="7"/>
    <col min="8702" max="8702" width="7.875" style="7" customWidth="1"/>
    <col min="8703" max="8709" width="8.75" style="7" customWidth="1"/>
    <col min="8710" max="8717" width="7.875" style="7" customWidth="1"/>
    <col min="8718" max="8957" width="9" style="7"/>
    <col min="8958" max="8958" width="7.875" style="7" customWidth="1"/>
    <col min="8959" max="8965" width="8.75" style="7" customWidth="1"/>
    <col min="8966" max="8973" width="7.875" style="7" customWidth="1"/>
    <col min="8974" max="9213" width="9" style="7"/>
    <col min="9214" max="9214" width="7.875" style="7" customWidth="1"/>
    <col min="9215" max="9221" width="8.75" style="7" customWidth="1"/>
    <col min="9222" max="9229" width="7.875" style="7" customWidth="1"/>
    <col min="9230" max="9469" width="9" style="7"/>
    <col min="9470" max="9470" width="7.875" style="7" customWidth="1"/>
    <col min="9471" max="9477" width="8.75" style="7" customWidth="1"/>
    <col min="9478" max="9485" width="7.875" style="7" customWidth="1"/>
    <col min="9486" max="9725" width="9" style="7"/>
    <col min="9726" max="9726" width="7.875" style="7" customWidth="1"/>
    <col min="9727" max="9733" width="8.75" style="7" customWidth="1"/>
    <col min="9734" max="9741" width="7.875" style="7" customWidth="1"/>
    <col min="9742" max="9981" width="9" style="7"/>
    <col min="9982" max="9982" width="7.875" style="7" customWidth="1"/>
    <col min="9983" max="9989" width="8.75" style="7" customWidth="1"/>
    <col min="9990" max="9997" width="7.875" style="7" customWidth="1"/>
    <col min="9998" max="10237" width="9" style="7"/>
    <col min="10238" max="10238" width="7.875" style="7" customWidth="1"/>
    <col min="10239" max="10245" width="8.75" style="7" customWidth="1"/>
    <col min="10246" max="10253" width="7.875" style="7" customWidth="1"/>
    <col min="10254" max="10493" width="9" style="7"/>
    <col min="10494" max="10494" width="7.875" style="7" customWidth="1"/>
    <col min="10495" max="10501" width="8.75" style="7" customWidth="1"/>
    <col min="10502" max="10509" width="7.875" style="7" customWidth="1"/>
    <col min="10510" max="10749" width="9" style="7"/>
    <col min="10750" max="10750" width="7.875" style="7" customWidth="1"/>
    <col min="10751" max="10757" width="8.75" style="7" customWidth="1"/>
    <col min="10758" max="10765" width="7.875" style="7" customWidth="1"/>
    <col min="10766" max="11005" width="9" style="7"/>
    <col min="11006" max="11006" width="7.875" style="7" customWidth="1"/>
    <col min="11007" max="11013" width="8.75" style="7" customWidth="1"/>
    <col min="11014" max="11021" width="7.875" style="7" customWidth="1"/>
    <col min="11022" max="11261" width="9" style="7"/>
    <col min="11262" max="11262" width="7.875" style="7" customWidth="1"/>
    <col min="11263" max="11269" width="8.75" style="7" customWidth="1"/>
    <col min="11270" max="11277" width="7.875" style="7" customWidth="1"/>
    <col min="11278" max="11517" width="9" style="7"/>
    <col min="11518" max="11518" width="7.875" style="7" customWidth="1"/>
    <col min="11519" max="11525" width="8.75" style="7" customWidth="1"/>
    <col min="11526" max="11533" width="7.875" style="7" customWidth="1"/>
    <col min="11534" max="11773" width="9" style="7"/>
    <col min="11774" max="11774" width="7.875" style="7" customWidth="1"/>
    <col min="11775" max="11781" width="8.75" style="7" customWidth="1"/>
    <col min="11782" max="11789" width="7.875" style="7" customWidth="1"/>
    <col min="11790" max="12029" width="9" style="7"/>
    <col min="12030" max="12030" width="7.875" style="7" customWidth="1"/>
    <col min="12031" max="12037" width="8.75" style="7" customWidth="1"/>
    <col min="12038" max="12045" width="7.875" style="7" customWidth="1"/>
    <col min="12046" max="12285" width="9" style="7"/>
    <col min="12286" max="12286" width="7.875" style="7" customWidth="1"/>
    <col min="12287" max="12293" width="8.75" style="7" customWidth="1"/>
    <col min="12294" max="12301" width="7.875" style="7" customWidth="1"/>
    <col min="12302" max="12541" width="9" style="7"/>
    <col min="12542" max="12542" width="7.875" style="7" customWidth="1"/>
    <col min="12543" max="12549" width="8.75" style="7" customWidth="1"/>
    <col min="12550" max="12557" width="7.875" style="7" customWidth="1"/>
    <col min="12558" max="12797" width="9" style="7"/>
    <col min="12798" max="12798" width="7.875" style="7" customWidth="1"/>
    <col min="12799" max="12805" width="8.75" style="7" customWidth="1"/>
    <col min="12806" max="12813" width="7.875" style="7" customWidth="1"/>
    <col min="12814" max="13053" width="9" style="7"/>
    <col min="13054" max="13054" width="7.875" style="7" customWidth="1"/>
    <col min="13055" max="13061" width="8.75" style="7" customWidth="1"/>
    <col min="13062" max="13069" width="7.875" style="7" customWidth="1"/>
    <col min="13070" max="13309" width="9" style="7"/>
    <col min="13310" max="13310" width="7.875" style="7" customWidth="1"/>
    <col min="13311" max="13317" width="8.75" style="7" customWidth="1"/>
    <col min="13318" max="13325" width="7.875" style="7" customWidth="1"/>
    <col min="13326" max="13565" width="9" style="7"/>
    <col min="13566" max="13566" width="7.875" style="7" customWidth="1"/>
    <col min="13567" max="13573" width="8.75" style="7" customWidth="1"/>
    <col min="13574" max="13581" width="7.875" style="7" customWidth="1"/>
    <col min="13582" max="13821" width="9" style="7"/>
    <col min="13822" max="13822" width="7.875" style="7" customWidth="1"/>
    <col min="13823" max="13829" width="8.75" style="7" customWidth="1"/>
    <col min="13830" max="13837" width="7.875" style="7" customWidth="1"/>
    <col min="13838" max="14077" width="9" style="7"/>
    <col min="14078" max="14078" width="7.875" style="7" customWidth="1"/>
    <col min="14079" max="14085" width="8.75" style="7" customWidth="1"/>
    <col min="14086" max="14093" width="7.875" style="7" customWidth="1"/>
    <col min="14094" max="14333" width="9" style="7"/>
    <col min="14334" max="14334" width="7.875" style="7" customWidth="1"/>
    <col min="14335" max="14341" width="8.75" style="7" customWidth="1"/>
    <col min="14342" max="14349" width="7.875" style="7" customWidth="1"/>
    <col min="14350" max="14589" width="9" style="7"/>
    <col min="14590" max="14590" width="7.875" style="7" customWidth="1"/>
    <col min="14591" max="14597" width="8.75" style="7" customWidth="1"/>
    <col min="14598" max="14605" width="7.875" style="7" customWidth="1"/>
    <col min="14606" max="14845" width="9" style="7"/>
    <col min="14846" max="14846" width="7.875" style="7" customWidth="1"/>
    <col min="14847" max="14853" width="8.75" style="7" customWidth="1"/>
    <col min="14854" max="14861" width="7.875" style="7" customWidth="1"/>
    <col min="14862" max="15101" width="9" style="7"/>
    <col min="15102" max="15102" width="7.875" style="7" customWidth="1"/>
    <col min="15103" max="15109" width="8.75" style="7" customWidth="1"/>
    <col min="15110" max="15117" width="7.875" style="7" customWidth="1"/>
    <col min="15118" max="15357" width="9" style="7"/>
    <col min="15358" max="15358" width="7.875" style="7" customWidth="1"/>
    <col min="15359" max="15365" width="8.75" style="7" customWidth="1"/>
    <col min="15366" max="15373" width="7.875" style="7" customWidth="1"/>
    <col min="15374" max="15613" width="9" style="7"/>
    <col min="15614" max="15614" width="7.875" style="7" customWidth="1"/>
    <col min="15615" max="15621" width="8.75" style="7" customWidth="1"/>
    <col min="15622" max="15629" width="7.875" style="7" customWidth="1"/>
    <col min="15630" max="15869" width="9" style="7"/>
    <col min="15870" max="15870" width="7.875" style="7" customWidth="1"/>
    <col min="15871" max="15877" width="8.75" style="7" customWidth="1"/>
    <col min="15878" max="15885" width="7.875" style="7" customWidth="1"/>
    <col min="15886" max="16125" width="9" style="7"/>
    <col min="16126" max="16126" width="7.875" style="7" customWidth="1"/>
    <col min="16127" max="16133" width="8.75" style="7" customWidth="1"/>
    <col min="16134" max="16141" width="7.875" style="7" customWidth="1"/>
    <col min="16142" max="16384" width="9" style="7"/>
  </cols>
  <sheetData>
    <row r="1" spans="1:23" ht="20.100000000000001" customHeight="1">
      <c r="A1" s="629" t="s">
        <v>26</v>
      </c>
      <c r="B1" s="629"/>
      <c r="C1" s="368"/>
      <c r="D1" s="368"/>
      <c r="E1" s="368"/>
      <c r="F1" s="368"/>
    </row>
    <row r="2" spans="1:23" ht="16.5" customHeight="1">
      <c r="A2" s="386"/>
      <c r="B2" s="112"/>
      <c r="C2" s="112"/>
      <c r="D2" s="112"/>
      <c r="E2" s="112"/>
      <c r="F2" s="112"/>
    </row>
    <row r="3" spans="1:23" s="438" customFormat="1" ht="16.5" customHeight="1">
      <c r="A3" s="616" t="s">
        <v>262</v>
      </c>
      <c r="B3" s="616"/>
      <c r="C3" s="112"/>
      <c r="D3" s="112"/>
      <c r="E3" s="112"/>
      <c r="F3" s="112"/>
      <c r="N3" s="137"/>
    </row>
    <row r="4" spans="1:23" s="438" customFormat="1" ht="16.5" customHeight="1">
      <c r="A4" s="386"/>
      <c r="B4" s="112"/>
      <c r="C4" s="112"/>
      <c r="D4" s="112"/>
      <c r="E4" s="112"/>
      <c r="F4" s="112"/>
      <c r="N4" s="137"/>
    </row>
    <row r="5" spans="1:23" s="24" customFormat="1" ht="17.100000000000001" customHeight="1">
      <c r="A5" s="610" t="s">
        <v>198</v>
      </c>
      <c r="B5" s="610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s="24" customFormat="1" ht="20.100000000000001" customHeight="1">
      <c r="A6" s="617" t="s">
        <v>61</v>
      </c>
      <c r="B6" s="631" t="s">
        <v>140</v>
      </c>
      <c r="C6" s="618" t="s">
        <v>143</v>
      </c>
      <c r="D6" s="619"/>
      <c r="E6" s="619"/>
      <c r="F6" s="619"/>
      <c r="G6" s="619"/>
      <c r="H6" s="619"/>
      <c r="I6" s="619"/>
      <c r="J6" s="619"/>
      <c r="K6" s="619"/>
      <c r="L6" s="624" t="s">
        <v>144</v>
      </c>
      <c r="M6" s="624" t="s">
        <v>0</v>
      </c>
      <c r="N6" s="624" t="s">
        <v>145</v>
      </c>
      <c r="O6" s="618" t="s">
        <v>150</v>
      </c>
      <c r="P6" s="619"/>
      <c r="Q6" s="22"/>
      <c r="R6" s="22"/>
      <c r="S6" s="22"/>
      <c r="T6" s="22"/>
      <c r="U6" s="22"/>
      <c r="V6" s="22"/>
      <c r="W6" s="22"/>
    </row>
    <row r="7" spans="1:23" s="24" customFormat="1" ht="20.100000000000001" customHeight="1">
      <c r="A7" s="617"/>
      <c r="B7" s="631"/>
      <c r="C7" s="622" t="s">
        <v>142</v>
      </c>
      <c r="D7" s="623"/>
      <c r="E7" s="623"/>
      <c r="F7" s="622" t="s">
        <v>1</v>
      </c>
      <c r="G7" s="623"/>
      <c r="H7" s="623"/>
      <c r="I7" s="622" t="s">
        <v>2</v>
      </c>
      <c r="J7" s="623"/>
      <c r="K7" s="614"/>
      <c r="L7" s="625"/>
      <c r="M7" s="627"/>
      <c r="N7" s="627"/>
      <c r="O7" s="620"/>
      <c r="P7" s="621"/>
      <c r="Q7" s="22"/>
      <c r="R7" s="22"/>
      <c r="S7" s="22"/>
      <c r="T7" s="22"/>
      <c r="U7" s="22"/>
      <c r="V7" s="22"/>
      <c r="W7" s="22"/>
    </row>
    <row r="8" spans="1:23" s="24" customFormat="1" ht="20.100000000000001" customHeight="1">
      <c r="A8" s="617"/>
      <c r="B8" s="631"/>
      <c r="C8" s="234" t="s">
        <v>3</v>
      </c>
      <c r="D8" s="27" t="s">
        <v>4</v>
      </c>
      <c r="E8" s="27" t="s">
        <v>5</v>
      </c>
      <c r="F8" s="234" t="s">
        <v>3</v>
      </c>
      <c r="G8" s="27" t="s">
        <v>4</v>
      </c>
      <c r="H8" s="27" t="s">
        <v>5</v>
      </c>
      <c r="I8" s="235"/>
      <c r="J8" s="27" t="s">
        <v>4</v>
      </c>
      <c r="K8" s="28" t="s">
        <v>5</v>
      </c>
      <c r="L8" s="626"/>
      <c r="M8" s="628"/>
      <c r="N8" s="628"/>
      <c r="O8" s="234"/>
      <c r="P8" s="28" t="s">
        <v>149</v>
      </c>
      <c r="Q8" s="22"/>
      <c r="R8" s="22"/>
      <c r="S8" s="22"/>
      <c r="T8" s="22"/>
      <c r="U8" s="22"/>
      <c r="V8" s="22"/>
      <c r="W8" s="22"/>
    </row>
    <row r="9" spans="1:23" s="24" customFormat="1" ht="24.95" customHeight="1">
      <c r="A9" s="226" t="s">
        <v>25</v>
      </c>
      <c r="B9" s="441">
        <v>91162</v>
      </c>
      <c r="C9" s="227">
        <v>222173</v>
      </c>
      <c r="D9" s="227">
        <v>112870</v>
      </c>
      <c r="E9" s="227">
        <v>109303</v>
      </c>
      <c r="F9" s="227">
        <v>220211</v>
      </c>
      <c r="G9" s="227">
        <v>111782</v>
      </c>
      <c r="H9" s="227">
        <v>108429</v>
      </c>
      <c r="I9" s="227">
        <v>1962</v>
      </c>
      <c r="J9" s="227">
        <v>1088</v>
      </c>
      <c r="K9" s="227">
        <v>874</v>
      </c>
      <c r="L9" s="228">
        <v>-1.1000000000000001</v>
      </c>
      <c r="M9" s="229">
        <f t="shared" ref="M9:M13" si="0">F9/B9</f>
        <v>2.415600798578355</v>
      </c>
      <c r="N9" s="227">
        <v>27670</v>
      </c>
      <c r="O9" s="227">
        <v>12710</v>
      </c>
      <c r="P9" s="230">
        <v>17.48</v>
      </c>
      <c r="R9" s="496"/>
    </row>
    <row r="10" spans="1:23" s="24" customFormat="1" ht="24.95" customHeight="1">
      <c r="A10" s="226" t="s">
        <v>131</v>
      </c>
      <c r="B10" s="441">
        <v>90793</v>
      </c>
      <c r="C10" s="227">
        <v>218977</v>
      </c>
      <c r="D10" s="227">
        <v>110913</v>
      </c>
      <c r="E10" s="227">
        <v>108064</v>
      </c>
      <c r="F10" s="227">
        <v>215399</v>
      </c>
      <c r="G10" s="227">
        <v>109196</v>
      </c>
      <c r="H10" s="227">
        <v>106203</v>
      </c>
      <c r="I10" s="227">
        <v>3578</v>
      </c>
      <c r="J10" s="227">
        <v>1717</v>
      </c>
      <c r="K10" s="227">
        <v>1861</v>
      </c>
      <c r="L10" s="228">
        <v>-1.4</v>
      </c>
      <c r="M10" s="229">
        <f t="shared" si="0"/>
        <v>2.3724185785247762</v>
      </c>
      <c r="N10" s="227">
        <v>29148</v>
      </c>
      <c r="O10" s="227">
        <v>12621</v>
      </c>
      <c r="P10" s="230">
        <v>17.350000000000001</v>
      </c>
      <c r="R10" s="496"/>
    </row>
    <row r="11" spans="1:23" s="24" customFormat="1" ht="24.95" customHeight="1">
      <c r="A11" s="226" t="s">
        <v>132</v>
      </c>
      <c r="B11" s="441">
        <v>90413</v>
      </c>
      <c r="C11" s="227">
        <v>213136</v>
      </c>
      <c r="D11" s="227">
        <v>108027</v>
      </c>
      <c r="E11" s="227">
        <v>105109</v>
      </c>
      <c r="F11" s="227">
        <v>210770</v>
      </c>
      <c r="G11" s="227">
        <v>106740</v>
      </c>
      <c r="H11" s="227">
        <v>104030</v>
      </c>
      <c r="I11" s="227">
        <v>2366</v>
      </c>
      <c r="J11" s="227">
        <v>1287</v>
      </c>
      <c r="K11" s="227">
        <v>1079</v>
      </c>
      <c r="L11" s="228">
        <v>-2.7</v>
      </c>
      <c r="M11" s="229">
        <f t="shared" si="0"/>
        <v>2.3311913109840399</v>
      </c>
      <c r="N11" s="227">
        <v>30708</v>
      </c>
      <c r="O11" s="227">
        <v>12299</v>
      </c>
      <c r="P11" s="230">
        <v>17.329999999999998</v>
      </c>
      <c r="R11" s="496"/>
    </row>
    <row r="12" spans="1:23" s="437" customFormat="1" ht="24.95" customHeight="1">
      <c r="A12" s="226" t="s">
        <v>257</v>
      </c>
      <c r="B12" s="441">
        <v>89896</v>
      </c>
      <c r="C12" s="227">
        <v>208516</v>
      </c>
      <c r="D12" s="227">
        <v>105585</v>
      </c>
      <c r="E12" s="227">
        <v>102931</v>
      </c>
      <c r="F12" s="227">
        <v>206028</v>
      </c>
      <c r="G12" s="227">
        <v>104213</v>
      </c>
      <c r="H12" s="227">
        <v>101815</v>
      </c>
      <c r="I12" s="227">
        <v>2488</v>
      </c>
      <c r="J12" s="227">
        <v>1372</v>
      </c>
      <c r="K12" s="227">
        <v>1116</v>
      </c>
      <c r="L12" s="228">
        <v>-2.6</v>
      </c>
      <c r="M12" s="229">
        <f t="shared" si="0"/>
        <v>2.2918483581026963</v>
      </c>
      <c r="N12" s="227">
        <v>31863</v>
      </c>
      <c r="O12" s="227">
        <v>12032</v>
      </c>
      <c r="P12" s="230">
        <v>17.329999999999998</v>
      </c>
      <c r="R12" s="496"/>
    </row>
    <row r="13" spans="1:23" s="24" customFormat="1" ht="24.95" customHeight="1">
      <c r="A13" s="534" t="s">
        <v>258</v>
      </c>
      <c r="B13" s="442">
        <v>88468</v>
      </c>
      <c r="C13" s="231">
        <v>201981</v>
      </c>
      <c r="D13" s="231">
        <v>102139</v>
      </c>
      <c r="E13" s="231">
        <v>99842</v>
      </c>
      <c r="F13" s="231">
        <v>199507</v>
      </c>
      <c r="G13" s="231">
        <v>100760</v>
      </c>
      <c r="H13" s="231">
        <v>98747</v>
      </c>
      <c r="I13" s="231">
        <v>2474</v>
      </c>
      <c r="J13" s="231">
        <v>1379</v>
      </c>
      <c r="K13" s="231">
        <v>1095</v>
      </c>
      <c r="L13" s="232">
        <v>-3.1</v>
      </c>
      <c r="M13" s="532">
        <f t="shared" si="0"/>
        <v>2.25513179906859</v>
      </c>
      <c r="N13" s="231">
        <v>33038</v>
      </c>
      <c r="O13" s="231">
        <v>11655</v>
      </c>
      <c r="P13" s="233">
        <v>17.329999999999998</v>
      </c>
      <c r="R13" s="496"/>
    </row>
    <row r="14" spans="1:23" s="544" customFormat="1" ht="24.95" customHeight="1">
      <c r="A14" s="545" t="s">
        <v>323</v>
      </c>
      <c r="B14" s="442">
        <v>86738</v>
      </c>
      <c r="C14" s="231">
        <v>197379</v>
      </c>
      <c r="D14" s="231">
        <v>98127</v>
      </c>
      <c r="E14" s="231">
        <v>96252</v>
      </c>
      <c r="F14" s="231">
        <v>191992</v>
      </c>
      <c r="G14" s="231">
        <v>96795</v>
      </c>
      <c r="H14" s="231">
        <v>95197</v>
      </c>
      <c r="I14" s="231">
        <v>2387</v>
      </c>
      <c r="J14" s="231">
        <v>1332</v>
      </c>
      <c r="K14" s="231">
        <v>1055</v>
      </c>
      <c r="L14" s="232">
        <v>-2.2999999999999998</v>
      </c>
      <c r="M14" s="532">
        <v>2.21</v>
      </c>
      <c r="N14" s="231">
        <v>34758</v>
      </c>
      <c r="O14" s="231">
        <v>11389</v>
      </c>
      <c r="P14" s="233">
        <v>17.329999999999998</v>
      </c>
    </row>
    <row r="15" spans="1:23" s="24" customFormat="1" ht="20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522"/>
      <c r="N15" s="523"/>
      <c r="O15" s="523"/>
      <c r="P15" s="524"/>
      <c r="Q15" s="525"/>
      <c r="R15" s="525"/>
      <c r="S15" s="525"/>
      <c r="T15" s="525"/>
    </row>
    <row r="16" spans="1:23" ht="17.100000000000001" customHeight="1">
      <c r="A16" s="609" t="s">
        <v>234</v>
      </c>
      <c r="B16" s="609"/>
      <c r="G16" s="8"/>
      <c r="H16" s="8"/>
      <c r="I16" s="8"/>
      <c r="J16" s="8"/>
      <c r="K16" s="8"/>
      <c r="L16" s="8"/>
      <c r="M16" s="8"/>
      <c r="N16" s="143"/>
      <c r="O16" s="8"/>
      <c r="P16" s="8"/>
    </row>
    <row r="17" spans="1:16" ht="17.100000000000001" customHeight="1">
      <c r="A17" s="630" t="s">
        <v>264</v>
      </c>
      <c r="B17" s="630"/>
      <c r="C17" s="630"/>
      <c r="D17" s="630"/>
      <c r="E17" s="630"/>
      <c r="F17" s="630"/>
      <c r="G17" s="630"/>
      <c r="H17" s="630"/>
      <c r="I17" s="630"/>
      <c r="J17" s="630"/>
      <c r="K17" s="382"/>
      <c r="L17" s="382"/>
      <c r="M17" s="382"/>
      <c r="N17" s="382"/>
      <c r="O17" s="382"/>
      <c r="P17" s="382"/>
    </row>
    <row r="18" spans="1:16" ht="17.100000000000001" customHeight="1">
      <c r="A18" s="630" t="s">
        <v>235</v>
      </c>
      <c r="B18" s="630"/>
      <c r="C18" s="630"/>
      <c r="D18" s="630"/>
      <c r="E18" s="630"/>
      <c r="F18" s="630"/>
      <c r="G18" s="630"/>
      <c r="H18" s="383"/>
      <c r="I18" s="383"/>
      <c r="J18" s="383"/>
      <c r="K18" s="383"/>
      <c r="L18" s="383"/>
      <c r="M18" s="383"/>
      <c r="N18" s="383"/>
      <c r="O18" s="383"/>
      <c r="P18" s="383"/>
    </row>
    <row r="19" spans="1:16" s="438" customFormat="1" ht="17.100000000000001" customHeight="1">
      <c r="A19" s="430"/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</row>
    <row r="20" spans="1:16" s="438" customFormat="1" ht="17.100000000000001" customHeight="1">
      <c r="A20" s="430"/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</row>
    <row r="22" spans="1:16" s="438" customFormat="1" ht="16.5" customHeight="1">
      <c r="A22" s="616" t="s">
        <v>263</v>
      </c>
      <c r="B22" s="616"/>
      <c r="C22" s="112"/>
      <c r="D22" s="112"/>
      <c r="E22" s="112"/>
      <c r="F22" s="112"/>
      <c r="N22" s="137"/>
    </row>
    <row r="23" spans="1:16" ht="17.100000000000001" customHeight="1">
      <c r="A23" s="610" t="s">
        <v>266</v>
      </c>
      <c r="B23" s="610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</row>
    <row r="24" spans="1:16" ht="24" customHeight="1">
      <c r="A24" s="617" t="s">
        <v>61</v>
      </c>
      <c r="B24" s="614" t="s">
        <v>265</v>
      </c>
      <c r="C24" s="615"/>
      <c r="D24" s="615"/>
      <c r="E24" s="615"/>
      <c r="F24" s="615"/>
      <c r="G24" s="615"/>
      <c r="H24" s="615"/>
      <c r="I24" s="615"/>
      <c r="J24" s="431"/>
      <c r="K24" s="431"/>
      <c r="L24" s="431"/>
      <c r="M24" s="431"/>
      <c r="N24" s="431"/>
      <c r="O24" s="431"/>
      <c r="P24" s="431"/>
    </row>
    <row r="25" spans="1:16" ht="21" customHeight="1">
      <c r="A25" s="617"/>
      <c r="B25" s="611" t="s">
        <v>267</v>
      </c>
      <c r="C25" s="612"/>
      <c r="D25" s="613"/>
      <c r="E25" s="611" t="s">
        <v>285</v>
      </c>
      <c r="F25" s="612"/>
      <c r="G25" s="612"/>
      <c r="H25" s="612"/>
      <c r="I25" s="612"/>
      <c r="J25" s="439"/>
      <c r="K25" s="439"/>
      <c r="L25" s="439"/>
      <c r="M25" s="439"/>
      <c r="N25" s="439"/>
      <c r="O25" s="439"/>
      <c r="P25" s="439"/>
    </row>
    <row r="26" spans="1:16" ht="19.5" customHeight="1">
      <c r="A26" s="617"/>
      <c r="B26" s="450"/>
      <c r="C26" s="433" t="s">
        <v>268</v>
      </c>
      <c r="D26" s="433" t="s">
        <v>269</v>
      </c>
      <c r="E26" s="451"/>
      <c r="F26" s="433" t="s">
        <v>270</v>
      </c>
      <c r="G26" s="433" t="s">
        <v>271</v>
      </c>
      <c r="H26" s="433" t="s">
        <v>272</v>
      </c>
      <c r="I26" s="432" t="s">
        <v>273</v>
      </c>
      <c r="J26" s="439"/>
      <c r="K26" s="439"/>
      <c r="L26" s="439"/>
      <c r="M26" s="439"/>
      <c r="N26" s="439"/>
      <c r="O26" s="439"/>
      <c r="P26" s="439"/>
    </row>
    <row r="27" spans="1:16" ht="24.95" customHeight="1">
      <c r="A27" s="545">
        <v>2017</v>
      </c>
      <c r="B27" s="589">
        <v>2387</v>
      </c>
      <c r="C27" s="590">
        <v>1332</v>
      </c>
      <c r="D27" s="590">
        <v>1055</v>
      </c>
      <c r="E27" s="591">
        <v>2387</v>
      </c>
      <c r="F27" s="484">
        <v>260</v>
      </c>
      <c r="G27" s="484">
        <v>19</v>
      </c>
      <c r="H27" s="484">
        <v>2</v>
      </c>
      <c r="I27" s="592">
        <v>2106</v>
      </c>
      <c r="J27" s="431"/>
      <c r="K27" s="431"/>
      <c r="L27" s="431"/>
      <c r="M27" s="431"/>
      <c r="N27" s="431"/>
      <c r="O27" s="431"/>
      <c r="P27" s="431"/>
    </row>
    <row r="28" spans="1:16" s="438" customFormat="1" ht="14.25" customHeight="1">
      <c r="A28" s="431"/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</row>
    <row r="29" spans="1:16" s="438" customFormat="1" ht="17.100000000000001" customHeight="1">
      <c r="A29" s="609" t="s">
        <v>203</v>
      </c>
      <c r="B29" s="609"/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</row>
    <row r="30" spans="1:16" ht="18" customHeight="1">
      <c r="A30" s="435" t="s">
        <v>274</v>
      </c>
    </row>
  </sheetData>
  <mergeCells count="23">
    <mergeCell ref="A1:B1"/>
    <mergeCell ref="A17:J17"/>
    <mergeCell ref="A18:G18"/>
    <mergeCell ref="A6:A8"/>
    <mergeCell ref="B6:B8"/>
    <mergeCell ref="C6:K6"/>
    <mergeCell ref="A16:B16"/>
    <mergeCell ref="A5:B5"/>
    <mergeCell ref="A3:B3"/>
    <mergeCell ref="A22:B22"/>
    <mergeCell ref="A24:A26"/>
    <mergeCell ref="O6:P7"/>
    <mergeCell ref="C7:E7"/>
    <mergeCell ref="F7:H7"/>
    <mergeCell ref="I7:K7"/>
    <mergeCell ref="L6:L8"/>
    <mergeCell ref="N6:N8"/>
    <mergeCell ref="M6:M8"/>
    <mergeCell ref="A29:B29"/>
    <mergeCell ref="A23:B23"/>
    <mergeCell ref="B25:D25"/>
    <mergeCell ref="B24:I24"/>
    <mergeCell ref="E25:I25"/>
  </mergeCells>
  <phoneticPr fontId="1" type="noConversion"/>
  <pageMargins left="0.31496062992125984" right="0.15748031496062992" top="0.59055118110236227" bottom="0.39370078740157483" header="0" footer="0"/>
  <pageSetup paperSize="9" scale="87" orientation="landscape" horizontalDpi="300" verticalDpi="300" r:id="rId1"/>
  <headerFooter alignWithMargins="0">
    <oddFooter>&amp;C&amp;9- &amp;P+43 -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81"/>
  <sheetViews>
    <sheetView workbookViewId="0">
      <selection sqref="A1:E1"/>
    </sheetView>
  </sheetViews>
  <sheetFormatPr defaultRowHeight="13.5"/>
  <cols>
    <col min="1" max="1" width="9.875" style="55" customWidth="1"/>
    <col min="2" max="3" width="10.875" style="55" customWidth="1"/>
    <col min="4" max="4" width="12.375" style="55" customWidth="1"/>
    <col min="5" max="5" width="14.625" style="55" customWidth="1"/>
    <col min="6" max="6" width="12.75" style="55" bestFit="1" customWidth="1"/>
    <col min="7" max="7" width="12.5" style="55" customWidth="1"/>
    <col min="8" max="8" width="11.75" style="55" customWidth="1"/>
    <col min="9" max="9" width="13.875" style="55" customWidth="1"/>
    <col min="10" max="10" width="12.125" style="55" customWidth="1"/>
    <col min="11" max="256" width="9" style="55"/>
    <col min="257" max="257" width="8.25" style="55" customWidth="1"/>
    <col min="258" max="260" width="8.5" style="55" customWidth="1"/>
    <col min="261" max="261" width="10.25" style="55" customWidth="1"/>
    <col min="262" max="262" width="10.875" style="55" customWidth="1"/>
    <col min="263" max="263" width="9" style="55"/>
    <col min="264" max="264" width="7.75" style="55" customWidth="1"/>
    <col min="265" max="265" width="8.5" style="55" customWidth="1"/>
    <col min="266" max="266" width="8.75" style="55" customWidth="1"/>
    <col min="267" max="512" width="9" style="55"/>
    <col min="513" max="513" width="8.25" style="55" customWidth="1"/>
    <col min="514" max="516" width="8.5" style="55" customWidth="1"/>
    <col min="517" max="517" width="10.25" style="55" customWidth="1"/>
    <col min="518" max="518" width="10.875" style="55" customWidth="1"/>
    <col min="519" max="519" width="9" style="55"/>
    <col min="520" max="520" width="7.75" style="55" customWidth="1"/>
    <col min="521" max="521" width="8.5" style="55" customWidth="1"/>
    <col min="522" max="522" width="8.75" style="55" customWidth="1"/>
    <col min="523" max="768" width="9" style="55"/>
    <col min="769" max="769" width="8.25" style="55" customWidth="1"/>
    <col min="770" max="772" width="8.5" style="55" customWidth="1"/>
    <col min="773" max="773" width="10.25" style="55" customWidth="1"/>
    <col min="774" max="774" width="10.875" style="55" customWidth="1"/>
    <col min="775" max="775" width="9" style="55"/>
    <col min="776" max="776" width="7.75" style="55" customWidth="1"/>
    <col min="777" max="777" width="8.5" style="55" customWidth="1"/>
    <col min="778" max="778" width="8.75" style="55" customWidth="1"/>
    <col min="779" max="1024" width="9" style="55"/>
    <col min="1025" max="1025" width="8.25" style="55" customWidth="1"/>
    <col min="1026" max="1028" width="8.5" style="55" customWidth="1"/>
    <col min="1029" max="1029" width="10.25" style="55" customWidth="1"/>
    <col min="1030" max="1030" width="10.875" style="55" customWidth="1"/>
    <col min="1031" max="1031" width="9" style="55"/>
    <col min="1032" max="1032" width="7.75" style="55" customWidth="1"/>
    <col min="1033" max="1033" width="8.5" style="55" customWidth="1"/>
    <col min="1034" max="1034" width="8.75" style="55" customWidth="1"/>
    <col min="1035" max="1280" width="9" style="55"/>
    <col min="1281" max="1281" width="8.25" style="55" customWidth="1"/>
    <col min="1282" max="1284" width="8.5" style="55" customWidth="1"/>
    <col min="1285" max="1285" width="10.25" style="55" customWidth="1"/>
    <col min="1286" max="1286" width="10.875" style="55" customWidth="1"/>
    <col min="1287" max="1287" width="9" style="55"/>
    <col min="1288" max="1288" width="7.75" style="55" customWidth="1"/>
    <col min="1289" max="1289" width="8.5" style="55" customWidth="1"/>
    <col min="1290" max="1290" width="8.75" style="55" customWidth="1"/>
    <col min="1291" max="1536" width="9" style="55"/>
    <col min="1537" max="1537" width="8.25" style="55" customWidth="1"/>
    <col min="1538" max="1540" width="8.5" style="55" customWidth="1"/>
    <col min="1541" max="1541" width="10.25" style="55" customWidth="1"/>
    <col min="1542" max="1542" width="10.875" style="55" customWidth="1"/>
    <col min="1543" max="1543" width="9" style="55"/>
    <col min="1544" max="1544" width="7.75" style="55" customWidth="1"/>
    <col min="1545" max="1545" width="8.5" style="55" customWidth="1"/>
    <col min="1546" max="1546" width="8.75" style="55" customWidth="1"/>
    <col min="1547" max="1792" width="9" style="55"/>
    <col min="1793" max="1793" width="8.25" style="55" customWidth="1"/>
    <col min="1794" max="1796" width="8.5" style="55" customWidth="1"/>
    <col min="1797" max="1797" width="10.25" style="55" customWidth="1"/>
    <col min="1798" max="1798" width="10.875" style="55" customWidth="1"/>
    <col min="1799" max="1799" width="9" style="55"/>
    <col min="1800" max="1800" width="7.75" style="55" customWidth="1"/>
    <col min="1801" max="1801" width="8.5" style="55" customWidth="1"/>
    <col min="1802" max="1802" width="8.75" style="55" customWidth="1"/>
    <col min="1803" max="2048" width="9" style="55"/>
    <col min="2049" max="2049" width="8.25" style="55" customWidth="1"/>
    <col min="2050" max="2052" width="8.5" style="55" customWidth="1"/>
    <col min="2053" max="2053" width="10.25" style="55" customWidth="1"/>
    <col min="2054" max="2054" width="10.875" style="55" customWidth="1"/>
    <col min="2055" max="2055" width="9" style="55"/>
    <col min="2056" max="2056" width="7.75" style="55" customWidth="1"/>
    <col min="2057" max="2057" width="8.5" style="55" customWidth="1"/>
    <col min="2058" max="2058" width="8.75" style="55" customWidth="1"/>
    <col min="2059" max="2304" width="9" style="55"/>
    <col min="2305" max="2305" width="8.25" style="55" customWidth="1"/>
    <col min="2306" max="2308" width="8.5" style="55" customWidth="1"/>
    <col min="2309" max="2309" width="10.25" style="55" customWidth="1"/>
    <col min="2310" max="2310" width="10.875" style="55" customWidth="1"/>
    <col min="2311" max="2311" width="9" style="55"/>
    <col min="2312" max="2312" width="7.75" style="55" customWidth="1"/>
    <col min="2313" max="2313" width="8.5" style="55" customWidth="1"/>
    <col min="2314" max="2314" width="8.75" style="55" customWidth="1"/>
    <col min="2315" max="2560" width="9" style="55"/>
    <col min="2561" max="2561" width="8.25" style="55" customWidth="1"/>
    <col min="2562" max="2564" width="8.5" style="55" customWidth="1"/>
    <col min="2565" max="2565" width="10.25" style="55" customWidth="1"/>
    <col min="2566" max="2566" width="10.875" style="55" customWidth="1"/>
    <col min="2567" max="2567" width="9" style="55"/>
    <col min="2568" max="2568" width="7.75" style="55" customWidth="1"/>
    <col min="2569" max="2569" width="8.5" style="55" customWidth="1"/>
    <col min="2570" max="2570" width="8.75" style="55" customWidth="1"/>
    <col min="2571" max="2816" width="9" style="55"/>
    <col min="2817" max="2817" width="8.25" style="55" customWidth="1"/>
    <col min="2818" max="2820" width="8.5" style="55" customWidth="1"/>
    <col min="2821" max="2821" width="10.25" style="55" customWidth="1"/>
    <col min="2822" max="2822" width="10.875" style="55" customWidth="1"/>
    <col min="2823" max="2823" width="9" style="55"/>
    <col min="2824" max="2824" width="7.75" style="55" customWidth="1"/>
    <col min="2825" max="2825" width="8.5" style="55" customWidth="1"/>
    <col min="2826" max="2826" width="8.75" style="55" customWidth="1"/>
    <col min="2827" max="3072" width="9" style="55"/>
    <col min="3073" max="3073" width="8.25" style="55" customWidth="1"/>
    <col min="3074" max="3076" width="8.5" style="55" customWidth="1"/>
    <col min="3077" max="3077" width="10.25" style="55" customWidth="1"/>
    <col min="3078" max="3078" width="10.875" style="55" customWidth="1"/>
    <col min="3079" max="3079" width="9" style="55"/>
    <col min="3080" max="3080" width="7.75" style="55" customWidth="1"/>
    <col min="3081" max="3081" width="8.5" style="55" customWidth="1"/>
    <col min="3082" max="3082" width="8.75" style="55" customWidth="1"/>
    <col min="3083" max="3328" width="9" style="55"/>
    <col min="3329" max="3329" width="8.25" style="55" customWidth="1"/>
    <col min="3330" max="3332" width="8.5" style="55" customWidth="1"/>
    <col min="3333" max="3333" width="10.25" style="55" customWidth="1"/>
    <col min="3334" max="3334" width="10.875" style="55" customWidth="1"/>
    <col min="3335" max="3335" width="9" style="55"/>
    <col min="3336" max="3336" width="7.75" style="55" customWidth="1"/>
    <col min="3337" max="3337" width="8.5" style="55" customWidth="1"/>
    <col min="3338" max="3338" width="8.75" style="55" customWidth="1"/>
    <col min="3339" max="3584" width="9" style="55"/>
    <col min="3585" max="3585" width="8.25" style="55" customWidth="1"/>
    <col min="3586" max="3588" width="8.5" style="55" customWidth="1"/>
    <col min="3589" max="3589" width="10.25" style="55" customWidth="1"/>
    <col min="3590" max="3590" width="10.875" style="55" customWidth="1"/>
    <col min="3591" max="3591" width="9" style="55"/>
    <col min="3592" max="3592" width="7.75" style="55" customWidth="1"/>
    <col min="3593" max="3593" width="8.5" style="55" customWidth="1"/>
    <col min="3594" max="3594" width="8.75" style="55" customWidth="1"/>
    <col min="3595" max="3840" width="9" style="55"/>
    <col min="3841" max="3841" width="8.25" style="55" customWidth="1"/>
    <col min="3842" max="3844" width="8.5" style="55" customWidth="1"/>
    <col min="3845" max="3845" width="10.25" style="55" customWidth="1"/>
    <col min="3846" max="3846" width="10.875" style="55" customWidth="1"/>
    <col min="3847" max="3847" width="9" style="55"/>
    <col min="3848" max="3848" width="7.75" style="55" customWidth="1"/>
    <col min="3849" max="3849" width="8.5" style="55" customWidth="1"/>
    <col min="3850" max="3850" width="8.75" style="55" customWidth="1"/>
    <col min="3851" max="4096" width="9" style="55"/>
    <col min="4097" max="4097" width="8.25" style="55" customWidth="1"/>
    <col min="4098" max="4100" width="8.5" style="55" customWidth="1"/>
    <col min="4101" max="4101" width="10.25" style="55" customWidth="1"/>
    <col min="4102" max="4102" width="10.875" style="55" customWidth="1"/>
    <col min="4103" max="4103" width="9" style="55"/>
    <col min="4104" max="4104" width="7.75" style="55" customWidth="1"/>
    <col min="4105" max="4105" width="8.5" style="55" customWidth="1"/>
    <col min="4106" max="4106" width="8.75" style="55" customWidth="1"/>
    <col min="4107" max="4352" width="9" style="55"/>
    <col min="4353" max="4353" width="8.25" style="55" customWidth="1"/>
    <col min="4354" max="4356" width="8.5" style="55" customWidth="1"/>
    <col min="4357" max="4357" width="10.25" style="55" customWidth="1"/>
    <col min="4358" max="4358" width="10.875" style="55" customWidth="1"/>
    <col min="4359" max="4359" width="9" style="55"/>
    <col min="4360" max="4360" width="7.75" style="55" customWidth="1"/>
    <col min="4361" max="4361" width="8.5" style="55" customWidth="1"/>
    <col min="4362" max="4362" width="8.75" style="55" customWidth="1"/>
    <col min="4363" max="4608" width="9" style="55"/>
    <col min="4609" max="4609" width="8.25" style="55" customWidth="1"/>
    <col min="4610" max="4612" width="8.5" style="55" customWidth="1"/>
    <col min="4613" max="4613" width="10.25" style="55" customWidth="1"/>
    <col min="4614" max="4614" width="10.875" style="55" customWidth="1"/>
    <col min="4615" max="4615" width="9" style="55"/>
    <col min="4616" max="4616" width="7.75" style="55" customWidth="1"/>
    <col min="4617" max="4617" width="8.5" style="55" customWidth="1"/>
    <col min="4618" max="4618" width="8.75" style="55" customWidth="1"/>
    <col min="4619" max="4864" width="9" style="55"/>
    <col min="4865" max="4865" width="8.25" style="55" customWidth="1"/>
    <col min="4866" max="4868" width="8.5" style="55" customWidth="1"/>
    <col min="4869" max="4869" width="10.25" style="55" customWidth="1"/>
    <col min="4870" max="4870" width="10.875" style="55" customWidth="1"/>
    <col min="4871" max="4871" width="9" style="55"/>
    <col min="4872" max="4872" width="7.75" style="55" customWidth="1"/>
    <col min="4873" max="4873" width="8.5" style="55" customWidth="1"/>
    <col min="4874" max="4874" width="8.75" style="55" customWidth="1"/>
    <col min="4875" max="5120" width="9" style="55"/>
    <col min="5121" max="5121" width="8.25" style="55" customWidth="1"/>
    <col min="5122" max="5124" width="8.5" style="55" customWidth="1"/>
    <col min="5125" max="5125" width="10.25" style="55" customWidth="1"/>
    <col min="5126" max="5126" width="10.875" style="55" customWidth="1"/>
    <col min="5127" max="5127" width="9" style="55"/>
    <col min="5128" max="5128" width="7.75" style="55" customWidth="1"/>
    <col min="5129" max="5129" width="8.5" style="55" customWidth="1"/>
    <col min="5130" max="5130" width="8.75" style="55" customWidth="1"/>
    <col min="5131" max="5376" width="9" style="55"/>
    <col min="5377" max="5377" width="8.25" style="55" customWidth="1"/>
    <col min="5378" max="5380" width="8.5" style="55" customWidth="1"/>
    <col min="5381" max="5381" width="10.25" style="55" customWidth="1"/>
    <col min="5382" max="5382" width="10.875" style="55" customWidth="1"/>
    <col min="5383" max="5383" width="9" style="55"/>
    <col min="5384" max="5384" width="7.75" style="55" customWidth="1"/>
    <col min="5385" max="5385" width="8.5" style="55" customWidth="1"/>
    <col min="5386" max="5386" width="8.75" style="55" customWidth="1"/>
    <col min="5387" max="5632" width="9" style="55"/>
    <col min="5633" max="5633" width="8.25" style="55" customWidth="1"/>
    <col min="5634" max="5636" width="8.5" style="55" customWidth="1"/>
    <col min="5637" max="5637" width="10.25" style="55" customWidth="1"/>
    <col min="5638" max="5638" width="10.875" style="55" customWidth="1"/>
    <col min="5639" max="5639" width="9" style="55"/>
    <col min="5640" max="5640" width="7.75" style="55" customWidth="1"/>
    <col min="5641" max="5641" width="8.5" style="55" customWidth="1"/>
    <col min="5642" max="5642" width="8.75" style="55" customWidth="1"/>
    <col min="5643" max="5888" width="9" style="55"/>
    <col min="5889" max="5889" width="8.25" style="55" customWidth="1"/>
    <col min="5890" max="5892" width="8.5" style="55" customWidth="1"/>
    <col min="5893" max="5893" width="10.25" style="55" customWidth="1"/>
    <col min="5894" max="5894" width="10.875" style="55" customWidth="1"/>
    <col min="5895" max="5895" width="9" style="55"/>
    <col min="5896" max="5896" width="7.75" style="55" customWidth="1"/>
    <col min="5897" max="5897" width="8.5" style="55" customWidth="1"/>
    <col min="5898" max="5898" width="8.75" style="55" customWidth="1"/>
    <col min="5899" max="6144" width="9" style="55"/>
    <col min="6145" max="6145" width="8.25" style="55" customWidth="1"/>
    <col min="6146" max="6148" width="8.5" style="55" customWidth="1"/>
    <col min="6149" max="6149" width="10.25" style="55" customWidth="1"/>
    <col min="6150" max="6150" width="10.875" style="55" customWidth="1"/>
    <col min="6151" max="6151" width="9" style="55"/>
    <col min="6152" max="6152" width="7.75" style="55" customWidth="1"/>
    <col min="6153" max="6153" width="8.5" style="55" customWidth="1"/>
    <col min="6154" max="6154" width="8.75" style="55" customWidth="1"/>
    <col min="6155" max="6400" width="9" style="55"/>
    <col min="6401" max="6401" width="8.25" style="55" customWidth="1"/>
    <col min="6402" max="6404" width="8.5" style="55" customWidth="1"/>
    <col min="6405" max="6405" width="10.25" style="55" customWidth="1"/>
    <col min="6406" max="6406" width="10.875" style="55" customWidth="1"/>
    <col min="6407" max="6407" width="9" style="55"/>
    <col min="6408" max="6408" width="7.75" style="55" customWidth="1"/>
    <col min="6409" max="6409" width="8.5" style="55" customWidth="1"/>
    <col min="6410" max="6410" width="8.75" style="55" customWidth="1"/>
    <col min="6411" max="6656" width="9" style="55"/>
    <col min="6657" max="6657" width="8.25" style="55" customWidth="1"/>
    <col min="6658" max="6660" width="8.5" style="55" customWidth="1"/>
    <col min="6661" max="6661" width="10.25" style="55" customWidth="1"/>
    <col min="6662" max="6662" width="10.875" style="55" customWidth="1"/>
    <col min="6663" max="6663" width="9" style="55"/>
    <col min="6664" max="6664" width="7.75" style="55" customWidth="1"/>
    <col min="6665" max="6665" width="8.5" style="55" customWidth="1"/>
    <col min="6666" max="6666" width="8.75" style="55" customWidth="1"/>
    <col min="6667" max="6912" width="9" style="55"/>
    <col min="6913" max="6913" width="8.25" style="55" customWidth="1"/>
    <col min="6914" max="6916" width="8.5" style="55" customWidth="1"/>
    <col min="6917" max="6917" width="10.25" style="55" customWidth="1"/>
    <col min="6918" max="6918" width="10.875" style="55" customWidth="1"/>
    <col min="6919" max="6919" width="9" style="55"/>
    <col min="6920" max="6920" width="7.75" style="55" customWidth="1"/>
    <col min="6921" max="6921" width="8.5" style="55" customWidth="1"/>
    <col min="6922" max="6922" width="8.75" style="55" customWidth="1"/>
    <col min="6923" max="7168" width="9" style="55"/>
    <col min="7169" max="7169" width="8.25" style="55" customWidth="1"/>
    <col min="7170" max="7172" width="8.5" style="55" customWidth="1"/>
    <col min="7173" max="7173" width="10.25" style="55" customWidth="1"/>
    <col min="7174" max="7174" width="10.875" style="55" customWidth="1"/>
    <col min="7175" max="7175" width="9" style="55"/>
    <col min="7176" max="7176" width="7.75" style="55" customWidth="1"/>
    <col min="7177" max="7177" width="8.5" style="55" customWidth="1"/>
    <col min="7178" max="7178" width="8.75" style="55" customWidth="1"/>
    <col min="7179" max="7424" width="9" style="55"/>
    <col min="7425" max="7425" width="8.25" style="55" customWidth="1"/>
    <col min="7426" max="7428" width="8.5" style="55" customWidth="1"/>
    <col min="7429" max="7429" width="10.25" style="55" customWidth="1"/>
    <col min="7430" max="7430" width="10.875" style="55" customWidth="1"/>
    <col min="7431" max="7431" width="9" style="55"/>
    <col min="7432" max="7432" width="7.75" style="55" customWidth="1"/>
    <col min="7433" max="7433" width="8.5" style="55" customWidth="1"/>
    <col min="7434" max="7434" width="8.75" style="55" customWidth="1"/>
    <col min="7435" max="7680" width="9" style="55"/>
    <col min="7681" max="7681" width="8.25" style="55" customWidth="1"/>
    <col min="7682" max="7684" width="8.5" style="55" customWidth="1"/>
    <col min="7685" max="7685" width="10.25" style="55" customWidth="1"/>
    <col min="7686" max="7686" width="10.875" style="55" customWidth="1"/>
    <col min="7687" max="7687" width="9" style="55"/>
    <col min="7688" max="7688" width="7.75" style="55" customWidth="1"/>
    <col min="7689" max="7689" width="8.5" style="55" customWidth="1"/>
    <col min="7690" max="7690" width="8.75" style="55" customWidth="1"/>
    <col min="7691" max="7936" width="9" style="55"/>
    <col min="7937" max="7937" width="8.25" style="55" customWidth="1"/>
    <col min="7938" max="7940" width="8.5" style="55" customWidth="1"/>
    <col min="7941" max="7941" width="10.25" style="55" customWidth="1"/>
    <col min="7942" max="7942" width="10.875" style="55" customWidth="1"/>
    <col min="7943" max="7943" width="9" style="55"/>
    <col min="7944" max="7944" width="7.75" style="55" customWidth="1"/>
    <col min="7945" max="7945" width="8.5" style="55" customWidth="1"/>
    <col min="7946" max="7946" width="8.75" style="55" customWidth="1"/>
    <col min="7947" max="8192" width="9" style="55"/>
    <col min="8193" max="8193" width="8.25" style="55" customWidth="1"/>
    <col min="8194" max="8196" width="8.5" style="55" customWidth="1"/>
    <col min="8197" max="8197" width="10.25" style="55" customWidth="1"/>
    <col min="8198" max="8198" width="10.875" style="55" customWidth="1"/>
    <col min="8199" max="8199" width="9" style="55"/>
    <col min="8200" max="8200" width="7.75" style="55" customWidth="1"/>
    <col min="8201" max="8201" width="8.5" style="55" customWidth="1"/>
    <col min="8202" max="8202" width="8.75" style="55" customWidth="1"/>
    <col min="8203" max="8448" width="9" style="55"/>
    <col min="8449" max="8449" width="8.25" style="55" customWidth="1"/>
    <col min="8450" max="8452" width="8.5" style="55" customWidth="1"/>
    <col min="8453" max="8453" width="10.25" style="55" customWidth="1"/>
    <col min="8454" max="8454" width="10.875" style="55" customWidth="1"/>
    <col min="8455" max="8455" width="9" style="55"/>
    <col min="8456" max="8456" width="7.75" style="55" customWidth="1"/>
    <col min="8457" max="8457" width="8.5" style="55" customWidth="1"/>
    <col min="8458" max="8458" width="8.75" style="55" customWidth="1"/>
    <col min="8459" max="8704" width="9" style="55"/>
    <col min="8705" max="8705" width="8.25" style="55" customWidth="1"/>
    <col min="8706" max="8708" width="8.5" style="55" customWidth="1"/>
    <col min="8709" max="8709" width="10.25" style="55" customWidth="1"/>
    <col min="8710" max="8710" width="10.875" style="55" customWidth="1"/>
    <col min="8711" max="8711" width="9" style="55"/>
    <col min="8712" max="8712" width="7.75" style="55" customWidth="1"/>
    <col min="8713" max="8713" width="8.5" style="55" customWidth="1"/>
    <col min="8714" max="8714" width="8.75" style="55" customWidth="1"/>
    <col min="8715" max="8960" width="9" style="55"/>
    <col min="8961" max="8961" width="8.25" style="55" customWidth="1"/>
    <col min="8962" max="8964" width="8.5" style="55" customWidth="1"/>
    <col min="8965" max="8965" width="10.25" style="55" customWidth="1"/>
    <col min="8966" max="8966" width="10.875" style="55" customWidth="1"/>
    <col min="8967" max="8967" width="9" style="55"/>
    <col min="8968" max="8968" width="7.75" style="55" customWidth="1"/>
    <col min="8969" max="8969" width="8.5" style="55" customWidth="1"/>
    <col min="8970" max="8970" width="8.75" style="55" customWidth="1"/>
    <col min="8971" max="9216" width="9" style="55"/>
    <col min="9217" max="9217" width="8.25" style="55" customWidth="1"/>
    <col min="9218" max="9220" width="8.5" style="55" customWidth="1"/>
    <col min="9221" max="9221" width="10.25" style="55" customWidth="1"/>
    <col min="9222" max="9222" width="10.875" style="55" customWidth="1"/>
    <col min="9223" max="9223" width="9" style="55"/>
    <col min="9224" max="9224" width="7.75" style="55" customWidth="1"/>
    <col min="9225" max="9225" width="8.5" style="55" customWidth="1"/>
    <col min="9226" max="9226" width="8.75" style="55" customWidth="1"/>
    <col min="9227" max="9472" width="9" style="55"/>
    <col min="9473" max="9473" width="8.25" style="55" customWidth="1"/>
    <col min="9474" max="9476" width="8.5" style="55" customWidth="1"/>
    <col min="9477" max="9477" width="10.25" style="55" customWidth="1"/>
    <col min="9478" max="9478" width="10.875" style="55" customWidth="1"/>
    <col min="9479" max="9479" width="9" style="55"/>
    <col min="9480" max="9480" width="7.75" style="55" customWidth="1"/>
    <col min="9481" max="9481" width="8.5" style="55" customWidth="1"/>
    <col min="9482" max="9482" width="8.75" style="55" customWidth="1"/>
    <col min="9483" max="9728" width="9" style="55"/>
    <col min="9729" max="9729" width="8.25" style="55" customWidth="1"/>
    <col min="9730" max="9732" width="8.5" style="55" customWidth="1"/>
    <col min="9733" max="9733" width="10.25" style="55" customWidth="1"/>
    <col min="9734" max="9734" width="10.875" style="55" customWidth="1"/>
    <col min="9735" max="9735" width="9" style="55"/>
    <col min="9736" max="9736" width="7.75" style="55" customWidth="1"/>
    <col min="9737" max="9737" width="8.5" style="55" customWidth="1"/>
    <col min="9738" max="9738" width="8.75" style="55" customWidth="1"/>
    <col min="9739" max="9984" width="9" style="55"/>
    <col min="9985" max="9985" width="8.25" style="55" customWidth="1"/>
    <col min="9986" max="9988" width="8.5" style="55" customWidth="1"/>
    <col min="9989" max="9989" width="10.25" style="55" customWidth="1"/>
    <col min="9990" max="9990" width="10.875" style="55" customWidth="1"/>
    <col min="9991" max="9991" width="9" style="55"/>
    <col min="9992" max="9992" width="7.75" style="55" customWidth="1"/>
    <col min="9993" max="9993" width="8.5" style="55" customWidth="1"/>
    <col min="9994" max="9994" width="8.75" style="55" customWidth="1"/>
    <col min="9995" max="10240" width="9" style="55"/>
    <col min="10241" max="10241" width="8.25" style="55" customWidth="1"/>
    <col min="10242" max="10244" width="8.5" style="55" customWidth="1"/>
    <col min="10245" max="10245" width="10.25" style="55" customWidth="1"/>
    <col min="10246" max="10246" width="10.875" style="55" customWidth="1"/>
    <col min="10247" max="10247" width="9" style="55"/>
    <col min="10248" max="10248" width="7.75" style="55" customWidth="1"/>
    <col min="10249" max="10249" width="8.5" style="55" customWidth="1"/>
    <col min="10250" max="10250" width="8.75" style="55" customWidth="1"/>
    <col min="10251" max="10496" width="9" style="55"/>
    <col min="10497" max="10497" width="8.25" style="55" customWidth="1"/>
    <col min="10498" max="10500" width="8.5" style="55" customWidth="1"/>
    <col min="10501" max="10501" width="10.25" style="55" customWidth="1"/>
    <col min="10502" max="10502" width="10.875" style="55" customWidth="1"/>
    <col min="10503" max="10503" width="9" style="55"/>
    <col min="10504" max="10504" width="7.75" style="55" customWidth="1"/>
    <col min="10505" max="10505" width="8.5" style="55" customWidth="1"/>
    <col min="10506" max="10506" width="8.75" style="55" customWidth="1"/>
    <col min="10507" max="10752" width="9" style="55"/>
    <col min="10753" max="10753" width="8.25" style="55" customWidth="1"/>
    <col min="10754" max="10756" width="8.5" style="55" customWidth="1"/>
    <col min="10757" max="10757" width="10.25" style="55" customWidth="1"/>
    <col min="10758" max="10758" width="10.875" style="55" customWidth="1"/>
    <col min="10759" max="10759" width="9" style="55"/>
    <col min="10760" max="10760" width="7.75" style="55" customWidth="1"/>
    <col min="10761" max="10761" width="8.5" style="55" customWidth="1"/>
    <col min="10762" max="10762" width="8.75" style="55" customWidth="1"/>
    <col min="10763" max="11008" width="9" style="55"/>
    <col min="11009" max="11009" width="8.25" style="55" customWidth="1"/>
    <col min="11010" max="11012" width="8.5" style="55" customWidth="1"/>
    <col min="11013" max="11013" width="10.25" style="55" customWidth="1"/>
    <col min="11014" max="11014" width="10.875" style="55" customWidth="1"/>
    <col min="11015" max="11015" width="9" style="55"/>
    <col min="11016" max="11016" width="7.75" style="55" customWidth="1"/>
    <col min="11017" max="11017" width="8.5" style="55" customWidth="1"/>
    <col min="11018" max="11018" width="8.75" style="55" customWidth="1"/>
    <col min="11019" max="11264" width="9" style="55"/>
    <col min="11265" max="11265" width="8.25" style="55" customWidth="1"/>
    <col min="11266" max="11268" width="8.5" style="55" customWidth="1"/>
    <col min="11269" max="11269" width="10.25" style="55" customWidth="1"/>
    <col min="11270" max="11270" width="10.875" style="55" customWidth="1"/>
    <col min="11271" max="11271" width="9" style="55"/>
    <col min="11272" max="11272" width="7.75" style="55" customWidth="1"/>
    <col min="11273" max="11273" width="8.5" style="55" customWidth="1"/>
    <col min="11274" max="11274" width="8.75" style="55" customWidth="1"/>
    <col min="11275" max="11520" width="9" style="55"/>
    <col min="11521" max="11521" width="8.25" style="55" customWidth="1"/>
    <col min="11522" max="11524" width="8.5" style="55" customWidth="1"/>
    <col min="11525" max="11525" width="10.25" style="55" customWidth="1"/>
    <col min="11526" max="11526" width="10.875" style="55" customWidth="1"/>
    <col min="11527" max="11527" width="9" style="55"/>
    <col min="11528" max="11528" width="7.75" style="55" customWidth="1"/>
    <col min="11529" max="11529" width="8.5" style="55" customWidth="1"/>
    <col min="11530" max="11530" width="8.75" style="55" customWidth="1"/>
    <col min="11531" max="11776" width="9" style="55"/>
    <col min="11777" max="11777" width="8.25" style="55" customWidth="1"/>
    <col min="11778" max="11780" width="8.5" style="55" customWidth="1"/>
    <col min="11781" max="11781" width="10.25" style="55" customWidth="1"/>
    <col min="11782" max="11782" width="10.875" style="55" customWidth="1"/>
    <col min="11783" max="11783" width="9" style="55"/>
    <col min="11784" max="11784" width="7.75" style="55" customWidth="1"/>
    <col min="11785" max="11785" width="8.5" style="55" customWidth="1"/>
    <col min="11786" max="11786" width="8.75" style="55" customWidth="1"/>
    <col min="11787" max="12032" width="9" style="55"/>
    <col min="12033" max="12033" width="8.25" style="55" customWidth="1"/>
    <col min="12034" max="12036" width="8.5" style="55" customWidth="1"/>
    <col min="12037" max="12037" width="10.25" style="55" customWidth="1"/>
    <col min="12038" max="12038" width="10.875" style="55" customWidth="1"/>
    <col min="12039" max="12039" width="9" style="55"/>
    <col min="12040" max="12040" width="7.75" style="55" customWidth="1"/>
    <col min="12041" max="12041" width="8.5" style="55" customWidth="1"/>
    <col min="12042" max="12042" width="8.75" style="55" customWidth="1"/>
    <col min="12043" max="12288" width="9" style="55"/>
    <col min="12289" max="12289" width="8.25" style="55" customWidth="1"/>
    <col min="12290" max="12292" width="8.5" style="55" customWidth="1"/>
    <col min="12293" max="12293" width="10.25" style="55" customWidth="1"/>
    <col min="12294" max="12294" width="10.875" style="55" customWidth="1"/>
    <col min="12295" max="12295" width="9" style="55"/>
    <col min="12296" max="12296" width="7.75" style="55" customWidth="1"/>
    <col min="12297" max="12297" width="8.5" style="55" customWidth="1"/>
    <col min="12298" max="12298" width="8.75" style="55" customWidth="1"/>
    <col min="12299" max="12544" width="9" style="55"/>
    <col min="12545" max="12545" width="8.25" style="55" customWidth="1"/>
    <col min="12546" max="12548" width="8.5" style="55" customWidth="1"/>
    <col min="12549" max="12549" width="10.25" style="55" customWidth="1"/>
    <col min="12550" max="12550" width="10.875" style="55" customWidth="1"/>
    <col min="12551" max="12551" width="9" style="55"/>
    <col min="12552" max="12552" width="7.75" style="55" customWidth="1"/>
    <col min="12553" max="12553" width="8.5" style="55" customWidth="1"/>
    <col min="12554" max="12554" width="8.75" style="55" customWidth="1"/>
    <col min="12555" max="12800" width="9" style="55"/>
    <col min="12801" max="12801" width="8.25" style="55" customWidth="1"/>
    <col min="12802" max="12804" width="8.5" style="55" customWidth="1"/>
    <col min="12805" max="12805" width="10.25" style="55" customWidth="1"/>
    <col min="12806" max="12806" width="10.875" style="55" customWidth="1"/>
    <col min="12807" max="12807" width="9" style="55"/>
    <col min="12808" max="12808" width="7.75" style="55" customWidth="1"/>
    <col min="12809" max="12809" width="8.5" style="55" customWidth="1"/>
    <col min="12810" max="12810" width="8.75" style="55" customWidth="1"/>
    <col min="12811" max="13056" width="9" style="55"/>
    <col min="13057" max="13057" width="8.25" style="55" customWidth="1"/>
    <col min="13058" max="13060" width="8.5" style="55" customWidth="1"/>
    <col min="13061" max="13061" width="10.25" style="55" customWidth="1"/>
    <col min="13062" max="13062" width="10.875" style="55" customWidth="1"/>
    <col min="13063" max="13063" width="9" style="55"/>
    <col min="13064" max="13064" width="7.75" style="55" customWidth="1"/>
    <col min="13065" max="13065" width="8.5" style="55" customWidth="1"/>
    <col min="13066" max="13066" width="8.75" style="55" customWidth="1"/>
    <col min="13067" max="13312" width="9" style="55"/>
    <col min="13313" max="13313" width="8.25" style="55" customWidth="1"/>
    <col min="13314" max="13316" width="8.5" style="55" customWidth="1"/>
    <col min="13317" max="13317" width="10.25" style="55" customWidth="1"/>
    <col min="13318" max="13318" width="10.875" style="55" customWidth="1"/>
    <col min="13319" max="13319" width="9" style="55"/>
    <col min="13320" max="13320" width="7.75" style="55" customWidth="1"/>
    <col min="13321" max="13321" width="8.5" style="55" customWidth="1"/>
    <col min="13322" max="13322" width="8.75" style="55" customWidth="1"/>
    <col min="13323" max="13568" width="9" style="55"/>
    <col min="13569" max="13569" width="8.25" style="55" customWidth="1"/>
    <col min="13570" max="13572" width="8.5" style="55" customWidth="1"/>
    <col min="13573" max="13573" width="10.25" style="55" customWidth="1"/>
    <col min="13574" max="13574" width="10.875" style="55" customWidth="1"/>
    <col min="13575" max="13575" width="9" style="55"/>
    <col min="13576" max="13576" width="7.75" style="55" customWidth="1"/>
    <col min="13577" max="13577" width="8.5" style="55" customWidth="1"/>
    <col min="13578" max="13578" width="8.75" style="55" customWidth="1"/>
    <col min="13579" max="13824" width="9" style="55"/>
    <col min="13825" max="13825" width="8.25" style="55" customWidth="1"/>
    <col min="13826" max="13828" width="8.5" style="55" customWidth="1"/>
    <col min="13829" max="13829" width="10.25" style="55" customWidth="1"/>
    <col min="13830" max="13830" width="10.875" style="55" customWidth="1"/>
    <col min="13831" max="13831" width="9" style="55"/>
    <col min="13832" max="13832" width="7.75" style="55" customWidth="1"/>
    <col min="13833" max="13833" width="8.5" style="55" customWidth="1"/>
    <col min="13834" max="13834" width="8.75" style="55" customWidth="1"/>
    <col min="13835" max="14080" width="9" style="55"/>
    <col min="14081" max="14081" width="8.25" style="55" customWidth="1"/>
    <col min="14082" max="14084" width="8.5" style="55" customWidth="1"/>
    <col min="14085" max="14085" width="10.25" style="55" customWidth="1"/>
    <col min="14086" max="14086" width="10.875" style="55" customWidth="1"/>
    <col min="14087" max="14087" width="9" style="55"/>
    <col min="14088" max="14088" width="7.75" style="55" customWidth="1"/>
    <col min="14089" max="14089" width="8.5" style="55" customWidth="1"/>
    <col min="14090" max="14090" width="8.75" style="55" customWidth="1"/>
    <col min="14091" max="14336" width="9" style="55"/>
    <col min="14337" max="14337" width="8.25" style="55" customWidth="1"/>
    <col min="14338" max="14340" width="8.5" style="55" customWidth="1"/>
    <col min="14341" max="14341" width="10.25" style="55" customWidth="1"/>
    <col min="14342" max="14342" width="10.875" style="55" customWidth="1"/>
    <col min="14343" max="14343" width="9" style="55"/>
    <col min="14344" max="14344" width="7.75" style="55" customWidth="1"/>
    <col min="14345" max="14345" width="8.5" style="55" customWidth="1"/>
    <col min="14346" max="14346" width="8.75" style="55" customWidth="1"/>
    <col min="14347" max="14592" width="9" style="55"/>
    <col min="14593" max="14593" width="8.25" style="55" customWidth="1"/>
    <col min="14594" max="14596" width="8.5" style="55" customWidth="1"/>
    <col min="14597" max="14597" width="10.25" style="55" customWidth="1"/>
    <col min="14598" max="14598" width="10.875" style="55" customWidth="1"/>
    <col min="14599" max="14599" width="9" style="55"/>
    <col min="14600" max="14600" width="7.75" style="55" customWidth="1"/>
    <col min="14601" max="14601" width="8.5" style="55" customWidth="1"/>
    <col min="14602" max="14602" width="8.75" style="55" customWidth="1"/>
    <col min="14603" max="14848" width="9" style="55"/>
    <col min="14849" max="14849" width="8.25" style="55" customWidth="1"/>
    <col min="14850" max="14852" width="8.5" style="55" customWidth="1"/>
    <col min="14853" max="14853" width="10.25" style="55" customWidth="1"/>
    <col min="14854" max="14854" width="10.875" style="55" customWidth="1"/>
    <col min="14855" max="14855" width="9" style="55"/>
    <col min="14856" max="14856" width="7.75" style="55" customWidth="1"/>
    <col min="14857" max="14857" width="8.5" style="55" customWidth="1"/>
    <col min="14858" max="14858" width="8.75" style="55" customWidth="1"/>
    <col min="14859" max="15104" width="9" style="55"/>
    <col min="15105" max="15105" width="8.25" style="55" customWidth="1"/>
    <col min="15106" max="15108" width="8.5" style="55" customWidth="1"/>
    <col min="15109" max="15109" width="10.25" style="55" customWidth="1"/>
    <col min="15110" max="15110" width="10.875" style="55" customWidth="1"/>
    <col min="15111" max="15111" width="9" style="55"/>
    <col min="15112" max="15112" width="7.75" style="55" customWidth="1"/>
    <col min="15113" max="15113" width="8.5" style="55" customWidth="1"/>
    <col min="15114" max="15114" width="8.75" style="55" customWidth="1"/>
    <col min="15115" max="15360" width="9" style="55"/>
    <col min="15361" max="15361" width="8.25" style="55" customWidth="1"/>
    <col min="15362" max="15364" width="8.5" style="55" customWidth="1"/>
    <col min="15365" max="15365" width="10.25" style="55" customWidth="1"/>
    <col min="15366" max="15366" width="10.875" style="55" customWidth="1"/>
    <col min="15367" max="15367" width="9" style="55"/>
    <col min="15368" max="15368" width="7.75" style="55" customWidth="1"/>
    <col min="15369" max="15369" width="8.5" style="55" customWidth="1"/>
    <col min="15370" max="15370" width="8.75" style="55" customWidth="1"/>
    <col min="15371" max="15616" width="9" style="55"/>
    <col min="15617" max="15617" width="8.25" style="55" customWidth="1"/>
    <col min="15618" max="15620" width="8.5" style="55" customWidth="1"/>
    <col min="15621" max="15621" width="10.25" style="55" customWidth="1"/>
    <col min="15622" max="15622" width="10.875" style="55" customWidth="1"/>
    <col min="15623" max="15623" width="9" style="55"/>
    <col min="15624" max="15624" width="7.75" style="55" customWidth="1"/>
    <col min="15625" max="15625" width="8.5" style="55" customWidth="1"/>
    <col min="15626" max="15626" width="8.75" style="55" customWidth="1"/>
    <col min="15627" max="15872" width="9" style="55"/>
    <col min="15873" max="15873" width="8.25" style="55" customWidth="1"/>
    <col min="15874" max="15876" width="8.5" style="55" customWidth="1"/>
    <col min="15877" max="15877" width="10.25" style="55" customWidth="1"/>
    <col min="15878" max="15878" width="10.875" style="55" customWidth="1"/>
    <col min="15879" max="15879" width="9" style="55"/>
    <col min="15880" max="15880" width="7.75" style="55" customWidth="1"/>
    <col min="15881" max="15881" width="8.5" style="55" customWidth="1"/>
    <col min="15882" max="15882" width="8.75" style="55" customWidth="1"/>
    <col min="15883" max="16128" width="9" style="55"/>
    <col min="16129" max="16129" width="8.25" style="55" customWidth="1"/>
    <col min="16130" max="16132" width="8.5" style="55" customWidth="1"/>
    <col min="16133" max="16133" width="10.25" style="55" customWidth="1"/>
    <col min="16134" max="16134" width="10.875" style="55" customWidth="1"/>
    <col min="16135" max="16135" width="9" style="55"/>
    <col min="16136" max="16136" width="7.75" style="55" customWidth="1"/>
    <col min="16137" max="16137" width="8.5" style="55" customWidth="1"/>
    <col min="16138" max="16138" width="8.75" style="55" customWidth="1"/>
    <col min="16139" max="16384" width="9" style="55"/>
  </cols>
  <sheetData>
    <row r="1" spans="1:10" ht="20.25" customHeight="1">
      <c r="A1" s="681" t="s">
        <v>228</v>
      </c>
      <c r="B1" s="681"/>
      <c r="C1" s="681"/>
      <c r="D1" s="681"/>
      <c r="E1" s="681"/>
      <c r="F1" s="374"/>
      <c r="G1" s="374"/>
      <c r="H1" s="374"/>
      <c r="I1" s="374"/>
      <c r="J1" s="374"/>
    </row>
    <row r="2" spans="1:10" ht="15" customHeight="1"/>
    <row r="3" spans="1:10" ht="19.5" customHeight="1">
      <c r="A3" s="635" t="s">
        <v>211</v>
      </c>
      <c r="B3" s="635"/>
      <c r="C3" s="393"/>
      <c r="D3" s="393"/>
      <c r="E3" s="393"/>
      <c r="F3" s="393"/>
      <c r="G3" s="393"/>
      <c r="H3" s="393"/>
      <c r="I3" s="393"/>
      <c r="J3" s="393"/>
    </row>
    <row r="4" spans="1:10" s="32" customFormat="1" ht="30.75" customHeight="1">
      <c r="A4" s="613" t="s">
        <v>250</v>
      </c>
      <c r="B4" s="624" t="s">
        <v>154</v>
      </c>
      <c r="C4" s="624" t="s">
        <v>229</v>
      </c>
      <c r="D4" s="611" t="s">
        <v>230</v>
      </c>
      <c r="E4" s="313"/>
      <c r="F4" s="72"/>
      <c r="G4" s="313"/>
      <c r="H4" s="72"/>
      <c r="I4" s="314"/>
      <c r="J4" s="611" t="s">
        <v>233</v>
      </c>
    </row>
    <row r="5" spans="1:10" s="32" customFormat="1" ht="33" customHeight="1">
      <c r="A5" s="682"/>
      <c r="B5" s="627"/>
      <c r="C5" s="627"/>
      <c r="D5" s="620"/>
      <c r="E5" s="29" t="s">
        <v>155</v>
      </c>
      <c r="F5" s="29" t="s">
        <v>156</v>
      </c>
      <c r="G5" s="29" t="s">
        <v>157</v>
      </c>
      <c r="H5" s="384" t="s">
        <v>231</v>
      </c>
      <c r="I5" s="384" t="s">
        <v>232</v>
      </c>
      <c r="J5" s="637"/>
    </row>
    <row r="6" spans="1:10" s="73" customFormat="1" ht="27" customHeight="1">
      <c r="A6" s="213" t="s">
        <v>88</v>
      </c>
      <c r="B6" s="216">
        <v>210423</v>
      </c>
      <c r="C6" s="217">
        <v>93021</v>
      </c>
      <c r="D6" s="218">
        <v>117282</v>
      </c>
      <c r="E6" s="218">
        <v>22849</v>
      </c>
      <c r="F6" s="218">
        <v>23456</v>
      </c>
      <c r="G6" s="218">
        <v>60267</v>
      </c>
      <c r="H6" s="218">
        <v>10699</v>
      </c>
      <c r="I6" s="217">
        <v>11</v>
      </c>
      <c r="J6" s="219">
        <v>120</v>
      </c>
    </row>
    <row r="7" spans="1:10" s="73" customFormat="1" ht="27" customHeight="1">
      <c r="A7" s="214" t="s">
        <v>194</v>
      </c>
      <c r="B7" s="220">
        <v>189682</v>
      </c>
      <c r="C7" s="221">
        <v>68884</v>
      </c>
      <c r="D7" s="222">
        <f>SUM(E7:I7)</f>
        <v>120798</v>
      </c>
      <c r="E7" s="221">
        <v>45313</v>
      </c>
      <c r="F7" s="221">
        <v>17859</v>
      </c>
      <c r="G7" s="221">
        <v>46110</v>
      </c>
      <c r="H7" s="221">
        <v>10680</v>
      </c>
      <c r="I7" s="221">
        <v>836</v>
      </c>
      <c r="J7" s="223">
        <v>0</v>
      </c>
    </row>
    <row r="8" spans="1:10" s="73" customFormat="1" ht="27" customHeight="1">
      <c r="A8" s="215" t="s">
        <v>215</v>
      </c>
      <c r="B8" s="419">
        <v>184378</v>
      </c>
      <c r="C8" s="224">
        <v>72783</v>
      </c>
      <c r="D8" s="224">
        <v>111595</v>
      </c>
      <c r="E8" s="224">
        <v>43441</v>
      </c>
      <c r="F8" s="224">
        <v>10853</v>
      </c>
      <c r="G8" s="224">
        <v>46917</v>
      </c>
      <c r="H8" s="224">
        <v>10384</v>
      </c>
      <c r="I8" s="224">
        <v>0</v>
      </c>
      <c r="J8" s="225">
        <v>0</v>
      </c>
    </row>
    <row r="9" spans="1:10" s="394" customFormat="1" ht="15.75" customHeight="1">
      <c r="A9" s="74"/>
      <c r="B9" s="396"/>
      <c r="C9" s="74"/>
      <c r="D9" s="397"/>
      <c r="E9" s="74"/>
      <c r="F9" s="74"/>
      <c r="G9" s="74"/>
      <c r="H9" s="74"/>
      <c r="I9" s="74"/>
      <c r="J9" s="74"/>
    </row>
    <row r="10" spans="1:10" s="73" customFormat="1" ht="17.100000000000001" customHeight="1">
      <c r="A10" s="653" t="s">
        <v>206</v>
      </c>
      <c r="B10" s="653"/>
      <c r="C10" s="653"/>
      <c r="D10" s="653"/>
      <c r="E10" s="74"/>
      <c r="F10" s="74"/>
      <c r="G10" s="74"/>
      <c r="H10" s="74"/>
      <c r="I10" s="74"/>
      <c r="J10" s="74"/>
    </row>
    <row r="11" spans="1:10" s="73" customFormat="1" ht="17.100000000000001" customHeight="1">
      <c r="A11" s="680"/>
      <c r="B11" s="680"/>
      <c r="C11" s="680"/>
      <c r="D11" s="680"/>
      <c r="E11" s="680"/>
      <c r="F11" s="680"/>
      <c r="G11" s="394"/>
      <c r="H11" s="394"/>
      <c r="I11" s="394"/>
    </row>
    <row r="12" spans="1:10" s="73" customFormat="1" ht="16.5" customHeight="1"/>
    <row r="13" spans="1:10" s="73" customFormat="1"/>
    <row r="14" spans="1:10" s="73" customFormat="1"/>
    <row r="15" spans="1:10" s="73" customFormat="1"/>
    <row r="16" spans="1:10" s="73" customFormat="1"/>
    <row r="17" s="73" customFormat="1"/>
    <row r="18" s="73" customFormat="1"/>
    <row r="19" s="73" customFormat="1"/>
    <row r="20" s="73" customFormat="1"/>
    <row r="21" s="73" customFormat="1"/>
    <row r="22" s="73" customFormat="1"/>
    <row r="23" s="73" customFormat="1"/>
    <row r="24" s="73" customFormat="1"/>
    <row r="25" s="73" customFormat="1"/>
    <row r="26" s="73" customFormat="1"/>
    <row r="27" s="73" customFormat="1"/>
    <row r="28" s="73" customFormat="1"/>
    <row r="29" s="73" customFormat="1"/>
    <row r="30" s="73" customFormat="1"/>
    <row r="31" s="73" customFormat="1"/>
    <row r="32" s="73" customFormat="1"/>
    <row r="33" s="73" customFormat="1"/>
    <row r="34" s="73" customFormat="1"/>
    <row r="35" s="73" customFormat="1"/>
    <row r="36" s="73" customFormat="1"/>
    <row r="37" s="73" customFormat="1"/>
    <row r="38" s="73" customFormat="1"/>
    <row r="39" s="73" customFormat="1"/>
    <row r="40" s="73" customFormat="1"/>
    <row r="41" s="73" customFormat="1"/>
    <row r="42" s="73" customFormat="1"/>
    <row r="43" s="73" customFormat="1"/>
    <row r="44" s="73" customFormat="1"/>
    <row r="45" s="73" customFormat="1"/>
    <row r="46" s="73" customFormat="1"/>
    <row r="47" s="73" customFormat="1"/>
    <row r="48" s="73" customFormat="1"/>
    <row r="49" s="73" customFormat="1"/>
    <row r="50" s="73" customFormat="1"/>
    <row r="51" s="73" customFormat="1"/>
    <row r="52" s="73" customFormat="1"/>
    <row r="53" s="73" customFormat="1"/>
    <row r="54" s="73" customFormat="1"/>
    <row r="55" s="73" customFormat="1"/>
    <row r="56" s="73" customFormat="1"/>
    <row r="57" s="73" customFormat="1"/>
    <row r="58" s="73" customFormat="1"/>
    <row r="59" s="73" customFormat="1"/>
    <row r="60" s="73" customFormat="1"/>
    <row r="61" s="73" customFormat="1"/>
    <row r="62" s="73" customFormat="1"/>
    <row r="63" s="73" customFormat="1"/>
    <row r="64" s="73" customFormat="1"/>
    <row r="65" s="73" customFormat="1"/>
    <row r="66" s="73" customFormat="1"/>
    <row r="67" s="73" customFormat="1"/>
    <row r="68" s="73" customFormat="1"/>
    <row r="69" s="73" customFormat="1"/>
    <row r="70" s="73" customFormat="1"/>
    <row r="71" s="73" customFormat="1"/>
    <row r="72" s="73" customFormat="1"/>
    <row r="73" s="73" customFormat="1"/>
    <row r="74" s="73" customFormat="1"/>
    <row r="75" s="73" customFormat="1"/>
    <row r="76" s="73" customFormat="1"/>
    <row r="77" s="73" customFormat="1"/>
    <row r="78" s="73" customFormat="1"/>
    <row r="79" s="73" customFormat="1"/>
    <row r="80" s="73" customFormat="1"/>
    <row r="81" s="73" customFormat="1"/>
  </sheetData>
  <mergeCells count="9">
    <mergeCell ref="J4:J5"/>
    <mergeCell ref="A10:D10"/>
    <mergeCell ref="A11:F11"/>
    <mergeCell ref="A3:B3"/>
    <mergeCell ref="A1:E1"/>
    <mergeCell ref="A4:A5"/>
    <mergeCell ref="B4:B5"/>
    <mergeCell ref="C4:C5"/>
    <mergeCell ref="D4:D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workbookViewId="0">
      <selection sqref="A1:B1"/>
    </sheetView>
  </sheetViews>
  <sheetFormatPr defaultRowHeight="13.5"/>
  <cols>
    <col min="1" max="1" width="12" style="2" customWidth="1"/>
    <col min="2" max="2" width="13.5" style="2" customWidth="1"/>
    <col min="3" max="3" width="13.625" style="2" customWidth="1"/>
    <col min="4" max="5" width="11.625" style="2" customWidth="1"/>
    <col min="6" max="6" width="12.75" style="2" customWidth="1"/>
    <col min="7" max="8" width="11.625" style="2" customWidth="1"/>
    <col min="9" max="9" width="13.5" style="2" customWidth="1"/>
    <col min="10" max="10" width="13.5" style="3" customWidth="1"/>
    <col min="11" max="256" width="9" style="2"/>
    <col min="257" max="257" width="12" style="2" customWidth="1"/>
    <col min="258" max="258" width="13.5" style="2" customWidth="1"/>
    <col min="259" max="260" width="13.625" style="2" customWidth="1"/>
    <col min="261" max="262" width="12.75" style="2" customWidth="1"/>
    <col min="263" max="263" width="14.75" style="2" customWidth="1"/>
    <col min="264" max="264" width="11.875" style="2" customWidth="1"/>
    <col min="265" max="266" width="13.5" style="2" customWidth="1"/>
    <col min="267" max="512" width="9" style="2"/>
    <col min="513" max="513" width="12" style="2" customWidth="1"/>
    <col min="514" max="514" width="13.5" style="2" customWidth="1"/>
    <col min="515" max="516" width="13.625" style="2" customWidth="1"/>
    <col min="517" max="518" width="12.75" style="2" customWidth="1"/>
    <col min="519" max="519" width="14.75" style="2" customWidth="1"/>
    <col min="520" max="520" width="11.875" style="2" customWidth="1"/>
    <col min="521" max="522" width="13.5" style="2" customWidth="1"/>
    <col min="523" max="768" width="9" style="2"/>
    <col min="769" max="769" width="12" style="2" customWidth="1"/>
    <col min="770" max="770" width="13.5" style="2" customWidth="1"/>
    <col min="771" max="772" width="13.625" style="2" customWidth="1"/>
    <col min="773" max="774" width="12.75" style="2" customWidth="1"/>
    <col min="775" max="775" width="14.75" style="2" customWidth="1"/>
    <col min="776" max="776" width="11.875" style="2" customWidth="1"/>
    <col min="777" max="778" width="13.5" style="2" customWidth="1"/>
    <col min="779" max="1024" width="9" style="2"/>
    <col min="1025" max="1025" width="12" style="2" customWidth="1"/>
    <col min="1026" max="1026" width="13.5" style="2" customWidth="1"/>
    <col min="1027" max="1028" width="13.625" style="2" customWidth="1"/>
    <col min="1029" max="1030" width="12.75" style="2" customWidth="1"/>
    <col min="1031" max="1031" width="14.75" style="2" customWidth="1"/>
    <col min="1032" max="1032" width="11.875" style="2" customWidth="1"/>
    <col min="1033" max="1034" width="13.5" style="2" customWidth="1"/>
    <col min="1035" max="1280" width="9" style="2"/>
    <col min="1281" max="1281" width="12" style="2" customWidth="1"/>
    <col min="1282" max="1282" width="13.5" style="2" customWidth="1"/>
    <col min="1283" max="1284" width="13.625" style="2" customWidth="1"/>
    <col min="1285" max="1286" width="12.75" style="2" customWidth="1"/>
    <col min="1287" max="1287" width="14.75" style="2" customWidth="1"/>
    <col min="1288" max="1288" width="11.875" style="2" customWidth="1"/>
    <col min="1289" max="1290" width="13.5" style="2" customWidth="1"/>
    <col min="1291" max="1536" width="9" style="2"/>
    <col min="1537" max="1537" width="12" style="2" customWidth="1"/>
    <col min="1538" max="1538" width="13.5" style="2" customWidth="1"/>
    <col min="1539" max="1540" width="13.625" style="2" customWidth="1"/>
    <col min="1541" max="1542" width="12.75" style="2" customWidth="1"/>
    <col min="1543" max="1543" width="14.75" style="2" customWidth="1"/>
    <col min="1544" max="1544" width="11.875" style="2" customWidth="1"/>
    <col min="1545" max="1546" width="13.5" style="2" customWidth="1"/>
    <col min="1547" max="1792" width="9" style="2"/>
    <col min="1793" max="1793" width="12" style="2" customWidth="1"/>
    <col min="1794" max="1794" width="13.5" style="2" customWidth="1"/>
    <col min="1795" max="1796" width="13.625" style="2" customWidth="1"/>
    <col min="1797" max="1798" width="12.75" style="2" customWidth="1"/>
    <col min="1799" max="1799" width="14.75" style="2" customWidth="1"/>
    <col min="1800" max="1800" width="11.875" style="2" customWidth="1"/>
    <col min="1801" max="1802" width="13.5" style="2" customWidth="1"/>
    <col min="1803" max="2048" width="9" style="2"/>
    <col min="2049" max="2049" width="12" style="2" customWidth="1"/>
    <col min="2050" max="2050" width="13.5" style="2" customWidth="1"/>
    <col min="2051" max="2052" width="13.625" style="2" customWidth="1"/>
    <col min="2053" max="2054" width="12.75" style="2" customWidth="1"/>
    <col min="2055" max="2055" width="14.75" style="2" customWidth="1"/>
    <col min="2056" max="2056" width="11.875" style="2" customWidth="1"/>
    <col min="2057" max="2058" width="13.5" style="2" customWidth="1"/>
    <col min="2059" max="2304" width="9" style="2"/>
    <col min="2305" max="2305" width="12" style="2" customWidth="1"/>
    <col min="2306" max="2306" width="13.5" style="2" customWidth="1"/>
    <col min="2307" max="2308" width="13.625" style="2" customWidth="1"/>
    <col min="2309" max="2310" width="12.75" style="2" customWidth="1"/>
    <col min="2311" max="2311" width="14.75" style="2" customWidth="1"/>
    <col min="2312" max="2312" width="11.875" style="2" customWidth="1"/>
    <col min="2313" max="2314" width="13.5" style="2" customWidth="1"/>
    <col min="2315" max="2560" width="9" style="2"/>
    <col min="2561" max="2561" width="12" style="2" customWidth="1"/>
    <col min="2562" max="2562" width="13.5" style="2" customWidth="1"/>
    <col min="2563" max="2564" width="13.625" style="2" customWidth="1"/>
    <col min="2565" max="2566" width="12.75" style="2" customWidth="1"/>
    <col min="2567" max="2567" width="14.75" style="2" customWidth="1"/>
    <col min="2568" max="2568" width="11.875" style="2" customWidth="1"/>
    <col min="2569" max="2570" width="13.5" style="2" customWidth="1"/>
    <col min="2571" max="2816" width="9" style="2"/>
    <col min="2817" max="2817" width="12" style="2" customWidth="1"/>
    <col min="2818" max="2818" width="13.5" style="2" customWidth="1"/>
    <col min="2819" max="2820" width="13.625" style="2" customWidth="1"/>
    <col min="2821" max="2822" width="12.75" style="2" customWidth="1"/>
    <col min="2823" max="2823" width="14.75" style="2" customWidth="1"/>
    <col min="2824" max="2824" width="11.875" style="2" customWidth="1"/>
    <col min="2825" max="2826" width="13.5" style="2" customWidth="1"/>
    <col min="2827" max="3072" width="9" style="2"/>
    <col min="3073" max="3073" width="12" style="2" customWidth="1"/>
    <col min="3074" max="3074" width="13.5" style="2" customWidth="1"/>
    <col min="3075" max="3076" width="13.625" style="2" customWidth="1"/>
    <col min="3077" max="3078" width="12.75" style="2" customWidth="1"/>
    <col min="3079" max="3079" width="14.75" style="2" customWidth="1"/>
    <col min="3080" max="3080" width="11.875" style="2" customWidth="1"/>
    <col min="3081" max="3082" width="13.5" style="2" customWidth="1"/>
    <col min="3083" max="3328" width="9" style="2"/>
    <col min="3329" max="3329" width="12" style="2" customWidth="1"/>
    <col min="3330" max="3330" width="13.5" style="2" customWidth="1"/>
    <col min="3331" max="3332" width="13.625" style="2" customWidth="1"/>
    <col min="3333" max="3334" width="12.75" style="2" customWidth="1"/>
    <col min="3335" max="3335" width="14.75" style="2" customWidth="1"/>
    <col min="3336" max="3336" width="11.875" style="2" customWidth="1"/>
    <col min="3337" max="3338" width="13.5" style="2" customWidth="1"/>
    <col min="3339" max="3584" width="9" style="2"/>
    <col min="3585" max="3585" width="12" style="2" customWidth="1"/>
    <col min="3586" max="3586" width="13.5" style="2" customWidth="1"/>
    <col min="3587" max="3588" width="13.625" style="2" customWidth="1"/>
    <col min="3589" max="3590" width="12.75" style="2" customWidth="1"/>
    <col min="3591" max="3591" width="14.75" style="2" customWidth="1"/>
    <col min="3592" max="3592" width="11.875" style="2" customWidth="1"/>
    <col min="3593" max="3594" width="13.5" style="2" customWidth="1"/>
    <col min="3595" max="3840" width="9" style="2"/>
    <col min="3841" max="3841" width="12" style="2" customWidth="1"/>
    <col min="3842" max="3842" width="13.5" style="2" customWidth="1"/>
    <col min="3843" max="3844" width="13.625" style="2" customWidth="1"/>
    <col min="3845" max="3846" width="12.75" style="2" customWidth="1"/>
    <col min="3847" max="3847" width="14.75" style="2" customWidth="1"/>
    <col min="3848" max="3848" width="11.875" style="2" customWidth="1"/>
    <col min="3849" max="3850" width="13.5" style="2" customWidth="1"/>
    <col min="3851" max="4096" width="9" style="2"/>
    <col min="4097" max="4097" width="12" style="2" customWidth="1"/>
    <col min="4098" max="4098" width="13.5" style="2" customWidth="1"/>
    <col min="4099" max="4100" width="13.625" style="2" customWidth="1"/>
    <col min="4101" max="4102" width="12.75" style="2" customWidth="1"/>
    <col min="4103" max="4103" width="14.75" style="2" customWidth="1"/>
    <col min="4104" max="4104" width="11.875" style="2" customWidth="1"/>
    <col min="4105" max="4106" width="13.5" style="2" customWidth="1"/>
    <col min="4107" max="4352" width="9" style="2"/>
    <col min="4353" max="4353" width="12" style="2" customWidth="1"/>
    <col min="4354" max="4354" width="13.5" style="2" customWidth="1"/>
    <col min="4355" max="4356" width="13.625" style="2" customWidth="1"/>
    <col min="4357" max="4358" width="12.75" style="2" customWidth="1"/>
    <col min="4359" max="4359" width="14.75" style="2" customWidth="1"/>
    <col min="4360" max="4360" width="11.875" style="2" customWidth="1"/>
    <col min="4361" max="4362" width="13.5" style="2" customWidth="1"/>
    <col min="4363" max="4608" width="9" style="2"/>
    <col min="4609" max="4609" width="12" style="2" customWidth="1"/>
    <col min="4610" max="4610" width="13.5" style="2" customWidth="1"/>
    <col min="4611" max="4612" width="13.625" style="2" customWidth="1"/>
    <col min="4613" max="4614" width="12.75" style="2" customWidth="1"/>
    <col min="4615" max="4615" width="14.75" style="2" customWidth="1"/>
    <col min="4616" max="4616" width="11.875" style="2" customWidth="1"/>
    <col min="4617" max="4618" width="13.5" style="2" customWidth="1"/>
    <col min="4619" max="4864" width="9" style="2"/>
    <col min="4865" max="4865" width="12" style="2" customWidth="1"/>
    <col min="4866" max="4866" width="13.5" style="2" customWidth="1"/>
    <col min="4867" max="4868" width="13.625" style="2" customWidth="1"/>
    <col min="4869" max="4870" width="12.75" style="2" customWidth="1"/>
    <col min="4871" max="4871" width="14.75" style="2" customWidth="1"/>
    <col min="4872" max="4872" width="11.875" style="2" customWidth="1"/>
    <col min="4873" max="4874" width="13.5" style="2" customWidth="1"/>
    <col min="4875" max="5120" width="9" style="2"/>
    <col min="5121" max="5121" width="12" style="2" customWidth="1"/>
    <col min="5122" max="5122" width="13.5" style="2" customWidth="1"/>
    <col min="5123" max="5124" width="13.625" style="2" customWidth="1"/>
    <col min="5125" max="5126" width="12.75" style="2" customWidth="1"/>
    <col min="5127" max="5127" width="14.75" style="2" customWidth="1"/>
    <col min="5128" max="5128" width="11.875" style="2" customWidth="1"/>
    <col min="5129" max="5130" width="13.5" style="2" customWidth="1"/>
    <col min="5131" max="5376" width="9" style="2"/>
    <col min="5377" max="5377" width="12" style="2" customWidth="1"/>
    <col min="5378" max="5378" width="13.5" style="2" customWidth="1"/>
    <col min="5379" max="5380" width="13.625" style="2" customWidth="1"/>
    <col min="5381" max="5382" width="12.75" style="2" customWidth="1"/>
    <col min="5383" max="5383" width="14.75" style="2" customWidth="1"/>
    <col min="5384" max="5384" width="11.875" style="2" customWidth="1"/>
    <col min="5385" max="5386" width="13.5" style="2" customWidth="1"/>
    <col min="5387" max="5632" width="9" style="2"/>
    <col min="5633" max="5633" width="12" style="2" customWidth="1"/>
    <col min="5634" max="5634" width="13.5" style="2" customWidth="1"/>
    <col min="5635" max="5636" width="13.625" style="2" customWidth="1"/>
    <col min="5637" max="5638" width="12.75" style="2" customWidth="1"/>
    <col min="5639" max="5639" width="14.75" style="2" customWidth="1"/>
    <col min="5640" max="5640" width="11.875" style="2" customWidth="1"/>
    <col min="5641" max="5642" width="13.5" style="2" customWidth="1"/>
    <col min="5643" max="5888" width="9" style="2"/>
    <col min="5889" max="5889" width="12" style="2" customWidth="1"/>
    <col min="5890" max="5890" width="13.5" style="2" customWidth="1"/>
    <col min="5891" max="5892" width="13.625" style="2" customWidth="1"/>
    <col min="5893" max="5894" width="12.75" style="2" customWidth="1"/>
    <col min="5895" max="5895" width="14.75" style="2" customWidth="1"/>
    <col min="5896" max="5896" width="11.875" style="2" customWidth="1"/>
    <col min="5897" max="5898" width="13.5" style="2" customWidth="1"/>
    <col min="5899" max="6144" width="9" style="2"/>
    <col min="6145" max="6145" width="12" style="2" customWidth="1"/>
    <col min="6146" max="6146" width="13.5" style="2" customWidth="1"/>
    <col min="6147" max="6148" width="13.625" style="2" customWidth="1"/>
    <col min="6149" max="6150" width="12.75" style="2" customWidth="1"/>
    <col min="6151" max="6151" width="14.75" style="2" customWidth="1"/>
    <col min="6152" max="6152" width="11.875" style="2" customWidth="1"/>
    <col min="6153" max="6154" width="13.5" style="2" customWidth="1"/>
    <col min="6155" max="6400" width="9" style="2"/>
    <col min="6401" max="6401" width="12" style="2" customWidth="1"/>
    <col min="6402" max="6402" width="13.5" style="2" customWidth="1"/>
    <col min="6403" max="6404" width="13.625" style="2" customWidth="1"/>
    <col min="6405" max="6406" width="12.75" style="2" customWidth="1"/>
    <col min="6407" max="6407" width="14.75" style="2" customWidth="1"/>
    <col min="6408" max="6408" width="11.875" style="2" customWidth="1"/>
    <col min="6409" max="6410" width="13.5" style="2" customWidth="1"/>
    <col min="6411" max="6656" width="9" style="2"/>
    <col min="6657" max="6657" width="12" style="2" customWidth="1"/>
    <col min="6658" max="6658" width="13.5" style="2" customWidth="1"/>
    <col min="6659" max="6660" width="13.625" style="2" customWidth="1"/>
    <col min="6661" max="6662" width="12.75" style="2" customWidth="1"/>
    <col min="6663" max="6663" width="14.75" style="2" customWidth="1"/>
    <col min="6664" max="6664" width="11.875" style="2" customWidth="1"/>
    <col min="6665" max="6666" width="13.5" style="2" customWidth="1"/>
    <col min="6667" max="6912" width="9" style="2"/>
    <col min="6913" max="6913" width="12" style="2" customWidth="1"/>
    <col min="6914" max="6914" width="13.5" style="2" customWidth="1"/>
    <col min="6915" max="6916" width="13.625" style="2" customWidth="1"/>
    <col min="6917" max="6918" width="12.75" style="2" customWidth="1"/>
    <col min="6919" max="6919" width="14.75" style="2" customWidth="1"/>
    <col min="6920" max="6920" width="11.875" style="2" customWidth="1"/>
    <col min="6921" max="6922" width="13.5" style="2" customWidth="1"/>
    <col min="6923" max="7168" width="9" style="2"/>
    <col min="7169" max="7169" width="12" style="2" customWidth="1"/>
    <col min="7170" max="7170" width="13.5" style="2" customWidth="1"/>
    <col min="7171" max="7172" width="13.625" style="2" customWidth="1"/>
    <col min="7173" max="7174" width="12.75" style="2" customWidth="1"/>
    <col min="7175" max="7175" width="14.75" style="2" customWidth="1"/>
    <col min="7176" max="7176" width="11.875" style="2" customWidth="1"/>
    <col min="7177" max="7178" width="13.5" style="2" customWidth="1"/>
    <col min="7179" max="7424" width="9" style="2"/>
    <col min="7425" max="7425" width="12" style="2" customWidth="1"/>
    <col min="7426" max="7426" width="13.5" style="2" customWidth="1"/>
    <col min="7427" max="7428" width="13.625" style="2" customWidth="1"/>
    <col min="7429" max="7430" width="12.75" style="2" customWidth="1"/>
    <col min="7431" max="7431" width="14.75" style="2" customWidth="1"/>
    <col min="7432" max="7432" width="11.875" style="2" customWidth="1"/>
    <col min="7433" max="7434" width="13.5" style="2" customWidth="1"/>
    <col min="7435" max="7680" width="9" style="2"/>
    <col min="7681" max="7681" width="12" style="2" customWidth="1"/>
    <col min="7682" max="7682" width="13.5" style="2" customWidth="1"/>
    <col min="7683" max="7684" width="13.625" style="2" customWidth="1"/>
    <col min="7685" max="7686" width="12.75" style="2" customWidth="1"/>
    <col min="7687" max="7687" width="14.75" style="2" customWidth="1"/>
    <col min="7688" max="7688" width="11.875" style="2" customWidth="1"/>
    <col min="7689" max="7690" width="13.5" style="2" customWidth="1"/>
    <col min="7691" max="7936" width="9" style="2"/>
    <col min="7937" max="7937" width="12" style="2" customWidth="1"/>
    <col min="7938" max="7938" width="13.5" style="2" customWidth="1"/>
    <col min="7939" max="7940" width="13.625" style="2" customWidth="1"/>
    <col min="7941" max="7942" width="12.75" style="2" customWidth="1"/>
    <col min="7943" max="7943" width="14.75" style="2" customWidth="1"/>
    <col min="7944" max="7944" width="11.875" style="2" customWidth="1"/>
    <col min="7945" max="7946" width="13.5" style="2" customWidth="1"/>
    <col min="7947" max="8192" width="9" style="2"/>
    <col min="8193" max="8193" width="12" style="2" customWidth="1"/>
    <col min="8194" max="8194" width="13.5" style="2" customWidth="1"/>
    <col min="8195" max="8196" width="13.625" style="2" customWidth="1"/>
    <col min="8197" max="8198" width="12.75" style="2" customWidth="1"/>
    <col min="8199" max="8199" width="14.75" style="2" customWidth="1"/>
    <col min="8200" max="8200" width="11.875" style="2" customWidth="1"/>
    <col min="8201" max="8202" width="13.5" style="2" customWidth="1"/>
    <col min="8203" max="8448" width="9" style="2"/>
    <col min="8449" max="8449" width="12" style="2" customWidth="1"/>
    <col min="8450" max="8450" width="13.5" style="2" customWidth="1"/>
    <col min="8451" max="8452" width="13.625" style="2" customWidth="1"/>
    <col min="8453" max="8454" width="12.75" style="2" customWidth="1"/>
    <col min="8455" max="8455" width="14.75" style="2" customWidth="1"/>
    <col min="8456" max="8456" width="11.875" style="2" customWidth="1"/>
    <col min="8457" max="8458" width="13.5" style="2" customWidth="1"/>
    <col min="8459" max="8704" width="9" style="2"/>
    <col min="8705" max="8705" width="12" style="2" customWidth="1"/>
    <col min="8706" max="8706" width="13.5" style="2" customWidth="1"/>
    <col min="8707" max="8708" width="13.625" style="2" customWidth="1"/>
    <col min="8709" max="8710" width="12.75" style="2" customWidth="1"/>
    <col min="8711" max="8711" width="14.75" style="2" customWidth="1"/>
    <col min="8712" max="8712" width="11.875" style="2" customWidth="1"/>
    <col min="8713" max="8714" width="13.5" style="2" customWidth="1"/>
    <col min="8715" max="8960" width="9" style="2"/>
    <col min="8961" max="8961" width="12" style="2" customWidth="1"/>
    <col min="8962" max="8962" width="13.5" style="2" customWidth="1"/>
    <col min="8963" max="8964" width="13.625" style="2" customWidth="1"/>
    <col min="8965" max="8966" width="12.75" style="2" customWidth="1"/>
    <col min="8967" max="8967" width="14.75" style="2" customWidth="1"/>
    <col min="8968" max="8968" width="11.875" style="2" customWidth="1"/>
    <col min="8969" max="8970" width="13.5" style="2" customWidth="1"/>
    <col min="8971" max="9216" width="9" style="2"/>
    <col min="9217" max="9217" width="12" style="2" customWidth="1"/>
    <col min="9218" max="9218" width="13.5" style="2" customWidth="1"/>
    <col min="9219" max="9220" width="13.625" style="2" customWidth="1"/>
    <col min="9221" max="9222" width="12.75" style="2" customWidth="1"/>
    <col min="9223" max="9223" width="14.75" style="2" customWidth="1"/>
    <col min="9224" max="9224" width="11.875" style="2" customWidth="1"/>
    <col min="9225" max="9226" width="13.5" style="2" customWidth="1"/>
    <col min="9227" max="9472" width="9" style="2"/>
    <col min="9473" max="9473" width="12" style="2" customWidth="1"/>
    <col min="9474" max="9474" width="13.5" style="2" customWidth="1"/>
    <col min="9475" max="9476" width="13.625" style="2" customWidth="1"/>
    <col min="9477" max="9478" width="12.75" style="2" customWidth="1"/>
    <col min="9479" max="9479" width="14.75" style="2" customWidth="1"/>
    <col min="9480" max="9480" width="11.875" style="2" customWidth="1"/>
    <col min="9481" max="9482" width="13.5" style="2" customWidth="1"/>
    <col min="9483" max="9728" width="9" style="2"/>
    <col min="9729" max="9729" width="12" style="2" customWidth="1"/>
    <col min="9730" max="9730" width="13.5" style="2" customWidth="1"/>
    <col min="9731" max="9732" width="13.625" style="2" customWidth="1"/>
    <col min="9733" max="9734" width="12.75" style="2" customWidth="1"/>
    <col min="9735" max="9735" width="14.75" style="2" customWidth="1"/>
    <col min="9736" max="9736" width="11.875" style="2" customWidth="1"/>
    <col min="9737" max="9738" width="13.5" style="2" customWidth="1"/>
    <col min="9739" max="9984" width="9" style="2"/>
    <col min="9985" max="9985" width="12" style="2" customWidth="1"/>
    <col min="9986" max="9986" width="13.5" style="2" customWidth="1"/>
    <col min="9987" max="9988" width="13.625" style="2" customWidth="1"/>
    <col min="9989" max="9990" width="12.75" style="2" customWidth="1"/>
    <col min="9991" max="9991" width="14.75" style="2" customWidth="1"/>
    <col min="9992" max="9992" width="11.875" style="2" customWidth="1"/>
    <col min="9993" max="9994" width="13.5" style="2" customWidth="1"/>
    <col min="9995" max="10240" width="9" style="2"/>
    <col min="10241" max="10241" width="12" style="2" customWidth="1"/>
    <col min="10242" max="10242" width="13.5" style="2" customWidth="1"/>
    <col min="10243" max="10244" width="13.625" style="2" customWidth="1"/>
    <col min="10245" max="10246" width="12.75" style="2" customWidth="1"/>
    <col min="10247" max="10247" width="14.75" style="2" customWidth="1"/>
    <col min="10248" max="10248" width="11.875" style="2" customWidth="1"/>
    <col min="10249" max="10250" width="13.5" style="2" customWidth="1"/>
    <col min="10251" max="10496" width="9" style="2"/>
    <col min="10497" max="10497" width="12" style="2" customWidth="1"/>
    <col min="10498" max="10498" width="13.5" style="2" customWidth="1"/>
    <col min="10499" max="10500" width="13.625" style="2" customWidth="1"/>
    <col min="10501" max="10502" width="12.75" style="2" customWidth="1"/>
    <col min="10503" max="10503" width="14.75" style="2" customWidth="1"/>
    <col min="10504" max="10504" width="11.875" style="2" customWidth="1"/>
    <col min="10505" max="10506" width="13.5" style="2" customWidth="1"/>
    <col min="10507" max="10752" width="9" style="2"/>
    <col min="10753" max="10753" width="12" style="2" customWidth="1"/>
    <col min="10754" max="10754" width="13.5" style="2" customWidth="1"/>
    <col min="10755" max="10756" width="13.625" style="2" customWidth="1"/>
    <col min="10757" max="10758" width="12.75" style="2" customWidth="1"/>
    <col min="10759" max="10759" width="14.75" style="2" customWidth="1"/>
    <col min="10760" max="10760" width="11.875" style="2" customWidth="1"/>
    <col min="10761" max="10762" width="13.5" style="2" customWidth="1"/>
    <col min="10763" max="11008" width="9" style="2"/>
    <col min="11009" max="11009" width="12" style="2" customWidth="1"/>
    <col min="11010" max="11010" width="13.5" style="2" customWidth="1"/>
    <col min="11011" max="11012" width="13.625" style="2" customWidth="1"/>
    <col min="11013" max="11014" width="12.75" style="2" customWidth="1"/>
    <col min="11015" max="11015" width="14.75" style="2" customWidth="1"/>
    <col min="11016" max="11016" width="11.875" style="2" customWidth="1"/>
    <col min="11017" max="11018" width="13.5" style="2" customWidth="1"/>
    <col min="11019" max="11264" width="9" style="2"/>
    <col min="11265" max="11265" width="12" style="2" customWidth="1"/>
    <col min="11266" max="11266" width="13.5" style="2" customWidth="1"/>
    <col min="11267" max="11268" width="13.625" style="2" customWidth="1"/>
    <col min="11269" max="11270" width="12.75" style="2" customWidth="1"/>
    <col min="11271" max="11271" width="14.75" style="2" customWidth="1"/>
    <col min="11272" max="11272" width="11.875" style="2" customWidth="1"/>
    <col min="11273" max="11274" width="13.5" style="2" customWidth="1"/>
    <col min="11275" max="11520" width="9" style="2"/>
    <col min="11521" max="11521" width="12" style="2" customWidth="1"/>
    <col min="11522" max="11522" width="13.5" style="2" customWidth="1"/>
    <col min="11523" max="11524" width="13.625" style="2" customWidth="1"/>
    <col min="11525" max="11526" width="12.75" style="2" customWidth="1"/>
    <col min="11527" max="11527" width="14.75" style="2" customWidth="1"/>
    <col min="11528" max="11528" width="11.875" style="2" customWidth="1"/>
    <col min="11529" max="11530" width="13.5" style="2" customWidth="1"/>
    <col min="11531" max="11776" width="9" style="2"/>
    <col min="11777" max="11777" width="12" style="2" customWidth="1"/>
    <col min="11778" max="11778" width="13.5" style="2" customWidth="1"/>
    <col min="11779" max="11780" width="13.625" style="2" customWidth="1"/>
    <col min="11781" max="11782" width="12.75" style="2" customWidth="1"/>
    <col min="11783" max="11783" width="14.75" style="2" customWidth="1"/>
    <col min="11784" max="11784" width="11.875" style="2" customWidth="1"/>
    <col min="11785" max="11786" width="13.5" style="2" customWidth="1"/>
    <col min="11787" max="12032" width="9" style="2"/>
    <col min="12033" max="12033" width="12" style="2" customWidth="1"/>
    <col min="12034" max="12034" width="13.5" style="2" customWidth="1"/>
    <col min="12035" max="12036" width="13.625" style="2" customWidth="1"/>
    <col min="12037" max="12038" width="12.75" style="2" customWidth="1"/>
    <col min="12039" max="12039" width="14.75" style="2" customWidth="1"/>
    <col min="12040" max="12040" width="11.875" style="2" customWidth="1"/>
    <col min="12041" max="12042" width="13.5" style="2" customWidth="1"/>
    <col min="12043" max="12288" width="9" style="2"/>
    <col min="12289" max="12289" width="12" style="2" customWidth="1"/>
    <col min="12290" max="12290" width="13.5" style="2" customWidth="1"/>
    <col min="12291" max="12292" width="13.625" style="2" customWidth="1"/>
    <col min="12293" max="12294" width="12.75" style="2" customWidth="1"/>
    <col min="12295" max="12295" width="14.75" style="2" customWidth="1"/>
    <col min="12296" max="12296" width="11.875" style="2" customWidth="1"/>
    <col min="12297" max="12298" width="13.5" style="2" customWidth="1"/>
    <col min="12299" max="12544" width="9" style="2"/>
    <col min="12545" max="12545" width="12" style="2" customWidth="1"/>
    <col min="12546" max="12546" width="13.5" style="2" customWidth="1"/>
    <col min="12547" max="12548" width="13.625" style="2" customWidth="1"/>
    <col min="12549" max="12550" width="12.75" style="2" customWidth="1"/>
    <col min="12551" max="12551" width="14.75" style="2" customWidth="1"/>
    <col min="12552" max="12552" width="11.875" style="2" customWidth="1"/>
    <col min="12553" max="12554" width="13.5" style="2" customWidth="1"/>
    <col min="12555" max="12800" width="9" style="2"/>
    <col min="12801" max="12801" width="12" style="2" customWidth="1"/>
    <col min="12802" max="12802" width="13.5" style="2" customWidth="1"/>
    <col min="12803" max="12804" width="13.625" style="2" customWidth="1"/>
    <col min="12805" max="12806" width="12.75" style="2" customWidth="1"/>
    <col min="12807" max="12807" width="14.75" style="2" customWidth="1"/>
    <col min="12808" max="12808" width="11.875" style="2" customWidth="1"/>
    <col min="12809" max="12810" width="13.5" style="2" customWidth="1"/>
    <col min="12811" max="13056" width="9" style="2"/>
    <col min="13057" max="13057" width="12" style="2" customWidth="1"/>
    <col min="13058" max="13058" width="13.5" style="2" customWidth="1"/>
    <col min="13059" max="13060" width="13.625" style="2" customWidth="1"/>
    <col min="13061" max="13062" width="12.75" style="2" customWidth="1"/>
    <col min="13063" max="13063" width="14.75" style="2" customWidth="1"/>
    <col min="13064" max="13064" width="11.875" style="2" customWidth="1"/>
    <col min="13065" max="13066" width="13.5" style="2" customWidth="1"/>
    <col min="13067" max="13312" width="9" style="2"/>
    <col min="13313" max="13313" width="12" style="2" customWidth="1"/>
    <col min="13314" max="13314" width="13.5" style="2" customWidth="1"/>
    <col min="13315" max="13316" width="13.625" style="2" customWidth="1"/>
    <col min="13317" max="13318" width="12.75" style="2" customWidth="1"/>
    <col min="13319" max="13319" width="14.75" style="2" customWidth="1"/>
    <col min="13320" max="13320" width="11.875" style="2" customWidth="1"/>
    <col min="13321" max="13322" width="13.5" style="2" customWidth="1"/>
    <col min="13323" max="13568" width="9" style="2"/>
    <col min="13569" max="13569" width="12" style="2" customWidth="1"/>
    <col min="13570" max="13570" width="13.5" style="2" customWidth="1"/>
    <col min="13571" max="13572" width="13.625" style="2" customWidth="1"/>
    <col min="13573" max="13574" width="12.75" style="2" customWidth="1"/>
    <col min="13575" max="13575" width="14.75" style="2" customWidth="1"/>
    <col min="13576" max="13576" width="11.875" style="2" customWidth="1"/>
    <col min="13577" max="13578" width="13.5" style="2" customWidth="1"/>
    <col min="13579" max="13824" width="9" style="2"/>
    <col min="13825" max="13825" width="12" style="2" customWidth="1"/>
    <col min="13826" max="13826" width="13.5" style="2" customWidth="1"/>
    <col min="13827" max="13828" width="13.625" style="2" customWidth="1"/>
    <col min="13829" max="13830" width="12.75" style="2" customWidth="1"/>
    <col min="13831" max="13831" width="14.75" style="2" customWidth="1"/>
    <col min="13832" max="13832" width="11.875" style="2" customWidth="1"/>
    <col min="13833" max="13834" width="13.5" style="2" customWidth="1"/>
    <col min="13835" max="14080" width="9" style="2"/>
    <col min="14081" max="14081" width="12" style="2" customWidth="1"/>
    <col min="14082" max="14082" width="13.5" style="2" customWidth="1"/>
    <col min="14083" max="14084" width="13.625" style="2" customWidth="1"/>
    <col min="14085" max="14086" width="12.75" style="2" customWidth="1"/>
    <col min="14087" max="14087" width="14.75" style="2" customWidth="1"/>
    <col min="14088" max="14088" width="11.875" style="2" customWidth="1"/>
    <col min="14089" max="14090" width="13.5" style="2" customWidth="1"/>
    <col min="14091" max="14336" width="9" style="2"/>
    <col min="14337" max="14337" width="12" style="2" customWidth="1"/>
    <col min="14338" max="14338" width="13.5" style="2" customWidth="1"/>
    <col min="14339" max="14340" width="13.625" style="2" customWidth="1"/>
    <col min="14341" max="14342" width="12.75" style="2" customWidth="1"/>
    <col min="14343" max="14343" width="14.75" style="2" customWidth="1"/>
    <col min="14344" max="14344" width="11.875" style="2" customWidth="1"/>
    <col min="14345" max="14346" width="13.5" style="2" customWidth="1"/>
    <col min="14347" max="14592" width="9" style="2"/>
    <col min="14593" max="14593" width="12" style="2" customWidth="1"/>
    <col min="14594" max="14594" width="13.5" style="2" customWidth="1"/>
    <col min="14595" max="14596" width="13.625" style="2" customWidth="1"/>
    <col min="14597" max="14598" width="12.75" style="2" customWidth="1"/>
    <col min="14599" max="14599" width="14.75" style="2" customWidth="1"/>
    <col min="14600" max="14600" width="11.875" style="2" customWidth="1"/>
    <col min="14601" max="14602" width="13.5" style="2" customWidth="1"/>
    <col min="14603" max="14848" width="9" style="2"/>
    <col min="14849" max="14849" width="12" style="2" customWidth="1"/>
    <col min="14850" max="14850" width="13.5" style="2" customWidth="1"/>
    <col min="14851" max="14852" width="13.625" style="2" customWidth="1"/>
    <col min="14853" max="14854" width="12.75" style="2" customWidth="1"/>
    <col min="14855" max="14855" width="14.75" style="2" customWidth="1"/>
    <col min="14856" max="14856" width="11.875" style="2" customWidth="1"/>
    <col min="14857" max="14858" width="13.5" style="2" customWidth="1"/>
    <col min="14859" max="15104" width="9" style="2"/>
    <col min="15105" max="15105" width="12" style="2" customWidth="1"/>
    <col min="15106" max="15106" width="13.5" style="2" customWidth="1"/>
    <col min="15107" max="15108" width="13.625" style="2" customWidth="1"/>
    <col min="15109" max="15110" width="12.75" style="2" customWidth="1"/>
    <col min="15111" max="15111" width="14.75" style="2" customWidth="1"/>
    <col min="15112" max="15112" width="11.875" style="2" customWidth="1"/>
    <col min="15113" max="15114" width="13.5" style="2" customWidth="1"/>
    <col min="15115" max="15360" width="9" style="2"/>
    <col min="15361" max="15361" width="12" style="2" customWidth="1"/>
    <col min="15362" max="15362" width="13.5" style="2" customWidth="1"/>
    <col min="15363" max="15364" width="13.625" style="2" customWidth="1"/>
    <col min="15365" max="15366" width="12.75" style="2" customWidth="1"/>
    <col min="15367" max="15367" width="14.75" style="2" customWidth="1"/>
    <col min="15368" max="15368" width="11.875" style="2" customWidth="1"/>
    <col min="15369" max="15370" width="13.5" style="2" customWidth="1"/>
    <col min="15371" max="15616" width="9" style="2"/>
    <col min="15617" max="15617" width="12" style="2" customWidth="1"/>
    <col min="15618" max="15618" width="13.5" style="2" customWidth="1"/>
    <col min="15619" max="15620" width="13.625" style="2" customWidth="1"/>
    <col min="15621" max="15622" width="12.75" style="2" customWidth="1"/>
    <col min="15623" max="15623" width="14.75" style="2" customWidth="1"/>
    <col min="15624" max="15624" width="11.875" style="2" customWidth="1"/>
    <col min="15625" max="15626" width="13.5" style="2" customWidth="1"/>
    <col min="15627" max="15872" width="9" style="2"/>
    <col min="15873" max="15873" width="12" style="2" customWidth="1"/>
    <col min="15874" max="15874" width="13.5" style="2" customWidth="1"/>
    <col min="15875" max="15876" width="13.625" style="2" customWidth="1"/>
    <col min="15877" max="15878" width="12.75" style="2" customWidth="1"/>
    <col min="15879" max="15879" width="14.75" style="2" customWidth="1"/>
    <col min="15880" max="15880" width="11.875" style="2" customWidth="1"/>
    <col min="15881" max="15882" width="13.5" style="2" customWidth="1"/>
    <col min="15883" max="16128" width="9" style="2"/>
    <col min="16129" max="16129" width="12" style="2" customWidth="1"/>
    <col min="16130" max="16130" width="13.5" style="2" customWidth="1"/>
    <col min="16131" max="16132" width="13.625" style="2" customWidth="1"/>
    <col min="16133" max="16134" width="12.75" style="2" customWidth="1"/>
    <col min="16135" max="16135" width="14.75" style="2" customWidth="1"/>
    <col min="16136" max="16136" width="11.875" style="2" customWidth="1"/>
    <col min="16137" max="16138" width="13.5" style="2" customWidth="1"/>
    <col min="16139" max="16384" width="9" style="2"/>
  </cols>
  <sheetData>
    <row r="1" spans="1:10" ht="19.5" customHeight="1">
      <c r="A1" s="645" t="s">
        <v>89</v>
      </c>
      <c r="B1" s="645"/>
      <c r="C1" s="369"/>
      <c r="D1" s="369"/>
      <c r="E1" s="369"/>
      <c r="F1" s="369"/>
      <c r="G1" s="369"/>
      <c r="H1" s="369"/>
      <c r="I1" s="369"/>
    </row>
    <row r="3" spans="1:10" ht="18" customHeight="1">
      <c r="A3" s="3" t="s">
        <v>202</v>
      </c>
    </row>
    <row r="4" spans="1:10" s="32" customFormat="1" ht="22.5" customHeight="1">
      <c r="A4" s="613" t="s">
        <v>254</v>
      </c>
      <c r="B4" s="624" t="s">
        <v>90</v>
      </c>
      <c r="C4" s="611" t="s">
        <v>91</v>
      </c>
      <c r="D4" s="684"/>
      <c r="E4" s="617"/>
      <c r="F4" s="612" t="s">
        <v>92</v>
      </c>
      <c r="G4" s="684"/>
      <c r="H4" s="617"/>
      <c r="I4" s="624" t="s">
        <v>93</v>
      </c>
      <c r="J4" s="618" t="s">
        <v>94</v>
      </c>
    </row>
    <row r="5" spans="1:10" s="32" customFormat="1" ht="22.5" customHeight="1">
      <c r="A5" s="666"/>
      <c r="B5" s="627"/>
      <c r="C5" s="620"/>
      <c r="D5" s="29" t="s">
        <v>95</v>
      </c>
      <c r="E5" s="29" t="s">
        <v>96</v>
      </c>
      <c r="F5" s="685"/>
      <c r="G5" s="29" t="s">
        <v>95</v>
      </c>
      <c r="H5" s="29" t="s">
        <v>96</v>
      </c>
      <c r="I5" s="627"/>
      <c r="J5" s="620"/>
    </row>
    <row r="6" spans="1:10" s="73" customFormat="1" ht="27" customHeight="1">
      <c r="A6" s="213" t="s">
        <v>97</v>
      </c>
      <c r="B6" s="216">
        <v>280336</v>
      </c>
      <c r="C6" s="218">
        <v>48734</v>
      </c>
      <c r="D6" s="218">
        <v>40112</v>
      </c>
      <c r="E6" s="218">
        <v>8622</v>
      </c>
      <c r="F6" s="218">
        <v>91614</v>
      </c>
      <c r="G6" s="218">
        <v>61674</v>
      </c>
      <c r="H6" s="218">
        <v>29940</v>
      </c>
      <c r="I6" s="218">
        <v>237456</v>
      </c>
      <c r="J6" s="315">
        <v>85</v>
      </c>
    </row>
    <row r="7" spans="1:10" s="73" customFormat="1" ht="27" customHeight="1">
      <c r="A7" s="214" t="s">
        <v>98</v>
      </c>
      <c r="B7" s="220">
        <v>276280</v>
      </c>
      <c r="C7" s="316">
        <v>37031</v>
      </c>
      <c r="D7" s="316">
        <v>31567</v>
      </c>
      <c r="E7" s="316">
        <v>5464</v>
      </c>
      <c r="F7" s="316">
        <v>69015</v>
      </c>
      <c r="G7" s="316">
        <v>48266</v>
      </c>
      <c r="H7" s="316">
        <v>20749</v>
      </c>
      <c r="I7" s="316">
        <v>244296</v>
      </c>
      <c r="J7" s="317">
        <v>88</v>
      </c>
    </row>
    <row r="8" spans="1:10" s="73" customFormat="1" ht="27" customHeight="1">
      <c r="A8" s="214" t="s">
        <v>88</v>
      </c>
      <c r="B8" s="220">
        <v>239353</v>
      </c>
      <c r="C8" s="316">
        <v>39298</v>
      </c>
      <c r="D8" s="316">
        <v>36693</v>
      </c>
      <c r="E8" s="316">
        <v>2595</v>
      </c>
      <c r="F8" s="316">
        <v>70996</v>
      </c>
      <c r="G8" s="316">
        <v>54098</v>
      </c>
      <c r="H8" s="316">
        <v>16868</v>
      </c>
      <c r="I8" s="316">
        <v>207675</v>
      </c>
      <c r="J8" s="317">
        <v>87</v>
      </c>
    </row>
    <row r="9" spans="1:10" s="73" customFormat="1" ht="27" customHeight="1">
      <c r="A9" s="276" t="s">
        <v>6</v>
      </c>
      <c r="B9" s="280">
        <v>207439</v>
      </c>
      <c r="C9" s="281">
        <v>35636</v>
      </c>
      <c r="D9" s="281">
        <v>33050</v>
      </c>
      <c r="E9" s="281">
        <v>2586</v>
      </c>
      <c r="F9" s="281">
        <v>51739</v>
      </c>
      <c r="G9" s="281">
        <v>40685</v>
      </c>
      <c r="H9" s="281">
        <v>11054</v>
      </c>
      <c r="I9" s="281">
        <v>191336</v>
      </c>
      <c r="J9" s="282">
        <f>I9/B9*100</f>
        <v>92.237236006729688</v>
      </c>
    </row>
    <row r="10" spans="1:10" s="77" customFormat="1" ht="27" customHeight="1">
      <c r="A10" s="183" t="s">
        <v>195</v>
      </c>
      <c r="B10" s="310">
        <v>198301</v>
      </c>
      <c r="C10" s="283">
        <v>37807</v>
      </c>
      <c r="D10" s="283">
        <v>35944</v>
      </c>
      <c r="E10" s="283">
        <v>1863</v>
      </c>
      <c r="F10" s="283">
        <v>57301</v>
      </c>
      <c r="G10" s="283">
        <v>48006</v>
      </c>
      <c r="H10" s="283">
        <v>9295</v>
      </c>
      <c r="I10" s="283">
        <v>178807</v>
      </c>
      <c r="J10" s="284">
        <v>90.2</v>
      </c>
    </row>
    <row r="11" spans="1:10" s="77" customFormat="1" ht="15" customHeight="1">
      <c r="A11" s="50"/>
      <c r="B11" s="50"/>
      <c r="J11" s="50"/>
    </row>
    <row r="12" spans="1:10" s="77" customFormat="1" ht="17.100000000000001" customHeight="1">
      <c r="A12" s="646" t="s">
        <v>206</v>
      </c>
      <c r="B12" s="646"/>
      <c r="C12" s="646"/>
    </row>
    <row r="13" spans="1:10" s="77" customFormat="1" ht="17.100000000000001" customHeight="1">
      <c r="A13" s="683" t="s">
        <v>196</v>
      </c>
      <c r="B13" s="683"/>
      <c r="C13" s="683"/>
      <c r="D13" s="683"/>
      <c r="E13" s="683"/>
      <c r="F13" s="683"/>
      <c r="G13" s="683"/>
      <c r="H13" s="683"/>
      <c r="I13" s="683"/>
    </row>
    <row r="14" spans="1:10" s="77" customFormat="1" ht="17.100000000000001" customHeight="1">
      <c r="A14" s="683"/>
      <c r="B14" s="683"/>
      <c r="C14" s="683"/>
      <c r="D14" s="683"/>
      <c r="E14" s="683"/>
    </row>
    <row r="15" spans="1:10" s="77" customFormat="1"/>
    <row r="16" spans="1:10" s="77" customFormat="1"/>
    <row r="17" spans="6:6" s="77" customFormat="1"/>
    <row r="18" spans="6:6" s="77" customFormat="1"/>
    <row r="19" spans="6:6" s="77" customFormat="1"/>
    <row r="20" spans="6:6" s="77" customFormat="1"/>
    <row r="21" spans="6:6" s="77" customFormat="1"/>
    <row r="22" spans="6:6" s="77" customFormat="1"/>
    <row r="23" spans="6:6" s="77" customFormat="1"/>
    <row r="24" spans="6:6" s="77" customFormat="1"/>
    <row r="25" spans="6:6" s="77" customFormat="1"/>
    <row r="26" spans="6:6" s="77" customFormat="1"/>
    <row r="27" spans="6:6" s="77" customFormat="1"/>
    <row r="28" spans="6:6" s="77" customFormat="1"/>
    <row r="29" spans="6:6" s="77" customFormat="1"/>
    <row r="30" spans="6:6" s="77" customFormat="1"/>
    <row r="31" spans="6:6" s="77" customFormat="1"/>
    <row r="32" spans="6:6" s="77" customFormat="1">
      <c r="F32" s="78"/>
    </row>
    <row r="33" s="77" customFormat="1"/>
    <row r="34" s="77" customFormat="1"/>
    <row r="35" s="77" customFormat="1"/>
    <row r="36" s="77" customFormat="1"/>
    <row r="37" s="77" customFormat="1"/>
    <row r="38" s="77" customFormat="1"/>
    <row r="39" s="77" customFormat="1"/>
    <row r="40" s="77" customFormat="1"/>
    <row r="41" s="77" customFormat="1"/>
    <row r="42" s="77" customFormat="1"/>
    <row r="43" s="77" customFormat="1"/>
    <row r="44" s="77" customFormat="1"/>
    <row r="45" s="77" customFormat="1"/>
    <row r="46" s="77" customFormat="1"/>
    <row r="47" s="77" customFormat="1"/>
    <row r="48" s="77" customFormat="1"/>
    <row r="49" s="77" customFormat="1"/>
    <row r="50" s="77" customFormat="1"/>
    <row r="51" s="77" customFormat="1"/>
    <row r="52" s="77" customFormat="1"/>
    <row r="53" s="77" customFormat="1"/>
    <row r="54" s="77" customFormat="1"/>
    <row r="55" s="77" customFormat="1"/>
    <row r="56" s="77" customFormat="1"/>
    <row r="57" s="77" customFormat="1"/>
    <row r="58" s="77" customFormat="1"/>
    <row r="59" s="77" customFormat="1"/>
    <row r="60" s="77" customFormat="1"/>
    <row r="61" s="77" customFormat="1"/>
    <row r="62" s="77" customFormat="1"/>
    <row r="63" s="77" customFormat="1"/>
    <row r="64" s="77" customFormat="1"/>
    <row r="65" s="77" customFormat="1"/>
    <row r="66" s="77" customFormat="1"/>
    <row r="67" s="77" customFormat="1"/>
    <row r="68" s="77" customFormat="1"/>
    <row r="69" s="77" customFormat="1"/>
    <row r="70" s="77" customFormat="1"/>
    <row r="71" s="77" customFormat="1"/>
    <row r="72" s="77" customFormat="1"/>
    <row r="73" s="77" customFormat="1"/>
    <row r="74" s="77" customFormat="1"/>
    <row r="75" s="77" customFormat="1"/>
    <row r="76" s="77" customFormat="1"/>
    <row r="77" s="77" customFormat="1"/>
    <row r="78" s="77" customFormat="1"/>
    <row r="79" s="77" customFormat="1"/>
    <row r="80" s="77" customFormat="1"/>
    <row r="81" s="77" customFormat="1"/>
    <row r="82" s="77" customFormat="1"/>
    <row r="83" s="77" customFormat="1"/>
    <row r="84" s="77" customFormat="1"/>
    <row r="85" s="77" customFormat="1"/>
    <row r="86" s="77" customFormat="1"/>
    <row r="87" s="77" customFormat="1"/>
  </sheetData>
  <mergeCells count="12">
    <mergeCell ref="A12:C12"/>
    <mergeCell ref="A13:I13"/>
    <mergeCell ref="A14:E14"/>
    <mergeCell ref="A1:B1"/>
    <mergeCell ref="J4:J5"/>
    <mergeCell ref="A4:A5"/>
    <mergeCell ref="B4:B5"/>
    <mergeCell ref="C4:C5"/>
    <mergeCell ref="D4:E4"/>
    <mergeCell ref="F4:F5"/>
    <mergeCell ref="G4:H4"/>
    <mergeCell ref="I4:I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U31"/>
  <sheetViews>
    <sheetView workbookViewId="0">
      <selection activeCell="B13" sqref="B13"/>
    </sheetView>
  </sheetViews>
  <sheetFormatPr defaultRowHeight="11.25"/>
  <cols>
    <col min="1" max="1" width="12.125" style="100" customWidth="1"/>
    <col min="2" max="4" width="7" style="53" customWidth="1"/>
    <col min="5" max="46" width="5.375" style="53" customWidth="1"/>
    <col min="47" max="48" width="9.5" style="53" customWidth="1"/>
    <col min="49" max="49" width="9.75" style="53" customWidth="1"/>
    <col min="50" max="51" width="8.375" style="53" customWidth="1"/>
    <col min="52" max="53" width="9.375" style="53" customWidth="1"/>
    <col min="54" max="54" width="8.125" style="53" customWidth="1"/>
    <col min="55" max="55" width="6.5" style="53" customWidth="1"/>
    <col min="56" max="56" width="8.625" style="53" customWidth="1"/>
    <col min="57" max="57" width="8.125" style="53" customWidth="1"/>
    <col min="58" max="59" width="6.75" style="53" customWidth="1"/>
    <col min="60" max="256" width="9" style="53"/>
    <col min="257" max="257" width="12.125" style="53" customWidth="1"/>
    <col min="258" max="260" width="7" style="53" customWidth="1"/>
    <col min="261" max="302" width="5.375" style="53" customWidth="1"/>
    <col min="303" max="304" width="9.5" style="53" customWidth="1"/>
    <col min="305" max="305" width="9.75" style="53" customWidth="1"/>
    <col min="306" max="307" width="8.375" style="53" customWidth="1"/>
    <col min="308" max="309" width="9.375" style="53" customWidth="1"/>
    <col min="310" max="310" width="8.125" style="53" customWidth="1"/>
    <col min="311" max="311" width="6.5" style="53" customWidth="1"/>
    <col min="312" max="312" width="8.625" style="53" customWidth="1"/>
    <col min="313" max="313" width="8.125" style="53" customWidth="1"/>
    <col min="314" max="315" width="6.75" style="53" customWidth="1"/>
    <col min="316" max="512" width="9" style="53"/>
    <col min="513" max="513" width="12.125" style="53" customWidth="1"/>
    <col min="514" max="516" width="7" style="53" customWidth="1"/>
    <col min="517" max="558" width="5.375" style="53" customWidth="1"/>
    <col min="559" max="560" width="9.5" style="53" customWidth="1"/>
    <col min="561" max="561" width="9.75" style="53" customWidth="1"/>
    <col min="562" max="563" width="8.375" style="53" customWidth="1"/>
    <col min="564" max="565" width="9.375" style="53" customWidth="1"/>
    <col min="566" max="566" width="8.125" style="53" customWidth="1"/>
    <col min="567" max="567" width="6.5" style="53" customWidth="1"/>
    <col min="568" max="568" width="8.625" style="53" customWidth="1"/>
    <col min="569" max="569" width="8.125" style="53" customWidth="1"/>
    <col min="570" max="571" width="6.75" style="53" customWidth="1"/>
    <col min="572" max="768" width="9" style="53"/>
    <col min="769" max="769" width="12.125" style="53" customWidth="1"/>
    <col min="770" max="772" width="7" style="53" customWidth="1"/>
    <col min="773" max="814" width="5.375" style="53" customWidth="1"/>
    <col min="815" max="816" width="9.5" style="53" customWidth="1"/>
    <col min="817" max="817" width="9.75" style="53" customWidth="1"/>
    <col min="818" max="819" width="8.375" style="53" customWidth="1"/>
    <col min="820" max="821" width="9.375" style="53" customWidth="1"/>
    <col min="822" max="822" width="8.125" style="53" customWidth="1"/>
    <col min="823" max="823" width="6.5" style="53" customWidth="1"/>
    <col min="824" max="824" width="8.625" style="53" customWidth="1"/>
    <col min="825" max="825" width="8.125" style="53" customWidth="1"/>
    <col min="826" max="827" width="6.75" style="53" customWidth="1"/>
    <col min="828" max="1024" width="9" style="53"/>
    <col min="1025" max="1025" width="12.125" style="53" customWidth="1"/>
    <col min="1026" max="1028" width="7" style="53" customWidth="1"/>
    <col min="1029" max="1070" width="5.375" style="53" customWidth="1"/>
    <col min="1071" max="1072" width="9.5" style="53" customWidth="1"/>
    <col min="1073" max="1073" width="9.75" style="53" customWidth="1"/>
    <col min="1074" max="1075" width="8.375" style="53" customWidth="1"/>
    <col min="1076" max="1077" width="9.375" style="53" customWidth="1"/>
    <col min="1078" max="1078" width="8.125" style="53" customWidth="1"/>
    <col min="1079" max="1079" width="6.5" style="53" customWidth="1"/>
    <col min="1080" max="1080" width="8.625" style="53" customWidth="1"/>
    <col min="1081" max="1081" width="8.125" style="53" customWidth="1"/>
    <col min="1082" max="1083" width="6.75" style="53" customWidth="1"/>
    <col min="1084" max="1280" width="9" style="53"/>
    <col min="1281" max="1281" width="12.125" style="53" customWidth="1"/>
    <col min="1282" max="1284" width="7" style="53" customWidth="1"/>
    <col min="1285" max="1326" width="5.375" style="53" customWidth="1"/>
    <col min="1327" max="1328" width="9.5" style="53" customWidth="1"/>
    <col min="1329" max="1329" width="9.75" style="53" customWidth="1"/>
    <col min="1330" max="1331" width="8.375" style="53" customWidth="1"/>
    <col min="1332" max="1333" width="9.375" style="53" customWidth="1"/>
    <col min="1334" max="1334" width="8.125" style="53" customWidth="1"/>
    <col min="1335" max="1335" width="6.5" style="53" customWidth="1"/>
    <col min="1336" max="1336" width="8.625" style="53" customWidth="1"/>
    <col min="1337" max="1337" width="8.125" style="53" customWidth="1"/>
    <col min="1338" max="1339" width="6.75" style="53" customWidth="1"/>
    <col min="1340" max="1536" width="9" style="53"/>
    <col min="1537" max="1537" width="12.125" style="53" customWidth="1"/>
    <col min="1538" max="1540" width="7" style="53" customWidth="1"/>
    <col min="1541" max="1582" width="5.375" style="53" customWidth="1"/>
    <col min="1583" max="1584" width="9.5" style="53" customWidth="1"/>
    <col min="1585" max="1585" width="9.75" style="53" customWidth="1"/>
    <col min="1586" max="1587" width="8.375" style="53" customWidth="1"/>
    <col min="1588" max="1589" width="9.375" style="53" customWidth="1"/>
    <col min="1590" max="1590" width="8.125" style="53" customWidth="1"/>
    <col min="1591" max="1591" width="6.5" style="53" customWidth="1"/>
    <col min="1592" max="1592" width="8.625" style="53" customWidth="1"/>
    <col min="1593" max="1593" width="8.125" style="53" customWidth="1"/>
    <col min="1594" max="1595" width="6.75" style="53" customWidth="1"/>
    <col min="1596" max="1792" width="9" style="53"/>
    <col min="1793" max="1793" width="12.125" style="53" customWidth="1"/>
    <col min="1794" max="1796" width="7" style="53" customWidth="1"/>
    <col min="1797" max="1838" width="5.375" style="53" customWidth="1"/>
    <col min="1839" max="1840" width="9.5" style="53" customWidth="1"/>
    <col min="1841" max="1841" width="9.75" style="53" customWidth="1"/>
    <col min="1842" max="1843" width="8.375" style="53" customWidth="1"/>
    <col min="1844" max="1845" width="9.375" style="53" customWidth="1"/>
    <col min="1846" max="1846" width="8.125" style="53" customWidth="1"/>
    <col min="1847" max="1847" width="6.5" style="53" customWidth="1"/>
    <col min="1848" max="1848" width="8.625" style="53" customWidth="1"/>
    <col min="1849" max="1849" width="8.125" style="53" customWidth="1"/>
    <col min="1850" max="1851" width="6.75" style="53" customWidth="1"/>
    <col min="1852" max="2048" width="9" style="53"/>
    <col min="2049" max="2049" width="12.125" style="53" customWidth="1"/>
    <col min="2050" max="2052" width="7" style="53" customWidth="1"/>
    <col min="2053" max="2094" width="5.375" style="53" customWidth="1"/>
    <col min="2095" max="2096" width="9.5" style="53" customWidth="1"/>
    <col min="2097" max="2097" width="9.75" style="53" customWidth="1"/>
    <col min="2098" max="2099" width="8.375" style="53" customWidth="1"/>
    <col min="2100" max="2101" width="9.375" style="53" customWidth="1"/>
    <col min="2102" max="2102" width="8.125" style="53" customWidth="1"/>
    <col min="2103" max="2103" width="6.5" style="53" customWidth="1"/>
    <col min="2104" max="2104" width="8.625" style="53" customWidth="1"/>
    <col min="2105" max="2105" width="8.125" style="53" customWidth="1"/>
    <col min="2106" max="2107" width="6.75" style="53" customWidth="1"/>
    <col min="2108" max="2304" width="9" style="53"/>
    <col min="2305" max="2305" width="12.125" style="53" customWidth="1"/>
    <col min="2306" max="2308" width="7" style="53" customWidth="1"/>
    <col min="2309" max="2350" width="5.375" style="53" customWidth="1"/>
    <col min="2351" max="2352" width="9.5" style="53" customWidth="1"/>
    <col min="2353" max="2353" width="9.75" style="53" customWidth="1"/>
    <col min="2354" max="2355" width="8.375" style="53" customWidth="1"/>
    <col min="2356" max="2357" width="9.375" style="53" customWidth="1"/>
    <col min="2358" max="2358" width="8.125" style="53" customWidth="1"/>
    <col min="2359" max="2359" width="6.5" style="53" customWidth="1"/>
    <col min="2360" max="2360" width="8.625" style="53" customWidth="1"/>
    <col min="2361" max="2361" width="8.125" style="53" customWidth="1"/>
    <col min="2362" max="2363" width="6.75" style="53" customWidth="1"/>
    <col min="2364" max="2560" width="9" style="53"/>
    <col min="2561" max="2561" width="12.125" style="53" customWidth="1"/>
    <col min="2562" max="2564" width="7" style="53" customWidth="1"/>
    <col min="2565" max="2606" width="5.375" style="53" customWidth="1"/>
    <col min="2607" max="2608" width="9.5" style="53" customWidth="1"/>
    <col min="2609" max="2609" width="9.75" style="53" customWidth="1"/>
    <col min="2610" max="2611" width="8.375" style="53" customWidth="1"/>
    <col min="2612" max="2613" width="9.375" style="53" customWidth="1"/>
    <col min="2614" max="2614" width="8.125" style="53" customWidth="1"/>
    <col min="2615" max="2615" width="6.5" style="53" customWidth="1"/>
    <col min="2616" max="2616" width="8.625" style="53" customWidth="1"/>
    <col min="2617" max="2617" width="8.125" style="53" customWidth="1"/>
    <col min="2618" max="2619" width="6.75" style="53" customWidth="1"/>
    <col min="2620" max="2816" width="9" style="53"/>
    <col min="2817" max="2817" width="12.125" style="53" customWidth="1"/>
    <col min="2818" max="2820" width="7" style="53" customWidth="1"/>
    <col min="2821" max="2862" width="5.375" style="53" customWidth="1"/>
    <col min="2863" max="2864" width="9.5" style="53" customWidth="1"/>
    <col min="2865" max="2865" width="9.75" style="53" customWidth="1"/>
    <col min="2866" max="2867" width="8.375" style="53" customWidth="1"/>
    <col min="2868" max="2869" width="9.375" style="53" customWidth="1"/>
    <col min="2870" max="2870" width="8.125" style="53" customWidth="1"/>
    <col min="2871" max="2871" width="6.5" style="53" customWidth="1"/>
    <col min="2872" max="2872" width="8.625" style="53" customWidth="1"/>
    <col min="2873" max="2873" width="8.125" style="53" customWidth="1"/>
    <col min="2874" max="2875" width="6.75" style="53" customWidth="1"/>
    <col min="2876" max="3072" width="9" style="53"/>
    <col min="3073" max="3073" width="12.125" style="53" customWidth="1"/>
    <col min="3074" max="3076" width="7" style="53" customWidth="1"/>
    <col min="3077" max="3118" width="5.375" style="53" customWidth="1"/>
    <col min="3119" max="3120" width="9.5" style="53" customWidth="1"/>
    <col min="3121" max="3121" width="9.75" style="53" customWidth="1"/>
    <col min="3122" max="3123" width="8.375" style="53" customWidth="1"/>
    <col min="3124" max="3125" width="9.375" style="53" customWidth="1"/>
    <col min="3126" max="3126" width="8.125" style="53" customWidth="1"/>
    <col min="3127" max="3127" width="6.5" style="53" customWidth="1"/>
    <col min="3128" max="3128" width="8.625" style="53" customWidth="1"/>
    <col min="3129" max="3129" width="8.125" style="53" customWidth="1"/>
    <col min="3130" max="3131" width="6.75" style="53" customWidth="1"/>
    <col min="3132" max="3328" width="9" style="53"/>
    <col min="3329" max="3329" width="12.125" style="53" customWidth="1"/>
    <col min="3330" max="3332" width="7" style="53" customWidth="1"/>
    <col min="3333" max="3374" width="5.375" style="53" customWidth="1"/>
    <col min="3375" max="3376" width="9.5" style="53" customWidth="1"/>
    <col min="3377" max="3377" width="9.75" style="53" customWidth="1"/>
    <col min="3378" max="3379" width="8.375" style="53" customWidth="1"/>
    <col min="3380" max="3381" width="9.375" style="53" customWidth="1"/>
    <col min="3382" max="3382" width="8.125" style="53" customWidth="1"/>
    <col min="3383" max="3383" width="6.5" style="53" customWidth="1"/>
    <col min="3384" max="3384" width="8.625" style="53" customWidth="1"/>
    <col min="3385" max="3385" width="8.125" style="53" customWidth="1"/>
    <col min="3386" max="3387" width="6.75" style="53" customWidth="1"/>
    <col min="3388" max="3584" width="9" style="53"/>
    <col min="3585" max="3585" width="12.125" style="53" customWidth="1"/>
    <col min="3586" max="3588" width="7" style="53" customWidth="1"/>
    <col min="3589" max="3630" width="5.375" style="53" customWidth="1"/>
    <col min="3631" max="3632" width="9.5" style="53" customWidth="1"/>
    <col min="3633" max="3633" width="9.75" style="53" customWidth="1"/>
    <col min="3634" max="3635" width="8.375" style="53" customWidth="1"/>
    <col min="3636" max="3637" width="9.375" style="53" customWidth="1"/>
    <col min="3638" max="3638" width="8.125" style="53" customWidth="1"/>
    <col min="3639" max="3639" width="6.5" style="53" customWidth="1"/>
    <col min="3640" max="3640" width="8.625" style="53" customWidth="1"/>
    <col min="3641" max="3641" width="8.125" style="53" customWidth="1"/>
    <col min="3642" max="3643" width="6.75" style="53" customWidth="1"/>
    <col min="3644" max="3840" width="9" style="53"/>
    <col min="3841" max="3841" width="12.125" style="53" customWidth="1"/>
    <col min="3842" max="3844" width="7" style="53" customWidth="1"/>
    <col min="3845" max="3886" width="5.375" style="53" customWidth="1"/>
    <col min="3887" max="3888" width="9.5" style="53" customWidth="1"/>
    <col min="3889" max="3889" width="9.75" style="53" customWidth="1"/>
    <col min="3890" max="3891" width="8.375" style="53" customWidth="1"/>
    <col min="3892" max="3893" width="9.375" style="53" customWidth="1"/>
    <col min="3894" max="3894" width="8.125" style="53" customWidth="1"/>
    <col min="3895" max="3895" width="6.5" style="53" customWidth="1"/>
    <col min="3896" max="3896" width="8.625" style="53" customWidth="1"/>
    <col min="3897" max="3897" width="8.125" style="53" customWidth="1"/>
    <col min="3898" max="3899" width="6.75" style="53" customWidth="1"/>
    <col min="3900" max="4096" width="9" style="53"/>
    <col min="4097" max="4097" width="12.125" style="53" customWidth="1"/>
    <col min="4098" max="4100" width="7" style="53" customWidth="1"/>
    <col min="4101" max="4142" width="5.375" style="53" customWidth="1"/>
    <col min="4143" max="4144" width="9.5" style="53" customWidth="1"/>
    <col min="4145" max="4145" width="9.75" style="53" customWidth="1"/>
    <col min="4146" max="4147" width="8.375" style="53" customWidth="1"/>
    <col min="4148" max="4149" width="9.375" style="53" customWidth="1"/>
    <col min="4150" max="4150" width="8.125" style="53" customWidth="1"/>
    <col min="4151" max="4151" width="6.5" style="53" customWidth="1"/>
    <col min="4152" max="4152" width="8.625" style="53" customWidth="1"/>
    <col min="4153" max="4153" width="8.125" style="53" customWidth="1"/>
    <col min="4154" max="4155" width="6.75" style="53" customWidth="1"/>
    <col min="4156" max="4352" width="9" style="53"/>
    <col min="4353" max="4353" width="12.125" style="53" customWidth="1"/>
    <col min="4354" max="4356" width="7" style="53" customWidth="1"/>
    <col min="4357" max="4398" width="5.375" style="53" customWidth="1"/>
    <col min="4399" max="4400" width="9.5" style="53" customWidth="1"/>
    <col min="4401" max="4401" width="9.75" style="53" customWidth="1"/>
    <col min="4402" max="4403" width="8.375" style="53" customWidth="1"/>
    <col min="4404" max="4405" width="9.375" style="53" customWidth="1"/>
    <col min="4406" max="4406" width="8.125" style="53" customWidth="1"/>
    <col min="4407" max="4407" width="6.5" style="53" customWidth="1"/>
    <col min="4408" max="4408" width="8.625" style="53" customWidth="1"/>
    <col min="4409" max="4409" width="8.125" style="53" customWidth="1"/>
    <col min="4410" max="4411" width="6.75" style="53" customWidth="1"/>
    <col min="4412" max="4608" width="9" style="53"/>
    <col min="4609" max="4609" width="12.125" style="53" customWidth="1"/>
    <col min="4610" max="4612" width="7" style="53" customWidth="1"/>
    <col min="4613" max="4654" width="5.375" style="53" customWidth="1"/>
    <col min="4655" max="4656" width="9.5" style="53" customWidth="1"/>
    <col min="4657" max="4657" width="9.75" style="53" customWidth="1"/>
    <col min="4658" max="4659" width="8.375" style="53" customWidth="1"/>
    <col min="4660" max="4661" width="9.375" style="53" customWidth="1"/>
    <col min="4662" max="4662" width="8.125" style="53" customWidth="1"/>
    <col min="4663" max="4663" width="6.5" style="53" customWidth="1"/>
    <col min="4664" max="4664" width="8.625" style="53" customWidth="1"/>
    <col min="4665" max="4665" width="8.125" style="53" customWidth="1"/>
    <col min="4666" max="4667" width="6.75" style="53" customWidth="1"/>
    <col min="4668" max="4864" width="9" style="53"/>
    <col min="4865" max="4865" width="12.125" style="53" customWidth="1"/>
    <col min="4866" max="4868" width="7" style="53" customWidth="1"/>
    <col min="4869" max="4910" width="5.375" style="53" customWidth="1"/>
    <col min="4911" max="4912" width="9.5" style="53" customWidth="1"/>
    <col min="4913" max="4913" width="9.75" style="53" customWidth="1"/>
    <col min="4914" max="4915" width="8.375" style="53" customWidth="1"/>
    <col min="4916" max="4917" width="9.375" style="53" customWidth="1"/>
    <col min="4918" max="4918" width="8.125" style="53" customWidth="1"/>
    <col min="4919" max="4919" width="6.5" style="53" customWidth="1"/>
    <col min="4920" max="4920" width="8.625" style="53" customWidth="1"/>
    <col min="4921" max="4921" width="8.125" style="53" customWidth="1"/>
    <col min="4922" max="4923" width="6.75" style="53" customWidth="1"/>
    <col min="4924" max="5120" width="9" style="53"/>
    <col min="5121" max="5121" width="12.125" style="53" customWidth="1"/>
    <col min="5122" max="5124" width="7" style="53" customWidth="1"/>
    <col min="5125" max="5166" width="5.375" style="53" customWidth="1"/>
    <col min="5167" max="5168" width="9.5" style="53" customWidth="1"/>
    <col min="5169" max="5169" width="9.75" style="53" customWidth="1"/>
    <col min="5170" max="5171" width="8.375" style="53" customWidth="1"/>
    <col min="5172" max="5173" width="9.375" style="53" customWidth="1"/>
    <col min="5174" max="5174" width="8.125" style="53" customWidth="1"/>
    <col min="5175" max="5175" width="6.5" style="53" customWidth="1"/>
    <col min="5176" max="5176" width="8.625" style="53" customWidth="1"/>
    <col min="5177" max="5177" width="8.125" style="53" customWidth="1"/>
    <col min="5178" max="5179" width="6.75" style="53" customWidth="1"/>
    <col min="5180" max="5376" width="9" style="53"/>
    <col min="5377" max="5377" width="12.125" style="53" customWidth="1"/>
    <col min="5378" max="5380" width="7" style="53" customWidth="1"/>
    <col min="5381" max="5422" width="5.375" style="53" customWidth="1"/>
    <col min="5423" max="5424" width="9.5" style="53" customWidth="1"/>
    <col min="5425" max="5425" width="9.75" style="53" customWidth="1"/>
    <col min="5426" max="5427" width="8.375" style="53" customWidth="1"/>
    <col min="5428" max="5429" width="9.375" style="53" customWidth="1"/>
    <col min="5430" max="5430" width="8.125" style="53" customWidth="1"/>
    <col min="5431" max="5431" width="6.5" style="53" customWidth="1"/>
    <col min="5432" max="5432" width="8.625" style="53" customWidth="1"/>
    <col min="5433" max="5433" width="8.125" style="53" customWidth="1"/>
    <col min="5434" max="5435" width="6.75" style="53" customWidth="1"/>
    <col min="5436" max="5632" width="9" style="53"/>
    <col min="5633" max="5633" width="12.125" style="53" customWidth="1"/>
    <col min="5634" max="5636" width="7" style="53" customWidth="1"/>
    <col min="5637" max="5678" width="5.375" style="53" customWidth="1"/>
    <col min="5679" max="5680" width="9.5" style="53" customWidth="1"/>
    <col min="5681" max="5681" width="9.75" style="53" customWidth="1"/>
    <col min="5682" max="5683" width="8.375" style="53" customWidth="1"/>
    <col min="5684" max="5685" width="9.375" style="53" customWidth="1"/>
    <col min="5686" max="5686" width="8.125" style="53" customWidth="1"/>
    <col min="5687" max="5687" width="6.5" style="53" customWidth="1"/>
    <col min="5688" max="5688" width="8.625" style="53" customWidth="1"/>
    <col min="5689" max="5689" width="8.125" style="53" customWidth="1"/>
    <col min="5690" max="5691" width="6.75" style="53" customWidth="1"/>
    <col min="5692" max="5888" width="9" style="53"/>
    <col min="5889" max="5889" width="12.125" style="53" customWidth="1"/>
    <col min="5890" max="5892" width="7" style="53" customWidth="1"/>
    <col min="5893" max="5934" width="5.375" style="53" customWidth="1"/>
    <col min="5935" max="5936" width="9.5" style="53" customWidth="1"/>
    <col min="5937" max="5937" width="9.75" style="53" customWidth="1"/>
    <col min="5938" max="5939" width="8.375" style="53" customWidth="1"/>
    <col min="5940" max="5941" width="9.375" style="53" customWidth="1"/>
    <col min="5942" max="5942" width="8.125" style="53" customWidth="1"/>
    <col min="5943" max="5943" width="6.5" style="53" customWidth="1"/>
    <col min="5944" max="5944" width="8.625" style="53" customWidth="1"/>
    <col min="5945" max="5945" width="8.125" style="53" customWidth="1"/>
    <col min="5946" max="5947" width="6.75" style="53" customWidth="1"/>
    <col min="5948" max="6144" width="9" style="53"/>
    <col min="6145" max="6145" width="12.125" style="53" customWidth="1"/>
    <col min="6146" max="6148" width="7" style="53" customWidth="1"/>
    <col min="6149" max="6190" width="5.375" style="53" customWidth="1"/>
    <col min="6191" max="6192" width="9.5" style="53" customWidth="1"/>
    <col min="6193" max="6193" width="9.75" style="53" customWidth="1"/>
    <col min="6194" max="6195" width="8.375" style="53" customWidth="1"/>
    <col min="6196" max="6197" width="9.375" style="53" customWidth="1"/>
    <col min="6198" max="6198" width="8.125" style="53" customWidth="1"/>
    <col min="6199" max="6199" width="6.5" style="53" customWidth="1"/>
    <col min="6200" max="6200" width="8.625" style="53" customWidth="1"/>
    <col min="6201" max="6201" width="8.125" style="53" customWidth="1"/>
    <col min="6202" max="6203" width="6.75" style="53" customWidth="1"/>
    <col min="6204" max="6400" width="9" style="53"/>
    <col min="6401" max="6401" width="12.125" style="53" customWidth="1"/>
    <col min="6402" max="6404" width="7" style="53" customWidth="1"/>
    <col min="6405" max="6446" width="5.375" style="53" customWidth="1"/>
    <col min="6447" max="6448" width="9.5" style="53" customWidth="1"/>
    <col min="6449" max="6449" width="9.75" style="53" customWidth="1"/>
    <col min="6450" max="6451" width="8.375" style="53" customWidth="1"/>
    <col min="6452" max="6453" width="9.375" style="53" customWidth="1"/>
    <col min="6454" max="6454" width="8.125" style="53" customWidth="1"/>
    <col min="6455" max="6455" width="6.5" style="53" customWidth="1"/>
    <col min="6456" max="6456" width="8.625" style="53" customWidth="1"/>
    <col min="6457" max="6457" width="8.125" style="53" customWidth="1"/>
    <col min="6458" max="6459" width="6.75" style="53" customWidth="1"/>
    <col min="6460" max="6656" width="9" style="53"/>
    <col min="6657" max="6657" width="12.125" style="53" customWidth="1"/>
    <col min="6658" max="6660" width="7" style="53" customWidth="1"/>
    <col min="6661" max="6702" width="5.375" style="53" customWidth="1"/>
    <col min="6703" max="6704" width="9.5" style="53" customWidth="1"/>
    <col min="6705" max="6705" width="9.75" style="53" customWidth="1"/>
    <col min="6706" max="6707" width="8.375" style="53" customWidth="1"/>
    <col min="6708" max="6709" width="9.375" style="53" customWidth="1"/>
    <col min="6710" max="6710" width="8.125" style="53" customWidth="1"/>
    <col min="6711" max="6711" width="6.5" style="53" customWidth="1"/>
    <col min="6712" max="6712" width="8.625" style="53" customWidth="1"/>
    <col min="6713" max="6713" width="8.125" style="53" customWidth="1"/>
    <col min="6714" max="6715" width="6.75" style="53" customWidth="1"/>
    <col min="6716" max="6912" width="9" style="53"/>
    <col min="6913" max="6913" width="12.125" style="53" customWidth="1"/>
    <col min="6914" max="6916" width="7" style="53" customWidth="1"/>
    <col min="6917" max="6958" width="5.375" style="53" customWidth="1"/>
    <col min="6959" max="6960" width="9.5" style="53" customWidth="1"/>
    <col min="6961" max="6961" width="9.75" style="53" customWidth="1"/>
    <col min="6962" max="6963" width="8.375" style="53" customWidth="1"/>
    <col min="6964" max="6965" width="9.375" style="53" customWidth="1"/>
    <col min="6966" max="6966" width="8.125" style="53" customWidth="1"/>
    <col min="6967" max="6967" width="6.5" style="53" customWidth="1"/>
    <col min="6968" max="6968" width="8.625" style="53" customWidth="1"/>
    <col min="6969" max="6969" width="8.125" style="53" customWidth="1"/>
    <col min="6970" max="6971" width="6.75" style="53" customWidth="1"/>
    <col min="6972" max="7168" width="9" style="53"/>
    <col min="7169" max="7169" width="12.125" style="53" customWidth="1"/>
    <col min="7170" max="7172" width="7" style="53" customWidth="1"/>
    <col min="7173" max="7214" width="5.375" style="53" customWidth="1"/>
    <col min="7215" max="7216" width="9.5" style="53" customWidth="1"/>
    <col min="7217" max="7217" width="9.75" style="53" customWidth="1"/>
    <col min="7218" max="7219" width="8.375" style="53" customWidth="1"/>
    <col min="7220" max="7221" width="9.375" style="53" customWidth="1"/>
    <col min="7222" max="7222" width="8.125" style="53" customWidth="1"/>
    <col min="7223" max="7223" width="6.5" style="53" customWidth="1"/>
    <col min="7224" max="7224" width="8.625" style="53" customWidth="1"/>
    <col min="7225" max="7225" width="8.125" style="53" customWidth="1"/>
    <col min="7226" max="7227" width="6.75" style="53" customWidth="1"/>
    <col min="7228" max="7424" width="9" style="53"/>
    <col min="7425" max="7425" width="12.125" style="53" customWidth="1"/>
    <col min="7426" max="7428" width="7" style="53" customWidth="1"/>
    <col min="7429" max="7470" width="5.375" style="53" customWidth="1"/>
    <col min="7471" max="7472" width="9.5" style="53" customWidth="1"/>
    <col min="7473" max="7473" width="9.75" style="53" customWidth="1"/>
    <col min="7474" max="7475" width="8.375" style="53" customWidth="1"/>
    <col min="7476" max="7477" width="9.375" style="53" customWidth="1"/>
    <col min="7478" max="7478" width="8.125" style="53" customWidth="1"/>
    <col min="7479" max="7479" width="6.5" style="53" customWidth="1"/>
    <col min="7480" max="7480" width="8.625" style="53" customWidth="1"/>
    <col min="7481" max="7481" width="8.125" style="53" customWidth="1"/>
    <col min="7482" max="7483" width="6.75" style="53" customWidth="1"/>
    <col min="7484" max="7680" width="9" style="53"/>
    <col min="7681" max="7681" width="12.125" style="53" customWidth="1"/>
    <col min="7682" max="7684" width="7" style="53" customWidth="1"/>
    <col min="7685" max="7726" width="5.375" style="53" customWidth="1"/>
    <col min="7727" max="7728" width="9.5" style="53" customWidth="1"/>
    <col min="7729" max="7729" width="9.75" style="53" customWidth="1"/>
    <col min="7730" max="7731" width="8.375" style="53" customWidth="1"/>
    <col min="7732" max="7733" width="9.375" style="53" customWidth="1"/>
    <col min="7734" max="7734" width="8.125" style="53" customWidth="1"/>
    <col min="7735" max="7735" width="6.5" style="53" customWidth="1"/>
    <col min="7736" max="7736" width="8.625" style="53" customWidth="1"/>
    <col min="7737" max="7737" width="8.125" style="53" customWidth="1"/>
    <col min="7738" max="7739" width="6.75" style="53" customWidth="1"/>
    <col min="7740" max="7936" width="9" style="53"/>
    <col min="7937" max="7937" width="12.125" style="53" customWidth="1"/>
    <col min="7938" max="7940" width="7" style="53" customWidth="1"/>
    <col min="7941" max="7982" width="5.375" style="53" customWidth="1"/>
    <col min="7983" max="7984" width="9.5" style="53" customWidth="1"/>
    <col min="7985" max="7985" width="9.75" style="53" customWidth="1"/>
    <col min="7986" max="7987" width="8.375" style="53" customWidth="1"/>
    <col min="7988" max="7989" width="9.375" style="53" customWidth="1"/>
    <col min="7990" max="7990" width="8.125" style="53" customWidth="1"/>
    <col min="7991" max="7991" width="6.5" style="53" customWidth="1"/>
    <col min="7992" max="7992" width="8.625" style="53" customWidth="1"/>
    <col min="7993" max="7993" width="8.125" style="53" customWidth="1"/>
    <col min="7994" max="7995" width="6.75" style="53" customWidth="1"/>
    <col min="7996" max="8192" width="9" style="53"/>
    <col min="8193" max="8193" width="12.125" style="53" customWidth="1"/>
    <col min="8194" max="8196" width="7" style="53" customWidth="1"/>
    <col min="8197" max="8238" width="5.375" style="53" customWidth="1"/>
    <col min="8239" max="8240" width="9.5" style="53" customWidth="1"/>
    <col min="8241" max="8241" width="9.75" style="53" customWidth="1"/>
    <col min="8242" max="8243" width="8.375" style="53" customWidth="1"/>
    <col min="8244" max="8245" width="9.375" style="53" customWidth="1"/>
    <col min="8246" max="8246" width="8.125" style="53" customWidth="1"/>
    <col min="8247" max="8247" width="6.5" style="53" customWidth="1"/>
    <col min="8248" max="8248" width="8.625" style="53" customWidth="1"/>
    <col min="8249" max="8249" width="8.125" style="53" customWidth="1"/>
    <col min="8250" max="8251" width="6.75" style="53" customWidth="1"/>
    <col min="8252" max="8448" width="9" style="53"/>
    <col min="8449" max="8449" width="12.125" style="53" customWidth="1"/>
    <col min="8450" max="8452" width="7" style="53" customWidth="1"/>
    <col min="8453" max="8494" width="5.375" style="53" customWidth="1"/>
    <col min="8495" max="8496" width="9.5" style="53" customWidth="1"/>
    <col min="8497" max="8497" width="9.75" style="53" customWidth="1"/>
    <col min="8498" max="8499" width="8.375" style="53" customWidth="1"/>
    <col min="8500" max="8501" width="9.375" style="53" customWidth="1"/>
    <col min="8502" max="8502" width="8.125" style="53" customWidth="1"/>
    <col min="8503" max="8503" width="6.5" style="53" customWidth="1"/>
    <col min="8504" max="8504" width="8.625" style="53" customWidth="1"/>
    <col min="8505" max="8505" width="8.125" style="53" customWidth="1"/>
    <col min="8506" max="8507" width="6.75" style="53" customWidth="1"/>
    <col min="8508" max="8704" width="9" style="53"/>
    <col min="8705" max="8705" width="12.125" style="53" customWidth="1"/>
    <col min="8706" max="8708" width="7" style="53" customWidth="1"/>
    <col min="8709" max="8750" width="5.375" style="53" customWidth="1"/>
    <col min="8751" max="8752" width="9.5" style="53" customWidth="1"/>
    <col min="8753" max="8753" width="9.75" style="53" customWidth="1"/>
    <col min="8754" max="8755" width="8.375" style="53" customWidth="1"/>
    <col min="8756" max="8757" width="9.375" style="53" customWidth="1"/>
    <col min="8758" max="8758" width="8.125" style="53" customWidth="1"/>
    <col min="8759" max="8759" width="6.5" style="53" customWidth="1"/>
    <col min="8760" max="8760" width="8.625" style="53" customWidth="1"/>
    <col min="8761" max="8761" width="8.125" style="53" customWidth="1"/>
    <col min="8762" max="8763" width="6.75" style="53" customWidth="1"/>
    <col min="8764" max="8960" width="9" style="53"/>
    <col min="8961" max="8961" width="12.125" style="53" customWidth="1"/>
    <col min="8962" max="8964" width="7" style="53" customWidth="1"/>
    <col min="8965" max="9006" width="5.375" style="53" customWidth="1"/>
    <col min="9007" max="9008" width="9.5" style="53" customWidth="1"/>
    <col min="9009" max="9009" width="9.75" style="53" customWidth="1"/>
    <col min="9010" max="9011" width="8.375" style="53" customWidth="1"/>
    <col min="9012" max="9013" width="9.375" style="53" customWidth="1"/>
    <col min="9014" max="9014" width="8.125" style="53" customWidth="1"/>
    <col min="9015" max="9015" width="6.5" style="53" customWidth="1"/>
    <col min="9016" max="9016" width="8.625" style="53" customWidth="1"/>
    <col min="9017" max="9017" width="8.125" style="53" customWidth="1"/>
    <col min="9018" max="9019" width="6.75" style="53" customWidth="1"/>
    <col min="9020" max="9216" width="9" style="53"/>
    <col min="9217" max="9217" width="12.125" style="53" customWidth="1"/>
    <col min="9218" max="9220" width="7" style="53" customWidth="1"/>
    <col min="9221" max="9262" width="5.375" style="53" customWidth="1"/>
    <col min="9263" max="9264" width="9.5" style="53" customWidth="1"/>
    <col min="9265" max="9265" width="9.75" style="53" customWidth="1"/>
    <col min="9266" max="9267" width="8.375" style="53" customWidth="1"/>
    <col min="9268" max="9269" width="9.375" style="53" customWidth="1"/>
    <col min="9270" max="9270" width="8.125" style="53" customWidth="1"/>
    <col min="9271" max="9271" width="6.5" style="53" customWidth="1"/>
    <col min="9272" max="9272" width="8.625" style="53" customWidth="1"/>
    <col min="9273" max="9273" width="8.125" style="53" customWidth="1"/>
    <col min="9274" max="9275" width="6.75" style="53" customWidth="1"/>
    <col min="9276" max="9472" width="9" style="53"/>
    <col min="9473" max="9473" width="12.125" style="53" customWidth="1"/>
    <col min="9474" max="9476" width="7" style="53" customWidth="1"/>
    <col min="9477" max="9518" width="5.375" style="53" customWidth="1"/>
    <col min="9519" max="9520" width="9.5" style="53" customWidth="1"/>
    <col min="9521" max="9521" width="9.75" style="53" customWidth="1"/>
    <col min="9522" max="9523" width="8.375" style="53" customWidth="1"/>
    <col min="9524" max="9525" width="9.375" style="53" customWidth="1"/>
    <col min="9526" max="9526" width="8.125" style="53" customWidth="1"/>
    <col min="9527" max="9527" width="6.5" style="53" customWidth="1"/>
    <col min="9528" max="9528" width="8.625" style="53" customWidth="1"/>
    <col min="9529" max="9529" width="8.125" style="53" customWidth="1"/>
    <col min="9530" max="9531" width="6.75" style="53" customWidth="1"/>
    <col min="9532" max="9728" width="9" style="53"/>
    <col min="9729" max="9729" width="12.125" style="53" customWidth="1"/>
    <col min="9730" max="9732" width="7" style="53" customWidth="1"/>
    <col min="9733" max="9774" width="5.375" style="53" customWidth="1"/>
    <col min="9775" max="9776" width="9.5" style="53" customWidth="1"/>
    <col min="9777" max="9777" width="9.75" style="53" customWidth="1"/>
    <col min="9778" max="9779" width="8.375" style="53" customWidth="1"/>
    <col min="9780" max="9781" width="9.375" style="53" customWidth="1"/>
    <col min="9782" max="9782" width="8.125" style="53" customWidth="1"/>
    <col min="9783" max="9783" width="6.5" style="53" customWidth="1"/>
    <col min="9784" max="9784" width="8.625" style="53" customWidth="1"/>
    <col min="9785" max="9785" width="8.125" style="53" customWidth="1"/>
    <col min="9786" max="9787" width="6.75" style="53" customWidth="1"/>
    <col min="9788" max="9984" width="9" style="53"/>
    <col min="9985" max="9985" width="12.125" style="53" customWidth="1"/>
    <col min="9986" max="9988" width="7" style="53" customWidth="1"/>
    <col min="9989" max="10030" width="5.375" style="53" customWidth="1"/>
    <col min="10031" max="10032" width="9.5" style="53" customWidth="1"/>
    <col min="10033" max="10033" width="9.75" style="53" customWidth="1"/>
    <col min="10034" max="10035" width="8.375" style="53" customWidth="1"/>
    <col min="10036" max="10037" width="9.375" style="53" customWidth="1"/>
    <col min="10038" max="10038" width="8.125" style="53" customWidth="1"/>
    <col min="10039" max="10039" width="6.5" style="53" customWidth="1"/>
    <col min="10040" max="10040" width="8.625" style="53" customWidth="1"/>
    <col min="10041" max="10041" width="8.125" style="53" customWidth="1"/>
    <col min="10042" max="10043" width="6.75" style="53" customWidth="1"/>
    <col min="10044" max="10240" width="9" style="53"/>
    <col min="10241" max="10241" width="12.125" style="53" customWidth="1"/>
    <col min="10242" max="10244" width="7" style="53" customWidth="1"/>
    <col min="10245" max="10286" width="5.375" style="53" customWidth="1"/>
    <col min="10287" max="10288" width="9.5" style="53" customWidth="1"/>
    <col min="10289" max="10289" width="9.75" style="53" customWidth="1"/>
    <col min="10290" max="10291" width="8.375" style="53" customWidth="1"/>
    <col min="10292" max="10293" width="9.375" style="53" customWidth="1"/>
    <col min="10294" max="10294" width="8.125" style="53" customWidth="1"/>
    <col min="10295" max="10295" width="6.5" style="53" customWidth="1"/>
    <col min="10296" max="10296" width="8.625" style="53" customWidth="1"/>
    <col min="10297" max="10297" width="8.125" style="53" customWidth="1"/>
    <col min="10298" max="10299" width="6.75" style="53" customWidth="1"/>
    <col min="10300" max="10496" width="9" style="53"/>
    <col min="10497" max="10497" width="12.125" style="53" customWidth="1"/>
    <col min="10498" max="10500" width="7" style="53" customWidth="1"/>
    <col min="10501" max="10542" width="5.375" style="53" customWidth="1"/>
    <col min="10543" max="10544" width="9.5" style="53" customWidth="1"/>
    <col min="10545" max="10545" width="9.75" style="53" customWidth="1"/>
    <col min="10546" max="10547" width="8.375" style="53" customWidth="1"/>
    <col min="10548" max="10549" width="9.375" style="53" customWidth="1"/>
    <col min="10550" max="10550" width="8.125" style="53" customWidth="1"/>
    <col min="10551" max="10551" width="6.5" style="53" customWidth="1"/>
    <col min="10552" max="10552" width="8.625" style="53" customWidth="1"/>
    <col min="10553" max="10553" width="8.125" style="53" customWidth="1"/>
    <col min="10554" max="10555" width="6.75" style="53" customWidth="1"/>
    <col min="10556" max="10752" width="9" style="53"/>
    <col min="10753" max="10753" width="12.125" style="53" customWidth="1"/>
    <col min="10754" max="10756" width="7" style="53" customWidth="1"/>
    <col min="10757" max="10798" width="5.375" style="53" customWidth="1"/>
    <col min="10799" max="10800" width="9.5" style="53" customWidth="1"/>
    <col min="10801" max="10801" width="9.75" style="53" customWidth="1"/>
    <col min="10802" max="10803" width="8.375" style="53" customWidth="1"/>
    <col min="10804" max="10805" width="9.375" style="53" customWidth="1"/>
    <col min="10806" max="10806" width="8.125" style="53" customWidth="1"/>
    <col min="10807" max="10807" width="6.5" style="53" customWidth="1"/>
    <col min="10808" max="10808" width="8.625" style="53" customWidth="1"/>
    <col min="10809" max="10809" width="8.125" style="53" customWidth="1"/>
    <col min="10810" max="10811" width="6.75" style="53" customWidth="1"/>
    <col min="10812" max="11008" width="9" style="53"/>
    <col min="11009" max="11009" width="12.125" style="53" customWidth="1"/>
    <col min="11010" max="11012" width="7" style="53" customWidth="1"/>
    <col min="11013" max="11054" width="5.375" style="53" customWidth="1"/>
    <col min="11055" max="11056" width="9.5" style="53" customWidth="1"/>
    <col min="11057" max="11057" width="9.75" style="53" customWidth="1"/>
    <col min="11058" max="11059" width="8.375" style="53" customWidth="1"/>
    <col min="11060" max="11061" width="9.375" style="53" customWidth="1"/>
    <col min="11062" max="11062" width="8.125" style="53" customWidth="1"/>
    <col min="11063" max="11063" width="6.5" style="53" customWidth="1"/>
    <col min="11064" max="11064" width="8.625" style="53" customWidth="1"/>
    <col min="11065" max="11065" width="8.125" style="53" customWidth="1"/>
    <col min="11066" max="11067" width="6.75" style="53" customWidth="1"/>
    <col min="11068" max="11264" width="9" style="53"/>
    <col min="11265" max="11265" width="12.125" style="53" customWidth="1"/>
    <col min="11266" max="11268" width="7" style="53" customWidth="1"/>
    <col min="11269" max="11310" width="5.375" style="53" customWidth="1"/>
    <col min="11311" max="11312" width="9.5" style="53" customWidth="1"/>
    <col min="11313" max="11313" width="9.75" style="53" customWidth="1"/>
    <col min="11314" max="11315" width="8.375" style="53" customWidth="1"/>
    <col min="11316" max="11317" width="9.375" style="53" customWidth="1"/>
    <col min="11318" max="11318" width="8.125" style="53" customWidth="1"/>
    <col min="11319" max="11319" width="6.5" style="53" customWidth="1"/>
    <col min="11320" max="11320" width="8.625" style="53" customWidth="1"/>
    <col min="11321" max="11321" width="8.125" style="53" customWidth="1"/>
    <col min="11322" max="11323" width="6.75" style="53" customWidth="1"/>
    <col min="11324" max="11520" width="9" style="53"/>
    <col min="11521" max="11521" width="12.125" style="53" customWidth="1"/>
    <col min="11522" max="11524" width="7" style="53" customWidth="1"/>
    <col min="11525" max="11566" width="5.375" style="53" customWidth="1"/>
    <col min="11567" max="11568" width="9.5" style="53" customWidth="1"/>
    <col min="11569" max="11569" width="9.75" style="53" customWidth="1"/>
    <col min="11570" max="11571" width="8.375" style="53" customWidth="1"/>
    <col min="11572" max="11573" width="9.375" style="53" customWidth="1"/>
    <col min="11574" max="11574" width="8.125" style="53" customWidth="1"/>
    <col min="11575" max="11575" width="6.5" style="53" customWidth="1"/>
    <col min="11576" max="11576" width="8.625" style="53" customWidth="1"/>
    <col min="11577" max="11577" width="8.125" style="53" customWidth="1"/>
    <col min="11578" max="11579" width="6.75" style="53" customWidth="1"/>
    <col min="11580" max="11776" width="9" style="53"/>
    <col min="11777" max="11777" width="12.125" style="53" customWidth="1"/>
    <col min="11778" max="11780" width="7" style="53" customWidth="1"/>
    <col min="11781" max="11822" width="5.375" style="53" customWidth="1"/>
    <col min="11823" max="11824" width="9.5" style="53" customWidth="1"/>
    <col min="11825" max="11825" width="9.75" style="53" customWidth="1"/>
    <col min="11826" max="11827" width="8.375" style="53" customWidth="1"/>
    <col min="11828" max="11829" width="9.375" style="53" customWidth="1"/>
    <col min="11830" max="11830" width="8.125" style="53" customWidth="1"/>
    <col min="11831" max="11831" width="6.5" style="53" customWidth="1"/>
    <col min="11832" max="11832" width="8.625" style="53" customWidth="1"/>
    <col min="11833" max="11833" width="8.125" style="53" customWidth="1"/>
    <col min="11834" max="11835" width="6.75" style="53" customWidth="1"/>
    <col min="11836" max="12032" width="9" style="53"/>
    <col min="12033" max="12033" width="12.125" style="53" customWidth="1"/>
    <col min="12034" max="12036" width="7" style="53" customWidth="1"/>
    <col min="12037" max="12078" width="5.375" style="53" customWidth="1"/>
    <col min="12079" max="12080" width="9.5" style="53" customWidth="1"/>
    <col min="12081" max="12081" width="9.75" style="53" customWidth="1"/>
    <col min="12082" max="12083" width="8.375" style="53" customWidth="1"/>
    <col min="12084" max="12085" width="9.375" style="53" customWidth="1"/>
    <col min="12086" max="12086" width="8.125" style="53" customWidth="1"/>
    <col min="12087" max="12087" width="6.5" style="53" customWidth="1"/>
    <col min="12088" max="12088" width="8.625" style="53" customWidth="1"/>
    <col min="12089" max="12089" width="8.125" style="53" customWidth="1"/>
    <col min="12090" max="12091" width="6.75" style="53" customWidth="1"/>
    <col min="12092" max="12288" width="9" style="53"/>
    <col min="12289" max="12289" width="12.125" style="53" customWidth="1"/>
    <col min="12290" max="12292" width="7" style="53" customWidth="1"/>
    <col min="12293" max="12334" width="5.375" style="53" customWidth="1"/>
    <col min="12335" max="12336" width="9.5" style="53" customWidth="1"/>
    <col min="12337" max="12337" width="9.75" style="53" customWidth="1"/>
    <col min="12338" max="12339" width="8.375" style="53" customWidth="1"/>
    <col min="12340" max="12341" width="9.375" style="53" customWidth="1"/>
    <col min="12342" max="12342" width="8.125" style="53" customWidth="1"/>
    <col min="12343" max="12343" width="6.5" style="53" customWidth="1"/>
    <col min="12344" max="12344" width="8.625" style="53" customWidth="1"/>
    <col min="12345" max="12345" width="8.125" style="53" customWidth="1"/>
    <col min="12346" max="12347" width="6.75" style="53" customWidth="1"/>
    <col min="12348" max="12544" width="9" style="53"/>
    <col min="12545" max="12545" width="12.125" style="53" customWidth="1"/>
    <col min="12546" max="12548" width="7" style="53" customWidth="1"/>
    <col min="12549" max="12590" width="5.375" style="53" customWidth="1"/>
    <col min="12591" max="12592" width="9.5" style="53" customWidth="1"/>
    <col min="12593" max="12593" width="9.75" style="53" customWidth="1"/>
    <col min="12594" max="12595" width="8.375" style="53" customWidth="1"/>
    <col min="12596" max="12597" width="9.375" style="53" customWidth="1"/>
    <col min="12598" max="12598" width="8.125" style="53" customWidth="1"/>
    <col min="12599" max="12599" width="6.5" style="53" customWidth="1"/>
    <col min="12600" max="12600" width="8.625" style="53" customWidth="1"/>
    <col min="12601" max="12601" width="8.125" style="53" customWidth="1"/>
    <col min="12602" max="12603" width="6.75" style="53" customWidth="1"/>
    <col min="12604" max="12800" width="9" style="53"/>
    <col min="12801" max="12801" width="12.125" style="53" customWidth="1"/>
    <col min="12802" max="12804" width="7" style="53" customWidth="1"/>
    <col min="12805" max="12846" width="5.375" style="53" customWidth="1"/>
    <col min="12847" max="12848" width="9.5" style="53" customWidth="1"/>
    <col min="12849" max="12849" width="9.75" style="53" customWidth="1"/>
    <col min="12850" max="12851" width="8.375" style="53" customWidth="1"/>
    <col min="12852" max="12853" width="9.375" style="53" customWidth="1"/>
    <col min="12854" max="12854" width="8.125" style="53" customWidth="1"/>
    <col min="12855" max="12855" width="6.5" style="53" customWidth="1"/>
    <col min="12856" max="12856" width="8.625" style="53" customWidth="1"/>
    <col min="12857" max="12857" width="8.125" style="53" customWidth="1"/>
    <col min="12858" max="12859" width="6.75" style="53" customWidth="1"/>
    <col min="12860" max="13056" width="9" style="53"/>
    <col min="13057" max="13057" width="12.125" style="53" customWidth="1"/>
    <col min="13058" max="13060" width="7" style="53" customWidth="1"/>
    <col min="13061" max="13102" width="5.375" style="53" customWidth="1"/>
    <col min="13103" max="13104" width="9.5" style="53" customWidth="1"/>
    <col min="13105" max="13105" width="9.75" style="53" customWidth="1"/>
    <col min="13106" max="13107" width="8.375" style="53" customWidth="1"/>
    <col min="13108" max="13109" width="9.375" style="53" customWidth="1"/>
    <col min="13110" max="13110" width="8.125" style="53" customWidth="1"/>
    <col min="13111" max="13111" width="6.5" style="53" customWidth="1"/>
    <col min="13112" max="13112" width="8.625" style="53" customWidth="1"/>
    <col min="13113" max="13113" width="8.125" style="53" customWidth="1"/>
    <col min="13114" max="13115" width="6.75" style="53" customWidth="1"/>
    <col min="13116" max="13312" width="9" style="53"/>
    <col min="13313" max="13313" width="12.125" style="53" customWidth="1"/>
    <col min="13314" max="13316" width="7" style="53" customWidth="1"/>
    <col min="13317" max="13358" width="5.375" style="53" customWidth="1"/>
    <col min="13359" max="13360" width="9.5" style="53" customWidth="1"/>
    <col min="13361" max="13361" width="9.75" style="53" customWidth="1"/>
    <col min="13362" max="13363" width="8.375" style="53" customWidth="1"/>
    <col min="13364" max="13365" width="9.375" style="53" customWidth="1"/>
    <col min="13366" max="13366" width="8.125" style="53" customWidth="1"/>
    <col min="13367" max="13367" width="6.5" style="53" customWidth="1"/>
    <col min="13368" max="13368" width="8.625" style="53" customWidth="1"/>
    <col min="13369" max="13369" width="8.125" style="53" customWidth="1"/>
    <col min="13370" max="13371" width="6.75" style="53" customWidth="1"/>
    <col min="13372" max="13568" width="9" style="53"/>
    <col min="13569" max="13569" width="12.125" style="53" customWidth="1"/>
    <col min="13570" max="13572" width="7" style="53" customWidth="1"/>
    <col min="13573" max="13614" width="5.375" style="53" customWidth="1"/>
    <col min="13615" max="13616" width="9.5" style="53" customWidth="1"/>
    <col min="13617" max="13617" width="9.75" style="53" customWidth="1"/>
    <col min="13618" max="13619" width="8.375" style="53" customWidth="1"/>
    <col min="13620" max="13621" width="9.375" style="53" customWidth="1"/>
    <col min="13622" max="13622" width="8.125" style="53" customWidth="1"/>
    <col min="13623" max="13623" width="6.5" style="53" customWidth="1"/>
    <col min="13624" max="13624" width="8.625" style="53" customWidth="1"/>
    <col min="13625" max="13625" width="8.125" style="53" customWidth="1"/>
    <col min="13626" max="13627" width="6.75" style="53" customWidth="1"/>
    <col min="13628" max="13824" width="9" style="53"/>
    <col min="13825" max="13825" width="12.125" style="53" customWidth="1"/>
    <col min="13826" max="13828" width="7" style="53" customWidth="1"/>
    <col min="13829" max="13870" width="5.375" style="53" customWidth="1"/>
    <col min="13871" max="13872" width="9.5" style="53" customWidth="1"/>
    <col min="13873" max="13873" width="9.75" style="53" customWidth="1"/>
    <col min="13874" max="13875" width="8.375" style="53" customWidth="1"/>
    <col min="13876" max="13877" width="9.375" style="53" customWidth="1"/>
    <col min="13878" max="13878" width="8.125" style="53" customWidth="1"/>
    <col min="13879" max="13879" width="6.5" style="53" customWidth="1"/>
    <col min="13880" max="13880" width="8.625" style="53" customWidth="1"/>
    <col min="13881" max="13881" width="8.125" style="53" customWidth="1"/>
    <col min="13882" max="13883" width="6.75" style="53" customWidth="1"/>
    <col min="13884" max="14080" width="9" style="53"/>
    <col min="14081" max="14081" width="12.125" style="53" customWidth="1"/>
    <col min="14082" max="14084" width="7" style="53" customWidth="1"/>
    <col min="14085" max="14126" width="5.375" style="53" customWidth="1"/>
    <col min="14127" max="14128" width="9.5" style="53" customWidth="1"/>
    <col min="14129" max="14129" width="9.75" style="53" customWidth="1"/>
    <col min="14130" max="14131" width="8.375" style="53" customWidth="1"/>
    <col min="14132" max="14133" width="9.375" style="53" customWidth="1"/>
    <col min="14134" max="14134" width="8.125" style="53" customWidth="1"/>
    <col min="14135" max="14135" width="6.5" style="53" customWidth="1"/>
    <col min="14136" max="14136" width="8.625" style="53" customWidth="1"/>
    <col min="14137" max="14137" width="8.125" style="53" customWidth="1"/>
    <col min="14138" max="14139" width="6.75" style="53" customWidth="1"/>
    <col min="14140" max="14336" width="9" style="53"/>
    <col min="14337" max="14337" width="12.125" style="53" customWidth="1"/>
    <col min="14338" max="14340" width="7" style="53" customWidth="1"/>
    <col min="14341" max="14382" width="5.375" style="53" customWidth="1"/>
    <col min="14383" max="14384" width="9.5" style="53" customWidth="1"/>
    <col min="14385" max="14385" width="9.75" style="53" customWidth="1"/>
    <col min="14386" max="14387" width="8.375" style="53" customWidth="1"/>
    <col min="14388" max="14389" width="9.375" style="53" customWidth="1"/>
    <col min="14390" max="14390" width="8.125" style="53" customWidth="1"/>
    <col min="14391" max="14391" width="6.5" style="53" customWidth="1"/>
    <col min="14392" max="14392" width="8.625" style="53" customWidth="1"/>
    <col min="14393" max="14393" width="8.125" style="53" customWidth="1"/>
    <col min="14394" max="14395" width="6.75" style="53" customWidth="1"/>
    <col min="14396" max="14592" width="9" style="53"/>
    <col min="14593" max="14593" width="12.125" style="53" customWidth="1"/>
    <col min="14594" max="14596" width="7" style="53" customWidth="1"/>
    <col min="14597" max="14638" width="5.375" style="53" customWidth="1"/>
    <col min="14639" max="14640" width="9.5" style="53" customWidth="1"/>
    <col min="14641" max="14641" width="9.75" style="53" customWidth="1"/>
    <col min="14642" max="14643" width="8.375" style="53" customWidth="1"/>
    <col min="14644" max="14645" width="9.375" style="53" customWidth="1"/>
    <col min="14646" max="14646" width="8.125" style="53" customWidth="1"/>
    <col min="14647" max="14647" width="6.5" style="53" customWidth="1"/>
    <col min="14648" max="14648" width="8.625" style="53" customWidth="1"/>
    <col min="14649" max="14649" width="8.125" style="53" customWidth="1"/>
    <col min="14650" max="14651" width="6.75" style="53" customWidth="1"/>
    <col min="14652" max="14848" width="9" style="53"/>
    <col min="14849" max="14849" width="12.125" style="53" customWidth="1"/>
    <col min="14850" max="14852" width="7" style="53" customWidth="1"/>
    <col min="14853" max="14894" width="5.375" style="53" customWidth="1"/>
    <col min="14895" max="14896" width="9.5" style="53" customWidth="1"/>
    <col min="14897" max="14897" width="9.75" style="53" customWidth="1"/>
    <col min="14898" max="14899" width="8.375" style="53" customWidth="1"/>
    <col min="14900" max="14901" width="9.375" style="53" customWidth="1"/>
    <col min="14902" max="14902" width="8.125" style="53" customWidth="1"/>
    <col min="14903" max="14903" width="6.5" style="53" customWidth="1"/>
    <col min="14904" max="14904" width="8.625" style="53" customWidth="1"/>
    <col min="14905" max="14905" width="8.125" style="53" customWidth="1"/>
    <col min="14906" max="14907" width="6.75" style="53" customWidth="1"/>
    <col min="14908" max="15104" width="9" style="53"/>
    <col min="15105" max="15105" width="12.125" style="53" customWidth="1"/>
    <col min="15106" max="15108" width="7" style="53" customWidth="1"/>
    <col min="15109" max="15150" width="5.375" style="53" customWidth="1"/>
    <col min="15151" max="15152" width="9.5" style="53" customWidth="1"/>
    <col min="15153" max="15153" width="9.75" style="53" customWidth="1"/>
    <col min="15154" max="15155" width="8.375" style="53" customWidth="1"/>
    <col min="15156" max="15157" width="9.375" style="53" customWidth="1"/>
    <col min="15158" max="15158" width="8.125" style="53" customWidth="1"/>
    <col min="15159" max="15159" width="6.5" style="53" customWidth="1"/>
    <col min="15160" max="15160" width="8.625" style="53" customWidth="1"/>
    <col min="15161" max="15161" width="8.125" style="53" customWidth="1"/>
    <col min="15162" max="15163" width="6.75" style="53" customWidth="1"/>
    <col min="15164" max="15360" width="9" style="53"/>
    <col min="15361" max="15361" width="12.125" style="53" customWidth="1"/>
    <col min="15362" max="15364" width="7" style="53" customWidth="1"/>
    <col min="15365" max="15406" width="5.375" style="53" customWidth="1"/>
    <col min="15407" max="15408" width="9.5" style="53" customWidth="1"/>
    <col min="15409" max="15409" width="9.75" style="53" customWidth="1"/>
    <col min="15410" max="15411" width="8.375" style="53" customWidth="1"/>
    <col min="15412" max="15413" width="9.375" style="53" customWidth="1"/>
    <col min="15414" max="15414" width="8.125" style="53" customWidth="1"/>
    <col min="15415" max="15415" width="6.5" style="53" customWidth="1"/>
    <col min="15416" max="15416" width="8.625" style="53" customWidth="1"/>
    <col min="15417" max="15417" width="8.125" style="53" customWidth="1"/>
    <col min="15418" max="15419" width="6.75" style="53" customWidth="1"/>
    <col min="15420" max="15616" width="9" style="53"/>
    <col min="15617" max="15617" width="12.125" style="53" customWidth="1"/>
    <col min="15618" max="15620" width="7" style="53" customWidth="1"/>
    <col min="15621" max="15662" width="5.375" style="53" customWidth="1"/>
    <col min="15663" max="15664" width="9.5" style="53" customWidth="1"/>
    <col min="15665" max="15665" width="9.75" style="53" customWidth="1"/>
    <col min="15666" max="15667" width="8.375" style="53" customWidth="1"/>
    <col min="15668" max="15669" width="9.375" style="53" customWidth="1"/>
    <col min="15670" max="15670" width="8.125" style="53" customWidth="1"/>
    <col min="15671" max="15671" width="6.5" style="53" customWidth="1"/>
    <col min="15672" max="15672" width="8.625" style="53" customWidth="1"/>
    <col min="15673" max="15673" width="8.125" style="53" customWidth="1"/>
    <col min="15674" max="15675" width="6.75" style="53" customWidth="1"/>
    <col min="15676" max="15872" width="9" style="53"/>
    <col min="15873" max="15873" width="12.125" style="53" customWidth="1"/>
    <col min="15874" max="15876" width="7" style="53" customWidth="1"/>
    <col min="15877" max="15918" width="5.375" style="53" customWidth="1"/>
    <col min="15919" max="15920" width="9.5" style="53" customWidth="1"/>
    <col min="15921" max="15921" width="9.75" style="53" customWidth="1"/>
    <col min="15922" max="15923" width="8.375" style="53" customWidth="1"/>
    <col min="15924" max="15925" width="9.375" style="53" customWidth="1"/>
    <col min="15926" max="15926" width="8.125" style="53" customWidth="1"/>
    <col min="15927" max="15927" width="6.5" style="53" customWidth="1"/>
    <col min="15928" max="15928" width="8.625" style="53" customWidth="1"/>
    <col min="15929" max="15929" width="8.125" style="53" customWidth="1"/>
    <col min="15930" max="15931" width="6.75" style="53" customWidth="1"/>
    <col min="15932" max="16128" width="9" style="53"/>
    <col min="16129" max="16129" width="12.125" style="53" customWidth="1"/>
    <col min="16130" max="16132" width="7" style="53" customWidth="1"/>
    <col min="16133" max="16174" width="5.375" style="53" customWidth="1"/>
    <col min="16175" max="16176" width="9.5" style="53" customWidth="1"/>
    <col min="16177" max="16177" width="9.75" style="53" customWidth="1"/>
    <col min="16178" max="16179" width="8.375" style="53" customWidth="1"/>
    <col min="16180" max="16181" width="9.375" style="53" customWidth="1"/>
    <col min="16182" max="16182" width="8.125" style="53" customWidth="1"/>
    <col min="16183" max="16183" width="6.5" style="53" customWidth="1"/>
    <col min="16184" max="16184" width="8.625" style="53" customWidth="1"/>
    <col min="16185" max="16185" width="8.125" style="53" customWidth="1"/>
    <col min="16186" max="16187" width="6.75" style="53" customWidth="1"/>
    <col min="16188" max="16384" width="9" style="53"/>
  </cols>
  <sheetData>
    <row r="1" spans="1:73" ht="21" customHeight="1">
      <c r="A1" s="689" t="s">
        <v>120</v>
      </c>
      <c r="B1" s="689"/>
      <c r="C1" s="689"/>
      <c r="D1" s="689"/>
      <c r="E1" s="385"/>
      <c r="F1" s="385"/>
      <c r="G1" s="79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1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</row>
    <row r="2" spans="1:73" ht="16.5" customHeight="1">
      <c r="A2" s="82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</row>
    <row r="3" spans="1:73" ht="16.5" customHeight="1">
      <c r="A3" s="417" t="s">
        <v>237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</row>
    <row r="4" spans="1:73" s="83" customFormat="1" ht="24.75" customHeight="1">
      <c r="A4" s="693" t="s">
        <v>255</v>
      </c>
      <c r="B4" s="691" t="s">
        <v>46</v>
      </c>
      <c r="C4" s="688"/>
      <c r="D4" s="688"/>
      <c r="E4" s="687" t="s">
        <v>47</v>
      </c>
      <c r="F4" s="688"/>
      <c r="G4" s="688"/>
      <c r="H4" s="687" t="s">
        <v>48</v>
      </c>
      <c r="I4" s="688"/>
      <c r="J4" s="688"/>
      <c r="K4" s="691" t="s">
        <v>249</v>
      </c>
      <c r="L4" s="688"/>
      <c r="M4" s="688"/>
      <c r="N4" s="691" t="s">
        <v>49</v>
      </c>
      <c r="O4" s="688"/>
      <c r="P4" s="688"/>
      <c r="Q4" s="691" t="s">
        <v>50</v>
      </c>
      <c r="R4" s="688"/>
      <c r="S4" s="688"/>
      <c r="T4" s="691" t="s">
        <v>301</v>
      </c>
      <c r="U4" s="688"/>
      <c r="V4" s="688"/>
      <c r="W4" s="691" t="s">
        <v>51</v>
      </c>
      <c r="X4" s="688"/>
      <c r="Y4" s="688"/>
      <c r="Z4" s="691" t="s">
        <v>52</v>
      </c>
      <c r="AA4" s="688"/>
      <c r="AB4" s="688"/>
      <c r="AC4" s="687" t="s">
        <v>53</v>
      </c>
      <c r="AD4" s="688"/>
      <c r="AE4" s="688"/>
      <c r="AF4" s="691" t="s">
        <v>54</v>
      </c>
      <c r="AG4" s="688"/>
      <c r="AH4" s="688"/>
      <c r="AI4" s="691" t="s">
        <v>55</v>
      </c>
      <c r="AJ4" s="688"/>
      <c r="AK4" s="688"/>
      <c r="AL4" s="691" t="s">
        <v>56</v>
      </c>
      <c r="AM4" s="688"/>
      <c r="AN4" s="688"/>
      <c r="AO4" s="691" t="s">
        <v>57</v>
      </c>
      <c r="AP4" s="688"/>
      <c r="AQ4" s="688"/>
      <c r="AR4" s="691" t="s">
        <v>58</v>
      </c>
      <c r="AS4" s="688"/>
      <c r="AT4" s="692"/>
      <c r="BB4" s="84"/>
      <c r="BC4" s="85"/>
      <c r="BD4" s="85"/>
      <c r="BE4" s="690"/>
      <c r="BF4" s="690"/>
      <c r="BG4" s="690"/>
    </row>
    <row r="5" spans="1:73" s="83" customFormat="1" ht="24.75" customHeight="1">
      <c r="A5" s="694"/>
      <c r="B5" s="319"/>
      <c r="C5" s="472" t="s">
        <v>4</v>
      </c>
      <c r="D5" s="472" t="s">
        <v>5</v>
      </c>
      <c r="E5" s="319"/>
      <c r="F5" s="472" t="s">
        <v>4</v>
      </c>
      <c r="G5" s="472" t="s">
        <v>5</v>
      </c>
      <c r="H5" s="319"/>
      <c r="I5" s="472" t="s">
        <v>4</v>
      </c>
      <c r="J5" s="472" t="s">
        <v>5</v>
      </c>
      <c r="K5" s="319"/>
      <c r="L5" s="472" t="s">
        <v>4</v>
      </c>
      <c r="M5" s="472" t="s">
        <v>5</v>
      </c>
      <c r="N5" s="319"/>
      <c r="O5" s="472" t="s">
        <v>4</v>
      </c>
      <c r="P5" s="472" t="s">
        <v>5</v>
      </c>
      <c r="Q5" s="319"/>
      <c r="R5" s="472" t="s">
        <v>4</v>
      </c>
      <c r="S5" s="472" t="s">
        <v>5</v>
      </c>
      <c r="T5" s="319"/>
      <c r="U5" s="472" t="s">
        <v>4</v>
      </c>
      <c r="V5" s="472" t="s">
        <v>5</v>
      </c>
      <c r="W5" s="319"/>
      <c r="X5" s="472" t="s">
        <v>4</v>
      </c>
      <c r="Y5" s="472" t="s">
        <v>5</v>
      </c>
      <c r="Z5" s="319"/>
      <c r="AA5" s="472" t="s">
        <v>4</v>
      </c>
      <c r="AB5" s="472" t="s">
        <v>5</v>
      </c>
      <c r="AC5" s="319"/>
      <c r="AD5" s="472" t="s">
        <v>4</v>
      </c>
      <c r="AE5" s="472" t="s">
        <v>5</v>
      </c>
      <c r="AF5" s="319"/>
      <c r="AG5" s="472" t="s">
        <v>4</v>
      </c>
      <c r="AH5" s="472" t="s">
        <v>5</v>
      </c>
      <c r="AI5" s="319"/>
      <c r="AJ5" s="472" t="s">
        <v>4</v>
      </c>
      <c r="AK5" s="472" t="s">
        <v>5</v>
      </c>
      <c r="AL5" s="319"/>
      <c r="AM5" s="472" t="s">
        <v>4</v>
      </c>
      <c r="AN5" s="472" t="s">
        <v>5</v>
      </c>
      <c r="AO5" s="319"/>
      <c r="AP5" s="472" t="s">
        <v>4</v>
      </c>
      <c r="AQ5" s="472" t="s">
        <v>5</v>
      </c>
      <c r="AR5" s="319"/>
      <c r="AS5" s="472" t="s">
        <v>22</v>
      </c>
      <c r="AT5" s="473" t="s">
        <v>23</v>
      </c>
      <c r="AU5" s="85"/>
      <c r="AV5" s="85"/>
      <c r="AW5" s="85"/>
      <c r="AX5" s="85"/>
      <c r="AY5" s="85"/>
      <c r="AZ5" s="85"/>
      <c r="BA5" s="84"/>
      <c r="BB5" s="84"/>
      <c r="BC5" s="85"/>
      <c r="BD5" s="85"/>
      <c r="BE5" s="84"/>
      <c r="BF5" s="84"/>
      <c r="BG5" s="85"/>
      <c r="BH5" s="85"/>
      <c r="BI5" s="84"/>
      <c r="BK5" s="86"/>
    </row>
    <row r="6" spans="1:73" s="54" customFormat="1" ht="19.5" customHeight="1">
      <c r="A6" s="318" t="s">
        <v>25</v>
      </c>
      <c r="B6" s="322">
        <v>1962</v>
      </c>
      <c r="C6" s="188">
        <v>1088</v>
      </c>
      <c r="D6" s="188">
        <v>874</v>
      </c>
      <c r="E6" s="323">
        <v>32</v>
      </c>
      <c r="F6" s="323">
        <v>4</v>
      </c>
      <c r="G6" s="323">
        <v>28</v>
      </c>
      <c r="H6" s="323">
        <v>18</v>
      </c>
      <c r="I6" s="323">
        <v>13</v>
      </c>
      <c r="J6" s="323">
        <v>5</v>
      </c>
      <c r="K6" s="323">
        <v>548</v>
      </c>
      <c r="L6" s="323">
        <v>210</v>
      </c>
      <c r="M6" s="323">
        <v>338</v>
      </c>
      <c r="N6" s="323">
        <v>8</v>
      </c>
      <c r="O6" s="323">
        <v>5</v>
      </c>
      <c r="P6" s="323">
        <v>3</v>
      </c>
      <c r="Q6" s="323">
        <v>120</v>
      </c>
      <c r="R6" s="323">
        <v>61</v>
      </c>
      <c r="S6" s="323">
        <v>59</v>
      </c>
      <c r="T6" s="323">
        <v>158</v>
      </c>
      <c r="U6" s="323">
        <v>142</v>
      </c>
      <c r="V6" s="323">
        <v>16</v>
      </c>
      <c r="W6" s="323">
        <v>456</v>
      </c>
      <c r="X6" s="323">
        <v>155</v>
      </c>
      <c r="Y6" s="323">
        <v>301</v>
      </c>
      <c r="Z6" s="323">
        <v>74</v>
      </c>
      <c r="AA6" s="323">
        <v>66</v>
      </c>
      <c r="AB6" s="323">
        <v>8</v>
      </c>
      <c r="AC6" s="323">
        <v>73</v>
      </c>
      <c r="AD6" s="323">
        <v>73</v>
      </c>
      <c r="AE6" s="323">
        <v>0</v>
      </c>
      <c r="AF6" s="323">
        <v>113</v>
      </c>
      <c r="AG6" s="323">
        <v>99</v>
      </c>
      <c r="AH6" s="323">
        <v>14</v>
      </c>
      <c r="AI6" s="323">
        <v>5</v>
      </c>
      <c r="AJ6" s="323">
        <v>4</v>
      </c>
      <c r="AK6" s="323">
        <v>1</v>
      </c>
      <c r="AL6" s="323">
        <v>48</v>
      </c>
      <c r="AM6" s="323">
        <v>29</v>
      </c>
      <c r="AN6" s="323">
        <v>19</v>
      </c>
      <c r="AO6" s="323">
        <v>127</v>
      </c>
      <c r="AP6" s="323">
        <v>115</v>
      </c>
      <c r="AQ6" s="323">
        <v>12</v>
      </c>
      <c r="AR6" s="323">
        <v>182</v>
      </c>
      <c r="AS6" s="323">
        <v>112</v>
      </c>
      <c r="AT6" s="324">
        <v>70</v>
      </c>
      <c r="AU6" s="87"/>
      <c r="AV6" s="88"/>
      <c r="AW6" s="88"/>
      <c r="AX6" s="88"/>
      <c r="AY6" s="88"/>
      <c r="AZ6" s="88"/>
      <c r="BA6" s="88"/>
      <c r="BB6" s="88"/>
      <c r="BC6" s="88"/>
      <c r="BD6" s="88"/>
      <c r="BE6" s="89"/>
      <c r="BF6" s="89"/>
      <c r="BG6" s="89"/>
      <c r="BH6" s="89"/>
      <c r="BI6" s="89"/>
      <c r="BJ6" s="89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</row>
    <row r="7" spans="1:73" s="54" customFormat="1" ht="19.5" customHeight="1">
      <c r="A7" s="318" t="s">
        <v>276</v>
      </c>
      <c r="B7" s="325">
        <v>2151</v>
      </c>
      <c r="C7" s="188">
        <v>1196</v>
      </c>
      <c r="D7" s="188">
        <v>955</v>
      </c>
      <c r="E7" s="188">
        <v>32</v>
      </c>
      <c r="F7" s="326">
        <v>4</v>
      </c>
      <c r="G7" s="326">
        <v>28</v>
      </c>
      <c r="H7" s="188">
        <v>25</v>
      </c>
      <c r="I7" s="326">
        <v>13</v>
      </c>
      <c r="J7" s="326">
        <v>12</v>
      </c>
      <c r="K7" s="188">
        <v>575</v>
      </c>
      <c r="L7" s="188">
        <v>234</v>
      </c>
      <c r="M7" s="188">
        <v>341</v>
      </c>
      <c r="N7" s="188">
        <v>7</v>
      </c>
      <c r="O7" s="326">
        <v>5</v>
      </c>
      <c r="P7" s="326">
        <v>2</v>
      </c>
      <c r="Q7" s="188">
        <v>128</v>
      </c>
      <c r="R7" s="326">
        <v>61</v>
      </c>
      <c r="S7" s="326">
        <v>67</v>
      </c>
      <c r="T7" s="188">
        <v>172</v>
      </c>
      <c r="U7" s="326">
        <v>157</v>
      </c>
      <c r="V7" s="326">
        <v>15</v>
      </c>
      <c r="W7" s="188">
        <v>502</v>
      </c>
      <c r="X7" s="326">
        <v>158</v>
      </c>
      <c r="Y7" s="326">
        <v>344</v>
      </c>
      <c r="Z7" s="188">
        <v>70</v>
      </c>
      <c r="AA7" s="326">
        <v>63</v>
      </c>
      <c r="AB7" s="326">
        <v>7</v>
      </c>
      <c r="AC7" s="188">
        <v>87</v>
      </c>
      <c r="AD7" s="326">
        <v>87</v>
      </c>
      <c r="AE7" s="326">
        <v>0</v>
      </c>
      <c r="AF7" s="188">
        <v>151</v>
      </c>
      <c r="AG7" s="326">
        <v>128</v>
      </c>
      <c r="AH7" s="326">
        <v>23</v>
      </c>
      <c r="AI7" s="188">
        <v>1</v>
      </c>
      <c r="AJ7" s="326">
        <v>1</v>
      </c>
      <c r="AK7" s="326">
        <v>0</v>
      </c>
      <c r="AL7" s="188">
        <v>43</v>
      </c>
      <c r="AM7" s="326">
        <v>25</v>
      </c>
      <c r="AN7" s="326">
        <v>18</v>
      </c>
      <c r="AO7" s="188">
        <v>135</v>
      </c>
      <c r="AP7" s="326">
        <v>125</v>
      </c>
      <c r="AQ7" s="326">
        <v>10</v>
      </c>
      <c r="AR7" s="188">
        <v>223</v>
      </c>
      <c r="AS7" s="188">
        <v>135</v>
      </c>
      <c r="AT7" s="327">
        <v>88</v>
      </c>
      <c r="AU7" s="87"/>
      <c r="AV7" s="88"/>
      <c r="AW7" s="88"/>
      <c r="AX7" s="88"/>
      <c r="AY7" s="88"/>
      <c r="AZ7" s="88"/>
      <c r="BA7" s="88"/>
      <c r="BB7" s="88"/>
      <c r="BC7" s="88"/>
      <c r="BD7" s="88"/>
      <c r="BE7" s="89"/>
      <c r="BF7" s="89"/>
      <c r="BG7" s="89"/>
      <c r="BH7" s="89"/>
      <c r="BI7" s="89"/>
      <c r="BJ7" s="89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</row>
    <row r="8" spans="1:73" s="54" customFormat="1" ht="19.5" customHeight="1">
      <c r="A8" s="318" t="s">
        <v>132</v>
      </c>
      <c r="B8" s="325">
        <v>2366</v>
      </c>
      <c r="C8" s="188">
        <v>1287</v>
      </c>
      <c r="D8" s="188">
        <v>1079</v>
      </c>
      <c r="E8" s="188">
        <v>32</v>
      </c>
      <c r="F8" s="323">
        <v>6</v>
      </c>
      <c r="G8" s="323">
        <v>26</v>
      </c>
      <c r="H8" s="188">
        <v>24</v>
      </c>
      <c r="I8" s="323">
        <v>10</v>
      </c>
      <c r="J8" s="323">
        <v>14</v>
      </c>
      <c r="K8" s="188">
        <v>589</v>
      </c>
      <c r="L8" s="323">
        <v>224</v>
      </c>
      <c r="M8" s="323">
        <v>365</v>
      </c>
      <c r="N8" s="188">
        <v>5</v>
      </c>
      <c r="O8" s="323">
        <v>3</v>
      </c>
      <c r="P8" s="323">
        <v>2</v>
      </c>
      <c r="Q8" s="188">
        <v>150</v>
      </c>
      <c r="R8" s="323">
        <v>64</v>
      </c>
      <c r="S8" s="323">
        <v>86</v>
      </c>
      <c r="T8" s="188">
        <v>185</v>
      </c>
      <c r="U8" s="323">
        <v>168</v>
      </c>
      <c r="V8" s="323">
        <v>17</v>
      </c>
      <c r="W8" s="188">
        <v>586</v>
      </c>
      <c r="X8" s="323">
        <v>190</v>
      </c>
      <c r="Y8" s="323">
        <v>396</v>
      </c>
      <c r="Z8" s="188">
        <v>78</v>
      </c>
      <c r="AA8" s="323">
        <v>72</v>
      </c>
      <c r="AB8" s="323">
        <v>6</v>
      </c>
      <c r="AC8" s="188">
        <v>87</v>
      </c>
      <c r="AD8" s="323">
        <v>87</v>
      </c>
      <c r="AE8" s="323">
        <v>0</v>
      </c>
      <c r="AF8" s="188">
        <v>167</v>
      </c>
      <c r="AG8" s="323">
        <v>137</v>
      </c>
      <c r="AH8" s="323">
        <v>30</v>
      </c>
      <c r="AI8" s="188">
        <v>3</v>
      </c>
      <c r="AJ8" s="323">
        <v>1</v>
      </c>
      <c r="AK8" s="323">
        <v>2</v>
      </c>
      <c r="AL8" s="188">
        <v>44</v>
      </c>
      <c r="AM8" s="323">
        <v>27</v>
      </c>
      <c r="AN8" s="323">
        <v>17</v>
      </c>
      <c r="AO8" s="188">
        <v>168</v>
      </c>
      <c r="AP8" s="323">
        <v>150</v>
      </c>
      <c r="AQ8" s="323">
        <v>18</v>
      </c>
      <c r="AR8" s="188">
        <v>248</v>
      </c>
      <c r="AS8" s="323">
        <v>148</v>
      </c>
      <c r="AT8" s="324">
        <v>100</v>
      </c>
      <c r="AU8" s="87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89"/>
      <c r="BG8" s="89"/>
      <c r="BH8" s="89"/>
      <c r="BI8" s="89"/>
      <c r="BJ8" s="89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</row>
    <row r="9" spans="1:73" s="54" customFormat="1" ht="19.5" customHeight="1">
      <c r="A9" s="474" t="s">
        <v>158</v>
      </c>
      <c r="B9" s="470">
        <v>2488</v>
      </c>
      <c r="C9" s="471">
        <v>1372</v>
      </c>
      <c r="D9" s="471">
        <v>1116</v>
      </c>
      <c r="E9" s="471">
        <v>31</v>
      </c>
      <c r="F9" s="471">
        <v>5</v>
      </c>
      <c r="G9" s="471">
        <v>26</v>
      </c>
      <c r="H9" s="471">
        <v>11</v>
      </c>
      <c r="I9" s="471">
        <v>6</v>
      </c>
      <c r="J9" s="471">
        <v>5</v>
      </c>
      <c r="K9" s="471">
        <v>594</v>
      </c>
      <c r="L9" s="471">
        <v>236</v>
      </c>
      <c r="M9" s="471">
        <v>358</v>
      </c>
      <c r="N9" s="471">
        <v>3</v>
      </c>
      <c r="O9" s="471">
        <v>2</v>
      </c>
      <c r="P9" s="471">
        <v>1</v>
      </c>
      <c r="Q9" s="471">
        <v>159</v>
      </c>
      <c r="R9" s="471">
        <v>75</v>
      </c>
      <c r="S9" s="471">
        <v>84</v>
      </c>
      <c r="T9" s="471">
        <v>180</v>
      </c>
      <c r="U9" s="471">
        <v>163</v>
      </c>
      <c r="V9" s="471">
        <v>17</v>
      </c>
      <c r="W9" s="471">
        <v>657</v>
      </c>
      <c r="X9" s="471">
        <v>212</v>
      </c>
      <c r="Y9" s="471">
        <v>445</v>
      </c>
      <c r="Z9" s="471">
        <v>70</v>
      </c>
      <c r="AA9" s="471">
        <v>65</v>
      </c>
      <c r="AB9" s="471">
        <v>5</v>
      </c>
      <c r="AC9" s="471">
        <v>88</v>
      </c>
      <c r="AD9" s="471">
        <v>86</v>
      </c>
      <c r="AE9" s="471">
        <v>2</v>
      </c>
      <c r="AF9" s="471">
        <v>176</v>
      </c>
      <c r="AG9" s="471">
        <v>140</v>
      </c>
      <c r="AH9" s="471">
        <v>36</v>
      </c>
      <c r="AI9" s="471">
        <v>2</v>
      </c>
      <c r="AJ9" s="471">
        <v>0</v>
      </c>
      <c r="AK9" s="471">
        <v>2</v>
      </c>
      <c r="AL9" s="471">
        <v>46</v>
      </c>
      <c r="AM9" s="471">
        <v>26</v>
      </c>
      <c r="AN9" s="471">
        <v>20</v>
      </c>
      <c r="AO9" s="471">
        <v>214</v>
      </c>
      <c r="AP9" s="471">
        <v>194</v>
      </c>
      <c r="AQ9" s="471">
        <v>20</v>
      </c>
      <c r="AR9" s="471">
        <v>257</v>
      </c>
      <c r="AS9" s="471">
        <v>162</v>
      </c>
      <c r="AT9" s="475">
        <v>95</v>
      </c>
      <c r="AU9" s="87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89"/>
      <c r="BG9" s="89"/>
      <c r="BH9" s="89"/>
      <c r="BI9" s="89"/>
      <c r="BJ9" s="89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</row>
    <row r="10" spans="1:73" s="54" customFormat="1" ht="19.5" customHeight="1">
      <c r="A10" s="540" t="s">
        <v>258</v>
      </c>
      <c r="B10" s="328">
        <v>2474</v>
      </c>
      <c r="C10" s="192">
        <v>1379</v>
      </c>
      <c r="D10" s="192">
        <v>1095</v>
      </c>
      <c r="E10" s="192">
        <v>29</v>
      </c>
      <c r="F10" s="192">
        <v>4</v>
      </c>
      <c r="G10" s="192">
        <v>25</v>
      </c>
      <c r="H10" s="192">
        <v>23</v>
      </c>
      <c r="I10" s="192">
        <v>12</v>
      </c>
      <c r="J10" s="192">
        <v>11</v>
      </c>
      <c r="K10" s="192">
        <v>573</v>
      </c>
      <c r="L10" s="192">
        <v>241</v>
      </c>
      <c r="M10" s="192">
        <v>332</v>
      </c>
      <c r="N10" s="192">
        <v>2</v>
      </c>
      <c r="O10" s="192">
        <v>2</v>
      </c>
      <c r="P10" s="192">
        <v>0</v>
      </c>
      <c r="Q10" s="192">
        <v>169</v>
      </c>
      <c r="R10" s="192">
        <v>80</v>
      </c>
      <c r="S10" s="192">
        <v>89</v>
      </c>
      <c r="T10" s="192">
        <v>149</v>
      </c>
      <c r="U10" s="192">
        <v>136</v>
      </c>
      <c r="V10" s="192">
        <v>13</v>
      </c>
      <c r="W10" s="192">
        <v>664</v>
      </c>
      <c r="X10" s="192">
        <v>224</v>
      </c>
      <c r="Y10" s="192">
        <v>440</v>
      </c>
      <c r="Z10" s="192">
        <v>55</v>
      </c>
      <c r="AA10" s="192">
        <v>50</v>
      </c>
      <c r="AB10" s="192">
        <v>5</v>
      </c>
      <c r="AC10" s="192">
        <v>90</v>
      </c>
      <c r="AD10" s="192">
        <v>88</v>
      </c>
      <c r="AE10" s="192">
        <v>2</v>
      </c>
      <c r="AF10" s="192">
        <v>211</v>
      </c>
      <c r="AG10" s="192">
        <v>161</v>
      </c>
      <c r="AH10" s="192">
        <v>50</v>
      </c>
      <c r="AI10" s="192">
        <v>3</v>
      </c>
      <c r="AJ10" s="192">
        <v>2</v>
      </c>
      <c r="AK10" s="192">
        <v>1</v>
      </c>
      <c r="AL10" s="192">
        <v>44</v>
      </c>
      <c r="AM10" s="192">
        <v>25</v>
      </c>
      <c r="AN10" s="192">
        <v>19</v>
      </c>
      <c r="AO10" s="192">
        <v>209</v>
      </c>
      <c r="AP10" s="192">
        <v>188</v>
      </c>
      <c r="AQ10" s="192">
        <v>21</v>
      </c>
      <c r="AR10" s="192">
        <v>253</v>
      </c>
      <c r="AS10" s="192">
        <v>166</v>
      </c>
      <c r="AT10" s="329">
        <v>87</v>
      </c>
      <c r="AU10" s="87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89"/>
      <c r="BG10" s="89"/>
      <c r="BH10" s="89"/>
      <c r="BI10" s="89"/>
      <c r="BJ10" s="89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</row>
    <row r="11" spans="1:73" s="54" customFormat="1" ht="19.5" customHeight="1">
      <c r="A11" s="554" t="s">
        <v>323</v>
      </c>
      <c r="B11" s="328">
        <v>2387</v>
      </c>
      <c r="C11" s="192">
        <v>1332</v>
      </c>
      <c r="D11" s="192">
        <v>1055</v>
      </c>
      <c r="E11" s="192">
        <v>25</v>
      </c>
      <c r="F11" s="192">
        <v>3</v>
      </c>
      <c r="G11" s="192">
        <v>22</v>
      </c>
      <c r="H11" s="192">
        <v>19</v>
      </c>
      <c r="I11" s="192">
        <v>11</v>
      </c>
      <c r="J11" s="192">
        <v>8</v>
      </c>
      <c r="K11" s="192">
        <v>260</v>
      </c>
      <c r="L11" s="192">
        <v>73</v>
      </c>
      <c r="M11" s="192">
        <v>187</v>
      </c>
      <c r="N11" s="192">
        <v>4</v>
      </c>
      <c r="O11" s="192">
        <v>3</v>
      </c>
      <c r="P11" s="192">
        <v>1</v>
      </c>
      <c r="Q11" s="192">
        <v>175</v>
      </c>
      <c r="R11" s="192">
        <v>93</v>
      </c>
      <c r="S11" s="192">
        <v>82</v>
      </c>
      <c r="T11" s="192">
        <v>143</v>
      </c>
      <c r="U11" s="192">
        <v>132</v>
      </c>
      <c r="V11" s="192">
        <v>11</v>
      </c>
      <c r="W11" s="192">
        <v>666</v>
      </c>
      <c r="X11" s="192">
        <v>228</v>
      </c>
      <c r="Y11" s="192">
        <v>438</v>
      </c>
      <c r="Z11" s="192">
        <v>51</v>
      </c>
      <c r="AA11" s="192">
        <v>47</v>
      </c>
      <c r="AB11" s="192">
        <v>4</v>
      </c>
      <c r="AC11" s="192">
        <v>70</v>
      </c>
      <c r="AD11" s="192">
        <v>68</v>
      </c>
      <c r="AE11" s="192">
        <v>2</v>
      </c>
      <c r="AF11" s="192">
        <v>207</v>
      </c>
      <c r="AG11" s="192">
        <v>160</v>
      </c>
      <c r="AH11" s="192">
        <v>47</v>
      </c>
      <c r="AI11" s="192">
        <v>2</v>
      </c>
      <c r="AJ11" s="192">
        <v>0</v>
      </c>
      <c r="AK11" s="192">
        <v>2</v>
      </c>
      <c r="AL11" s="192">
        <v>42</v>
      </c>
      <c r="AM11" s="192">
        <v>23</v>
      </c>
      <c r="AN11" s="192">
        <v>19</v>
      </c>
      <c r="AO11" s="192">
        <v>185</v>
      </c>
      <c r="AP11" s="192">
        <v>169</v>
      </c>
      <c r="AQ11" s="192">
        <v>16</v>
      </c>
      <c r="AR11" s="192">
        <v>538</v>
      </c>
      <c r="AS11" s="192">
        <v>322</v>
      </c>
      <c r="AT11" s="329">
        <v>216</v>
      </c>
      <c r="AU11" s="87"/>
      <c r="AV11" s="88"/>
      <c r="AW11" s="88"/>
      <c r="AX11" s="88"/>
      <c r="AY11" s="88"/>
      <c r="AZ11" s="88"/>
      <c r="BA11" s="88"/>
      <c r="BB11" s="88"/>
      <c r="BC11" s="88"/>
      <c r="BD11" s="88"/>
      <c r="BE11" s="89"/>
      <c r="BF11" s="89"/>
      <c r="BG11" s="89"/>
      <c r="BH11" s="89"/>
      <c r="BI11" s="89"/>
      <c r="BJ11" s="89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</row>
    <row r="12" spans="1:73" s="54" customFormat="1" ht="17.25" customHeight="1">
      <c r="A12" s="146"/>
      <c r="B12" s="15"/>
      <c r="C12" s="15"/>
      <c r="D12" s="15"/>
      <c r="E12" s="15"/>
      <c r="F12" s="16"/>
      <c r="G12" s="16"/>
      <c r="H12" s="15"/>
      <c r="I12" s="16"/>
      <c r="J12" s="16"/>
      <c r="K12" s="15"/>
      <c r="L12" s="15"/>
      <c r="M12" s="15"/>
      <c r="N12" s="15"/>
      <c r="O12" s="16"/>
      <c r="P12" s="16"/>
      <c r="Q12" s="15"/>
      <c r="R12" s="16"/>
      <c r="S12" s="16"/>
      <c r="T12" s="15"/>
      <c r="U12" s="16"/>
      <c r="V12" s="16"/>
      <c r="W12" s="15"/>
      <c r="X12" s="16"/>
      <c r="Y12" s="16"/>
      <c r="Z12" s="15"/>
      <c r="AA12" s="16"/>
      <c r="AB12" s="16"/>
      <c r="AC12" s="15"/>
      <c r="AD12" s="16"/>
      <c r="AE12" s="16"/>
      <c r="AF12" s="17"/>
      <c r="AG12" s="16"/>
      <c r="AH12" s="16"/>
      <c r="AI12" s="15"/>
      <c r="AJ12" s="16"/>
      <c r="AK12" s="16"/>
      <c r="AL12" s="15"/>
      <c r="AM12" s="16"/>
      <c r="AN12" s="16"/>
      <c r="AO12" s="15"/>
      <c r="AP12" s="16"/>
      <c r="AQ12" s="16"/>
      <c r="AR12" s="17"/>
      <c r="AS12" s="17"/>
      <c r="AT12" s="17"/>
      <c r="AU12" s="87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89"/>
      <c r="BG12" s="89"/>
      <c r="BH12" s="89"/>
      <c r="BI12" s="89"/>
      <c r="BJ12" s="89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</row>
    <row r="13" spans="1:73" ht="19.5" customHeight="1">
      <c r="A13" s="555" t="s">
        <v>7</v>
      </c>
      <c r="B13" s="586">
        <v>61</v>
      </c>
      <c r="C13" s="563">
        <v>23</v>
      </c>
      <c r="D13" s="563">
        <v>38</v>
      </c>
      <c r="E13" s="563" t="s">
        <v>356</v>
      </c>
      <c r="F13" s="563">
        <v>0</v>
      </c>
      <c r="G13" s="563">
        <v>0</v>
      </c>
      <c r="H13" s="563">
        <v>3</v>
      </c>
      <c r="I13" s="563">
        <v>1</v>
      </c>
      <c r="J13" s="563">
        <v>2</v>
      </c>
      <c r="K13" s="563">
        <v>14</v>
      </c>
      <c r="L13" s="563">
        <v>2</v>
      </c>
      <c r="M13" s="563">
        <v>12</v>
      </c>
      <c r="N13" s="563">
        <v>0</v>
      </c>
      <c r="O13" s="563">
        <v>0</v>
      </c>
      <c r="P13" s="563">
        <v>0</v>
      </c>
      <c r="Q13" s="563">
        <v>5</v>
      </c>
      <c r="R13" s="330">
        <v>0</v>
      </c>
      <c r="S13" s="330">
        <v>5</v>
      </c>
      <c r="T13" s="563">
        <v>0</v>
      </c>
      <c r="U13" s="563">
        <v>0</v>
      </c>
      <c r="V13" s="563">
        <v>0</v>
      </c>
      <c r="W13" s="563">
        <v>6</v>
      </c>
      <c r="X13" s="563">
        <v>0</v>
      </c>
      <c r="Y13" s="563">
        <v>6</v>
      </c>
      <c r="Z13" s="563">
        <v>0</v>
      </c>
      <c r="AA13" s="331">
        <v>0</v>
      </c>
      <c r="AB13" s="331">
        <v>0</v>
      </c>
      <c r="AC13" s="563">
        <v>0</v>
      </c>
      <c r="AD13" s="563">
        <v>0</v>
      </c>
      <c r="AE13" s="563">
        <v>0</v>
      </c>
      <c r="AF13" s="563">
        <v>8</v>
      </c>
      <c r="AG13" s="563">
        <v>3</v>
      </c>
      <c r="AH13" s="563">
        <v>5</v>
      </c>
      <c r="AI13" s="563">
        <v>0</v>
      </c>
      <c r="AJ13" s="331">
        <v>0</v>
      </c>
      <c r="AK13" s="331">
        <v>0</v>
      </c>
      <c r="AL13" s="320">
        <v>5</v>
      </c>
      <c r="AM13" s="330">
        <v>4</v>
      </c>
      <c r="AN13" s="330">
        <v>1</v>
      </c>
      <c r="AO13" s="320">
        <v>0</v>
      </c>
      <c r="AP13" s="330">
        <v>0</v>
      </c>
      <c r="AQ13" s="330">
        <v>0</v>
      </c>
      <c r="AR13" s="563">
        <v>20</v>
      </c>
      <c r="AS13" s="320">
        <v>13</v>
      </c>
      <c r="AT13" s="321">
        <v>7</v>
      </c>
      <c r="AU13" s="92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</row>
    <row r="14" spans="1:73" ht="19.5" customHeight="1">
      <c r="A14" s="556" t="s">
        <v>283</v>
      </c>
      <c r="B14" s="587">
        <v>55</v>
      </c>
      <c r="C14" s="569">
        <v>19</v>
      </c>
      <c r="D14" s="569">
        <v>36</v>
      </c>
      <c r="E14" s="569">
        <v>2</v>
      </c>
      <c r="F14" s="569">
        <v>0</v>
      </c>
      <c r="G14" s="569">
        <v>2</v>
      </c>
      <c r="H14" s="569" t="s">
        <v>356</v>
      </c>
      <c r="I14" s="569">
        <v>0</v>
      </c>
      <c r="J14" s="569">
        <v>0</v>
      </c>
      <c r="K14" s="569">
        <v>8</v>
      </c>
      <c r="L14" s="569">
        <v>1</v>
      </c>
      <c r="M14" s="569">
        <v>7</v>
      </c>
      <c r="N14" s="569">
        <v>0</v>
      </c>
      <c r="O14" s="569">
        <v>0</v>
      </c>
      <c r="P14" s="569">
        <v>0</v>
      </c>
      <c r="Q14" s="569">
        <v>2</v>
      </c>
      <c r="R14" s="332">
        <v>0</v>
      </c>
      <c r="S14" s="332">
        <v>2</v>
      </c>
      <c r="T14" s="569">
        <v>1</v>
      </c>
      <c r="U14" s="569">
        <v>0</v>
      </c>
      <c r="V14" s="569">
        <v>1</v>
      </c>
      <c r="W14" s="569">
        <v>13</v>
      </c>
      <c r="X14" s="569">
        <v>1</v>
      </c>
      <c r="Y14" s="569">
        <v>12</v>
      </c>
      <c r="Z14" s="569">
        <v>0</v>
      </c>
      <c r="AA14" s="333">
        <v>0</v>
      </c>
      <c r="AB14" s="333">
        <v>0</v>
      </c>
      <c r="AC14" s="569">
        <v>0</v>
      </c>
      <c r="AD14" s="569">
        <v>0</v>
      </c>
      <c r="AE14" s="569">
        <v>0</v>
      </c>
      <c r="AF14" s="569">
        <v>0</v>
      </c>
      <c r="AG14" s="569">
        <v>0</v>
      </c>
      <c r="AH14" s="569">
        <v>0</v>
      </c>
      <c r="AI14" s="569">
        <v>0</v>
      </c>
      <c r="AJ14" s="333">
        <v>0</v>
      </c>
      <c r="AK14" s="333">
        <v>0</v>
      </c>
      <c r="AL14" s="323">
        <v>11</v>
      </c>
      <c r="AM14" s="332">
        <v>8</v>
      </c>
      <c r="AN14" s="332">
        <v>3</v>
      </c>
      <c r="AO14" s="323">
        <v>1</v>
      </c>
      <c r="AP14" s="332">
        <v>1</v>
      </c>
      <c r="AQ14" s="332">
        <v>0</v>
      </c>
      <c r="AR14" s="569">
        <v>17</v>
      </c>
      <c r="AS14" s="323">
        <v>8</v>
      </c>
      <c r="AT14" s="324">
        <v>9</v>
      </c>
      <c r="AU14" s="92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</row>
    <row r="15" spans="1:73" ht="19.5" customHeight="1">
      <c r="A15" s="556" t="s">
        <v>8</v>
      </c>
      <c r="B15" s="587">
        <v>93</v>
      </c>
      <c r="C15" s="569">
        <v>38</v>
      </c>
      <c r="D15" s="569">
        <v>55</v>
      </c>
      <c r="E15" s="569">
        <v>1</v>
      </c>
      <c r="F15" s="569">
        <v>1</v>
      </c>
      <c r="G15" s="569">
        <v>0</v>
      </c>
      <c r="H15" s="569">
        <v>2</v>
      </c>
      <c r="I15" s="569">
        <v>2</v>
      </c>
      <c r="J15" s="569">
        <v>0</v>
      </c>
      <c r="K15" s="569">
        <v>16</v>
      </c>
      <c r="L15" s="569">
        <v>5</v>
      </c>
      <c r="M15" s="569">
        <v>11</v>
      </c>
      <c r="N15" s="569">
        <v>1</v>
      </c>
      <c r="O15" s="569">
        <v>1</v>
      </c>
      <c r="P15" s="569">
        <v>0</v>
      </c>
      <c r="Q15" s="569">
        <v>9</v>
      </c>
      <c r="R15" s="332">
        <v>2</v>
      </c>
      <c r="S15" s="332">
        <v>7</v>
      </c>
      <c r="T15" s="569">
        <v>3</v>
      </c>
      <c r="U15" s="569">
        <v>3</v>
      </c>
      <c r="V15" s="569">
        <v>0</v>
      </c>
      <c r="W15" s="569">
        <v>20</v>
      </c>
      <c r="X15" s="569">
        <v>3</v>
      </c>
      <c r="Y15" s="569">
        <v>17</v>
      </c>
      <c r="Z15" s="569">
        <v>0</v>
      </c>
      <c r="AA15" s="333">
        <v>0</v>
      </c>
      <c r="AB15" s="333">
        <v>0</v>
      </c>
      <c r="AC15" s="569">
        <v>0</v>
      </c>
      <c r="AD15" s="569">
        <v>0</v>
      </c>
      <c r="AE15" s="569">
        <v>0</v>
      </c>
      <c r="AF15" s="569">
        <v>2</v>
      </c>
      <c r="AG15" s="569">
        <v>1</v>
      </c>
      <c r="AH15" s="569">
        <v>1</v>
      </c>
      <c r="AI15" s="569">
        <v>1</v>
      </c>
      <c r="AJ15" s="333">
        <v>0</v>
      </c>
      <c r="AK15" s="333">
        <v>1</v>
      </c>
      <c r="AL15" s="323">
        <v>9</v>
      </c>
      <c r="AM15" s="332">
        <v>5</v>
      </c>
      <c r="AN15" s="332">
        <v>4</v>
      </c>
      <c r="AO15" s="323">
        <v>5</v>
      </c>
      <c r="AP15" s="332">
        <v>5</v>
      </c>
      <c r="AQ15" s="332">
        <v>0</v>
      </c>
      <c r="AR15" s="569">
        <v>25</v>
      </c>
      <c r="AS15" s="335">
        <v>10</v>
      </c>
      <c r="AT15" s="336">
        <v>14</v>
      </c>
      <c r="AU15" s="92"/>
      <c r="AV15" s="94"/>
      <c r="AW15" s="94"/>
      <c r="AX15" s="94"/>
      <c r="AY15" s="94"/>
      <c r="AZ15" s="94"/>
      <c r="BA15" s="94"/>
      <c r="BB15" s="94"/>
      <c r="BC15" s="94"/>
      <c r="BD15" s="94"/>
      <c r="BE15" s="93"/>
      <c r="BF15" s="94"/>
      <c r="BG15" s="94"/>
      <c r="BH15" s="94"/>
      <c r="BI15" s="93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</row>
    <row r="16" spans="1:73" ht="19.5" customHeight="1">
      <c r="A16" s="556" t="s">
        <v>9</v>
      </c>
      <c r="B16" s="587">
        <v>149</v>
      </c>
      <c r="C16" s="569">
        <v>82</v>
      </c>
      <c r="D16" s="569">
        <v>67</v>
      </c>
      <c r="E16" s="569" t="s">
        <v>356</v>
      </c>
      <c r="F16" s="569">
        <v>0</v>
      </c>
      <c r="G16" s="569">
        <v>0</v>
      </c>
      <c r="H16" s="569" t="s">
        <v>356</v>
      </c>
      <c r="I16" s="569">
        <v>0</v>
      </c>
      <c r="J16" s="569">
        <v>0</v>
      </c>
      <c r="K16" s="569">
        <v>28</v>
      </c>
      <c r="L16" s="569">
        <v>7</v>
      </c>
      <c r="M16" s="569">
        <v>21</v>
      </c>
      <c r="N16" s="569">
        <v>1</v>
      </c>
      <c r="O16" s="569">
        <v>0</v>
      </c>
      <c r="P16" s="569">
        <v>1</v>
      </c>
      <c r="Q16" s="569">
        <v>15</v>
      </c>
      <c r="R16" s="332">
        <v>9</v>
      </c>
      <c r="S16" s="332">
        <v>6</v>
      </c>
      <c r="T16" s="569">
        <v>8</v>
      </c>
      <c r="U16" s="569">
        <v>8</v>
      </c>
      <c r="V16" s="569">
        <v>0</v>
      </c>
      <c r="W16" s="569">
        <v>43</v>
      </c>
      <c r="X16" s="569">
        <v>18</v>
      </c>
      <c r="Y16" s="569">
        <v>25</v>
      </c>
      <c r="Z16" s="569">
        <v>0</v>
      </c>
      <c r="AA16" s="333">
        <v>0</v>
      </c>
      <c r="AB16" s="333">
        <v>0</v>
      </c>
      <c r="AC16" s="569">
        <v>1</v>
      </c>
      <c r="AD16" s="569">
        <v>1</v>
      </c>
      <c r="AE16" s="569">
        <v>0</v>
      </c>
      <c r="AF16" s="569">
        <v>15</v>
      </c>
      <c r="AG16" s="569">
        <v>14</v>
      </c>
      <c r="AH16" s="569">
        <v>1</v>
      </c>
      <c r="AI16" s="569">
        <v>0</v>
      </c>
      <c r="AJ16" s="333">
        <v>0</v>
      </c>
      <c r="AK16" s="333">
        <v>0</v>
      </c>
      <c r="AL16" s="323">
        <v>1</v>
      </c>
      <c r="AM16" s="332">
        <v>1</v>
      </c>
      <c r="AN16" s="332">
        <v>0</v>
      </c>
      <c r="AO16" s="323">
        <v>2</v>
      </c>
      <c r="AP16" s="332">
        <v>2</v>
      </c>
      <c r="AQ16" s="332">
        <v>0</v>
      </c>
      <c r="AR16" s="569">
        <v>36</v>
      </c>
      <c r="AS16" s="335">
        <v>22</v>
      </c>
      <c r="AT16" s="336">
        <v>13</v>
      </c>
      <c r="AU16" s="92"/>
    </row>
    <row r="17" spans="1:73" ht="19.5" customHeight="1">
      <c r="A17" s="556" t="s">
        <v>284</v>
      </c>
      <c r="B17" s="587">
        <v>50</v>
      </c>
      <c r="C17" s="569">
        <v>13</v>
      </c>
      <c r="D17" s="569">
        <v>37</v>
      </c>
      <c r="E17" s="569">
        <v>1</v>
      </c>
      <c r="F17" s="569">
        <v>0</v>
      </c>
      <c r="G17" s="569">
        <v>1</v>
      </c>
      <c r="H17" s="569">
        <v>1</v>
      </c>
      <c r="I17" s="569">
        <v>1</v>
      </c>
      <c r="J17" s="569">
        <v>0</v>
      </c>
      <c r="K17" s="569">
        <v>16</v>
      </c>
      <c r="L17" s="569">
        <v>1</v>
      </c>
      <c r="M17" s="569">
        <v>15</v>
      </c>
      <c r="N17" s="569">
        <v>0</v>
      </c>
      <c r="O17" s="569">
        <v>0</v>
      </c>
      <c r="P17" s="569">
        <v>0</v>
      </c>
      <c r="Q17" s="569">
        <v>1</v>
      </c>
      <c r="R17" s="332">
        <v>0</v>
      </c>
      <c r="S17" s="332">
        <v>1</v>
      </c>
      <c r="T17" s="569">
        <v>1</v>
      </c>
      <c r="U17" s="569">
        <v>1</v>
      </c>
      <c r="V17" s="569">
        <v>0</v>
      </c>
      <c r="W17" s="569">
        <v>17</v>
      </c>
      <c r="X17" s="569">
        <v>5</v>
      </c>
      <c r="Y17" s="569">
        <v>12</v>
      </c>
      <c r="Z17" s="569">
        <v>0</v>
      </c>
      <c r="AA17" s="333">
        <v>0</v>
      </c>
      <c r="AB17" s="333">
        <v>0</v>
      </c>
      <c r="AC17" s="569">
        <v>1</v>
      </c>
      <c r="AD17" s="569">
        <v>1</v>
      </c>
      <c r="AE17" s="569">
        <v>0</v>
      </c>
      <c r="AF17" s="569">
        <v>2</v>
      </c>
      <c r="AG17" s="569">
        <v>1</v>
      </c>
      <c r="AH17" s="569">
        <v>1</v>
      </c>
      <c r="AI17" s="569">
        <v>0</v>
      </c>
      <c r="AJ17" s="333">
        <v>0</v>
      </c>
      <c r="AK17" s="333">
        <v>0</v>
      </c>
      <c r="AL17" s="323">
        <v>0</v>
      </c>
      <c r="AM17" s="332">
        <v>0</v>
      </c>
      <c r="AN17" s="332">
        <v>0</v>
      </c>
      <c r="AO17" s="323">
        <v>0</v>
      </c>
      <c r="AP17" s="332">
        <v>0</v>
      </c>
      <c r="AQ17" s="332">
        <v>0</v>
      </c>
      <c r="AR17" s="569">
        <v>10</v>
      </c>
      <c r="AS17" s="335">
        <v>3</v>
      </c>
      <c r="AT17" s="336">
        <v>7</v>
      </c>
      <c r="AU17" s="92"/>
    </row>
    <row r="18" spans="1:73" s="95" customFormat="1" ht="19.5" customHeight="1">
      <c r="A18" s="556" t="s">
        <v>10</v>
      </c>
      <c r="B18" s="587">
        <v>45</v>
      </c>
      <c r="C18" s="569">
        <v>14</v>
      </c>
      <c r="D18" s="569">
        <v>31</v>
      </c>
      <c r="E18" s="569" t="s">
        <v>356</v>
      </c>
      <c r="F18" s="569">
        <v>0</v>
      </c>
      <c r="G18" s="569">
        <v>0</v>
      </c>
      <c r="H18" s="569" t="s">
        <v>356</v>
      </c>
      <c r="I18" s="569">
        <v>0</v>
      </c>
      <c r="J18" s="569">
        <v>0</v>
      </c>
      <c r="K18" s="569">
        <v>11</v>
      </c>
      <c r="L18" s="569">
        <v>4</v>
      </c>
      <c r="M18" s="569">
        <v>7</v>
      </c>
      <c r="N18" s="569">
        <v>0</v>
      </c>
      <c r="O18" s="569">
        <v>0</v>
      </c>
      <c r="P18" s="569">
        <v>0</v>
      </c>
      <c r="Q18" s="569">
        <v>3</v>
      </c>
      <c r="R18" s="332">
        <v>0</v>
      </c>
      <c r="S18" s="332">
        <v>3</v>
      </c>
      <c r="T18" s="569">
        <v>0</v>
      </c>
      <c r="U18" s="569">
        <v>0</v>
      </c>
      <c r="V18" s="569">
        <v>0</v>
      </c>
      <c r="W18" s="569">
        <v>18</v>
      </c>
      <c r="X18" s="569">
        <v>2</v>
      </c>
      <c r="Y18" s="569">
        <v>16</v>
      </c>
      <c r="Z18" s="569">
        <v>0</v>
      </c>
      <c r="AA18" s="333">
        <v>0</v>
      </c>
      <c r="AB18" s="333">
        <v>0</v>
      </c>
      <c r="AC18" s="569">
        <v>0</v>
      </c>
      <c r="AD18" s="569">
        <v>0</v>
      </c>
      <c r="AE18" s="569">
        <v>0</v>
      </c>
      <c r="AF18" s="569">
        <v>0</v>
      </c>
      <c r="AG18" s="569">
        <v>0</v>
      </c>
      <c r="AH18" s="569">
        <v>0</v>
      </c>
      <c r="AI18" s="569">
        <v>0</v>
      </c>
      <c r="AJ18" s="333">
        <v>0</v>
      </c>
      <c r="AK18" s="333">
        <v>0</v>
      </c>
      <c r="AL18" s="323">
        <v>2</v>
      </c>
      <c r="AM18" s="332">
        <v>0</v>
      </c>
      <c r="AN18" s="332">
        <v>2</v>
      </c>
      <c r="AO18" s="323">
        <v>0</v>
      </c>
      <c r="AP18" s="332">
        <v>0</v>
      </c>
      <c r="AQ18" s="332">
        <v>0</v>
      </c>
      <c r="AR18" s="569">
        <v>11</v>
      </c>
      <c r="AS18" s="335">
        <v>8</v>
      </c>
      <c r="AT18" s="336">
        <v>3</v>
      </c>
      <c r="AU18" s="92"/>
    </row>
    <row r="19" spans="1:73" ht="19.5" customHeight="1">
      <c r="A19" s="556" t="s">
        <v>11</v>
      </c>
      <c r="B19" s="587">
        <v>133</v>
      </c>
      <c r="C19" s="569">
        <v>62</v>
      </c>
      <c r="D19" s="569">
        <v>71</v>
      </c>
      <c r="E19" s="569" t="s">
        <v>356</v>
      </c>
      <c r="F19" s="569">
        <v>0</v>
      </c>
      <c r="G19" s="569">
        <v>0</v>
      </c>
      <c r="H19" s="569" t="s">
        <v>356</v>
      </c>
      <c r="I19" s="569">
        <v>0</v>
      </c>
      <c r="J19" s="569">
        <v>0</v>
      </c>
      <c r="K19" s="569">
        <v>9</v>
      </c>
      <c r="L19" s="569">
        <v>3</v>
      </c>
      <c r="M19" s="569">
        <v>6</v>
      </c>
      <c r="N19" s="569">
        <v>0</v>
      </c>
      <c r="O19" s="569">
        <v>0</v>
      </c>
      <c r="P19" s="569">
        <v>0</v>
      </c>
      <c r="Q19" s="569">
        <v>11</v>
      </c>
      <c r="R19" s="332">
        <v>8</v>
      </c>
      <c r="S19" s="332">
        <v>3</v>
      </c>
      <c r="T19" s="569">
        <v>1</v>
      </c>
      <c r="U19" s="569">
        <v>1</v>
      </c>
      <c r="V19" s="569">
        <v>0</v>
      </c>
      <c r="W19" s="569">
        <v>74</v>
      </c>
      <c r="X19" s="569">
        <v>28</v>
      </c>
      <c r="Y19" s="569">
        <v>46</v>
      </c>
      <c r="Z19" s="569">
        <v>1</v>
      </c>
      <c r="AA19" s="333">
        <v>1</v>
      </c>
      <c r="AB19" s="333">
        <v>0</v>
      </c>
      <c r="AC19" s="569">
        <v>1</v>
      </c>
      <c r="AD19" s="569">
        <v>1</v>
      </c>
      <c r="AE19" s="569">
        <v>0</v>
      </c>
      <c r="AF19" s="569">
        <v>2</v>
      </c>
      <c r="AG19" s="569">
        <v>0</v>
      </c>
      <c r="AH19" s="569">
        <v>2</v>
      </c>
      <c r="AI19" s="569">
        <v>0</v>
      </c>
      <c r="AJ19" s="333">
        <v>0</v>
      </c>
      <c r="AK19" s="333">
        <v>0</v>
      </c>
      <c r="AL19" s="323">
        <v>1</v>
      </c>
      <c r="AM19" s="332">
        <v>0</v>
      </c>
      <c r="AN19" s="332">
        <v>1</v>
      </c>
      <c r="AO19" s="323">
        <v>4</v>
      </c>
      <c r="AP19" s="332">
        <v>4</v>
      </c>
      <c r="AQ19" s="332">
        <v>0</v>
      </c>
      <c r="AR19" s="569">
        <v>29</v>
      </c>
      <c r="AS19" s="335">
        <v>16</v>
      </c>
      <c r="AT19" s="336">
        <v>13</v>
      </c>
      <c r="AU19" s="92"/>
    </row>
    <row r="20" spans="1:73" ht="19.5" customHeight="1">
      <c r="A20" s="556" t="s">
        <v>12</v>
      </c>
      <c r="B20" s="587">
        <v>61</v>
      </c>
      <c r="C20" s="569">
        <v>25</v>
      </c>
      <c r="D20" s="569">
        <v>36</v>
      </c>
      <c r="E20" s="569">
        <v>1</v>
      </c>
      <c r="F20" s="569">
        <v>0</v>
      </c>
      <c r="G20" s="569">
        <v>1</v>
      </c>
      <c r="H20" s="569" t="s">
        <v>356</v>
      </c>
      <c r="I20" s="569">
        <v>0</v>
      </c>
      <c r="J20" s="569">
        <v>0</v>
      </c>
      <c r="K20" s="569">
        <v>17</v>
      </c>
      <c r="L20" s="569">
        <v>1</v>
      </c>
      <c r="M20" s="569">
        <v>11</v>
      </c>
      <c r="N20" s="569">
        <v>0</v>
      </c>
      <c r="O20" s="569">
        <v>0</v>
      </c>
      <c r="P20" s="569">
        <v>0</v>
      </c>
      <c r="Q20" s="569">
        <v>1</v>
      </c>
      <c r="R20" s="332">
        <v>0</v>
      </c>
      <c r="S20" s="332">
        <v>1</v>
      </c>
      <c r="T20" s="569">
        <v>2</v>
      </c>
      <c r="U20" s="569">
        <v>2</v>
      </c>
      <c r="V20" s="569">
        <v>0</v>
      </c>
      <c r="W20" s="569">
        <v>23</v>
      </c>
      <c r="X20" s="569">
        <v>7</v>
      </c>
      <c r="Y20" s="569">
        <v>16</v>
      </c>
      <c r="Z20" s="569">
        <v>0</v>
      </c>
      <c r="AA20" s="333">
        <v>0</v>
      </c>
      <c r="AB20" s="333">
        <v>0</v>
      </c>
      <c r="AC20" s="569">
        <v>0</v>
      </c>
      <c r="AD20" s="569">
        <v>0</v>
      </c>
      <c r="AE20" s="569">
        <v>0</v>
      </c>
      <c r="AF20" s="569">
        <v>0</v>
      </c>
      <c r="AG20" s="569">
        <v>0</v>
      </c>
      <c r="AH20" s="569">
        <v>0</v>
      </c>
      <c r="AI20" s="569">
        <v>0</v>
      </c>
      <c r="AJ20" s="333">
        <v>0</v>
      </c>
      <c r="AK20" s="333">
        <v>0</v>
      </c>
      <c r="AL20" s="323">
        <v>0</v>
      </c>
      <c r="AM20" s="332">
        <v>0</v>
      </c>
      <c r="AN20" s="332">
        <v>0</v>
      </c>
      <c r="AO20" s="323">
        <v>0</v>
      </c>
      <c r="AP20" s="332">
        <v>0</v>
      </c>
      <c r="AQ20" s="332">
        <v>0</v>
      </c>
      <c r="AR20" s="569">
        <v>17</v>
      </c>
      <c r="AS20" s="335">
        <v>10</v>
      </c>
      <c r="AT20" s="336">
        <v>7</v>
      </c>
      <c r="AU20" s="92"/>
    </row>
    <row r="21" spans="1:73" ht="19.5" customHeight="1">
      <c r="A21" s="556" t="s">
        <v>13</v>
      </c>
      <c r="B21" s="587">
        <v>820</v>
      </c>
      <c r="C21" s="569">
        <v>554</v>
      </c>
      <c r="D21" s="569">
        <v>266</v>
      </c>
      <c r="E21" s="569">
        <v>1</v>
      </c>
      <c r="F21" s="569">
        <v>0</v>
      </c>
      <c r="G21" s="569">
        <v>1</v>
      </c>
      <c r="H21" s="569">
        <v>1</v>
      </c>
      <c r="I21" s="569">
        <v>1</v>
      </c>
      <c r="J21" s="569">
        <v>0</v>
      </c>
      <c r="K21" s="569">
        <v>58</v>
      </c>
      <c r="L21" s="569">
        <v>23</v>
      </c>
      <c r="M21" s="569">
        <v>33</v>
      </c>
      <c r="N21" s="569">
        <v>0</v>
      </c>
      <c r="O21" s="569">
        <v>0</v>
      </c>
      <c r="P21" s="569">
        <v>0</v>
      </c>
      <c r="Q21" s="569">
        <v>37</v>
      </c>
      <c r="R21" s="332">
        <v>31</v>
      </c>
      <c r="S21" s="332">
        <v>6</v>
      </c>
      <c r="T21" s="569">
        <v>66</v>
      </c>
      <c r="U21" s="569">
        <v>60</v>
      </c>
      <c r="V21" s="569">
        <v>6</v>
      </c>
      <c r="W21" s="569">
        <v>221</v>
      </c>
      <c r="X21" s="569">
        <v>93</v>
      </c>
      <c r="Y21" s="569">
        <v>128</v>
      </c>
      <c r="Z21" s="569">
        <v>34</v>
      </c>
      <c r="AA21" s="333">
        <v>31</v>
      </c>
      <c r="AB21" s="333">
        <v>3</v>
      </c>
      <c r="AC21" s="569">
        <v>32</v>
      </c>
      <c r="AD21" s="569">
        <v>30</v>
      </c>
      <c r="AE21" s="569">
        <v>2</v>
      </c>
      <c r="AF21" s="569">
        <v>131</v>
      </c>
      <c r="AG21" s="569">
        <v>102</v>
      </c>
      <c r="AH21" s="569">
        <v>29</v>
      </c>
      <c r="AI21" s="569">
        <v>0</v>
      </c>
      <c r="AJ21" s="333">
        <v>0</v>
      </c>
      <c r="AK21" s="333">
        <v>0</v>
      </c>
      <c r="AL21" s="323">
        <v>0</v>
      </c>
      <c r="AM21" s="332">
        <v>0</v>
      </c>
      <c r="AN21" s="332">
        <v>0</v>
      </c>
      <c r="AO21" s="323">
        <v>75</v>
      </c>
      <c r="AP21" s="332">
        <v>71</v>
      </c>
      <c r="AQ21" s="332">
        <v>4</v>
      </c>
      <c r="AR21" s="569">
        <v>164</v>
      </c>
      <c r="AS21" s="335">
        <v>110</v>
      </c>
      <c r="AT21" s="336">
        <v>54</v>
      </c>
      <c r="AU21" s="92"/>
    </row>
    <row r="22" spans="1:73" ht="19.5" customHeight="1">
      <c r="A22" s="556" t="s">
        <v>14</v>
      </c>
      <c r="B22" s="587">
        <v>64</v>
      </c>
      <c r="C22" s="569">
        <v>20</v>
      </c>
      <c r="D22" s="569">
        <v>44</v>
      </c>
      <c r="E22" s="569">
        <v>2</v>
      </c>
      <c r="F22" s="569">
        <v>1</v>
      </c>
      <c r="G22" s="569">
        <v>1</v>
      </c>
      <c r="H22" s="569">
        <v>1</v>
      </c>
      <c r="I22" s="569">
        <v>0</v>
      </c>
      <c r="J22" s="569">
        <v>1</v>
      </c>
      <c r="K22" s="569">
        <v>5</v>
      </c>
      <c r="L22" s="569">
        <v>1</v>
      </c>
      <c r="M22" s="569">
        <v>4</v>
      </c>
      <c r="N22" s="569">
        <v>1</v>
      </c>
      <c r="O22" s="569">
        <v>1</v>
      </c>
      <c r="P22" s="569">
        <v>0</v>
      </c>
      <c r="Q22" s="569">
        <v>9</v>
      </c>
      <c r="R22" s="332">
        <v>3</v>
      </c>
      <c r="S22" s="332">
        <v>6</v>
      </c>
      <c r="T22" s="569">
        <v>0</v>
      </c>
      <c r="U22" s="569">
        <v>1</v>
      </c>
      <c r="V22" s="569">
        <v>0</v>
      </c>
      <c r="W22" s="569">
        <v>24</v>
      </c>
      <c r="X22" s="569">
        <v>4</v>
      </c>
      <c r="Y22" s="569">
        <v>20</v>
      </c>
      <c r="Z22" s="569">
        <v>0</v>
      </c>
      <c r="AA22" s="333">
        <v>0</v>
      </c>
      <c r="AB22" s="333">
        <v>0</v>
      </c>
      <c r="AC22" s="569">
        <v>1</v>
      </c>
      <c r="AD22" s="569">
        <v>1</v>
      </c>
      <c r="AE22" s="569">
        <v>0</v>
      </c>
      <c r="AF22" s="569">
        <v>2</v>
      </c>
      <c r="AG22" s="569">
        <v>2</v>
      </c>
      <c r="AH22" s="569">
        <v>0</v>
      </c>
      <c r="AI22" s="569">
        <v>0</v>
      </c>
      <c r="AJ22" s="333">
        <v>0</v>
      </c>
      <c r="AK22" s="333">
        <v>0</v>
      </c>
      <c r="AL22" s="323">
        <v>1</v>
      </c>
      <c r="AM22" s="332">
        <v>1</v>
      </c>
      <c r="AN22" s="332">
        <v>0</v>
      </c>
      <c r="AO22" s="323">
        <v>1</v>
      </c>
      <c r="AP22" s="332">
        <v>1</v>
      </c>
      <c r="AQ22" s="332">
        <v>0</v>
      </c>
      <c r="AR22" s="569">
        <v>18</v>
      </c>
      <c r="AS22" s="335">
        <v>5</v>
      </c>
      <c r="AT22" s="336">
        <v>12</v>
      </c>
      <c r="AU22" s="92"/>
    </row>
    <row r="23" spans="1:73" ht="19.5" customHeight="1">
      <c r="A23" s="556" t="s">
        <v>15</v>
      </c>
      <c r="B23" s="587">
        <v>33</v>
      </c>
      <c r="C23" s="569">
        <v>8</v>
      </c>
      <c r="D23" s="569">
        <v>25</v>
      </c>
      <c r="E23" s="569">
        <v>1</v>
      </c>
      <c r="F23" s="569">
        <v>0</v>
      </c>
      <c r="G23" s="569">
        <v>1</v>
      </c>
      <c r="H23" s="569" t="s">
        <v>356</v>
      </c>
      <c r="I23" s="569">
        <v>0</v>
      </c>
      <c r="J23" s="569">
        <v>0</v>
      </c>
      <c r="K23" s="569">
        <v>7</v>
      </c>
      <c r="L23" s="569">
        <v>1</v>
      </c>
      <c r="M23" s="569">
        <v>6</v>
      </c>
      <c r="N23" s="569">
        <v>0</v>
      </c>
      <c r="O23" s="569">
        <v>0</v>
      </c>
      <c r="P23" s="569">
        <v>0</v>
      </c>
      <c r="Q23" s="569">
        <v>4</v>
      </c>
      <c r="R23" s="332">
        <v>0</v>
      </c>
      <c r="S23" s="332">
        <v>4</v>
      </c>
      <c r="T23" s="569">
        <v>0</v>
      </c>
      <c r="U23" s="569">
        <v>0</v>
      </c>
      <c r="V23" s="569">
        <v>0</v>
      </c>
      <c r="W23" s="569">
        <v>13</v>
      </c>
      <c r="X23" s="569">
        <v>2</v>
      </c>
      <c r="Y23" s="569">
        <v>11</v>
      </c>
      <c r="Z23" s="569">
        <v>0</v>
      </c>
      <c r="AA23" s="333">
        <v>0</v>
      </c>
      <c r="AB23" s="333">
        <v>0</v>
      </c>
      <c r="AC23" s="569">
        <v>0</v>
      </c>
      <c r="AD23" s="569">
        <v>0</v>
      </c>
      <c r="AE23" s="569">
        <v>0</v>
      </c>
      <c r="AF23" s="569">
        <v>0</v>
      </c>
      <c r="AG23" s="569">
        <v>0</v>
      </c>
      <c r="AH23" s="569">
        <v>0</v>
      </c>
      <c r="AI23" s="569">
        <v>0</v>
      </c>
      <c r="AJ23" s="333">
        <v>0</v>
      </c>
      <c r="AK23" s="333">
        <v>0</v>
      </c>
      <c r="AL23" s="323">
        <v>0</v>
      </c>
      <c r="AM23" s="332">
        <v>0</v>
      </c>
      <c r="AN23" s="332">
        <v>0</v>
      </c>
      <c r="AO23" s="323">
        <v>0</v>
      </c>
      <c r="AP23" s="332">
        <v>0</v>
      </c>
      <c r="AQ23" s="332">
        <v>0</v>
      </c>
      <c r="AR23" s="569">
        <v>8</v>
      </c>
      <c r="AS23" s="335">
        <v>5</v>
      </c>
      <c r="AT23" s="336">
        <v>3</v>
      </c>
      <c r="AU23" s="92"/>
    </row>
    <row r="24" spans="1:73" ht="19.5" customHeight="1">
      <c r="A24" s="556" t="s">
        <v>16</v>
      </c>
      <c r="B24" s="587">
        <v>93</v>
      </c>
      <c r="C24" s="569">
        <v>39</v>
      </c>
      <c r="D24" s="569">
        <v>54</v>
      </c>
      <c r="E24" s="569">
        <v>4</v>
      </c>
      <c r="F24" s="569">
        <v>0</v>
      </c>
      <c r="G24" s="569">
        <v>4</v>
      </c>
      <c r="H24" s="569">
        <v>2</v>
      </c>
      <c r="I24" s="569">
        <v>1</v>
      </c>
      <c r="J24" s="569">
        <v>1</v>
      </c>
      <c r="K24" s="569">
        <v>16</v>
      </c>
      <c r="L24" s="569">
        <v>6</v>
      </c>
      <c r="M24" s="569">
        <v>10</v>
      </c>
      <c r="N24" s="569">
        <v>0</v>
      </c>
      <c r="O24" s="569">
        <v>0</v>
      </c>
      <c r="P24" s="569">
        <v>0</v>
      </c>
      <c r="Q24" s="569">
        <v>7</v>
      </c>
      <c r="R24" s="332">
        <v>0</v>
      </c>
      <c r="S24" s="332">
        <v>7</v>
      </c>
      <c r="T24" s="569">
        <v>1</v>
      </c>
      <c r="U24" s="569">
        <v>0</v>
      </c>
      <c r="V24" s="569">
        <v>1</v>
      </c>
      <c r="W24" s="569">
        <v>19</v>
      </c>
      <c r="X24" s="569">
        <v>3</v>
      </c>
      <c r="Y24" s="569">
        <v>16</v>
      </c>
      <c r="Z24" s="569">
        <v>0</v>
      </c>
      <c r="AA24" s="333">
        <v>0</v>
      </c>
      <c r="AB24" s="333">
        <v>0</v>
      </c>
      <c r="AC24" s="569">
        <v>1</v>
      </c>
      <c r="AD24" s="569">
        <v>1</v>
      </c>
      <c r="AE24" s="569">
        <v>0</v>
      </c>
      <c r="AF24" s="569">
        <v>2</v>
      </c>
      <c r="AG24" s="569">
        <v>2</v>
      </c>
      <c r="AH24" s="569"/>
      <c r="AI24" s="569">
        <v>0</v>
      </c>
      <c r="AJ24" s="333">
        <v>0</v>
      </c>
      <c r="AK24" s="333">
        <v>0</v>
      </c>
      <c r="AL24" s="323">
        <v>1</v>
      </c>
      <c r="AM24" s="332">
        <v>0</v>
      </c>
      <c r="AN24" s="332">
        <v>1</v>
      </c>
      <c r="AO24" s="323">
        <v>6</v>
      </c>
      <c r="AP24" s="332">
        <v>6</v>
      </c>
      <c r="AQ24" s="332">
        <v>0</v>
      </c>
      <c r="AR24" s="569">
        <v>34</v>
      </c>
      <c r="AS24" s="335">
        <v>20</v>
      </c>
      <c r="AT24" s="336">
        <v>14</v>
      </c>
      <c r="AU24" s="92"/>
    </row>
    <row r="25" spans="1:73" ht="19.5" customHeight="1">
      <c r="A25" s="556" t="s">
        <v>17</v>
      </c>
      <c r="B25" s="587">
        <v>74</v>
      </c>
      <c r="C25" s="569">
        <v>20</v>
      </c>
      <c r="D25" s="569">
        <v>54</v>
      </c>
      <c r="E25" s="569">
        <v>6</v>
      </c>
      <c r="F25" s="569">
        <v>0</v>
      </c>
      <c r="G25" s="569">
        <v>6</v>
      </c>
      <c r="H25" s="569">
        <v>1</v>
      </c>
      <c r="I25" s="569">
        <v>0</v>
      </c>
      <c r="J25" s="569">
        <v>1</v>
      </c>
      <c r="K25" s="569">
        <v>9</v>
      </c>
      <c r="L25" s="569">
        <v>3</v>
      </c>
      <c r="M25" s="569">
        <v>6</v>
      </c>
      <c r="N25" s="569">
        <v>1</v>
      </c>
      <c r="O25" s="569">
        <v>1</v>
      </c>
      <c r="P25" s="569">
        <v>0</v>
      </c>
      <c r="Q25" s="569">
        <v>6</v>
      </c>
      <c r="R25" s="334">
        <v>0</v>
      </c>
      <c r="S25" s="334">
        <v>6</v>
      </c>
      <c r="T25" s="569">
        <v>1</v>
      </c>
      <c r="U25" s="569">
        <v>0</v>
      </c>
      <c r="V25" s="569">
        <v>1</v>
      </c>
      <c r="W25" s="569">
        <v>26</v>
      </c>
      <c r="X25" s="569">
        <v>7</v>
      </c>
      <c r="Y25" s="569">
        <v>19</v>
      </c>
      <c r="Z25" s="569">
        <v>0</v>
      </c>
      <c r="AA25" s="333">
        <v>0</v>
      </c>
      <c r="AB25" s="333">
        <v>0</v>
      </c>
      <c r="AC25" s="569">
        <v>0</v>
      </c>
      <c r="AD25" s="569">
        <v>0</v>
      </c>
      <c r="AE25" s="569">
        <v>0</v>
      </c>
      <c r="AF25" s="569">
        <v>2</v>
      </c>
      <c r="AG25" s="569">
        <v>1</v>
      </c>
      <c r="AH25" s="569">
        <v>1</v>
      </c>
      <c r="AI25" s="569">
        <v>1</v>
      </c>
      <c r="AJ25" s="334">
        <v>0</v>
      </c>
      <c r="AK25" s="334">
        <v>1</v>
      </c>
      <c r="AL25" s="323">
        <v>4</v>
      </c>
      <c r="AM25" s="334">
        <v>2</v>
      </c>
      <c r="AN25" s="334">
        <v>2</v>
      </c>
      <c r="AO25" s="323">
        <v>1</v>
      </c>
      <c r="AP25" s="334">
        <v>1</v>
      </c>
      <c r="AQ25" s="334">
        <v>0</v>
      </c>
      <c r="AR25" s="569">
        <v>17</v>
      </c>
      <c r="AS25" s="335">
        <v>5</v>
      </c>
      <c r="AT25" s="336">
        <v>11</v>
      </c>
      <c r="AU25" s="92"/>
    </row>
    <row r="26" spans="1:73" ht="19.5" customHeight="1">
      <c r="A26" s="556" t="s">
        <v>18</v>
      </c>
      <c r="B26" s="587">
        <v>57</v>
      </c>
      <c r="C26" s="569">
        <v>23</v>
      </c>
      <c r="D26" s="569">
        <v>34</v>
      </c>
      <c r="E26" s="569">
        <v>1</v>
      </c>
      <c r="F26" s="569">
        <v>0</v>
      </c>
      <c r="G26" s="569">
        <v>1</v>
      </c>
      <c r="H26" s="569" t="s">
        <v>356</v>
      </c>
      <c r="I26" s="569">
        <v>0</v>
      </c>
      <c r="J26" s="569">
        <v>0</v>
      </c>
      <c r="K26" s="569">
        <v>5</v>
      </c>
      <c r="L26" s="569">
        <v>1</v>
      </c>
      <c r="M26" s="569">
        <v>4</v>
      </c>
      <c r="N26" s="569">
        <v>0</v>
      </c>
      <c r="O26" s="569">
        <v>0</v>
      </c>
      <c r="P26" s="569">
        <v>0</v>
      </c>
      <c r="Q26" s="569">
        <v>5</v>
      </c>
      <c r="R26" s="334">
        <v>1</v>
      </c>
      <c r="S26" s="334">
        <v>4</v>
      </c>
      <c r="T26" s="569">
        <v>4</v>
      </c>
      <c r="U26" s="569">
        <v>4</v>
      </c>
      <c r="V26" s="569">
        <v>0</v>
      </c>
      <c r="W26" s="569">
        <v>23</v>
      </c>
      <c r="X26" s="569">
        <v>6</v>
      </c>
      <c r="Y26" s="569">
        <v>17</v>
      </c>
      <c r="Z26" s="569">
        <v>1</v>
      </c>
      <c r="AA26" s="333">
        <v>0</v>
      </c>
      <c r="AB26" s="333">
        <v>1</v>
      </c>
      <c r="AC26" s="569">
        <v>0</v>
      </c>
      <c r="AD26" s="569">
        <v>0</v>
      </c>
      <c r="AE26" s="569">
        <v>0</v>
      </c>
      <c r="AF26" s="569">
        <v>3</v>
      </c>
      <c r="AG26" s="569">
        <v>3</v>
      </c>
      <c r="AH26" s="569">
        <v>0</v>
      </c>
      <c r="AI26" s="569">
        <v>0</v>
      </c>
      <c r="AJ26" s="334">
        <v>0</v>
      </c>
      <c r="AK26" s="334">
        <v>0</v>
      </c>
      <c r="AL26" s="323">
        <v>1</v>
      </c>
      <c r="AM26" s="334">
        <v>0</v>
      </c>
      <c r="AN26" s="334">
        <v>1</v>
      </c>
      <c r="AO26" s="323">
        <v>0</v>
      </c>
      <c r="AP26" s="334">
        <v>0</v>
      </c>
      <c r="AQ26" s="334">
        <v>0</v>
      </c>
      <c r="AR26" s="569">
        <v>14</v>
      </c>
      <c r="AS26" s="335">
        <v>8</v>
      </c>
      <c r="AT26" s="336">
        <v>6</v>
      </c>
      <c r="AU26" s="92"/>
    </row>
    <row r="27" spans="1:73" ht="19.5" customHeight="1">
      <c r="A27" s="556" t="s">
        <v>19</v>
      </c>
      <c r="B27" s="587">
        <v>93</v>
      </c>
      <c r="C27" s="569">
        <v>47</v>
      </c>
      <c r="D27" s="569">
        <v>46</v>
      </c>
      <c r="E27" s="569">
        <v>2</v>
      </c>
      <c r="F27" s="569">
        <v>0</v>
      </c>
      <c r="G27" s="569">
        <v>2</v>
      </c>
      <c r="H27" s="569">
        <v>2</v>
      </c>
      <c r="I27" s="569">
        <v>0</v>
      </c>
      <c r="J27" s="569">
        <v>2</v>
      </c>
      <c r="K27" s="569">
        <v>5</v>
      </c>
      <c r="L27" s="569">
        <v>0</v>
      </c>
      <c r="M27" s="569">
        <v>5</v>
      </c>
      <c r="N27" s="569">
        <v>0</v>
      </c>
      <c r="O27" s="569">
        <v>0</v>
      </c>
      <c r="P27" s="569">
        <v>0</v>
      </c>
      <c r="Q27" s="569">
        <v>5</v>
      </c>
      <c r="R27" s="334">
        <v>2</v>
      </c>
      <c r="S27" s="334">
        <v>3</v>
      </c>
      <c r="T27" s="569">
        <v>5</v>
      </c>
      <c r="U27" s="569">
        <v>4</v>
      </c>
      <c r="V27" s="569">
        <v>1</v>
      </c>
      <c r="W27" s="569">
        <v>28</v>
      </c>
      <c r="X27" s="569">
        <v>9</v>
      </c>
      <c r="Y27" s="569">
        <v>19</v>
      </c>
      <c r="Z27" s="569">
        <v>4</v>
      </c>
      <c r="AA27" s="333">
        <v>4</v>
      </c>
      <c r="AB27" s="333">
        <v>0</v>
      </c>
      <c r="AC27" s="569">
        <v>3</v>
      </c>
      <c r="AD27" s="569">
        <v>3</v>
      </c>
      <c r="AE27" s="569">
        <v>0</v>
      </c>
      <c r="AF27" s="569">
        <v>3</v>
      </c>
      <c r="AG27" s="569">
        <v>3</v>
      </c>
      <c r="AH27" s="569">
        <v>0</v>
      </c>
      <c r="AI27" s="569">
        <v>0</v>
      </c>
      <c r="AJ27" s="333">
        <v>0</v>
      </c>
      <c r="AK27" s="333">
        <v>0</v>
      </c>
      <c r="AL27" s="323">
        <v>0</v>
      </c>
      <c r="AM27" s="334">
        <v>0</v>
      </c>
      <c r="AN27" s="334">
        <v>0</v>
      </c>
      <c r="AO27" s="323">
        <v>20</v>
      </c>
      <c r="AP27" s="334">
        <v>16</v>
      </c>
      <c r="AQ27" s="334">
        <v>4</v>
      </c>
      <c r="AR27" s="569">
        <v>16</v>
      </c>
      <c r="AS27" s="335">
        <v>6</v>
      </c>
      <c r="AT27" s="336">
        <v>10</v>
      </c>
      <c r="AU27" s="92"/>
    </row>
    <row r="28" spans="1:73" ht="19.5" customHeight="1">
      <c r="A28" s="556" t="s">
        <v>20</v>
      </c>
      <c r="B28" s="587">
        <v>434</v>
      </c>
      <c r="C28" s="569">
        <v>325</v>
      </c>
      <c r="D28" s="569">
        <v>109</v>
      </c>
      <c r="E28" s="569">
        <v>2</v>
      </c>
      <c r="F28" s="569">
        <v>1</v>
      </c>
      <c r="G28" s="569">
        <v>1</v>
      </c>
      <c r="H28" s="569">
        <v>4</v>
      </c>
      <c r="I28" s="569">
        <v>4</v>
      </c>
      <c r="J28" s="569">
        <v>0</v>
      </c>
      <c r="K28" s="569">
        <v>28</v>
      </c>
      <c r="L28" s="569">
        <v>7</v>
      </c>
      <c r="M28" s="569">
        <v>21</v>
      </c>
      <c r="N28" s="569">
        <v>0</v>
      </c>
      <c r="O28" s="569">
        <v>0</v>
      </c>
      <c r="P28" s="569">
        <v>0</v>
      </c>
      <c r="Q28" s="569">
        <v>53</v>
      </c>
      <c r="R28" s="334">
        <v>37</v>
      </c>
      <c r="S28" s="334">
        <v>16</v>
      </c>
      <c r="T28" s="569">
        <v>50</v>
      </c>
      <c r="U28" s="569">
        <v>49</v>
      </c>
      <c r="V28" s="569">
        <v>1</v>
      </c>
      <c r="W28" s="569">
        <v>71</v>
      </c>
      <c r="X28" s="569">
        <v>33</v>
      </c>
      <c r="Y28" s="569">
        <v>38</v>
      </c>
      <c r="Z28" s="569">
        <v>11</v>
      </c>
      <c r="AA28" s="333">
        <v>11</v>
      </c>
      <c r="AB28" s="333">
        <v>0</v>
      </c>
      <c r="AC28" s="569">
        <v>30</v>
      </c>
      <c r="AD28" s="569">
        <v>30</v>
      </c>
      <c r="AE28" s="569">
        <v>0</v>
      </c>
      <c r="AF28" s="569">
        <v>30</v>
      </c>
      <c r="AG28" s="569">
        <v>26</v>
      </c>
      <c r="AH28" s="569">
        <v>4</v>
      </c>
      <c r="AI28" s="569">
        <v>0</v>
      </c>
      <c r="AJ28" s="333">
        <v>0</v>
      </c>
      <c r="AK28" s="333">
        <v>0</v>
      </c>
      <c r="AL28" s="323">
        <v>1</v>
      </c>
      <c r="AM28" s="334">
        <v>0</v>
      </c>
      <c r="AN28" s="334">
        <v>1</v>
      </c>
      <c r="AO28" s="323">
        <v>67</v>
      </c>
      <c r="AP28" s="334">
        <v>59</v>
      </c>
      <c r="AQ28" s="334">
        <v>8</v>
      </c>
      <c r="AR28" s="569">
        <v>87</v>
      </c>
      <c r="AS28" s="335">
        <v>68</v>
      </c>
      <c r="AT28" s="336">
        <v>19</v>
      </c>
      <c r="AU28" s="92"/>
    </row>
    <row r="29" spans="1:73" ht="19.5" customHeight="1">
      <c r="A29" s="557" t="s">
        <v>21</v>
      </c>
      <c r="B29" s="588">
        <v>72</v>
      </c>
      <c r="C29" s="576">
        <v>20</v>
      </c>
      <c r="D29" s="576">
        <v>52</v>
      </c>
      <c r="E29" s="576">
        <v>1</v>
      </c>
      <c r="F29" s="576">
        <v>0</v>
      </c>
      <c r="G29" s="576">
        <v>1</v>
      </c>
      <c r="H29" s="576">
        <v>2</v>
      </c>
      <c r="I29" s="576">
        <v>1</v>
      </c>
      <c r="J29" s="576">
        <v>1</v>
      </c>
      <c r="K29" s="576">
        <v>8</v>
      </c>
      <c r="L29" s="576">
        <v>0</v>
      </c>
      <c r="M29" s="576">
        <v>8</v>
      </c>
      <c r="N29" s="576">
        <v>0</v>
      </c>
      <c r="O29" s="576">
        <v>0</v>
      </c>
      <c r="P29" s="576">
        <v>0</v>
      </c>
      <c r="Q29" s="576">
        <v>2</v>
      </c>
      <c r="R29" s="338">
        <v>0</v>
      </c>
      <c r="S29" s="338">
        <v>2</v>
      </c>
      <c r="T29" s="576">
        <v>0</v>
      </c>
      <c r="U29" s="576">
        <v>0</v>
      </c>
      <c r="V29" s="576">
        <v>0</v>
      </c>
      <c r="W29" s="576">
        <v>27</v>
      </c>
      <c r="X29" s="576">
        <v>7</v>
      </c>
      <c r="Y29" s="576">
        <v>20</v>
      </c>
      <c r="Z29" s="576">
        <v>0</v>
      </c>
      <c r="AA29" s="339">
        <v>0</v>
      </c>
      <c r="AB29" s="339">
        <v>0</v>
      </c>
      <c r="AC29" s="576">
        <v>0</v>
      </c>
      <c r="AD29" s="576">
        <v>0</v>
      </c>
      <c r="AE29" s="576">
        <v>0</v>
      </c>
      <c r="AF29" s="576">
        <v>5</v>
      </c>
      <c r="AG29" s="576">
        <v>2</v>
      </c>
      <c r="AH29" s="576">
        <v>3</v>
      </c>
      <c r="AI29" s="576">
        <v>0</v>
      </c>
      <c r="AJ29" s="339">
        <v>0</v>
      </c>
      <c r="AK29" s="339">
        <v>0</v>
      </c>
      <c r="AL29" s="337">
        <v>5</v>
      </c>
      <c r="AM29" s="338">
        <v>2</v>
      </c>
      <c r="AN29" s="338">
        <v>3</v>
      </c>
      <c r="AO29" s="337">
        <v>3</v>
      </c>
      <c r="AP29" s="338">
        <v>3</v>
      </c>
      <c r="AQ29" s="338">
        <v>0</v>
      </c>
      <c r="AR29" s="576">
        <v>19</v>
      </c>
      <c r="AS29" s="340">
        <v>5</v>
      </c>
      <c r="AT29" s="341">
        <v>14</v>
      </c>
      <c r="AU29" s="92"/>
    </row>
    <row r="30" spans="1:73" ht="15" customHeight="1">
      <c r="A30" s="147"/>
      <c r="B30" s="147"/>
      <c r="C30" s="147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1"/>
      <c r="AG30" s="91"/>
      <c r="AH30" s="91"/>
      <c r="AI30" s="96"/>
      <c r="AJ30" s="96"/>
      <c r="AK30" s="96"/>
      <c r="AL30" s="96"/>
      <c r="AM30" s="96"/>
      <c r="AN30" s="96"/>
      <c r="AO30" s="96"/>
      <c r="AP30" s="96"/>
      <c r="AQ30" s="96"/>
      <c r="AR30" s="91"/>
      <c r="AS30" s="91"/>
      <c r="AT30" s="91"/>
      <c r="AU30" s="97"/>
      <c r="AV30" s="97"/>
      <c r="AW30" s="97"/>
      <c r="AX30" s="97"/>
      <c r="AY30" s="97"/>
      <c r="AZ30" s="97"/>
      <c r="BA30" s="97"/>
      <c r="BB30" s="97"/>
      <c r="BC30" s="98"/>
      <c r="BD30" s="98"/>
      <c r="BE30" s="98"/>
      <c r="BF30" s="98"/>
      <c r="BG30" s="98"/>
      <c r="BH30" s="97"/>
      <c r="BI30" s="98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</row>
    <row r="31" spans="1:73" ht="20.100000000000001" customHeight="1">
      <c r="A31" s="686" t="s">
        <v>234</v>
      </c>
      <c r="B31" s="686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</row>
  </sheetData>
  <mergeCells count="19">
    <mergeCell ref="K4:M4"/>
    <mergeCell ref="A4:A5"/>
    <mergeCell ref="B4:D4"/>
    <mergeCell ref="A31:B31"/>
    <mergeCell ref="E4:G4"/>
    <mergeCell ref="H4:J4"/>
    <mergeCell ref="A1:D1"/>
    <mergeCell ref="BE4:BG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</mergeCells>
  <phoneticPr fontId="1" type="noConversion"/>
  <pageMargins left="0.31496062992125984" right="0.31496062992125984" top="0.82677165354330717" bottom="0.31496062992125984" header="0.70866141732283472" footer="0.51181102362204722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>
      <selection sqref="A1:B1"/>
    </sheetView>
  </sheetViews>
  <sheetFormatPr defaultRowHeight="13.5"/>
  <cols>
    <col min="1" max="1" width="12.125" style="55" customWidth="1"/>
    <col min="2" max="2" width="16.625" style="55" customWidth="1"/>
    <col min="3" max="3" width="28.25" style="55" bestFit="1" customWidth="1"/>
    <col min="4" max="4" width="17.25" style="55" bestFit="1" customWidth="1"/>
    <col min="5" max="5" width="28.25" style="55" bestFit="1" customWidth="1"/>
    <col min="6" max="256" width="9" style="55"/>
    <col min="257" max="257" width="12.125" style="55" customWidth="1"/>
    <col min="258" max="258" width="16.625" style="55" customWidth="1"/>
    <col min="259" max="259" width="18.5" style="55" customWidth="1"/>
    <col min="260" max="260" width="16.625" style="55" customWidth="1"/>
    <col min="261" max="261" width="20.875" style="55" customWidth="1"/>
    <col min="262" max="512" width="9" style="55"/>
    <col min="513" max="513" width="12.125" style="55" customWidth="1"/>
    <col min="514" max="514" width="16.625" style="55" customWidth="1"/>
    <col min="515" max="515" width="18.5" style="55" customWidth="1"/>
    <col min="516" max="516" width="16.625" style="55" customWidth="1"/>
    <col min="517" max="517" width="20.875" style="55" customWidth="1"/>
    <col min="518" max="768" width="9" style="55"/>
    <col min="769" max="769" width="12.125" style="55" customWidth="1"/>
    <col min="770" max="770" width="16.625" style="55" customWidth="1"/>
    <col min="771" max="771" width="18.5" style="55" customWidth="1"/>
    <col min="772" max="772" width="16.625" style="55" customWidth="1"/>
    <col min="773" max="773" width="20.875" style="55" customWidth="1"/>
    <col min="774" max="1024" width="9" style="55"/>
    <col min="1025" max="1025" width="12.125" style="55" customWidth="1"/>
    <col min="1026" max="1026" width="16.625" style="55" customWidth="1"/>
    <col min="1027" max="1027" width="18.5" style="55" customWidth="1"/>
    <col min="1028" max="1028" width="16.625" style="55" customWidth="1"/>
    <col min="1029" max="1029" width="20.875" style="55" customWidth="1"/>
    <col min="1030" max="1280" width="9" style="55"/>
    <col min="1281" max="1281" width="12.125" style="55" customWidth="1"/>
    <col min="1282" max="1282" width="16.625" style="55" customWidth="1"/>
    <col min="1283" max="1283" width="18.5" style="55" customWidth="1"/>
    <col min="1284" max="1284" width="16.625" style="55" customWidth="1"/>
    <col min="1285" max="1285" width="20.875" style="55" customWidth="1"/>
    <col min="1286" max="1536" width="9" style="55"/>
    <col min="1537" max="1537" width="12.125" style="55" customWidth="1"/>
    <col min="1538" max="1538" width="16.625" style="55" customWidth="1"/>
    <col min="1539" max="1539" width="18.5" style="55" customWidth="1"/>
    <col min="1540" max="1540" width="16.625" style="55" customWidth="1"/>
    <col min="1541" max="1541" width="20.875" style="55" customWidth="1"/>
    <col min="1542" max="1792" width="9" style="55"/>
    <col min="1793" max="1793" width="12.125" style="55" customWidth="1"/>
    <col min="1794" max="1794" width="16.625" style="55" customWidth="1"/>
    <col min="1795" max="1795" width="18.5" style="55" customWidth="1"/>
    <col min="1796" max="1796" width="16.625" style="55" customWidth="1"/>
    <col min="1797" max="1797" width="20.875" style="55" customWidth="1"/>
    <col min="1798" max="2048" width="9" style="55"/>
    <col min="2049" max="2049" width="12.125" style="55" customWidth="1"/>
    <col min="2050" max="2050" width="16.625" style="55" customWidth="1"/>
    <col min="2051" max="2051" width="18.5" style="55" customWidth="1"/>
    <col min="2052" max="2052" width="16.625" style="55" customWidth="1"/>
    <col min="2053" max="2053" width="20.875" style="55" customWidth="1"/>
    <col min="2054" max="2304" width="9" style="55"/>
    <col min="2305" max="2305" width="12.125" style="55" customWidth="1"/>
    <col min="2306" max="2306" width="16.625" style="55" customWidth="1"/>
    <col min="2307" max="2307" width="18.5" style="55" customWidth="1"/>
    <col min="2308" max="2308" width="16.625" style="55" customWidth="1"/>
    <col min="2309" max="2309" width="20.875" style="55" customWidth="1"/>
    <col min="2310" max="2560" width="9" style="55"/>
    <col min="2561" max="2561" width="12.125" style="55" customWidth="1"/>
    <col min="2562" max="2562" width="16.625" style="55" customWidth="1"/>
    <col min="2563" max="2563" width="18.5" style="55" customWidth="1"/>
    <col min="2564" max="2564" width="16.625" style="55" customWidth="1"/>
    <col min="2565" max="2565" width="20.875" style="55" customWidth="1"/>
    <col min="2566" max="2816" width="9" style="55"/>
    <col min="2817" max="2817" width="12.125" style="55" customWidth="1"/>
    <col min="2818" max="2818" width="16.625" style="55" customWidth="1"/>
    <col min="2819" max="2819" width="18.5" style="55" customWidth="1"/>
    <col min="2820" max="2820" width="16.625" style="55" customWidth="1"/>
    <col min="2821" max="2821" width="20.875" style="55" customWidth="1"/>
    <col min="2822" max="3072" width="9" style="55"/>
    <col min="3073" max="3073" width="12.125" style="55" customWidth="1"/>
    <col min="3074" max="3074" width="16.625" style="55" customWidth="1"/>
    <col min="3075" max="3075" width="18.5" style="55" customWidth="1"/>
    <col min="3076" max="3076" width="16.625" style="55" customWidth="1"/>
    <col min="3077" max="3077" width="20.875" style="55" customWidth="1"/>
    <col min="3078" max="3328" width="9" style="55"/>
    <col min="3329" max="3329" width="12.125" style="55" customWidth="1"/>
    <col min="3330" max="3330" width="16.625" style="55" customWidth="1"/>
    <col min="3331" max="3331" width="18.5" style="55" customWidth="1"/>
    <col min="3332" max="3332" width="16.625" style="55" customWidth="1"/>
    <col min="3333" max="3333" width="20.875" style="55" customWidth="1"/>
    <col min="3334" max="3584" width="9" style="55"/>
    <col min="3585" max="3585" width="12.125" style="55" customWidth="1"/>
    <col min="3586" max="3586" width="16.625" style="55" customWidth="1"/>
    <col min="3587" max="3587" width="18.5" style="55" customWidth="1"/>
    <col min="3588" max="3588" width="16.625" style="55" customWidth="1"/>
    <col min="3589" max="3589" width="20.875" style="55" customWidth="1"/>
    <col min="3590" max="3840" width="9" style="55"/>
    <col min="3841" max="3841" width="12.125" style="55" customWidth="1"/>
    <col min="3842" max="3842" width="16.625" style="55" customWidth="1"/>
    <col min="3843" max="3843" width="18.5" style="55" customWidth="1"/>
    <col min="3844" max="3844" width="16.625" style="55" customWidth="1"/>
    <col min="3845" max="3845" width="20.875" style="55" customWidth="1"/>
    <col min="3846" max="4096" width="9" style="55"/>
    <col min="4097" max="4097" width="12.125" style="55" customWidth="1"/>
    <col min="4098" max="4098" width="16.625" style="55" customWidth="1"/>
    <col min="4099" max="4099" width="18.5" style="55" customWidth="1"/>
    <col min="4100" max="4100" width="16.625" style="55" customWidth="1"/>
    <col min="4101" max="4101" width="20.875" style="55" customWidth="1"/>
    <col min="4102" max="4352" width="9" style="55"/>
    <col min="4353" max="4353" width="12.125" style="55" customWidth="1"/>
    <col min="4354" max="4354" width="16.625" style="55" customWidth="1"/>
    <col min="4355" max="4355" width="18.5" style="55" customWidth="1"/>
    <col min="4356" max="4356" width="16.625" style="55" customWidth="1"/>
    <col min="4357" max="4357" width="20.875" style="55" customWidth="1"/>
    <col min="4358" max="4608" width="9" style="55"/>
    <col min="4609" max="4609" width="12.125" style="55" customWidth="1"/>
    <col min="4610" max="4610" width="16.625" style="55" customWidth="1"/>
    <col min="4611" max="4611" width="18.5" style="55" customWidth="1"/>
    <col min="4612" max="4612" width="16.625" style="55" customWidth="1"/>
    <col min="4613" max="4613" width="20.875" style="55" customWidth="1"/>
    <col min="4614" max="4864" width="9" style="55"/>
    <col min="4865" max="4865" width="12.125" style="55" customWidth="1"/>
    <col min="4866" max="4866" width="16.625" style="55" customWidth="1"/>
    <col min="4867" max="4867" width="18.5" style="55" customWidth="1"/>
    <col min="4868" max="4868" width="16.625" style="55" customWidth="1"/>
    <col min="4869" max="4869" width="20.875" style="55" customWidth="1"/>
    <col min="4870" max="5120" width="9" style="55"/>
    <col min="5121" max="5121" width="12.125" style="55" customWidth="1"/>
    <col min="5122" max="5122" width="16.625" style="55" customWidth="1"/>
    <col min="5123" max="5123" width="18.5" style="55" customWidth="1"/>
    <col min="5124" max="5124" width="16.625" style="55" customWidth="1"/>
    <col min="5125" max="5125" width="20.875" style="55" customWidth="1"/>
    <col min="5126" max="5376" width="9" style="55"/>
    <col min="5377" max="5377" width="12.125" style="55" customWidth="1"/>
    <col min="5378" max="5378" width="16.625" style="55" customWidth="1"/>
    <col min="5379" max="5379" width="18.5" style="55" customWidth="1"/>
    <col min="5380" max="5380" width="16.625" style="55" customWidth="1"/>
    <col min="5381" max="5381" width="20.875" style="55" customWidth="1"/>
    <col min="5382" max="5632" width="9" style="55"/>
    <col min="5633" max="5633" width="12.125" style="55" customWidth="1"/>
    <col min="5634" max="5634" width="16.625" style="55" customWidth="1"/>
    <col min="5635" max="5635" width="18.5" style="55" customWidth="1"/>
    <col min="5636" max="5636" width="16.625" style="55" customWidth="1"/>
    <col min="5637" max="5637" width="20.875" style="55" customWidth="1"/>
    <col min="5638" max="5888" width="9" style="55"/>
    <col min="5889" max="5889" width="12.125" style="55" customWidth="1"/>
    <col min="5890" max="5890" width="16.625" style="55" customWidth="1"/>
    <col min="5891" max="5891" width="18.5" style="55" customWidth="1"/>
    <col min="5892" max="5892" width="16.625" style="55" customWidth="1"/>
    <col min="5893" max="5893" width="20.875" style="55" customWidth="1"/>
    <col min="5894" max="6144" width="9" style="55"/>
    <col min="6145" max="6145" width="12.125" style="55" customWidth="1"/>
    <col min="6146" max="6146" width="16.625" style="55" customWidth="1"/>
    <col min="6147" max="6147" width="18.5" style="55" customWidth="1"/>
    <col min="6148" max="6148" width="16.625" style="55" customWidth="1"/>
    <col min="6149" max="6149" width="20.875" style="55" customWidth="1"/>
    <col min="6150" max="6400" width="9" style="55"/>
    <col min="6401" max="6401" width="12.125" style="55" customWidth="1"/>
    <col min="6402" max="6402" width="16.625" style="55" customWidth="1"/>
    <col min="6403" max="6403" width="18.5" style="55" customWidth="1"/>
    <col min="6404" max="6404" width="16.625" style="55" customWidth="1"/>
    <col min="6405" max="6405" width="20.875" style="55" customWidth="1"/>
    <col min="6406" max="6656" width="9" style="55"/>
    <col min="6657" max="6657" width="12.125" style="55" customWidth="1"/>
    <col min="6658" max="6658" width="16.625" style="55" customWidth="1"/>
    <col min="6659" max="6659" width="18.5" style="55" customWidth="1"/>
    <col min="6660" max="6660" width="16.625" style="55" customWidth="1"/>
    <col min="6661" max="6661" width="20.875" style="55" customWidth="1"/>
    <col min="6662" max="6912" width="9" style="55"/>
    <col min="6913" max="6913" width="12.125" style="55" customWidth="1"/>
    <col min="6914" max="6914" width="16.625" style="55" customWidth="1"/>
    <col min="6915" max="6915" width="18.5" style="55" customWidth="1"/>
    <col min="6916" max="6916" width="16.625" style="55" customWidth="1"/>
    <col min="6917" max="6917" width="20.875" style="55" customWidth="1"/>
    <col min="6918" max="7168" width="9" style="55"/>
    <col min="7169" max="7169" width="12.125" style="55" customWidth="1"/>
    <col min="7170" max="7170" width="16.625" style="55" customWidth="1"/>
    <col min="7171" max="7171" width="18.5" style="55" customWidth="1"/>
    <col min="7172" max="7172" width="16.625" style="55" customWidth="1"/>
    <col min="7173" max="7173" width="20.875" style="55" customWidth="1"/>
    <col min="7174" max="7424" width="9" style="55"/>
    <col min="7425" max="7425" width="12.125" style="55" customWidth="1"/>
    <col min="7426" max="7426" width="16.625" style="55" customWidth="1"/>
    <col min="7427" max="7427" width="18.5" style="55" customWidth="1"/>
    <col min="7428" max="7428" width="16.625" style="55" customWidth="1"/>
    <col min="7429" max="7429" width="20.875" style="55" customWidth="1"/>
    <col min="7430" max="7680" width="9" style="55"/>
    <col min="7681" max="7681" width="12.125" style="55" customWidth="1"/>
    <col min="7682" max="7682" width="16.625" style="55" customWidth="1"/>
    <col min="7683" max="7683" width="18.5" style="55" customWidth="1"/>
    <col min="7684" max="7684" width="16.625" style="55" customWidth="1"/>
    <col min="7685" max="7685" width="20.875" style="55" customWidth="1"/>
    <col min="7686" max="7936" width="9" style="55"/>
    <col min="7937" max="7937" width="12.125" style="55" customWidth="1"/>
    <col min="7938" max="7938" width="16.625" style="55" customWidth="1"/>
    <col min="7939" max="7939" width="18.5" style="55" customWidth="1"/>
    <col min="7940" max="7940" width="16.625" style="55" customWidth="1"/>
    <col min="7941" max="7941" width="20.875" style="55" customWidth="1"/>
    <col min="7942" max="8192" width="9" style="55"/>
    <col min="8193" max="8193" width="12.125" style="55" customWidth="1"/>
    <col min="8194" max="8194" width="16.625" style="55" customWidth="1"/>
    <col min="8195" max="8195" width="18.5" style="55" customWidth="1"/>
    <col min="8196" max="8196" width="16.625" style="55" customWidth="1"/>
    <col min="8197" max="8197" width="20.875" style="55" customWidth="1"/>
    <col min="8198" max="8448" width="9" style="55"/>
    <col min="8449" max="8449" width="12.125" style="55" customWidth="1"/>
    <col min="8450" max="8450" width="16.625" style="55" customWidth="1"/>
    <col min="8451" max="8451" width="18.5" style="55" customWidth="1"/>
    <col min="8452" max="8452" width="16.625" style="55" customWidth="1"/>
    <col min="8453" max="8453" width="20.875" style="55" customWidth="1"/>
    <col min="8454" max="8704" width="9" style="55"/>
    <col min="8705" max="8705" width="12.125" style="55" customWidth="1"/>
    <col min="8706" max="8706" width="16.625" style="55" customWidth="1"/>
    <col min="8707" max="8707" width="18.5" style="55" customWidth="1"/>
    <col min="8708" max="8708" width="16.625" style="55" customWidth="1"/>
    <col min="8709" max="8709" width="20.875" style="55" customWidth="1"/>
    <col min="8710" max="8960" width="9" style="55"/>
    <col min="8961" max="8961" width="12.125" style="55" customWidth="1"/>
    <col min="8962" max="8962" width="16.625" style="55" customWidth="1"/>
    <col min="8963" max="8963" width="18.5" style="55" customWidth="1"/>
    <col min="8964" max="8964" width="16.625" style="55" customWidth="1"/>
    <col min="8965" max="8965" width="20.875" style="55" customWidth="1"/>
    <col min="8966" max="9216" width="9" style="55"/>
    <col min="9217" max="9217" width="12.125" style="55" customWidth="1"/>
    <col min="9218" max="9218" width="16.625" style="55" customWidth="1"/>
    <col min="9219" max="9219" width="18.5" style="55" customWidth="1"/>
    <col min="9220" max="9220" width="16.625" style="55" customWidth="1"/>
    <col min="9221" max="9221" width="20.875" style="55" customWidth="1"/>
    <col min="9222" max="9472" width="9" style="55"/>
    <col min="9473" max="9473" width="12.125" style="55" customWidth="1"/>
    <col min="9474" max="9474" width="16.625" style="55" customWidth="1"/>
    <col min="9475" max="9475" width="18.5" style="55" customWidth="1"/>
    <col min="9476" max="9476" width="16.625" style="55" customWidth="1"/>
    <col min="9477" max="9477" width="20.875" style="55" customWidth="1"/>
    <col min="9478" max="9728" width="9" style="55"/>
    <col min="9729" max="9729" width="12.125" style="55" customWidth="1"/>
    <col min="9730" max="9730" width="16.625" style="55" customWidth="1"/>
    <col min="9731" max="9731" width="18.5" style="55" customWidth="1"/>
    <col min="9732" max="9732" width="16.625" style="55" customWidth="1"/>
    <col min="9733" max="9733" width="20.875" style="55" customWidth="1"/>
    <col min="9734" max="9984" width="9" style="55"/>
    <col min="9985" max="9985" width="12.125" style="55" customWidth="1"/>
    <col min="9986" max="9986" width="16.625" style="55" customWidth="1"/>
    <col min="9987" max="9987" width="18.5" style="55" customWidth="1"/>
    <col min="9988" max="9988" width="16.625" style="55" customWidth="1"/>
    <col min="9989" max="9989" width="20.875" style="55" customWidth="1"/>
    <col min="9990" max="10240" width="9" style="55"/>
    <col min="10241" max="10241" width="12.125" style="55" customWidth="1"/>
    <col min="10242" max="10242" width="16.625" style="55" customWidth="1"/>
    <col min="10243" max="10243" width="18.5" style="55" customWidth="1"/>
    <col min="10244" max="10244" width="16.625" style="55" customWidth="1"/>
    <col min="10245" max="10245" width="20.875" style="55" customWidth="1"/>
    <col min="10246" max="10496" width="9" style="55"/>
    <col min="10497" max="10497" width="12.125" style="55" customWidth="1"/>
    <col min="10498" max="10498" width="16.625" style="55" customWidth="1"/>
    <col min="10499" max="10499" width="18.5" style="55" customWidth="1"/>
    <col min="10500" max="10500" width="16.625" style="55" customWidth="1"/>
    <col min="10501" max="10501" width="20.875" style="55" customWidth="1"/>
    <col min="10502" max="10752" width="9" style="55"/>
    <col min="10753" max="10753" width="12.125" style="55" customWidth="1"/>
    <col min="10754" max="10754" width="16.625" style="55" customWidth="1"/>
    <col min="10755" max="10755" width="18.5" style="55" customWidth="1"/>
    <col min="10756" max="10756" width="16.625" style="55" customWidth="1"/>
    <col min="10757" max="10757" width="20.875" style="55" customWidth="1"/>
    <col min="10758" max="11008" width="9" style="55"/>
    <col min="11009" max="11009" width="12.125" style="55" customWidth="1"/>
    <col min="11010" max="11010" width="16.625" style="55" customWidth="1"/>
    <col min="11011" max="11011" width="18.5" style="55" customWidth="1"/>
    <col min="11012" max="11012" width="16.625" style="55" customWidth="1"/>
    <col min="11013" max="11013" width="20.875" style="55" customWidth="1"/>
    <col min="11014" max="11264" width="9" style="55"/>
    <col min="11265" max="11265" width="12.125" style="55" customWidth="1"/>
    <col min="11266" max="11266" width="16.625" style="55" customWidth="1"/>
    <col min="11267" max="11267" width="18.5" style="55" customWidth="1"/>
    <col min="11268" max="11268" width="16.625" style="55" customWidth="1"/>
    <col min="11269" max="11269" width="20.875" style="55" customWidth="1"/>
    <col min="11270" max="11520" width="9" style="55"/>
    <col min="11521" max="11521" width="12.125" style="55" customWidth="1"/>
    <col min="11522" max="11522" width="16.625" style="55" customWidth="1"/>
    <col min="11523" max="11523" width="18.5" style="55" customWidth="1"/>
    <col min="11524" max="11524" width="16.625" style="55" customWidth="1"/>
    <col min="11525" max="11525" width="20.875" style="55" customWidth="1"/>
    <col min="11526" max="11776" width="9" style="55"/>
    <col min="11777" max="11777" width="12.125" style="55" customWidth="1"/>
    <col min="11778" max="11778" width="16.625" style="55" customWidth="1"/>
    <col min="11779" max="11779" width="18.5" style="55" customWidth="1"/>
    <col min="11780" max="11780" width="16.625" style="55" customWidth="1"/>
    <col min="11781" max="11781" width="20.875" style="55" customWidth="1"/>
    <col min="11782" max="12032" width="9" style="55"/>
    <col min="12033" max="12033" width="12.125" style="55" customWidth="1"/>
    <col min="12034" max="12034" width="16.625" style="55" customWidth="1"/>
    <col min="12035" max="12035" width="18.5" style="55" customWidth="1"/>
    <col min="12036" max="12036" width="16.625" style="55" customWidth="1"/>
    <col min="12037" max="12037" width="20.875" style="55" customWidth="1"/>
    <col min="12038" max="12288" width="9" style="55"/>
    <col min="12289" max="12289" width="12.125" style="55" customWidth="1"/>
    <col min="12290" max="12290" width="16.625" style="55" customWidth="1"/>
    <col min="12291" max="12291" width="18.5" style="55" customWidth="1"/>
    <col min="12292" max="12292" width="16.625" style="55" customWidth="1"/>
    <col min="12293" max="12293" width="20.875" style="55" customWidth="1"/>
    <col min="12294" max="12544" width="9" style="55"/>
    <col min="12545" max="12545" width="12.125" style="55" customWidth="1"/>
    <col min="12546" max="12546" width="16.625" style="55" customWidth="1"/>
    <col min="12547" max="12547" width="18.5" style="55" customWidth="1"/>
    <col min="12548" max="12548" width="16.625" style="55" customWidth="1"/>
    <col min="12549" max="12549" width="20.875" style="55" customWidth="1"/>
    <col min="12550" max="12800" width="9" style="55"/>
    <col min="12801" max="12801" width="12.125" style="55" customWidth="1"/>
    <col min="12802" max="12802" width="16.625" style="55" customWidth="1"/>
    <col min="12803" max="12803" width="18.5" style="55" customWidth="1"/>
    <col min="12804" max="12804" width="16.625" style="55" customWidth="1"/>
    <col min="12805" max="12805" width="20.875" style="55" customWidth="1"/>
    <col min="12806" max="13056" width="9" style="55"/>
    <col min="13057" max="13057" width="12.125" style="55" customWidth="1"/>
    <col min="13058" max="13058" width="16.625" style="55" customWidth="1"/>
    <col min="13059" max="13059" width="18.5" style="55" customWidth="1"/>
    <col min="13060" max="13060" width="16.625" style="55" customWidth="1"/>
    <col min="13061" max="13061" width="20.875" style="55" customWidth="1"/>
    <col min="13062" max="13312" width="9" style="55"/>
    <col min="13313" max="13313" width="12.125" style="55" customWidth="1"/>
    <col min="13314" max="13314" width="16.625" style="55" customWidth="1"/>
    <col min="13315" max="13315" width="18.5" style="55" customWidth="1"/>
    <col min="13316" max="13316" width="16.625" style="55" customWidth="1"/>
    <col min="13317" max="13317" width="20.875" style="55" customWidth="1"/>
    <col min="13318" max="13568" width="9" style="55"/>
    <col min="13569" max="13569" width="12.125" style="55" customWidth="1"/>
    <col min="13570" max="13570" width="16.625" style="55" customWidth="1"/>
    <col min="13571" max="13571" width="18.5" style="55" customWidth="1"/>
    <col min="13572" max="13572" width="16.625" style="55" customWidth="1"/>
    <col min="13573" max="13573" width="20.875" style="55" customWidth="1"/>
    <col min="13574" max="13824" width="9" style="55"/>
    <col min="13825" max="13825" width="12.125" style="55" customWidth="1"/>
    <col min="13826" max="13826" width="16.625" style="55" customWidth="1"/>
    <col min="13827" max="13827" width="18.5" style="55" customWidth="1"/>
    <col min="13828" max="13828" width="16.625" style="55" customWidth="1"/>
    <col min="13829" max="13829" width="20.875" style="55" customWidth="1"/>
    <col min="13830" max="14080" width="9" style="55"/>
    <col min="14081" max="14081" width="12.125" style="55" customWidth="1"/>
    <col min="14082" max="14082" width="16.625" style="55" customWidth="1"/>
    <col min="14083" max="14083" width="18.5" style="55" customWidth="1"/>
    <col min="14084" max="14084" width="16.625" style="55" customWidth="1"/>
    <col min="14085" max="14085" width="20.875" style="55" customWidth="1"/>
    <col min="14086" max="14336" width="9" style="55"/>
    <col min="14337" max="14337" width="12.125" style="55" customWidth="1"/>
    <col min="14338" max="14338" width="16.625" style="55" customWidth="1"/>
    <col min="14339" max="14339" width="18.5" style="55" customWidth="1"/>
    <col min="14340" max="14340" width="16.625" style="55" customWidth="1"/>
    <col min="14341" max="14341" width="20.875" style="55" customWidth="1"/>
    <col min="14342" max="14592" width="9" style="55"/>
    <col min="14593" max="14593" width="12.125" style="55" customWidth="1"/>
    <col min="14594" max="14594" width="16.625" style="55" customWidth="1"/>
    <col min="14595" max="14595" width="18.5" style="55" customWidth="1"/>
    <col min="14596" max="14596" width="16.625" style="55" customWidth="1"/>
    <col min="14597" max="14597" width="20.875" style="55" customWidth="1"/>
    <col min="14598" max="14848" width="9" style="55"/>
    <col min="14849" max="14849" width="12.125" style="55" customWidth="1"/>
    <col min="14850" max="14850" width="16.625" style="55" customWidth="1"/>
    <col min="14851" max="14851" width="18.5" style="55" customWidth="1"/>
    <col min="14852" max="14852" width="16.625" style="55" customWidth="1"/>
    <col min="14853" max="14853" width="20.875" style="55" customWidth="1"/>
    <col min="14854" max="15104" width="9" style="55"/>
    <col min="15105" max="15105" width="12.125" style="55" customWidth="1"/>
    <col min="15106" max="15106" width="16.625" style="55" customWidth="1"/>
    <col min="15107" max="15107" width="18.5" style="55" customWidth="1"/>
    <col min="15108" max="15108" width="16.625" style="55" customWidth="1"/>
    <col min="15109" max="15109" width="20.875" style="55" customWidth="1"/>
    <col min="15110" max="15360" width="9" style="55"/>
    <col min="15361" max="15361" width="12.125" style="55" customWidth="1"/>
    <col min="15362" max="15362" width="16.625" style="55" customWidth="1"/>
    <col min="15363" max="15363" width="18.5" style="55" customWidth="1"/>
    <col min="15364" max="15364" width="16.625" style="55" customWidth="1"/>
    <col min="15365" max="15365" width="20.875" style="55" customWidth="1"/>
    <col min="15366" max="15616" width="9" style="55"/>
    <col min="15617" max="15617" width="12.125" style="55" customWidth="1"/>
    <col min="15618" max="15618" width="16.625" style="55" customWidth="1"/>
    <col min="15619" max="15619" width="18.5" style="55" customWidth="1"/>
    <col min="15620" max="15620" width="16.625" style="55" customWidth="1"/>
    <col min="15621" max="15621" width="20.875" style="55" customWidth="1"/>
    <col min="15622" max="15872" width="9" style="55"/>
    <col min="15873" max="15873" width="12.125" style="55" customWidth="1"/>
    <col min="15874" max="15874" width="16.625" style="55" customWidth="1"/>
    <col min="15875" max="15875" width="18.5" style="55" customWidth="1"/>
    <col min="15876" max="15876" width="16.625" style="55" customWidth="1"/>
    <col min="15877" max="15877" width="20.875" style="55" customWidth="1"/>
    <col min="15878" max="16128" width="9" style="55"/>
    <col min="16129" max="16129" width="12.125" style="55" customWidth="1"/>
    <col min="16130" max="16130" width="16.625" style="55" customWidth="1"/>
    <col min="16131" max="16131" width="18.5" style="55" customWidth="1"/>
    <col min="16132" max="16132" width="16.625" style="55" customWidth="1"/>
    <col min="16133" max="16133" width="20.875" style="55" customWidth="1"/>
    <col min="16134" max="16384" width="9" style="55"/>
  </cols>
  <sheetData>
    <row r="1" spans="1:7" ht="18" customHeight="1">
      <c r="A1" s="695" t="s">
        <v>59</v>
      </c>
      <c r="B1" s="695"/>
      <c r="C1" s="375"/>
      <c r="D1" s="1"/>
      <c r="E1" s="1"/>
    </row>
    <row r="2" spans="1:7" ht="15" customHeight="1">
      <c r="A2" s="1"/>
      <c r="B2" s="1"/>
      <c r="C2" s="1"/>
      <c r="D2" s="1"/>
      <c r="E2" s="1"/>
    </row>
    <row r="3" spans="1:7" ht="18" customHeight="1">
      <c r="A3" s="418" t="s">
        <v>60</v>
      </c>
      <c r="B3" s="1"/>
      <c r="C3" s="1"/>
      <c r="D3" s="1"/>
      <c r="E3" s="1"/>
    </row>
    <row r="4" spans="1:7" s="32" customFormat="1" ht="32.25" customHeight="1">
      <c r="A4" s="47" t="s">
        <v>250</v>
      </c>
      <c r="B4" s="148" t="s">
        <v>159</v>
      </c>
      <c r="C4" s="148" t="s">
        <v>160</v>
      </c>
      <c r="D4" s="148" t="s">
        <v>62</v>
      </c>
      <c r="E4" s="149" t="s">
        <v>161</v>
      </c>
    </row>
    <row r="5" spans="1:7" s="64" customFormat="1" ht="27" customHeight="1">
      <c r="A5" s="342" t="s">
        <v>25</v>
      </c>
      <c r="B5" s="345">
        <v>1345</v>
      </c>
      <c r="C5" s="343">
        <v>129</v>
      </c>
      <c r="D5" s="343">
        <v>1483</v>
      </c>
      <c r="E5" s="344">
        <v>19</v>
      </c>
      <c r="G5" s="485"/>
    </row>
    <row r="6" spans="1:7" s="64" customFormat="1" ht="27" customHeight="1">
      <c r="A6" s="342" t="s">
        <v>131</v>
      </c>
      <c r="B6" s="345">
        <v>1295</v>
      </c>
      <c r="C6" s="343">
        <v>105</v>
      </c>
      <c r="D6" s="343">
        <v>1435</v>
      </c>
      <c r="E6" s="344">
        <v>15</v>
      </c>
    </row>
    <row r="7" spans="1:7" s="64" customFormat="1" ht="27" customHeight="1">
      <c r="A7" s="342" t="s">
        <v>189</v>
      </c>
      <c r="B7" s="345">
        <v>1137</v>
      </c>
      <c r="C7" s="343">
        <v>68</v>
      </c>
      <c r="D7" s="343">
        <v>1305</v>
      </c>
      <c r="E7" s="344">
        <v>21</v>
      </c>
    </row>
    <row r="8" spans="1:7" s="64" customFormat="1" ht="27" customHeight="1">
      <c r="A8" s="342" t="s">
        <v>259</v>
      </c>
      <c r="B8" s="476">
        <v>1036</v>
      </c>
      <c r="C8" s="477">
        <v>49</v>
      </c>
      <c r="D8" s="477">
        <v>1259</v>
      </c>
      <c r="E8" s="478">
        <v>19</v>
      </c>
    </row>
    <row r="9" spans="1:7" s="64" customFormat="1" ht="27" customHeight="1">
      <c r="A9" s="541" t="s">
        <v>258</v>
      </c>
      <c r="B9" s="346">
        <v>946</v>
      </c>
      <c r="C9" s="347">
        <v>58</v>
      </c>
      <c r="D9" s="347">
        <v>1126</v>
      </c>
      <c r="E9" s="348">
        <v>15</v>
      </c>
    </row>
    <row r="10" spans="1:7" s="543" customFormat="1" ht="27" customHeight="1">
      <c r="A10" s="558" t="s">
        <v>323</v>
      </c>
      <c r="B10" s="346">
        <v>771</v>
      </c>
      <c r="C10" s="347">
        <v>63</v>
      </c>
      <c r="D10" s="347">
        <v>960</v>
      </c>
      <c r="E10" s="348">
        <v>19</v>
      </c>
    </row>
    <row r="11" spans="1:7" ht="15" customHeight="1">
      <c r="A11" s="74"/>
      <c r="B11" s="101"/>
      <c r="C11" s="101"/>
      <c r="D11" s="101"/>
      <c r="E11" s="101"/>
    </row>
    <row r="12" spans="1:7" ht="17.100000000000001" customHeight="1">
      <c r="A12" s="696" t="s">
        <v>188</v>
      </c>
      <c r="B12" s="696"/>
      <c r="C12" s="395"/>
      <c r="D12" s="102"/>
      <c r="E12" s="102"/>
    </row>
    <row r="13" spans="1:7" ht="17.100000000000001" customHeight="1">
      <c r="A13" s="696" t="s">
        <v>197</v>
      </c>
      <c r="B13" s="696"/>
      <c r="C13" s="103"/>
      <c r="D13" s="102"/>
      <c r="E13" s="102"/>
    </row>
    <row r="14" spans="1:7" ht="17.100000000000001" customHeight="1">
      <c r="A14" s="697" t="s">
        <v>321</v>
      </c>
      <c r="B14" s="697"/>
      <c r="C14" s="697"/>
      <c r="D14" s="697"/>
      <c r="E14" s="697"/>
    </row>
  </sheetData>
  <mergeCells count="4">
    <mergeCell ref="A1:B1"/>
    <mergeCell ref="A12:B12"/>
    <mergeCell ref="A13:B13"/>
    <mergeCell ref="A14:E1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V47"/>
  <sheetViews>
    <sheetView tabSelected="1" topLeftCell="H1" workbookViewId="0">
      <selection activeCell="X9" sqref="X9"/>
    </sheetView>
  </sheetViews>
  <sheetFormatPr defaultRowHeight="13.5"/>
  <cols>
    <col min="1" max="1" width="11" style="7" customWidth="1"/>
    <col min="2" max="2" width="9.25" style="7" customWidth="1"/>
    <col min="3" max="4" width="7.625" style="7" customWidth="1"/>
    <col min="5" max="11" width="8" style="7" customWidth="1"/>
    <col min="12" max="13" width="10.625" style="7" customWidth="1"/>
    <col min="14" max="61" width="8" style="7" customWidth="1"/>
    <col min="62" max="257" width="9" style="7"/>
    <col min="258" max="258" width="9.25" style="7" customWidth="1"/>
    <col min="259" max="260" width="7.625" style="7" customWidth="1"/>
    <col min="261" max="317" width="8" style="7" customWidth="1"/>
    <col min="318" max="513" width="9" style="7"/>
    <col min="514" max="514" width="9.25" style="7" customWidth="1"/>
    <col min="515" max="516" width="7.625" style="7" customWidth="1"/>
    <col min="517" max="573" width="8" style="7" customWidth="1"/>
    <col min="574" max="769" width="9" style="7"/>
    <col min="770" max="770" width="9.25" style="7" customWidth="1"/>
    <col min="771" max="772" width="7.625" style="7" customWidth="1"/>
    <col min="773" max="829" width="8" style="7" customWidth="1"/>
    <col min="830" max="1025" width="9" style="7"/>
    <col min="1026" max="1026" width="9.25" style="7" customWidth="1"/>
    <col min="1027" max="1028" width="7.625" style="7" customWidth="1"/>
    <col min="1029" max="1085" width="8" style="7" customWidth="1"/>
    <col min="1086" max="1281" width="9" style="7"/>
    <col min="1282" max="1282" width="9.25" style="7" customWidth="1"/>
    <col min="1283" max="1284" width="7.625" style="7" customWidth="1"/>
    <col min="1285" max="1341" width="8" style="7" customWidth="1"/>
    <col min="1342" max="1537" width="9" style="7"/>
    <col min="1538" max="1538" width="9.25" style="7" customWidth="1"/>
    <col min="1539" max="1540" width="7.625" style="7" customWidth="1"/>
    <col min="1541" max="1597" width="8" style="7" customWidth="1"/>
    <col min="1598" max="1793" width="9" style="7"/>
    <col min="1794" max="1794" width="9.25" style="7" customWidth="1"/>
    <col min="1795" max="1796" width="7.625" style="7" customWidth="1"/>
    <col min="1797" max="1853" width="8" style="7" customWidth="1"/>
    <col min="1854" max="2049" width="9" style="7"/>
    <col min="2050" max="2050" width="9.25" style="7" customWidth="1"/>
    <col min="2051" max="2052" width="7.625" style="7" customWidth="1"/>
    <col min="2053" max="2109" width="8" style="7" customWidth="1"/>
    <col min="2110" max="2305" width="9" style="7"/>
    <col min="2306" max="2306" width="9.25" style="7" customWidth="1"/>
    <col min="2307" max="2308" width="7.625" style="7" customWidth="1"/>
    <col min="2309" max="2365" width="8" style="7" customWidth="1"/>
    <col min="2366" max="2561" width="9" style="7"/>
    <col min="2562" max="2562" width="9.25" style="7" customWidth="1"/>
    <col min="2563" max="2564" width="7.625" style="7" customWidth="1"/>
    <col min="2565" max="2621" width="8" style="7" customWidth="1"/>
    <col min="2622" max="2817" width="9" style="7"/>
    <col min="2818" max="2818" width="9.25" style="7" customWidth="1"/>
    <col min="2819" max="2820" width="7.625" style="7" customWidth="1"/>
    <col min="2821" max="2877" width="8" style="7" customWidth="1"/>
    <col min="2878" max="3073" width="9" style="7"/>
    <col min="3074" max="3074" width="9.25" style="7" customWidth="1"/>
    <col min="3075" max="3076" width="7.625" style="7" customWidth="1"/>
    <col min="3077" max="3133" width="8" style="7" customWidth="1"/>
    <col min="3134" max="3329" width="9" style="7"/>
    <col min="3330" max="3330" width="9.25" style="7" customWidth="1"/>
    <col min="3331" max="3332" width="7.625" style="7" customWidth="1"/>
    <col min="3333" max="3389" width="8" style="7" customWidth="1"/>
    <col min="3390" max="3585" width="9" style="7"/>
    <col min="3586" max="3586" width="9.25" style="7" customWidth="1"/>
    <col min="3587" max="3588" width="7.625" style="7" customWidth="1"/>
    <col min="3589" max="3645" width="8" style="7" customWidth="1"/>
    <col min="3646" max="3841" width="9" style="7"/>
    <col min="3842" max="3842" width="9.25" style="7" customWidth="1"/>
    <col min="3843" max="3844" width="7.625" style="7" customWidth="1"/>
    <col min="3845" max="3901" width="8" style="7" customWidth="1"/>
    <col min="3902" max="4097" width="9" style="7"/>
    <col min="4098" max="4098" width="9.25" style="7" customWidth="1"/>
    <col min="4099" max="4100" width="7.625" style="7" customWidth="1"/>
    <col min="4101" max="4157" width="8" style="7" customWidth="1"/>
    <col min="4158" max="4353" width="9" style="7"/>
    <col min="4354" max="4354" width="9.25" style="7" customWidth="1"/>
    <col min="4355" max="4356" width="7.625" style="7" customWidth="1"/>
    <col min="4357" max="4413" width="8" style="7" customWidth="1"/>
    <col min="4414" max="4609" width="9" style="7"/>
    <col min="4610" max="4610" width="9.25" style="7" customWidth="1"/>
    <col min="4611" max="4612" width="7.625" style="7" customWidth="1"/>
    <col min="4613" max="4669" width="8" style="7" customWidth="1"/>
    <col min="4670" max="4865" width="9" style="7"/>
    <col min="4866" max="4866" width="9.25" style="7" customWidth="1"/>
    <col min="4867" max="4868" width="7.625" style="7" customWidth="1"/>
    <col min="4869" max="4925" width="8" style="7" customWidth="1"/>
    <col min="4926" max="5121" width="9" style="7"/>
    <col min="5122" max="5122" width="9.25" style="7" customWidth="1"/>
    <col min="5123" max="5124" width="7.625" style="7" customWidth="1"/>
    <col min="5125" max="5181" width="8" style="7" customWidth="1"/>
    <col min="5182" max="5377" width="9" style="7"/>
    <col min="5378" max="5378" width="9.25" style="7" customWidth="1"/>
    <col min="5379" max="5380" width="7.625" style="7" customWidth="1"/>
    <col min="5381" max="5437" width="8" style="7" customWidth="1"/>
    <col min="5438" max="5633" width="9" style="7"/>
    <col min="5634" max="5634" width="9.25" style="7" customWidth="1"/>
    <col min="5635" max="5636" width="7.625" style="7" customWidth="1"/>
    <col min="5637" max="5693" width="8" style="7" customWidth="1"/>
    <col min="5694" max="5889" width="9" style="7"/>
    <col min="5890" max="5890" width="9.25" style="7" customWidth="1"/>
    <col min="5891" max="5892" width="7.625" style="7" customWidth="1"/>
    <col min="5893" max="5949" width="8" style="7" customWidth="1"/>
    <col min="5950" max="6145" width="9" style="7"/>
    <col min="6146" max="6146" width="9.25" style="7" customWidth="1"/>
    <col min="6147" max="6148" width="7.625" style="7" customWidth="1"/>
    <col min="6149" max="6205" width="8" style="7" customWidth="1"/>
    <col min="6206" max="6401" width="9" style="7"/>
    <col min="6402" max="6402" width="9.25" style="7" customWidth="1"/>
    <col min="6403" max="6404" width="7.625" style="7" customWidth="1"/>
    <col min="6405" max="6461" width="8" style="7" customWidth="1"/>
    <col min="6462" max="6657" width="9" style="7"/>
    <col min="6658" max="6658" width="9.25" style="7" customWidth="1"/>
    <col min="6659" max="6660" width="7.625" style="7" customWidth="1"/>
    <col min="6661" max="6717" width="8" style="7" customWidth="1"/>
    <col min="6718" max="6913" width="9" style="7"/>
    <col min="6914" max="6914" width="9.25" style="7" customWidth="1"/>
    <col min="6915" max="6916" width="7.625" style="7" customWidth="1"/>
    <col min="6917" max="6973" width="8" style="7" customWidth="1"/>
    <col min="6974" max="7169" width="9" style="7"/>
    <col min="7170" max="7170" width="9.25" style="7" customWidth="1"/>
    <col min="7171" max="7172" width="7.625" style="7" customWidth="1"/>
    <col min="7173" max="7229" width="8" style="7" customWidth="1"/>
    <col min="7230" max="7425" width="9" style="7"/>
    <col min="7426" max="7426" width="9.25" style="7" customWidth="1"/>
    <col min="7427" max="7428" width="7.625" style="7" customWidth="1"/>
    <col min="7429" max="7485" width="8" style="7" customWidth="1"/>
    <col min="7486" max="7681" width="9" style="7"/>
    <col min="7682" max="7682" width="9.25" style="7" customWidth="1"/>
    <col min="7683" max="7684" width="7.625" style="7" customWidth="1"/>
    <col min="7685" max="7741" width="8" style="7" customWidth="1"/>
    <col min="7742" max="7937" width="9" style="7"/>
    <col min="7938" max="7938" width="9.25" style="7" customWidth="1"/>
    <col min="7939" max="7940" width="7.625" style="7" customWidth="1"/>
    <col min="7941" max="7997" width="8" style="7" customWidth="1"/>
    <col min="7998" max="8193" width="9" style="7"/>
    <col min="8194" max="8194" width="9.25" style="7" customWidth="1"/>
    <col min="8195" max="8196" width="7.625" style="7" customWidth="1"/>
    <col min="8197" max="8253" width="8" style="7" customWidth="1"/>
    <col min="8254" max="8449" width="9" style="7"/>
    <col min="8450" max="8450" width="9.25" style="7" customWidth="1"/>
    <col min="8451" max="8452" width="7.625" style="7" customWidth="1"/>
    <col min="8453" max="8509" width="8" style="7" customWidth="1"/>
    <col min="8510" max="8705" width="9" style="7"/>
    <col min="8706" max="8706" width="9.25" style="7" customWidth="1"/>
    <col min="8707" max="8708" width="7.625" style="7" customWidth="1"/>
    <col min="8709" max="8765" width="8" style="7" customWidth="1"/>
    <col min="8766" max="8961" width="9" style="7"/>
    <col min="8962" max="8962" width="9.25" style="7" customWidth="1"/>
    <col min="8963" max="8964" width="7.625" style="7" customWidth="1"/>
    <col min="8965" max="9021" width="8" style="7" customWidth="1"/>
    <col min="9022" max="9217" width="9" style="7"/>
    <col min="9218" max="9218" width="9.25" style="7" customWidth="1"/>
    <col min="9219" max="9220" width="7.625" style="7" customWidth="1"/>
    <col min="9221" max="9277" width="8" style="7" customWidth="1"/>
    <col min="9278" max="9473" width="9" style="7"/>
    <col min="9474" max="9474" width="9.25" style="7" customWidth="1"/>
    <col min="9475" max="9476" width="7.625" style="7" customWidth="1"/>
    <col min="9477" max="9533" width="8" style="7" customWidth="1"/>
    <col min="9534" max="9729" width="9" style="7"/>
    <col min="9730" max="9730" width="9.25" style="7" customWidth="1"/>
    <col min="9731" max="9732" width="7.625" style="7" customWidth="1"/>
    <col min="9733" max="9789" width="8" style="7" customWidth="1"/>
    <col min="9790" max="9985" width="9" style="7"/>
    <col min="9986" max="9986" width="9.25" style="7" customWidth="1"/>
    <col min="9987" max="9988" width="7.625" style="7" customWidth="1"/>
    <col min="9989" max="10045" width="8" style="7" customWidth="1"/>
    <col min="10046" max="10241" width="9" style="7"/>
    <col min="10242" max="10242" width="9.25" style="7" customWidth="1"/>
    <col min="10243" max="10244" width="7.625" style="7" customWidth="1"/>
    <col min="10245" max="10301" width="8" style="7" customWidth="1"/>
    <col min="10302" max="10497" width="9" style="7"/>
    <col min="10498" max="10498" width="9.25" style="7" customWidth="1"/>
    <col min="10499" max="10500" width="7.625" style="7" customWidth="1"/>
    <col min="10501" max="10557" width="8" style="7" customWidth="1"/>
    <col min="10558" max="10753" width="9" style="7"/>
    <col min="10754" max="10754" width="9.25" style="7" customWidth="1"/>
    <col min="10755" max="10756" width="7.625" style="7" customWidth="1"/>
    <col min="10757" max="10813" width="8" style="7" customWidth="1"/>
    <col min="10814" max="11009" width="9" style="7"/>
    <col min="11010" max="11010" width="9.25" style="7" customWidth="1"/>
    <col min="11011" max="11012" width="7.625" style="7" customWidth="1"/>
    <col min="11013" max="11069" width="8" style="7" customWidth="1"/>
    <col min="11070" max="11265" width="9" style="7"/>
    <col min="11266" max="11266" width="9.25" style="7" customWidth="1"/>
    <col min="11267" max="11268" width="7.625" style="7" customWidth="1"/>
    <col min="11269" max="11325" width="8" style="7" customWidth="1"/>
    <col min="11326" max="11521" width="9" style="7"/>
    <col min="11522" max="11522" width="9.25" style="7" customWidth="1"/>
    <col min="11523" max="11524" width="7.625" style="7" customWidth="1"/>
    <col min="11525" max="11581" width="8" style="7" customWidth="1"/>
    <col min="11582" max="11777" width="9" style="7"/>
    <col min="11778" max="11778" width="9.25" style="7" customWidth="1"/>
    <col min="11779" max="11780" width="7.625" style="7" customWidth="1"/>
    <col min="11781" max="11837" width="8" style="7" customWidth="1"/>
    <col min="11838" max="12033" width="9" style="7"/>
    <col min="12034" max="12034" width="9.25" style="7" customWidth="1"/>
    <col min="12035" max="12036" width="7.625" style="7" customWidth="1"/>
    <col min="12037" max="12093" width="8" style="7" customWidth="1"/>
    <col min="12094" max="12289" width="9" style="7"/>
    <col min="12290" max="12290" width="9.25" style="7" customWidth="1"/>
    <col min="12291" max="12292" width="7.625" style="7" customWidth="1"/>
    <col min="12293" max="12349" width="8" style="7" customWidth="1"/>
    <col min="12350" max="12545" width="9" style="7"/>
    <col min="12546" max="12546" width="9.25" style="7" customWidth="1"/>
    <col min="12547" max="12548" width="7.625" style="7" customWidth="1"/>
    <col min="12549" max="12605" width="8" style="7" customWidth="1"/>
    <col min="12606" max="12801" width="9" style="7"/>
    <col min="12802" max="12802" width="9.25" style="7" customWidth="1"/>
    <col min="12803" max="12804" width="7.625" style="7" customWidth="1"/>
    <col min="12805" max="12861" width="8" style="7" customWidth="1"/>
    <col min="12862" max="13057" width="9" style="7"/>
    <col min="13058" max="13058" width="9.25" style="7" customWidth="1"/>
    <col min="13059" max="13060" width="7.625" style="7" customWidth="1"/>
    <col min="13061" max="13117" width="8" style="7" customWidth="1"/>
    <col min="13118" max="13313" width="9" style="7"/>
    <col min="13314" max="13314" width="9.25" style="7" customWidth="1"/>
    <col min="13315" max="13316" width="7.625" style="7" customWidth="1"/>
    <col min="13317" max="13373" width="8" style="7" customWidth="1"/>
    <col min="13374" max="13569" width="9" style="7"/>
    <col min="13570" max="13570" width="9.25" style="7" customWidth="1"/>
    <col min="13571" max="13572" width="7.625" style="7" customWidth="1"/>
    <col min="13573" max="13629" width="8" style="7" customWidth="1"/>
    <col min="13630" max="13825" width="9" style="7"/>
    <col min="13826" max="13826" width="9.25" style="7" customWidth="1"/>
    <col min="13827" max="13828" width="7.625" style="7" customWidth="1"/>
    <col min="13829" max="13885" width="8" style="7" customWidth="1"/>
    <col min="13886" max="14081" width="9" style="7"/>
    <col min="14082" max="14082" width="9.25" style="7" customWidth="1"/>
    <col min="14083" max="14084" width="7.625" style="7" customWidth="1"/>
    <col min="14085" max="14141" width="8" style="7" customWidth="1"/>
    <col min="14142" max="14337" width="9" style="7"/>
    <col min="14338" max="14338" width="9.25" style="7" customWidth="1"/>
    <col min="14339" max="14340" width="7.625" style="7" customWidth="1"/>
    <col min="14341" max="14397" width="8" style="7" customWidth="1"/>
    <col min="14398" max="14593" width="9" style="7"/>
    <col min="14594" max="14594" width="9.25" style="7" customWidth="1"/>
    <col min="14595" max="14596" width="7.625" style="7" customWidth="1"/>
    <col min="14597" max="14653" width="8" style="7" customWidth="1"/>
    <col min="14654" max="14849" width="9" style="7"/>
    <col min="14850" max="14850" width="9.25" style="7" customWidth="1"/>
    <col min="14851" max="14852" width="7.625" style="7" customWidth="1"/>
    <col min="14853" max="14909" width="8" style="7" customWidth="1"/>
    <col min="14910" max="15105" width="9" style="7"/>
    <col min="15106" max="15106" width="9.25" style="7" customWidth="1"/>
    <col min="15107" max="15108" width="7.625" style="7" customWidth="1"/>
    <col min="15109" max="15165" width="8" style="7" customWidth="1"/>
    <col min="15166" max="15361" width="9" style="7"/>
    <col min="15362" max="15362" width="9.25" style="7" customWidth="1"/>
    <col min="15363" max="15364" width="7.625" style="7" customWidth="1"/>
    <col min="15365" max="15421" width="8" style="7" customWidth="1"/>
    <col min="15422" max="15617" width="9" style="7"/>
    <col min="15618" max="15618" width="9.25" style="7" customWidth="1"/>
    <col min="15619" max="15620" width="7.625" style="7" customWidth="1"/>
    <col min="15621" max="15677" width="8" style="7" customWidth="1"/>
    <col min="15678" max="15873" width="9" style="7"/>
    <col min="15874" max="15874" width="9.25" style="7" customWidth="1"/>
    <col min="15875" max="15876" width="7.625" style="7" customWidth="1"/>
    <col min="15877" max="15933" width="8" style="7" customWidth="1"/>
    <col min="15934" max="16129" width="9" style="7"/>
    <col min="16130" max="16130" width="9.25" style="7" customWidth="1"/>
    <col min="16131" max="16132" width="7.625" style="7" customWidth="1"/>
    <col min="16133" max="16189" width="8" style="7" customWidth="1"/>
    <col min="16190" max="16384" width="9" style="7"/>
  </cols>
  <sheetData>
    <row r="1" spans="1:74" ht="19.5" customHeight="1">
      <c r="A1" s="703" t="s">
        <v>246</v>
      </c>
      <c r="B1" s="703"/>
      <c r="C1" s="703"/>
      <c r="D1" s="105"/>
    </row>
    <row r="2" spans="1:74" ht="13.5" customHeight="1"/>
    <row r="3" spans="1:74" ht="18.75" customHeight="1">
      <c r="A3" s="698" t="s">
        <v>211</v>
      </c>
      <c r="B3" s="698"/>
    </row>
    <row r="4" spans="1:74" s="10" customFormat="1" ht="36.75" customHeight="1">
      <c r="A4" s="704" t="s">
        <v>61</v>
      </c>
      <c r="B4" s="706" t="s">
        <v>78</v>
      </c>
      <c r="C4" s="700"/>
      <c r="D4" s="701"/>
      <c r="E4" s="702" t="s">
        <v>99</v>
      </c>
      <c r="F4" s="700"/>
      <c r="G4" s="701"/>
      <c r="H4" s="699" t="s">
        <v>100</v>
      </c>
      <c r="I4" s="700"/>
      <c r="J4" s="701"/>
      <c r="K4" s="702" t="s">
        <v>101</v>
      </c>
      <c r="L4" s="700"/>
      <c r="M4" s="701"/>
      <c r="N4" s="702" t="s">
        <v>102</v>
      </c>
      <c r="O4" s="700"/>
      <c r="P4" s="701"/>
      <c r="Q4" s="699" t="s">
        <v>103</v>
      </c>
      <c r="R4" s="700"/>
      <c r="S4" s="701"/>
      <c r="T4" s="699" t="s">
        <v>104</v>
      </c>
      <c r="U4" s="700"/>
      <c r="V4" s="701"/>
      <c r="W4" s="699" t="s">
        <v>105</v>
      </c>
      <c r="X4" s="700"/>
      <c r="Y4" s="701"/>
      <c r="Z4" s="699" t="s">
        <v>106</v>
      </c>
      <c r="AA4" s="700"/>
      <c r="AB4" s="701"/>
      <c r="AC4" s="699" t="s">
        <v>107</v>
      </c>
      <c r="AD4" s="700"/>
      <c r="AE4" s="701"/>
      <c r="AF4" s="699" t="s">
        <v>108</v>
      </c>
      <c r="AG4" s="700"/>
      <c r="AH4" s="701"/>
      <c r="AI4" s="699" t="s">
        <v>109</v>
      </c>
      <c r="AJ4" s="700"/>
      <c r="AK4" s="701"/>
      <c r="AL4" s="702" t="s">
        <v>110</v>
      </c>
      <c r="AM4" s="700"/>
      <c r="AN4" s="701"/>
      <c r="AO4" s="702" t="s">
        <v>111</v>
      </c>
      <c r="AP4" s="700"/>
      <c r="AQ4" s="701"/>
      <c r="AR4" s="699" t="s">
        <v>112</v>
      </c>
      <c r="AS4" s="700"/>
      <c r="AT4" s="701"/>
      <c r="AU4" s="699" t="s">
        <v>113</v>
      </c>
      <c r="AV4" s="700"/>
      <c r="AW4" s="701"/>
      <c r="AX4" s="702" t="s">
        <v>114</v>
      </c>
      <c r="AY4" s="700"/>
      <c r="AZ4" s="701"/>
      <c r="BA4" s="702" t="s">
        <v>115</v>
      </c>
      <c r="BB4" s="700"/>
      <c r="BC4" s="701"/>
      <c r="BD4" s="702" t="s">
        <v>116</v>
      </c>
      <c r="BE4" s="700"/>
      <c r="BF4" s="701"/>
      <c r="BG4" s="699" t="s">
        <v>117</v>
      </c>
      <c r="BH4" s="700"/>
      <c r="BI4" s="700"/>
    </row>
    <row r="5" spans="1:74" s="10" customFormat="1" ht="17.25" customHeight="1">
      <c r="A5" s="705"/>
      <c r="B5" s="349"/>
      <c r="C5" s="480" t="s">
        <v>22</v>
      </c>
      <c r="D5" s="480" t="s">
        <v>23</v>
      </c>
      <c r="E5" s="349"/>
      <c r="F5" s="480" t="s">
        <v>22</v>
      </c>
      <c r="G5" s="480" t="s">
        <v>23</v>
      </c>
      <c r="H5" s="349"/>
      <c r="I5" s="480" t="s">
        <v>22</v>
      </c>
      <c r="J5" s="480" t="s">
        <v>23</v>
      </c>
      <c r="K5" s="349"/>
      <c r="L5" s="480" t="s">
        <v>22</v>
      </c>
      <c r="M5" s="480" t="s">
        <v>23</v>
      </c>
      <c r="N5" s="349"/>
      <c r="O5" s="480" t="s">
        <v>22</v>
      </c>
      <c r="P5" s="480" t="s">
        <v>23</v>
      </c>
      <c r="Q5" s="349"/>
      <c r="R5" s="480" t="s">
        <v>22</v>
      </c>
      <c r="S5" s="480" t="s">
        <v>23</v>
      </c>
      <c r="T5" s="349"/>
      <c r="U5" s="480" t="s">
        <v>22</v>
      </c>
      <c r="V5" s="480" t="s">
        <v>23</v>
      </c>
      <c r="W5" s="349"/>
      <c r="X5" s="480" t="s">
        <v>22</v>
      </c>
      <c r="Y5" s="480" t="s">
        <v>23</v>
      </c>
      <c r="Z5" s="349"/>
      <c r="AA5" s="480" t="s">
        <v>22</v>
      </c>
      <c r="AB5" s="480" t="s">
        <v>23</v>
      </c>
      <c r="AC5" s="349"/>
      <c r="AD5" s="480" t="s">
        <v>22</v>
      </c>
      <c r="AE5" s="480" t="s">
        <v>23</v>
      </c>
      <c r="AF5" s="349"/>
      <c r="AG5" s="480" t="s">
        <v>22</v>
      </c>
      <c r="AH5" s="480" t="s">
        <v>23</v>
      </c>
      <c r="AI5" s="349"/>
      <c r="AJ5" s="480" t="s">
        <v>22</v>
      </c>
      <c r="AK5" s="480" t="s">
        <v>23</v>
      </c>
      <c r="AL5" s="349"/>
      <c r="AM5" s="480" t="s">
        <v>22</v>
      </c>
      <c r="AN5" s="480" t="s">
        <v>23</v>
      </c>
      <c r="AO5" s="349"/>
      <c r="AP5" s="480" t="s">
        <v>22</v>
      </c>
      <c r="AQ5" s="480" t="s">
        <v>23</v>
      </c>
      <c r="AR5" s="349"/>
      <c r="AS5" s="480" t="s">
        <v>22</v>
      </c>
      <c r="AT5" s="480" t="s">
        <v>23</v>
      </c>
      <c r="AU5" s="349"/>
      <c r="AV5" s="480" t="s">
        <v>22</v>
      </c>
      <c r="AW5" s="480" t="s">
        <v>23</v>
      </c>
      <c r="AX5" s="349"/>
      <c r="AY5" s="480" t="s">
        <v>22</v>
      </c>
      <c r="AZ5" s="480" t="s">
        <v>23</v>
      </c>
      <c r="BA5" s="349"/>
      <c r="BB5" s="480" t="s">
        <v>22</v>
      </c>
      <c r="BC5" s="480" t="s">
        <v>23</v>
      </c>
      <c r="BD5" s="349"/>
      <c r="BE5" s="480" t="s">
        <v>22</v>
      </c>
      <c r="BF5" s="480" t="s">
        <v>23</v>
      </c>
      <c r="BG5" s="349"/>
      <c r="BH5" s="480" t="s">
        <v>22</v>
      </c>
      <c r="BI5" s="481" t="s">
        <v>23</v>
      </c>
    </row>
    <row r="6" spans="1:74" s="107" customFormat="1" ht="27" customHeight="1">
      <c r="A6" s="350" t="s">
        <v>25</v>
      </c>
      <c r="B6" s="286">
        <v>1253</v>
      </c>
      <c r="C6" s="288">
        <v>716</v>
      </c>
      <c r="D6" s="288">
        <v>537</v>
      </c>
      <c r="E6" s="287">
        <v>41</v>
      </c>
      <c r="F6" s="287">
        <v>23</v>
      </c>
      <c r="G6" s="287">
        <v>18</v>
      </c>
      <c r="H6" s="287">
        <v>380</v>
      </c>
      <c r="I6" s="287">
        <v>236</v>
      </c>
      <c r="J6" s="287">
        <v>144</v>
      </c>
      <c r="K6" s="287">
        <v>2</v>
      </c>
      <c r="L6" s="287">
        <v>1</v>
      </c>
      <c r="M6" s="287">
        <v>1</v>
      </c>
      <c r="N6" s="287">
        <v>65</v>
      </c>
      <c r="O6" s="287">
        <v>29</v>
      </c>
      <c r="P6" s="287">
        <v>36</v>
      </c>
      <c r="Q6" s="287">
        <v>29</v>
      </c>
      <c r="R6" s="287">
        <v>10</v>
      </c>
      <c r="S6" s="287">
        <v>19</v>
      </c>
      <c r="T6" s="287">
        <v>35</v>
      </c>
      <c r="U6" s="287">
        <v>15</v>
      </c>
      <c r="V6" s="287">
        <v>20</v>
      </c>
      <c r="W6" s="287">
        <v>0</v>
      </c>
      <c r="X6" s="287">
        <v>0</v>
      </c>
      <c r="Y6" s="287">
        <v>0</v>
      </c>
      <c r="Z6" s="287">
        <v>0</v>
      </c>
      <c r="AA6" s="287">
        <v>0</v>
      </c>
      <c r="AB6" s="287">
        <v>0</v>
      </c>
      <c r="AC6" s="287">
        <v>288</v>
      </c>
      <c r="AD6" s="287">
        <v>157</v>
      </c>
      <c r="AE6" s="287">
        <v>131</v>
      </c>
      <c r="AF6" s="287">
        <v>86</v>
      </c>
      <c r="AG6" s="287">
        <v>45</v>
      </c>
      <c r="AH6" s="287">
        <v>41</v>
      </c>
      <c r="AI6" s="287">
        <v>63</v>
      </c>
      <c r="AJ6" s="287">
        <v>53</v>
      </c>
      <c r="AK6" s="287">
        <v>10</v>
      </c>
      <c r="AL6" s="287">
        <v>1</v>
      </c>
      <c r="AM6" s="287">
        <v>0</v>
      </c>
      <c r="AN6" s="287">
        <v>1</v>
      </c>
      <c r="AO6" s="287">
        <v>14</v>
      </c>
      <c r="AP6" s="287">
        <v>6</v>
      </c>
      <c r="AQ6" s="287">
        <v>8</v>
      </c>
      <c r="AR6" s="287">
        <v>24</v>
      </c>
      <c r="AS6" s="287">
        <v>10</v>
      </c>
      <c r="AT6" s="287">
        <v>14</v>
      </c>
      <c r="AU6" s="287">
        <v>0</v>
      </c>
      <c r="AV6" s="287">
        <v>0</v>
      </c>
      <c r="AW6" s="287">
        <v>0</v>
      </c>
      <c r="AX6" s="287">
        <v>7</v>
      </c>
      <c r="AY6" s="287">
        <v>3</v>
      </c>
      <c r="AZ6" s="287">
        <v>4</v>
      </c>
      <c r="BA6" s="287">
        <v>0</v>
      </c>
      <c r="BB6" s="287">
        <v>0</v>
      </c>
      <c r="BC6" s="287">
        <v>0</v>
      </c>
      <c r="BD6" s="287">
        <v>90</v>
      </c>
      <c r="BE6" s="287">
        <v>44</v>
      </c>
      <c r="BF6" s="287">
        <v>46</v>
      </c>
      <c r="BG6" s="287">
        <v>128</v>
      </c>
      <c r="BH6" s="287">
        <v>84</v>
      </c>
      <c r="BI6" s="351">
        <v>44</v>
      </c>
    </row>
    <row r="7" spans="1:74" s="107" customFormat="1" ht="27" customHeight="1">
      <c r="A7" s="350" t="s">
        <v>131</v>
      </c>
      <c r="B7" s="286">
        <v>1341</v>
      </c>
      <c r="C7" s="288">
        <v>766</v>
      </c>
      <c r="D7" s="288">
        <v>575</v>
      </c>
      <c r="E7" s="288">
        <v>29</v>
      </c>
      <c r="F7" s="287">
        <v>13</v>
      </c>
      <c r="G7" s="287">
        <v>16</v>
      </c>
      <c r="H7" s="287">
        <v>365</v>
      </c>
      <c r="I7" s="287">
        <v>231</v>
      </c>
      <c r="J7" s="287">
        <v>134</v>
      </c>
      <c r="K7" s="287">
        <v>3</v>
      </c>
      <c r="L7" s="287">
        <v>0</v>
      </c>
      <c r="M7" s="287">
        <v>3</v>
      </c>
      <c r="N7" s="287">
        <v>80</v>
      </c>
      <c r="O7" s="287">
        <v>41</v>
      </c>
      <c r="P7" s="287">
        <v>39</v>
      </c>
      <c r="Q7" s="287">
        <v>16</v>
      </c>
      <c r="R7" s="287">
        <v>6</v>
      </c>
      <c r="S7" s="287">
        <v>10</v>
      </c>
      <c r="T7" s="287">
        <v>53</v>
      </c>
      <c r="U7" s="287">
        <v>25</v>
      </c>
      <c r="V7" s="287">
        <v>28</v>
      </c>
      <c r="W7" s="287">
        <v>1</v>
      </c>
      <c r="X7" s="287">
        <v>0</v>
      </c>
      <c r="Y7" s="287">
        <v>0</v>
      </c>
      <c r="Z7" s="287">
        <v>1</v>
      </c>
      <c r="AA7" s="287">
        <v>0</v>
      </c>
      <c r="AB7" s="287">
        <v>0</v>
      </c>
      <c r="AC7" s="287">
        <v>328</v>
      </c>
      <c r="AD7" s="287">
        <v>157</v>
      </c>
      <c r="AE7" s="287">
        <v>171</v>
      </c>
      <c r="AF7" s="287">
        <v>117</v>
      </c>
      <c r="AG7" s="287">
        <v>64</v>
      </c>
      <c r="AH7" s="287">
        <v>53</v>
      </c>
      <c r="AI7" s="287">
        <v>79</v>
      </c>
      <c r="AJ7" s="287">
        <v>65</v>
      </c>
      <c r="AK7" s="287">
        <v>14</v>
      </c>
      <c r="AL7" s="287">
        <v>2</v>
      </c>
      <c r="AM7" s="287">
        <v>1</v>
      </c>
      <c r="AN7" s="287">
        <v>1</v>
      </c>
      <c r="AO7" s="287">
        <v>8</v>
      </c>
      <c r="AP7" s="287">
        <v>4</v>
      </c>
      <c r="AQ7" s="287">
        <v>4</v>
      </c>
      <c r="AR7" s="287">
        <v>27</v>
      </c>
      <c r="AS7" s="287">
        <v>13</v>
      </c>
      <c r="AT7" s="287">
        <v>14</v>
      </c>
      <c r="AU7" s="287">
        <v>1</v>
      </c>
      <c r="AV7" s="287">
        <v>0</v>
      </c>
      <c r="AW7" s="287">
        <v>0</v>
      </c>
      <c r="AX7" s="287">
        <v>4</v>
      </c>
      <c r="AY7" s="287">
        <v>3</v>
      </c>
      <c r="AZ7" s="287">
        <v>1</v>
      </c>
      <c r="BA7" s="287">
        <v>2</v>
      </c>
      <c r="BB7" s="287">
        <v>0</v>
      </c>
      <c r="BC7" s="287">
        <v>2</v>
      </c>
      <c r="BD7" s="287">
        <v>84</v>
      </c>
      <c r="BE7" s="287">
        <v>39</v>
      </c>
      <c r="BF7" s="287">
        <v>45</v>
      </c>
      <c r="BG7" s="287">
        <v>144</v>
      </c>
      <c r="BH7" s="287">
        <v>104</v>
      </c>
      <c r="BI7" s="351">
        <v>40</v>
      </c>
    </row>
    <row r="8" spans="1:74" s="107" customFormat="1" ht="27" customHeight="1">
      <c r="A8" s="350" t="s">
        <v>132</v>
      </c>
      <c r="B8" s="286">
        <v>1379</v>
      </c>
      <c r="C8" s="244">
        <v>777</v>
      </c>
      <c r="D8" s="244">
        <v>602</v>
      </c>
      <c r="E8" s="288">
        <v>36</v>
      </c>
      <c r="F8" s="244">
        <v>14</v>
      </c>
      <c r="G8" s="244">
        <v>22</v>
      </c>
      <c r="H8" s="244">
        <v>387</v>
      </c>
      <c r="I8" s="244">
        <v>230</v>
      </c>
      <c r="J8" s="244">
        <v>157</v>
      </c>
      <c r="K8" s="244">
        <v>2</v>
      </c>
      <c r="L8" s="244">
        <v>0</v>
      </c>
      <c r="M8" s="244">
        <v>2</v>
      </c>
      <c r="N8" s="244">
        <v>72</v>
      </c>
      <c r="O8" s="244">
        <v>33</v>
      </c>
      <c r="P8" s="244">
        <v>39</v>
      </c>
      <c r="Q8" s="244">
        <v>22</v>
      </c>
      <c r="R8" s="244">
        <v>10</v>
      </c>
      <c r="S8" s="244">
        <v>12</v>
      </c>
      <c r="T8" s="244">
        <v>38</v>
      </c>
      <c r="U8" s="244">
        <v>19</v>
      </c>
      <c r="V8" s="244">
        <v>19</v>
      </c>
      <c r="W8" s="244">
        <v>0</v>
      </c>
      <c r="X8" s="244">
        <v>0</v>
      </c>
      <c r="Y8" s="244">
        <v>0</v>
      </c>
      <c r="Z8" s="244">
        <v>0</v>
      </c>
      <c r="AA8" s="244">
        <v>0</v>
      </c>
      <c r="AB8" s="244">
        <v>0</v>
      </c>
      <c r="AC8" s="244">
        <v>325</v>
      </c>
      <c r="AD8" s="244">
        <v>169</v>
      </c>
      <c r="AE8" s="244">
        <v>156</v>
      </c>
      <c r="AF8" s="244">
        <v>135</v>
      </c>
      <c r="AG8" s="244">
        <v>88</v>
      </c>
      <c r="AH8" s="244">
        <v>47</v>
      </c>
      <c r="AI8" s="244">
        <v>74</v>
      </c>
      <c r="AJ8" s="244">
        <v>57</v>
      </c>
      <c r="AK8" s="244">
        <v>17</v>
      </c>
      <c r="AL8" s="244">
        <v>4</v>
      </c>
      <c r="AM8" s="244">
        <v>2</v>
      </c>
      <c r="AN8" s="244">
        <v>2</v>
      </c>
      <c r="AO8" s="244">
        <v>4</v>
      </c>
      <c r="AP8" s="244">
        <v>3</v>
      </c>
      <c r="AQ8" s="244">
        <v>1</v>
      </c>
      <c r="AR8" s="244">
        <v>25</v>
      </c>
      <c r="AS8" s="244">
        <v>9</v>
      </c>
      <c r="AT8" s="244">
        <v>16</v>
      </c>
      <c r="AU8" s="244">
        <v>0</v>
      </c>
      <c r="AV8" s="244">
        <v>0</v>
      </c>
      <c r="AW8" s="244">
        <v>0</v>
      </c>
      <c r="AX8" s="244">
        <v>6</v>
      </c>
      <c r="AY8" s="244">
        <v>2</v>
      </c>
      <c r="AZ8" s="244">
        <v>4</v>
      </c>
      <c r="BA8" s="244">
        <v>3</v>
      </c>
      <c r="BB8" s="244">
        <v>2</v>
      </c>
      <c r="BC8" s="244">
        <v>1</v>
      </c>
      <c r="BD8" s="244">
        <v>99</v>
      </c>
      <c r="BE8" s="244">
        <v>35</v>
      </c>
      <c r="BF8" s="244">
        <v>64</v>
      </c>
      <c r="BG8" s="244">
        <v>147</v>
      </c>
      <c r="BH8" s="244">
        <v>104</v>
      </c>
      <c r="BI8" s="352">
        <v>43</v>
      </c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</row>
    <row r="9" spans="1:74" s="107" customFormat="1" ht="27" customHeight="1">
      <c r="A9" s="350" t="s">
        <v>275</v>
      </c>
      <c r="B9" s="452">
        <v>1353</v>
      </c>
      <c r="C9" s="443">
        <v>762</v>
      </c>
      <c r="D9" s="443">
        <v>591</v>
      </c>
      <c r="E9" s="453">
        <v>40</v>
      </c>
      <c r="F9" s="443">
        <v>21</v>
      </c>
      <c r="G9" s="443">
        <v>19</v>
      </c>
      <c r="H9" s="443">
        <v>379</v>
      </c>
      <c r="I9" s="443">
        <v>236</v>
      </c>
      <c r="J9" s="443">
        <v>143</v>
      </c>
      <c r="K9" s="443">
        <v>6</v>
      </c>
      <c r="L9" s="443">
        <v>1</v>
      </c>
      <c r="M9" s="443">
        <v>5</v>
      </c>
      <c r="N9" s="443">
        <v>77</v>
      </c>
      <c r="O9" s="443">
        <v>40</v>
      </c>
      <c r="P9" s="443">
        <v>37</v>
      </c>
      <c r="Q9" s="443">
        <v>13</v>
      </c>
      <c r="R9" s="443">
        <v>9</v>
      </c>
      <c r="S9" s="443">
        <v>4</v>
      </c>
      <c r="T9" s="443">
        <v>40</v>
      </c>
      <c r="U9" s="443">
        <v>20</v>
      </c>
      <c r="V9" s="443">
        <v>20</v>
      </c>
      <c r="W9" s="443">
        <v>0</v>
      </c>
      <c r="X9" s="443">
        <v>0</v>
      </c>
      <c r="Y9" s="443">
        <v>0</v>
      </c>
      <c r="Z9" s="443">
        <v>0</v>
      </c>
      <c r="AA9" s="443">
        <v>0</v>
      </c>
      <c r="AB9" s="443">
        <v>0</v>
      </c>
      <c r="AC9" s="443">
        <v>328</v>
      </c>
      <c r="AD9" s="443">
        <v>154</v>
      </c>
      <c r="AE9" s="443">
        <v>174</v>
      </c>
      <c r="AF9" s="443">
        <v>134</v>
      </c>
      <c r="AG9" s="443">
        <v>85</v>
      </c>
      <c r="AH9" s="443">
        <v>49</v>
      </c>
      <c r="AI9" s="443">
        <v>69</v>
      </c>
      <c r="AJ9" s="443">
        <v>51</v>
      </c>
      <c r="AK9" s="443">
        <v>18</v>
      </c>
      <c r="AL9" s="443">
        <v>4</v>
      </c>
      <c r="AM9" s="443">
        <v>2</v>
      </c>
      <c r="AN9" s="443">
        <v>2</v>
      </c>
      <c r="AO9" s="443">
        <v>8</v>
      </c>
      <c r="AP9" s="443">
        <v>3</v>
      </c>
      <c r="AQ9" s="443">
        <v>5</v>
      </c>
      <c r="AR9" s="443">
        <v>21</v>
      </c>
      <c r="AS9" s="443">
        <v>10</v>
      </c>
      <c r="AT9" s="443">
        <v>11</v>
      </c>
      <c r="AU9" s="443">
        <v>1</v>
      </c>
      <c r="AV9" s="443">
        <v>0</v>
      </c>
      <c r="AW9" s="443">
        <v>1</v>
      </c>
      <c r="AX9" s="443">
        <v>1</v>
      </c>
      <c r="AY9" s="443">
        <v>0</v>
      </c>
      <c r="AZ9" s="443">
        <v>1</v>
      </c>
      <c r="BA9" s="443">
        <v>1</v>
      </c>
      <c r="BB9" s="443">
        <v>1</v>
      </c>
      <c r="BC9" s="443">
        <v>0</v>
      </c>
      <c r="BD9" s="443">
        <v>108</v>
      </c>
      <c r="BE9" s="443">
        <v>49</v>
      </c>
      <c r="BF9" s="443">
        <v>59</v>
      </c>
      <c r="BG9" s="443">
        <v>123</v>
      </c>
      <c r="BH9" s="443">
        <v>80</v>
      </c>
      <c r="BI9" s="479">
        <v>43</v>
      </c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</row>
    <row r="10" spans="1:74" s="107" customFormat="1" ht="27" customHeight="1">
      <c r="A10" s="598" t="s">
        <v>260</v>
      </c>
      <c r="B10" s="286">
        <v>1390</v>
      </c>
      <c r="C10" s="244">
        <v>802</v>
      </c>
      <c r="D10" s="244">
        <v>588</v>
      </c>
      <c r="E10" s="288">
        <v>33</v>
      </c>
      <c r="F10" s="244">
        <v>14</v>
      </c>
      <c r="G10" s="244">
        <v>19</v>
      </c>
      <c r="H10" s="244">
        <v>402</v>
      </c>
      <c r="I10" s="244">
        <v>250</v>
      </c>
      <c r="J10" s="244">
        <v>152</v>
      </c>
      <c r="K10" s="244">
        <v>3</v>
      </c>
      <c r="L10" s="244">
        <v>2</v>
      </c>
      <c r="M10" s="244">
        <v>1</v>
      </c>
      <c r="N10" s="244">
        <v>67</v>
      </c>
      <c r="O10" s="244">
        <v>41</v>
      </c>
      <c r="P10" s="244">
        <v>26</v>
      </c>
      <c r="Q10" s="244">
        <v>10</v>
      </c>
      <c r="R10" s="244">
        <v>4</v>
      </c>
      <c r="S10" s="244">
        <v>6</v>
      </c>
      <c r="T10" s="244">
        <v>56</v>
      </c>
      <c r="U10" s="244">
        <v>23</v>
      </c>
      <c r="V10" s="244">
        <v>33</v>
      </c>
      <c r="W10" s="244">
        <v>0</v>
      </c>
      <c r="X10" s="244">
        <v>0</v>
      </c>
      <c r="Y10" s="244">
        <v>0</v>
      </c>
      <c r="Z10" s="244">
        <v>0</v>
      </c>
      <c r="AA10" s="244">
        <v>0</v>
      </c>
      <c r="AB10" s="244">
        <v>0</v>
      </c>
      <c r="AC10" s="244">
        <v>320</v>
      </c>
      <c r="AD10" s="244">
        <v>164</v>
      </c>
      <c r="AE10" s="244">
        <v>156</v>
      </c>
      <c r="AF10" s="244">
        <v>137</v>
      </c>
      <c r="AG10" s="244">
        <v>70</v>
      </c>
      <c r="AH10" s="244">
        <v>67</v>
      </c>
      <c r="AI10" s="244">
        <v>84</v>
      </c>
      <c r="AJ10" s="244">
        <v>60</v>
      </c>
      <c r="AK10" s="244">
        <v>24</v>
      </c>
      <c r="AL10" s="244">
        <v>1</v>
      </c>
      <c r="AM10" s="244">
        <v>1</v>
      </c>
      <c r="AN10" s="244">
        <v>0</v>
      </c>
      <c r="AO10" s="244">
        <v>9</v>
      </c>
      <c r="AP10" s="244">
        <v>3</v>
      </c>
      <c r="AQ10" s="244">
        <v>6</v>
      </c>
      <c r="AR10" s="244">
        <v>34</v>
      </c>
      <c r="AS10" s="244">
        <v>16</v>
      </c>
      <c r="AT10" s="244">
        <v>18</v>
      </c>
      <c r="AU10" s="244">
        <v>0</v>
      </c>
      <c r="AV10" s="244">
        <v>0</v>
      </c>
      <c r="AW10" s="244">
        <v>0</v>
      </c>
      <c r="AX10" s="244">
        <v>8</v>
      </c>
      <c r="AY10" s="244">
        <v>5</v>
      </c>
      <c r="AZ10" s="244">
        <v>3</v>
      </c>
      <c r="BA10" s="244">
        <v>2</v>
      </c>
      <c r="BB10" s="244">
        <v>1</v>
      </c>
      <c r="BC10" s="244">
        <v>1</v>
      </c>
      <c r="BD10" s="244">
        <v>57</v>
      </c>
      <c r="BE10" s="244">
        <v>26</v>
      </c>
      <c r="BF10" s="244">
        <v>31</v>
      </c>
      <c r="BG10" s="244">
        <v>167</v>
      </c>
      <c r="BH10" s="244">
        <v>122</v>
      </c>
      <c r="BI10" s="352">
        <v>45</v>
      </c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</row>
    <row r="11" spans="1:74" s="107" customFormat="1" ht="26.25" customHeight="1">
      <c r="A11" s="597" t="s">
        <v>358</v>
      </c>
      <c r="B11" s="599">
        <v>1393</v>
      </c>
      <c r="C11" s="593">
        <v>813</v>
      </c>
      <c r="D11" s="594">
        <v>580</v>
      </c>
      <c r="E11" s="595">
        <v>50</v>
      </c>
      <c r="F11" s="594">
        <v>23</v>
      </c>
      <c r="G11" s="594">
        <v>27</v>
      </c>
      <c r="H11" s="594">
        <v>397</v>
      </c>
      <c r="I11" s="594">
        <v>265</v>
      </c>
      <c r="J11" s="594">
        <v>132</v>
      </c>
      <c r="K11" s="594">
        <v>6</v>
      </c>
      <c r="L11" s="594">
        <v>6</v>
      </c>
      <c r="M11" s="594">
        <f>-N1153</f>
        <v>0</v>
      </c>
      <c r="N11" s="594">
        <v>53</v>
      </c>
      <c r="O11" s="594">
        <v>25</v>
      </c>
      <c r="P11" s="594">
        <v>28</v>
      </c>
      <c r="Q11" s="594">
        <v>18</v>
      </c>
      <c r="R11" s="594">
        <v>11</v>
      </c>
      <c r="S11" s="594">
        <v>7</v>
      </c>
      <c r="T11" s="594">
        <v>42</v>
      </c>
      <c r="U11" s="594">
        <v>19</v>
      </c>
      <c r="V11" s="594">
        <v>23</v>
      </c>
      <c r="W11" s="594">
        <f>-Y22</f>
        <v>0</v>
      </c>
      <c r="X11" s="594" t="s">
        <v>357</v>
      </c>
      <c r="Y11" s="594" t="s">
        <v>357</v>
      </c>
      <c r="Z11" s="594"/>
      <c r="AA11" s="594"/>
      <c r="AB11" s="594" t="s">
        <v>357</v>
      </c>
      <c r="AC11" s="594">
        <v>315</v>
      </c>
      <c r="AD11" s="594">
        <v>164</v>
      </c>
      <c r="AE11" s="594">
        <v>151</v>
      </c>
      <c r="AF11" s="594">
        <v>155</v>
      </c>
      <c r="AG11" s="594">
        <v>95</v>
      </c>
      <c r="AH11" s="594">
        <v>60</v>
      </c>
      <c r="AI11" s="594">
        <v>68</v>
      </c>
      <c r="AJ11" s="594">
        <v>48</v>
      </c>
      <c r="AK11" s="594">
        <v>20</v>
      </c>
      <c r="AL11" s="594">
        <v>2</v>
      </c>
      <c r="AM11" s="594">
        <v>1</v>
      </c>
      <c r="AN11" s="594">
        <v>1</v>
      </c>
      <c r="AO11" s="594">
        <v>10</v>
      </c>
      <c r="AP11" s="594">
        <v>1</v>
      </c>
      <c r="AQ11" s="594">
        <v>9</v>
      </c>
      <c r="AR11" s="594">
        <v>34</v>
      </c>
      <c r="AS11" s="594">
        <v>17</v>
      </c>
      <c r="AT11" s="594">
        <v>17</v>
      </c>
      <c r="AU11" s="594" t="s">
        <v>357</v>
      </c>
      <c r="AV11" s="594" t="s">
        <v>357</v>
      </c>
      <c r="AW11" s="594" t="s">
        <v>357</v>
      </c>
      <c r="AX11" s="594">
        <v>2</v>
      </c>
      <c r="AY11" s="594">
        <v>2</v>
      </c>
      <c r="AZ11" s="594" t="s">
        <v>357</v>
      </c>
      <c r="BA11" s="594">
        <v>1</v>
      </c>
      <c r="BB11" s="594">
        <v>1</v>
      </c>
      <c r="BC11" s="594" t="s">
        <v>357</v>
      </c>
      <c r="BD11" s="594">
        <v>103</v>
      </c>
      <c r="BE11" s="594">
        <v>41</v>
      </c>
      <c r="BF11" s="594">
        <v>62</v>
      </c>
      <c r="BG11" s="594">
        <v>137</v>
      </c>
      <c r="BH11" s="594">
        <v>94</v>
      </c>
      <c r="BI11" s="596">
        <v>43</v>
      </c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</row>
    <row r="12" spans="1:74" ht="17.100000000000001" customHeight="1">
      <c r="A12" s="653" t="s">
        <v>286</v>
      </c>
      <c r="B12" s="653"/>
      <c r="C12" s="653"/>
      <c r="D12" s="653"/>
      <c r="E12" s="653"/>
    </row>
    <row r="13" spans="1:74">
      <c r="E13" s="8"/>
    </row>
    <row r="14" spans="1:74">
      <c r="E14" s="8"/>
    </row>
    <row r="15" spans="1:74">
      <c r="E15" s="8"/>
    </row>
    <row r="16" spans="1:74">
      <c r="E16" s="8"/>
    </row>
    <row r="17" spans="5:5">
      <c r="E17" s="8"/>
    </row>
    <row r="18" spans="5:5">
      <c r="E18" s="8"/>
    </row>
    <row r="19" spans="5:5">
      <c r="E19" s="8"/>
    </row>
    <row r="20" spans="5:5">
      <c r="E20" s="8"/>
    </row>
    <row r="21" spans="5:5">
      <c r="E21" s="8"/>
    </row>
    <row r="22" spans="5:5">
      <c r="E22" s="8"/>
    </row>
    <row r="23" spans="5:5">
      <c r="E23" s="8"/>
    </row>
    <row r="24" spans="5:5">
      <c r="E24" s="8"/>
    </row>
    <row r="25" spans="5:5">
      <c r="E25" s="8"/>
    </row>
    <row r="26" spans="5:5">
      <c r="E26" s="8"/>
    </row>
    <row r="27" spans="5:5">
      <c r="E27" s="8"/>
    </row>
    <row r="28" spans="5:5">
      <c r="E28" s="8"/>
    </row>
    <row r="29" spans="5:5">
      <c r="E29" s="8"/>
    </row>
    <row r="30" spans="5:5">
      <c r="E30" s="8"/>
    </row>
    <row r="31" spans="5:5">
      <c r="E31" s="8"/>
    </row>
    <row r="32" spans="5:5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>
      <c r="E37" s="8"/>
    </row>
    <row r="38" spans="5:5">
      <c r="E38" s="8"/>
    </row>
    <row r="39" spans="5:5">
      <c r="E39" s="8"/>
    </row>
    <row r="40" spans="5:5">
      <c r="E40" s="8"/>
    </row>
    <row r="41" spans="5:5">
      <c r="E41" s="8"/>
    </row>
    <row r="42" spans="5:5">
      <c r="E42" s="8"/>
    </row>
    <row r="43" spans="5:5">
      <c r="E43" s="8"/>
    </row>
    <row r="44" spans="5:5">
      <c r="E44" s="8"/>
    </row>
    <row r="45" spans="5:5">
      <c r="E45" s="8"/>
    </row>
    <row r="46" spans="5:5">
      <c r="E46" s="8"/>
    </row>
    <row r="47" spans="5:5">
      <c r="E47" s="8"/>
    </row>
  </sheetData>
  <mergeCells count="24">
    <mergeCell ref="A1:C1"/>
    <mergeCell ref="BA4:BC4"/>
    <mergeCell ref="BD4:BF4"/>
    <mergeCell ref="BG4:BI4"/>
    <mergeCell ref="AI4:AK4"/>
    <mergeCell ref="AL4:AN4"/>
    <mergeCell ref="AO4:AQ4"/>
    <mergeCell ref="AR4:AT4"/>
    <mergeCell ref="AU4:AW4"/>
    <mergeCell ref="AX4:AZ4"/>
    <mergeCell ref="AF4:AH4"/>
    <mergeCell ref="A4:A5"/>
    <mergeCell ref="B4:D4"/>
    <mergeCell ref="E4:G4"/>
    <mergeCell ref="H4:J4"/>
    <mergeCell ref="K4:M4"/>
    <mergeCell ref="A3:B3"/>
    <mergeCell ref="A12:E12"/>
    <mergeCell ref="AC4:AE4"/>
    <mergeCell ref="N4:P4"/>
    <mergeCell ref="Q4:S4"/>
    <mergeCell ref="T4:V4"/>
    <mergeCell ref="W4:Y4"/>
    <mergeCell ref="Z4:AB4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P11" sqref="P11"/>
    </sheetView>
  </sheetViews>
  <sheetFormatPr defaultRowHeight="13.5"/>
  <cols>
    <col min="1" max="1" width="11.625" style="10" customWidth="1"/>
    <col min="2" max="2" width="24.25" style="10" customWidth="1"/>
    <col min="3" max="3" width="10.625" style="10" customWidth="1"/>
    <col min="4" max="5" width="9" style="10" customWidth="1"/>
    <col min="6" max="8" width="9" style="10"/>
    <col min="9" max="9" width="14.125" style="10" customWidth="1"/>
    <col min="10" max="256" width="9" style="10"/>
    <col min="257" max="257" width="11.625" style="10" customWidth="1"/>
    <col min="258" max="261" width="24.25" style="10" customWidth="1"/>
    <col min="262" max="512" width="9" style="10"/>
    <col min="513" max="513" width="11.625" style="10" customWidth="1"/>
    <col min="514" max="517" width="24.25" style="10" customWidth="1"/>
    <col min="518" max="768" width="9" style="10"/>
    <col min="769" max="769" width="11.625" style="10" customWidth="1"/>
    <col min="770" max="773" width="24.25" style="10" customWidth="1"/>
    <col min="774" max="1024" width="9" style="10"/>
    <col min="1025" max="1025" width="11.625" style="10" customWidth="1"/>
    <col min="1026" max="1029" width="24.25" style="10" customWidth="1"/>
    <col min="1030" max="1280" width="9" style="10"/>
    <col min="1281" max="1281" width="11.625" style="10" customWidth="1"/>
    <col min="1282" max="1285" width="24.25" style="10" customWidth="1"/>
    <col min="1286" max="1536" width="9" style="10"/>
    <col min="1537" max="1537" width="11.625" style="10" customWidth="1"/>
    <col min="1538" max="1541" width="24.25" style="10" customWidth="1"/>
    <col min="1542" max="1792" width="9" style="10"/>
    <col min="1793" max="1793" width="11.625" style="10" customWidth="1"/>
    <col min="1794" max="1797" width="24.25" style="10" customWidth="1"/>
    <col min="1798" max="2048" width="9" style="10"/>
    <col min="2049" max="2049" width="11.625" style="10" customWidth="1"/>
    <col min="2050" max="2053" width="24.25" style="10" customWidth="1"/>
    <col min="2054" max="2304" width="9" style="10"/>
    <col min="2305" max="2305" width="11.625" style="10" customWidth="1"/>
    <col min="2306" max="2309" width="24.25" style="10" customWidth="1"/>
    <col min="2310" max="2560" width="9" style="10"/>
    <col min="2561" max="2561" width="11.625" style="10" customWidth="1"/>
    <col min="2562" max="2565" width="24.25" style="10" customWidth="1"/>
    <col min="2566" max="2816" width="9" style="10"/>
    <col min="2817" max="2817" width="11.625" style="10" customWidth="1"/>
    <col min="2818" max="2821" width="24.25" style="10" customWidth="1"/>
    <col min="2822" max="3072" width="9" style="10"/>
    <col min="3073" max="3073" width="11.625" style="10" customWidth="1"/>
    <col min="3074" max="3077" width="24.25" style="10" customWidth="1"/>
    <col min="3078" max="3328" width="9" style="10"/>
    <col min="3329" max="3329" width="11.625" style="10" customWidth="1"/>
    <col min="3330" max="3333" width="24.25" style="10" customWidth="1"/>
    <col min="3334" max="3584" width="9" style="10"/>
    <col min="3585" max="3585" width="11.625" style="10" customWidth="1"/>
    <col min="3586" max="3589" width="24.25" style="10" customWidth="1"/>
    <col min="3590" max="3840" width="9" style="10"/>
    <col min="3841" max="3841" width="11.625" style="10" customWidth="1"/>
    <col min="3842" max="3845" width="24.25" style="10" customWidth="1"/>
    <col min="3846" max="4096" width="9" style="10"/>
    <col min="4097" max="4097" width="11.625" style="10" customWidth="1"/>
    <col min="4098" max="4101" width="24.25" style="10" customWidth="1"/>
    <col min="4102" max="4352" width="9" style="10"/>
    <col min="4353" max="4353" width="11.625" style="10" customWidth="1"/>
    <col min="4354" max="4357" width="24.25" style="10" customWidth="1"/>
    <col min="4358" max="4608" width="9" style="10"/>
    <col min="4609" max="4609" width="11.625" style="10" customWidth="1"/>
    <col min="4610" max="4613" width="24.25" style="10" customWidth="1"/>
    <col min="4614" max="4864" width="9" style="10"/>
    <col min="4865" max="4865" width="11.625" style="10" customWidth="1"/>
    <col min="4866" max="4869" width="24.25" style="10" customWidth="1"/>
    <col min="4870" max="5120" width="9" style="10"/>
    <col min="5121" max="5121" width="11.625" style="10" customWidth="1"/>
    <col min="5122" max="5125" width="24.25" style="10" customWidth="1"/>
    <col min="5126" max="5376" width="9" style="10"/>
    <col min="5377" max="5377" width="11.625" style="10" customWidth="1"/>
    <col min="5378" max="5381" width="24.25" style="10" customWidth="1"/>
    <col min="5382" max="5632" width="9" style="10"/>
    <col min="5633" max="5633" width="11.625" style="10" customWidth="1"/>
    <col min="5634" max="5637" width="24.25" style="10" customWidth="1"/>
    <col min="5638" max="5888" width="9" style="10"/>
    <col min="5889" max="5889" width="11.625" style="10" customWidth="1"/>
    <col min="5890" max="5893" width="24.25" style="10" customWidth="1"/>
    <col min="5894" max="6144" width="9" style="10"/>
    <col min="6145" max="6145" width="11.625" style="10" customWidth="1"/>
    <col min="6146" max="6149" width="24.25" style="10" customWidth="1"/>
    <col min="6150" max="6400" width="9" style="10"/>
    <col min="6401" max="6401" width="11.625" style="10" customWidth="1"/>
    <col min="6402" max="6405" width="24.25" style="10" customWidth="1"/>
    <col min="6406" max="6656" width="9" style="10"/>
    <col min="6657" max="6657" width="11.625" style="10" customWidth="1"/>
    <col min="6658" max="6661" width="24.25" style="10" customWidth="1"/>
    <col min="6662" max="6912" width="9" style="10"/>
    <col min="6913" max="6913" width="11.625" style="10" customWidth="1"/>
    <col min="6914" max="6917" width="24.25" style="10" customWidth="1"/>
    <col min="6918" max="7168" width="9" style="10"/>
    <col min="7169" max="7169" width="11.625" style="10" customWidth="1"/>
    <col min="7170" max="7173" width="24.25" style="10" customWidth="1"/>
    <col min="7174" max="7424" width="9" style="10"/>
    <col min="7425" max="7425" width="11.625" style="10" customWidth="1"/>
    <col min="7426" max="7429" width="24.25" style="10" customWidth="1"/>
    <col min="7430" max="7680" width="9" style="10"/>
    <col min="7681" max="7681" width="11.625" style="10" customWidth="1"/>
    <col min="7682" max="7685" width="24.25" style="10" customWidth="1"/>
    <col min="7686" max="7936" width="9" style="10"/>
    <col min="7937" max="7937" width="11.625" style="10" customWidth="1"/>
    <col min="7938" max="7941" width="24.25" style="10" customWidth="1"/>
    <col min="7942" max="8192" width="9" style="10"/>
    <col min="8193" max="8193" width="11.625" style="10" customWidth="1"/>
    <col min="8194" max="8197" width="24.25" style="10" customWidth="1"/>
    <col min="8198" max="8448" width="9" style="10"/>
    <col min="8449" max="8449" width="11.625" style="10" customWidth="1"/>
    <col min="8450" max="8453" width="24.25" style="10" customWidth="1"/>
    <col min="8454" max="8704" width="9" style="10"/>
    <col min="8705" max="8705" width="11.625" style="10" customWidth="1"/>
    <col min="8706" max="8709" width="24.25" style="10" customWidth="1"/>
    <col min="8710" max="8960" width="9" style="10"/>
    <col min="8961" max="8961" width="11.625" style="10" customWidth="1"/>
    <col min="8962" max="8965" width="24.25" style="10" customWidth="1"/>
    <col min="8966" max="9216" width="9" style="10"/>
    <col min="9217" max="9217" width="11.625" style="10" customWidth="1"/>
    <col min="9218" max="9221" width="24.25" style="10" customWidth="1"/>
    <col min="9222" max="9472" width="9" style="10"/>
    <col min="9473" max="9473" width="11.625" style="10" customWidth="1"/>
    <col min="9474" max="9477" width="24.25" style="10" customWidth="1"/>
    <col min="9478" max="9728" width="9" style="10"/>
    <col min="9729" max="9729" width="11.625" style="10" customWidth="1"/>
    <col min="9730" max="9733" width="24.25" style="10" customWidth="1"/>
    <col min="9734" max="9984" width="9" style="10"/>
    <col min="9985" max="9985" width="11.625" style="10" customWidth="1"/>
    <col min="9986" max="9989" width="24.25" style="10" customWidth="1"/>
    <col min="9990" max="10240" width="9" style="10"/>
    <col min="10241" max="10241" width="11.625" style="10" customWidth="1"/>
    <col min="10242" max="10245" width="24.25" style="10" customWidth="1"/>
    <col min="10246" max="10496" width="9" style="10"/>
    <col min="10497" max="10497" width="11.625" style="10" customWidth="1"/>
    <col min="10498" max="10501" width="24.25" style="10" customWidth="1"/>
    <col min="10502" max="10752" width="9" style="10"/>
    <col min="10753" max="10753" width="11.625" style="10" customWidth="1"/>
    <col min="10754" max="10757" width="24.25" style="10" customWidth="1"/>
    <col min="10758" max="11008" width="9" style="10"/>
    <col min="11009" max="11009" width="11.625" style="10" customWidth="1"/>
    <col min="11010" max="11013" width="24.25" style="10" customWidth="1"/>
    <col min="11014" max="11264" width="9" style="10"/>
    <col min="11265" max="11265" width="11.625" style="10" customWidth="1"/>
    <col min="11266" max="11269" width="24.25" style="10" customWidth="1"/>
    <col min="11270" max="11520" width="9" style="10"/>
    <col min="11521" max="11521" width="11.625" style="10" customWidth="1"/>
    <col min="11522" max="11525" width="24.25" style="10" customWidth="1"/>
    <col min="11526" max="11776" width="9" style="10"/>
    <col min="11777" max="11777" width="11.625" style="10" customWidth="1"/>
    <col min="11778" max="11781" width="24.25" style="10" customWidth="1"/>
    <col min="11782" max="12032" width="9" style="10"/>
    <col min="12033" max="12033" width="11.625" style="10" customWidth="1"/>
    <col min="12034" max="12037" width="24.25" style="10" customWidth="1"/>
    <col min="12038" max="12288" width="9" style="10"/>
    <col min="12289" max="12289" width="11.625" style="10" customWidth="1"/>
    <col min="12290" max="12293" width="24.25" style="10" customWidth="1"/>
    <col min="12294" max="12544" width="9" style="10"/>
    <col min="12545" max="12545" width="11.625" style="10" customWidth="1"/>
    <col min="12546" max="12549" width="24.25" style="10" customWidth="1"/>
    <col min="12550" max="12800" width="9" style="10"/>
    <col min="12801" max="12801" width="11.625" style="10" customWidth="1"/>
    <col min="12802" max="12805" width="24.25" style="10" customWidth="1"/>
    <col min="12806" max="13056" width="9" style="10"/>
    <col min="13057" max="13057" width="11.625" style="10" customWidth="1"/>
    <col min="13058" max="13061" width="24.25" style="10" customWidth="1"/>
    <col min="13062" max="13312" width="9" style="10"/>
    <col min="13313" max="13313" width="11.625" style="10" customWidth="1"/>
    <col min="13314" max="13317" width="24.25" style="10" customWidth="1"/>
    <col min="13318" max="13568" width="9" style="10"/>
    <col min="13569" max="13569" width="11.625" style="10" customWidth="1"/>
    <col min="13570" max="13573" width="24.25" style="10" customWidth="1"/>
    <col min="13574" max="13824" width="9" style="10"/>
    <col min="13825" max="13825" width="11.625" style="10" customWidth="1"/>
    <col min="13826" max="13829" width="24.25" style="10" customWidth="1"/>
    <col min="13830" max="14080" width="9" style="10"/>
    <col min="14081" max="14081" width="11.625" style="10" customWidth="1"/>
    <col min="14082" max="14085" width="24.25" style="10" customWidth="1"/>
    <col min="14086" max="14336" width="9" style="10"/>
    <col min="14337" max="14337" width="11.625" style="10" customWidth="1"/>
    <col min="14338" max="14341" width="24.25" style="10" customWidth="1"/>
    <col min="14342" max="14592" width="9" style="10"/>
    <col min="14593" max="14593" width="11.625" style="10" customWidth="1"/>
    <col min="14594" max="14597" width="24.25" style="10" customWidth="1"/>
    <col min="14598" max="14848" width="9" style="10"/>
    <col min="14849" max="14849" width="11.625" style="10" customWidth="1"/>
    <col min="14850" max="14853" width="24.25" style="10" customWidth="1"/>
    <col min="14854" max="15104" width="9" style="10"/>
    <col min="15105" max="15105" width="11.625" style="10" customWidth="1"/>
    <col min="15106" max="15109" width="24.25" style="10" customWidth="1"/>
    <col min="15110" max="15360" width="9" style="10"/>
    <col min="15361" max="15361" width="11.625" style="10" customWidth="1"/>
    <col min="15362" max="15365" width="24.25" style="10" customWidth="1"/>
    <col min="15366" max="15616" width="9" style="10"/>
    <col min="15617" max="15617" width="11.625" style="10" customWidth="1"/>
    <col min="15618" max="15621" width="24.25" style="10" customWidth="1"/>
    <col min="15622" max="15872" width="9" style="10"/>
    <col min="15873" max="15873" width="11.625" style="10" customWidth="1"/>
    <col min="15874" max="15877" width="24.25" style="10" customWidth="1"/>
    <col min="15878" max="16128" width="9" style="10"/>
    <col min="16129" max="16129" width="11.625" style="10" customWidth="1"/>
    <col min="16130" max="16133" width="24.25" style="10" customWidth="1"/>
    <col min="16134" max="16384" width="9" style="10"/>
  </cols>
  <sheetData>
    <row r="1" spans="1:11" ht="20.25" customHeight="1">
      <c r="A1" s="712" t="s">
        <v>212</v>
      </c>
      <c r="B1" s="712"/>
      <c r="C1" s="105"/>
      <c r="D1" s="105"/>
      <c r="E1" s="105"/>
      <c r="F1" s="105"/>
      <c r="G1" s="105"/>
      <c r="H1" s="105"/>
      <c r="I1" s="105"/>
    </row>
    <row r="2" spans="1:11" ht="15" customHeight="1"/>
    <row r="3" spans="1:11" ht="20.25" customHeight="1">
      <c r="A3" s="713" t="s">
        <v>213</v>
      </c>
      <c r="B3" s="713"/>
    </row>
    <row r="4" spans="1:11" s="18" customFormat="1" ht="22.5" customHeight="1">
      <c r="A4" s="710" t="s">
        <v>256</v>
      </c>
      <c r="B4" s="708" t="s">
        <v>122</v>
      </c>
      <c r="C4" s="699" t="s">
        <v>123</v>
      </c>
      <c r="D4" s="706"/>
      <c r="E4" s="706"/>
      <c r="F4" s="706"/>
      <c r="G4" s="706"/>
      <c r="H4" s="710"/>
      <c r="I4" s="702" t="s">
        <v>124</v>
      </c>
    </row>
    <row r="5" spans="1:11" s="18" customFormat="1" ht="22.5" customHeight="1">
      <c r="A5" s="705"/>
      <c r="B5" s="709"/>
      <c r="C5" s="104" t="s">
        <v>78</v>
      </c>
      <c r="D5" s="104" t="s">
        <v>125</v>
      </c>
      <c r="E5" s="104" t="s">
        <v>126</v>
      </c>
      <c r="F5" s="104" t="s">
        <v>127</v>
      </c>
      <c r="G5" s="104" t="s">
        <v>128</v>
      </c>
      <c r="H5" s="104" t="s">
        <v>77</v>
      </c>
      <c r="I5" s="711"/>
    </row>
    <row r="6" spans="1:11" ht="24.95" customHeight="1">
      <c r="A6" s="364" t="s">
        <v>129</v>
      </c>
      <c r="B6" s="354">
        <v>89079</v>
      </c>
      <c r="C6" s="355">
        <v>18231</v>
      </c>
      <c r="D6" s="356" t="s">
        <v>121</v>
      </c>
      <c r="E6" s="356" t="s">
        <v>121</v>
      </c>
      <c r="F6" s="356" t="s">
        <v>121</v>
      </c>
      <c r="G6" s="356" t="s">
        <v>121</v>
      </c>
      <c r="H6" s="356" t="s">
        <v>121</v>
      </c>
      <c r="I6" s="357">
        <v>20.5</v>
      </c>
    </row>
    <row r="7" spans="1:11" ht="24.95" customHeight="1">
      <c r="A7" s="365" t="s">
        <v>85</v>
      </c>
      <c r="B7" s="358">
        <v>83952</v>
      </c>
      <c r="C7" s="359">
        <v>20361</v>
      </c>
      <c r="D7" s="360" t="s">
        <v>121</v>
      </c>
      <c r="E7" s="360" t="s">
        <v>121</v>
      </c>
      <c r="F7" s="360" t="s">
        <v>121</v>
      </c>
      <c r="G7" s="360" t="s">
        <v>121</v>
      </c>
      <c r="H7" s="360" t="s">
        <v>121</v>
      </c>
      <c r="I7" s="361">
        <v>24.3</v>
      </c>
    </row>
    <row r="8" spans="1:11" ht="24.95" customHeight="1">
      <c r="A8" s="365" t="s">
        <v>130</v>
      </c>
      <c r="B8" s="358">
        <v>79686</v>
      </c>
      <c r="C8" s="359">
        <v>23094</v>
      </c>
      <c r="D8" s="359">
        <v>4361</v>
      </c>
      <c r="E8" s="359">
        <v>10742</v>
      </c>
      <c r="F8" s="359">
        <v>4730</v>
      </c>
      <c r="G8" s="359">
        <v>3261</v>
      </c>
      <c r="H8" s="359">
        <v>0</v>
      </c>
      <c r="I8" s="361">
        <f t="shared" ref="I8:I9" si="0">C8/B8*100</f>
        <v>28.981251411791281</v>
      </c>
      <c r="K8" s="21"/>
    </row>
    <row r="9" spans="1:11" ht="24.95" customHeight="1">
      <c r="A9" s="366" t="s">
        <v>190</v>
      </c>
      <c r="B9" s="367">
        <v>81010</v>
      </c>
      <c r="C9" s="362">
        <v>25873</v>
      </c>
      <c r="D9" s="362">
        <v>4745</v>
      </c>
      <c r="E9" s="362">
        <v>11488</v>
      </c>
      <c r="F9" s="362">
        <v>6336</v>
      </c>
      <c r="G9" s="362">
        <v>3304</v>
      </c>
      <c r="H9" s="362">
        <v>0</v>
      </c>
      <c r="I9" s="363">
        <f t="shared" si="0"/>
        <v>31.938032341686213</v>
      </c>
      <c r="K9" s="21"/>
    </row>
    <row r="10" spans="1:11" ht="15" customHeight="1">
      <c r="A10" s="110"/>
      <c r="B10" s="19"/>
      <c r="C10" s="19"/>
      <c r="D10" s="19"/>
      <c r="E10" s="19"/>
      <c r="F10" s="19"/>
      <c r="G10" s="19"/>
      <c r="H10" s="19"/>
      <c r="I10" s="20"/>
    </row>
    <row r="11" spans="1:11" ht="17.100000000000001" customHeight="1">
      <c r="A11" s="707" t="s">
        <v>287</v>
      </c>
      <c r="B11" s="707"/>
      <c r="C11" s="707"/>
      <c r="D11" s="110"/>
      <c r="E11" s="110"/>
      <c r="F11" s="110"/>
      <c r="G11" s="110"/>
      <c r="H11" s="110"/>
      <c r="I11" s="110"/>
    </row>
    <row r="12" spans="1:11" ht="33.950000000000003" customHeight="1">
      <c r="A12" s="714" t="s">
        <v>322</v>
      </c>
      <c r="B12" s="707"/>
      <c r="C12" s="707"/>
      <c r="D12" s="707"/>
      <c r="E12" s="707"/>
      <c r="F12" s="707"/>
      <c r="G12" s="707"/>
      <c r="H12" s="707"/>
    </row>
    <row r="13" spans="1:11" ht="17.100000000000001" customHeight="1">
      <c r="A13" s="707" t="s">
        <v>214</v>
      </c>
      <c r="B13" s="707"/>
      <c r="C13" s="707"/>
    </row>
  </sheetData>
  <mergeCells count="9">
    <mergeCell ref="A13:C13"/>
    <mergeCell ref="B4:B5"/>
    <mergeCell ref="C4:H4"/>
    <mergeCell ref="I4:I5"/>
    <mergeCell ref="A1:B1"/>
    <mergeCell ref="A3:B3"/>
    <mergeCell ref="A11:C11"/>
    <mergeCell ref="A12:H12"/>
    <mergeCell ref="A4:A5"/>
  </mergeCells>
  <phoneticPr fontId="1" type="noConversion"/>
  <pageMargins left="0.5" right="0.2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workbookViewId="0">
      <selection activeCell="N12" sqref="N12"/>
    </sheetView>
  </sheetViews>
  <sheetFormatPr defaultRowHeight="13.5"/>
  <cols>
    <col min="1" max="1" width="11.375" style="34" customWidth="1"/>
    <col min="2" max="2" width="8.875" style="34" customWidth="1"/>
    <col min="3" max="8" width="10.5" style="34" bestFit="1" customWidth="1"/>
    <col min="9" max="11" width="8.875" style="34" customWidth="1"/>
    <col min="12" max="12" width="8.875" style="136" customWidth="1"/>
    <col min="13" max="13" width="8.875" style="107" customWidth="1"/>
    <col min="14" max="14" width="10.875" style="107" customWidth="1"/>
    <col min="15" max="15" width="10.875" style="132" customWidth="1"/>
    <col min="16" max="16" width="9.5" style="34" customWidth="1"/>
    <col min="17" max="17" width="9" style="34"/>
    <col min="18" max="18" width="10.5" style="34" bestFit="1" customWidth="1"/>
    <col min="19" max="257" width="9" style="34"/>
    <col min="258" max="258" width="12.5" style="34" customWidth="1"/>
    <col min="259" max="259" width="7.625" style="34" customWidth="1"/>
    <col min="260" max="265" width="8.75" style="34" customWidth="1"/>
    <col min="266" max="268" width="7.125" style="34" customWidth="1"/>
    <col min="269" max="272" width="7.625" style="34" customWidth="1"/>
    <col min="273" max="513" width="9" style="34"/>
    <col min="514" max="514" width="12.5" style="34" customWidth="1"/>
    <col min="515" max="515" width="7.625" style="34" customWidth="1"/>
    <col min="516" max="521" width="8.75" style="34" customWidth="1"/>
    <col min="522" max="524" width="7.125" style="34" customWidth="1"/>
    <col min="525" max="528" width="7.625" style="34" customWidth="1"/>
    <col min="529" max="769" width="9" style="34"/>
    <col min="770" max="770" width="12.5" style="34" customWidth="1"/>
    <col min="771" max="771" width="7.625" style="34" customWidth="1"/>
    <col min="772" max="777" width="8.75" style="34" customWidth="1"/>
    <col min="778" max="780" width="7.125" style="34" customWidth="1"/>
    <col min="781" max="784" width="7.625" style="34" customWidth="1"/>
    <col min="785" max="1025" width="9" style="34"/>
    <col min="1026" max="1026" width="12.5" style="34" customWidth="1"/>
    <col min="1027" max="1027" width="7.625" style="34" customWidth="1"/>
    <col min="1028" max="1033" width="8.75" style="34" customWidth="1"/>
    <col min="1034" max="1036" width="7.125" style="34" customWidth="1"/>
    <col min="1037" max="1040" width="7.625" style="34" customWidth="1"/>
    <col min="1041" max="1281" width="9" style="34"/>
    <col min="1282" max="1282" width="12.5" style="34" customWidth="1"/>
    <col min="1283" max="1283" width="7.625" style="34" customWidth="1"/>
    <col min="1284" max="1289" width="8.75" style="34" customWidth="1"/>
    <col min="1290" max="1292" width="7.125" style="34" customWidth="1"/>
    <col min="1293" max="1296" width="7.625" style="34" customWidth="1"/>
    <col min="1297" max="1537" width="9" style="34"/>
    <col min="1538" max="1538" width="12.5" style="34" customWidth="1"/>
    <col min="1539" max="1539" width="7.625" style="34" customWidth="1"/>
    <col min="1540" max="1545" width="8.75" style="34" customWidth="1"/>
    <col min="1546" max="1548" width="7.125" style="34" customWidth="1"/>
    <col min="1549" max="1552" width="7.625" style="34" customWidth="1"/>
    <col min="1553" max="1793" width="9" style="34"/>
    <col min="1794" max="1794" width="12.5" style="34" customWidth="1"/>
    <col min="1795" max="1795" width="7.625" style="34" customWidth="1"/>
    <col min="1796" max="1801" width="8.75" style="34" customWidth="1"/>
    <col min="1802" max="1804" width="7.125" style="34" customWidth="1"/>
    <col min="1805" max="1808" width="7.625" style="34" customWidth="1"/>
    <col min="1809" max="2049" width="9" style="34"/>
    <col min="2050" max="2050" width="12.5" style="34" customWidth="1"/>
    <col min="2051" max="2051" width="7.625" style="34" customWidth="1"/>
    <col min="2052" max="2057" width="8.75" style="34" customWidth="1"/>
    <col min="2058" max="2060" width="7.125" style="34" customWidth="1"/>
    <col min="2061" max="2064" width="7.625" style="34" customWidth="1"/>
    <col min="2065" max="2305" width="9" style="34"/>
    <col min="2306" max="2306" width="12.5" style="34" customWidth="1"/>
    <col min="2307" max="2307" width="7.625" style="34" customWidth="1"/>
    <col min="2308" max="2313" width="8.75" style="34" customWidth="1"/>
    <col min="2314" max="2316" width="7.125" style="34" customWidth="1"/>
    <col min="2317" max="2320" width="7.625" style="34" customWidth="1"/>
    <col min="2321" max="2561" width="9" style="34"/>
    <col min="2562" max="2562" width="12.5" style="34" customWidth="1"/>
    <col min="2563" max="2563" width="7.625" style="34" customWidth="1"/>
    <col min="2564" max="2569" width="8.75" style="34" customWidth="1"/>
    <col min="2570" max="2572" width="7.125" style="34" customWidth="1"/>
    <col min="2573" max="2576" width="7.625" style="34" customWidth="1"/>
    <col min="2577" max="2817" width="9" style="34"/>
    <col min="2818" max="2818" width="12.5" style="34" customWidth="1"/>
    <col min="2819" max="2819" width="7.625" style="34" customWidth="1"/>
    <col min="2820" max="2825" width="8.75" style="34" customWidth="1"/>
    <col min="2826" max="2828" width="7.125" style="34" customWidth="1"/>
    <col min="2829" max="2832" width="7.625" style="34" customWidth="1"/>
    <col min="2833" max="3073" width="9" style="34"/>
    <col min="3074" max="3074" width="12.5" style="34" customWidth="1"/>
    <col min="3075" max="3075" width="7.625" style="34" customWidth="1"/>
    <col min="3076" max="3081" width="8.75" style="34" customWidth="1"/>
    <col min="3082" max="3084" width="7.125" style="34" customWidth="1"/>
    <col min="3085" max="3088" width="7.625" style="34" customWidth="1"/>
    <col min="3089" max="3329" width="9" style="34"/>
    <col min="3330" max="3330" width="12.5" style="34" customWidth="1"/>
    <col min="3331" max="3331" width="7.625" style="34" customWidth="1"/>
    <col min="3332" max="3337" width="8.75" style="34" customWidth="1"/>
    <col min="3338" max="3340" width="7.125" style="34" customWidth="1"/>
    <col min="3341" max="3344" width="7.625" style="34" customWidth="1"/>
    <col min="3345" max="3585" width="9" style="34"/>
    <col min="3586" max="3586" width="12.5" style="34" customWidth="1"/>
    <col min="3587" max="3587" width="7.625" style="34" customWidth="1"/>
    <col min="3588" max="3593" width="8.75" style="34" customWidth="1"/>
    <col min="3594" max="3596" width="7.125" style="34" customWidth="1"/>
    <col min="3597" max="3600" width="7.625" style="34" customWidth="1"/>
    <col min="3601" max="3841" width="9" style="34"/>
    <col min="3842" max="3842" width="12.5" style="34" customWidth="1"/>
    <col min="3843" max="3843" width="7.625" style="34" customWidth="1"/>
    <col min="3844" max="3849" width="8.75" style="34" customWidth="1"/>
    <col min="3850" max="3852" width="7.125" style="34" customWidth="1"/>
    <col min="3853" max="3856" width="7.625" style="34" customWidth="1"/>
    <col min="3857" max="4097" width="9" style="34"/>
    <col min="4098" max="4098" width="12.5" style="34" customWidth="1"/>
    <col min="4099" max="4099" width="7.625" style="34" customWidth="1"/>
    <col min="4100" max="4105" width="8.75" style="34" customWidth="1"/>
    <col min="4106" max="4108" width="7.125" style="34" customWidth="1"/>
    <col min="4109" max="4112" width="7.625" style="34" customWidth="1"/>
    <col min="4113" max="4353" width="9" style="34"/>
    <col min="4354" max="4354" width="12.5" style="34" customWidth="1"/>
    <col min="4355" max="4355" width="7.625" style="34" customWidth="1"/>
    <col min="4356" max="4361" width="8.75" style="34" customWidth="1"/>
    <col min="4362" max="4364" width="7.125" style="34" customWidth="1"/>
    <col min="4365" max="4368" width="7.625" style="34" customWidth="1"/>
    <col min="4369" max="4609" width="9" style="34"/>
    <col min="4610" max="4610" width="12.5" style="34" customWidth="1"/>
    <col min="4611" max="4611" width="7.625" style="34" customWidth="1"/>
    <col min="4612" max="4617" width="8.75" style="34" customWidth="1"/>
    <col min="4618" max="4620" width="7.125" style="34" customWidth="1"/>
    <col min="4621" max="4624" width="7.625" style="34" customWidth="1"/>
    <col min="4625" max="4865" width="9" style="34"/>
    <col min="4866" max="4866" width="12.5" style="34" customWidth="1"/>
    <col min="4867" max="4867" width="7.625" style="34" customWidth="1"/>
    <col min="4868" max="4873" width="8.75" style="34" customWidth="1"/>
    <col min="4874" max="4876" width="7.125" style="34" customWidth="1"/>
    <col min="4877" max="4880" width="7.625" style="34" customWidth="1"/>
    <col min="4881" max="5121" width="9" style="34"/>
    <col min="5122" max="5122" width="12.5" style="34" customWidth="1"/>
    <col min="5123" max="5123" width="7.625" style="34" customWidth="1"/>
    <col min="5124" max="5129" width="8.75" style="34" customWidth="1"/>
    <col min="5130" max="5132" width="7.125" style="34" customWidth="1"/>
    <col min="5133" max="5136" width="7.625" style="34" customWidth="1"/>
    <col min="5137" max="5377" width="9" style="34"/>
    <col min="5378" max="5378" width="12.5" style="34" customWidth="1"/>
    <col min="5379" max="5379" width="7.625" style="34" customWidth="1"/>
    <col min="5380" max="5385" width="8.75" style="34" customWidth="1"/>
    <col min="5386" max="5388" width="7.125" style="34" customWidth="1"/>
    <col min="5389" max="5392" width="7.625" style="34" customWidth="1"/>
    <col min="5393" max="5633" width="9" style="34"/>
    <col min="5634" max="5634" width="12.5" style="34" customWidth="1"/>
    <col min="5635" max="5635" width="7.625" style="34" customWidth="1"/>
    <col min="5636" max="5641" width="8.75" style="34" customWidth="1"/>
    <col min="5642" max="5644" width="7.125" style="34" customWidth="1"/>
    <col min="5645" max="5648" width="7.625" style="34" customWidth="1"/>
    <col min="5649" max="5889" width="9" style="34"/>
    <col min="5890" max="5890" width="12.5" style="34" customWidth="1"/>
    <col min="5891" max="5891" width="7.625" style="34" customWidth="1"/>
    <col min="5892" max="5897" width="8.75" style="34" customWidth="1"/>
    <col min="5898" max="5900" width="7.125" style="34" customWidth="1"/>
    <col min="5901" max="5904" width="7.625" style="34" customWidth="1"/>
    <col min="5905" max="6145" width="9" style="34"/>
    <col min="6146" max="6146" width="12.5" style="34" customWidth="1"/>
    <col min="6147" max="6147" width="7.625" style="34" customWidth="1"/>
    <col min="6148" max="6153" width="8.75" style="34" customWidth="1"/>
    <col min="6154" max="6156" width="7.125" style="34" customWidth="1"/>
    <col min="6157" max="6160" width="7.625" style="34" customWidth="1"/>
    <col min="6161" max="6401" width="9" style="34"/>
    <col min="6402" max="6402" width="12.5" style="34" customWidth="1"/>
    <col min="6403" max="6403" width="7.625" style="34" customWidth="1"/>
    <col min="6404" max="6409" width="8.75" style="34" customWidth="1"/>
    <col min="6410" max="6412" width="7.125" style="34" customWidth="1"/>
    <col min="6413" max="6416" width="7.625" style="34" customWidth="1"/>
    <col min="6417" max="6657" width="9" style="34"/>
    <col min="6658" max="6658" width="12.5" style="34" customWidth="1"/>
    <col min="6659" max="6659" width="7.625" style="34" customWidth="1"/>
    <col min="6660" max="6665" width="8.75" style="34" customWidth="1"/>
    <col min="6666" max="6668" width="7.125" style="34" customWidth="1"/>
    <col min="6669" max="6672" width="7.625" style="34" customWidth="1"/>
    <col min="6673" max="6913" width="9" style="34"/>
    <col min="6914" max="6914" width="12.5" style="34" customWidth="1"/>
    <col min="6915" max="6915" width="7.625" style="34" customWidth="1"/>
    <col min="6916" max="6921" width="8.75" style="34" customWidth="1"/>
    <col min="6922" max="6924" width="7.125" style="34" customWidth="1"/>
    <col min="6925" max="6928" width="7.625" style="34" customWidth="1"/>
    <col min="6929" max="7169" width="9" style="34"/>
    <col min="7170" max="7170" width="12.5" style="34" customWidth="1"/>
    <col min="7171" max="7171" width="7.625" style="34" customWidth="1"/>
    <col min="7172" max="7177" width="8.75" style="34" customWidth="1"/>
    <col min="7178" max="7180" width="7.125" style="34" customWidth="1"/>
    <col min="7181" max="7184" width="7.625" style="34" customWidth="1"/>
    <col min="7185" max="7425" width="9" style="34"/>
    <col min="7426" max="7426" width="12.5" style="34" customWidth="1"/>
    <col min="7427" max="7427" width="7.625" style="34" customWidth="1"/>
    <col min="7428" max="7433" width="8.75" style="34" customWidth="1"/>
    <col min="7434" max="7436" width="7.125" style="34" customWidth="1"/>
    <col min="7437" max="7440" width="7.625" style="34" customWidth="1"/>
    <col min="7441" max="7681" width="9" style="34"/>
    <col min="7682" max="7682" width="12.5" style="34" customWidth="1"/>
    <col min="7683" max="7683" width="7.625" style="34" customWidth="1"/>
    <col min="7684" max="7689" width="8.75" style="34" customWidth="1"/>
    <col min="7690" max="7692" width="7.125" style="34" customWidth="1"/>
    <col min="7693" max="7696" width="7.625" style="34" customWidth="1"/>
    <col min="7697" max="7937" width="9" style="34"/>
    <col min="7938" max="7938" width="12.5" style="34" customWidth="1"/>
    <col min="7939" max="7939" width="7.625" style="34" customWidth="1"/>
    <col min="7940" max="7945" width="8.75" style="34" customWidth="1"/>
    <col min="7946" max="7948" width="7.125" style="34" customWidth="1"/>
    <col min="7949" max="7952" width="7.625" style="34" customWidth="1"/>
    <col min="7953" max="8193" width="9" style="34"/>
    <col min="8194" max="8194" width="12.5" style="34" customWidth="1"/>
    <col min="8195" max="8195" width="7.625" style="34" customWidth="1"/>
    <col min="8196" max="8201" width="8.75" style="34" customWidth="1"/>
    <col min="8202" max="8204" width="7.125" style="34" customWidth="1"/>
    <col min="8205" max="8208" width="7.625" style="34" customWidth="1"/>
    <col min="8209" max="8449" width="9" style="34"/>
    <col min="8450" max="8450" width="12.5" style="34" customWidth="1"/>
    <col min="8451" max="8451" width="7.625" style="34" customWidth="1"/>
    <col min="8452" max="8457" width="8.75" style="34" customWidth="1"/>
    <col min="8458" max="8460" width="7.125" style="34" customWidth="1"/>
    <col min="8461" max="8464" width="7.625" style="34" customWidth="1"/>
    <col min="8465" max="8705" width="9" style="34"/>
    <col min="8706" max="8706" width="12.5" style="34" customWidth="1"/>
    <col min="8707" max="8707" width="7.625" style="34" customWidth="1"/>
    <col min="8708" max="8713" width="8.75" style="34" customWidth="1"/>
    <col min="8714" max="8716" width="7.125" style="34" customWidth="1"/>
    <col min="8717" max="8720" width="7.625" style="34" customWidth="1"/>
    <col min="8721" max="8961" width="9" style="34"/>
    <col min="8962" max="8962" width="12.5" style="34" customWidth="1"/>
    <col min="8963" max="8963" width="7.625" style="34" customWidth="1"/>
    <col min="8964" max="8969" width="8.75" style="34" customWidth="1"/>
    <col min="8970" max="8972" width="7.125" style="34" customWidth="1"/>
    <col min="8973" max="8976" width="7.625" style="34" customWidth="1"/>
    <col min="8977" max="9217" width="9" style="34"/>
    <col min="9218" max="9218" width="12.5" style="34" customWidth="1"/>
    <col min="9219" max="9219" width="7.625" style="34" customWidth="1"/>
    <col min="9220" max="9225" width="8.75" style="34" customWidth="1"/>
    <col min="9226" max="9228" width="7.125" style="34" customWidth="1"/>
    <col min="9229" max="9232" width="7.625" style="34" customWidth="1"/>
    <col min="9233" max="9473" width="9" style="34"/>
    <col min="9474" max="9474" width="12.5" style="34" customWidth="1"/>
    <col min="9475" max="9475" width="7.625" style="34" customWidth="1"/>
    <col min="9476" max="9481" width="8.75" style="34" customWidth="1"/>
    <col min="9482" max="9484" width="7.125" style="34" customWidth="1"/>
    <col min="9485" max="9488" width="7.625" style="34" customWidth="1"/>
    <col min="9489" max="9729" width="9" style="34"/>
    <col min="9730" max="9730" width="12.5" style="34" customWidth="1"/>
    <col min="9731" max="9731" width="7.625" style="34" customWidth="1"/>
    <col min="9732" max="9737" width="8.75" style="34" customWidth="1"/>
    <col min="9738" max="9740" width="7.125" style="34" customWidth="1"/>
    <col min="9741" max="9744" width="7.625" style="34" customWidth="1"/>
    <col min="9745" max="9985" width="9" style="34"/>
    <col min="9986" max="9986" width="12.5" style="34" customWidth="1"/>
    <col min="9987" max="9987" width="7.625" style="34" customWidth="1"/>
    <col min="9988" max="9993" width="8.75" style="34" customWidth="1"/>
    <col min="9994" max="9996" width="7.125" style="34" customWidth="1"/>
    <col min="9997" max="10000" width="7.625" style="34" customWidth="1"/>
    <col min="10001" max="10241" width="9" style="34"/>
    <col min="10242" max="10242" width="12.5" style="34" customWidth="1"/>
    <col min="10243" max="10243" width="7.625" style="34" customWidth="1"/>
    <col min="10244" max="10249" width="8.75" style="34" customWidth="1"/>
    <col min="10250" max="10252" width="7.125" style="34" customWidth="1"/>
    <col min="10253" max="10256" width="7.625" style="34" customWidth="1"/>
    <col min="10257" max="10497" width="9" style="34"/>
    <col min="10498" max="10498" width="12.5" style="34" customWidth="1"/>
    <col min="10499" max="10499" width="7.625" style="34" customWidth="1"/>
    <col min="10500" max="10505" width="8.75" style="34" customWidth="1"/>
    <col min="10506" max="10508" width="7.125" style="34" customWidth="1"/>
    <col min="10509" max="10512" width="7.625" style="34" customWidth="1"/>
    <col min="10513" max="10753" width="9" style="34"/>
    <col min="10754" max="10754" width="12.5" style="34" customWidth="1"/>
    <col min="10755" max="10755" width="7.625" style="34" customWidth="1"/>
    <col min="10756" max="10761" width="8.75" style="34" customWidth="1"/>
    <col min="10762" max="10764" width="7.125" style="34" customWidth="1"/>
    <col min="10765" max="10768" width="7.625" style="34" customWidth="1"/>
    <col min="10769" max="11009" width="9" style="34"/>
    <col min="11010" max="11010" width="12.5" style="34" customWidth="1"/>
    <col min="11011" max="11011" width="7.625" style="34" customWidth="1"/>
    <col min="11012" max="11017" width="8.75" style="34" customWidth="1"/>
    <col min="11018" max="11020" width="7.125" style="34" customWidth="1"/>
    <col min="11021" max="11024" width="7.625" style="34" customWidth="1"/>
    <col min="11025" max="11265" width="9" style="34"/>
    <col min="11266" max="11266" width="12.5" style="34" customWidth="1"/>
    <col min="11267" max="11267" width="7.625" style="34" customWidth="1"/>
    <col min="11268" max="11273" width="8.75" style="34" customWidth="1"/>
    <col min="11274" max="11276" width="7.125" style="34" customWidth="1"/>
    <col min="11277" max="11280" width="7.625" style="34" customWidth="1"/>
    <col min="11281" max="11521" width="9" style="34"/>
    <col min="11522" max="11522" width="12.5" style="34" customWidth="1"/>
    <col min="11523" max="11523" width="7.625" style="34" customWidth="1"/>
    <col min="11524" max="11529" width="8.75" style="34" customWidth="1"/>
    <col min="11530" max="11532" width="7.125" style="34" customWidth="1"/>
    <col min="11533" max="11536" width="7.625" style="34" customWidth="1"/>
    <col min="11537" max="11777" width="9" style="34"/>
    <col min="11778" max="11778" width="12.5" style="34" customWidth="1"/>
    <col min="11779" max="11779" width="7.625" style="34" customWidth="1"/>
    <col min="11780" max="11785" width="8.75" style="34" customWidth="1"/>
    <col min="11786" max="11788" width="7.125" style="34" customWidth="1"/>
    <col min="11789" max="11792" width="7.625" style="34" customWidth="1"/>
    <col min="11793" max="12033" width="9" style="34"/>
    <col min="12034" max="12034" width="12.5" style="34" customWidth="1"/>
    <col min="12035" max="12035" width="7.625" style="34" customWidth="1"/>
    <col min="12036" max="12041" width="8.75" style="34" customWidth="1"/>
    <col min="12042" max="12044" width="7.125" style="34" customWidth="1"/>
    <col min="12045" max="12048" width="7.625" style="34" customWidth="1"/>
    <col min="12049" max="12289" width="9" style="34"/>
    <col min="12290" max="12290" width="12.5" style="34" customWidth="1"/>
    <col min="12291" max="12291" width="7.625" style="34" customWidth="1"/>
    <col min="12292" max="12297" width="8.75" style="34" customWidth="1"/>
    <col min="12298" max="12300" width="7.125" style="34" customWidth="1"/>
    <col min="12301" max="12304" width="7.625" style="34" customWidth="1"/>
    <col min="12305" max="12545" width="9" style="34"/>
    <col min="12546" max="12546" width="12.5" style="34" customWidth="1"/>
    <col min="12547" max="12547" width="7.625" style="34" customWidth="1"/>
    <col min="12548" max="12553" width="8.75" style="34" customWidth="1"/>
    <col min="12554" max="12556" width="7.125" style="34" customWidth="1"/>
    <col min="12557" max="12560" width="7.625" style="34" customWidth="1"/>
    <col min="12561" max="12801" width="9" style="34"/>
    <col min="12802" max="12802" width="12.5" style="34" customWidth="1"/>
    <col min="12803" max="12803" width="7.625" style="34" customWidth="1"/>
    <col min="12804" max="12809" width="8.75" style="34" customWidth="1"/>
    <col min="12810" max="12812" width="7.125" style="34" customWidth="1"/>
    <col min="12813" max="12816" width="7.625" style="34" customWidth="1"/>
    <col min="12817" max="13057" width="9" style="34"/>
    <col min="13058" max="13058" width="12.5" style="34" customWidth="1"/>
    <col min="13059" max="13059" width="7.625" style="34" customWidth="1"/>
    <col min="13060" max="13065" width="8.75" style="34" customWidth="1"/>
    <col min="13066" max="13068" width="7.125" style="34" customWidth="1"/>
    <col min="13069" max="13072" width="7.625" style="34" customWidth="1"/>
    <col min="13073" max="13313" width="9" style="34"/>
    <col min="13314" max="13314" width="12.5" style="34" customWidth="1"/>
    <col min="13315" max="13315" width="7.625" style="34" customWidth="1"/>
    <col min="13316" max="13321" width="8.75" style="34" customWidth="1"/>
    <col min="13322" max="13324" width="7.125" style="34" customWidth="1"/>
    <col min="13325" max="13328" width="7.625" style="34" customWidth="1"/>
    <col min="13329" max="13569" width="9" style="34"/>
    <col min="13570" max="13570" width="12.5" style="34" customWidth="1"/>
    <col min="13571" max="13571" width="7.625" style="34" customWidth="1"/>
    <col min="13572" max="13577" width="8.75" style="34" customWidth="1"/>
    <col min="13578" max="13580" width="7.125" style="34" customWidth="1"/>
    <col min="13581" max="13584" width="7.625" style="34" customWidth="1"/>
    <col min="13585" max="13825" width="9" style="34"/>
    <col min="13826" max="13826" width="12.5" style="34" customWidth="1"/>
    <col min="13827" max="13827" width="7.625" style="34" customWidth="1"/>
    <col min="13828" max="13833" width="8.75" style="34" customWidth="1"/>
    <col min="13834" max="13836" width="7.125" style="34" customWidth="1"/>
    <col min="13837" max="13840" width="7.625" style="34" customWidth="1"/>
    <col min="13841" max="14081" width="9" style="34"/>
    <col min="14082" max="14082" width="12.5" style="34" customWidth="1"/>
    <col min="14083" max="14083" width="7.625" style="34" customWidth="1"/>
    <col min="14084" max="14089" width="8.75" style="34" customWidth="1"/>
    <col min="14090" max="14092" width="7.125" style="34" customWidth="1"/>
    <col min="14093" max="14096" width="7.625" style="34" customWidth="1"/>
    <col min="14097" max="14337" width="9" style="34"/>
    <col min="14338" max="14338" width="12.5" style="34" customWidth="1"/>
    <col min="14339" max="14339" width="7.625" style="34" customWidth="1"/>
    <col min="14340" max="14345" width="8.75" style="34" customWidth="1"/>
    <col min="14346" max="14348" width="7.125" style="34" customWidth="1"/>
    <col min="14349" max="14352" width="7.625" style="34" customWidth="1"/>
    <col min="14353" max="14593" width="9" style="34"/>
    <col min="14594" max="14594" width="12.5" style="34" customWidth="1"/>
    <col min="14595" max="14595" width="7.625" style="34" customWidth="1"/>
    <col min="14596" max="14601" width="8.75" style="34" customWidth="1"/>
    <col min="14602" max="14604" width="7.125" style="34" customWidth="1"/>
    <col min="14605" max="14608" width="7.625" style="34" customWidth="1"/>
    <col min="14609" max="14849" width="9" style="34"/>
    <col min="14850" max="14850" width="12.5" style="34" customWidth="1"/>
    <col min="14851" max="14851" width="7.625" style="34" customWidth="1"/>
    <col min="14852" max="14857" width="8.75" style="34" customWidth="1"/>
    <col min="14858" max="14860" width="7.125" style="34" customWidth="1"/>
    <col min="14861" max="14864" width="7.625" style="34" customWidth="1"/>
    <col min="14865" max="15105" width="9" style="34"/>
    <col min="15106" max="15106" width="12.5" style="34" customWidth="1"/>
    <col min="15107" max="15107" width="7.625" style="34" customWidth="1"/>
    <col min="15108" max="15113" width="8.75" style="34" customWidth="1"/>
    <col min="15114" max="15116" width="7.125" style="34" customWidth="1"/>
    <col min="15117" max="15120" width="7.625" style="34" customWidth="1"/>
    <col min="15121" max="15361" width="9" style="34"/>
    <col min="15362" max="15362" width="12.5" style="34" customWidth="1"/>
    <col min="15363" max="15363" width="7.625" style="34" customWidth="1"/>
    <col min="15364" max="15369" width="8.75" style="34" customWidth="1"/>
    <col min="15370" max="15372" width="7.125" style="34" customWidth="1"/>
    <col min="15373" max="15376" width="7.625" style="34" customWidth="1"/>
    <col min="15377" max="15617" width="9" style="34"/>
    <col min="15618" max="15618" width="12.5" style="34" customWidth="1"/>
    <col min="15619" max="15619" width="7.625" style="34" customWidth="1"/>
    <col min="15620" max="15625" width="8.75" style="34" customWidth="1"/>
    <col min="15626" max="15628" width="7.125" style="34" customWidth="1"/>
    <col min="15629" max="15632" width="7.625" style="34" customWidth="1"/>
    <col min="15633" max="15873" width="9" style="34"/>
    <col min="15874" max="15874" width="12.5" style="34" customWidth="1"/>
    <col min="15875" max="15875" width="7.625" style="34" customWidth="1"/>
    <col min="15876" max="15881" width="8.75" style="34" customWidth="1"/>
    <col min="15882" max="15884" width="7.125" style="34" customWidth="1"/>
    <col min="15885" max="15888" width="7.625" style="34" customWidth="1"/>
    <col min="15889" max="16129" width="9" style="34"/>
    <col min="16130" max="16130" width="12.5" style="34" customWidth="1"/>
    <col min="16131" max="16131" width="7.625" style="34" customWidth="1"/>
    <col min="16132" max="16137" width="8.75" style="34" customWidth="1"/>
    <col min="16138" max="16140" width="7.125" style="34" customWidth="1"/>
    <col min="16141" max="16144" width="7.625" style="34" customWidth="1"/>
    <col min="16145" max="16384" width="9" style="34"/>
  </cols>
  <sheetData>
    <row r="1" spans="1:27" ht="20.25" customHeight="1">
      <c r="A1" s="629" t="s">
        <v>118</v>
      </c>
      <c r="B1" s="629"/>
      <c r="C1" s="629"/>
      <c r="D1" s="368"/>
      <c r="E1" s="368"/>
      <c r="F1" s="368"/>
      <c r="G1" s="7"/>
      <c r="H1" s="7"/>
      <c r="I1" s="7"/>
      <c r="J1" s="7"/>
      <c r="K1" s="7"/>
      <c r="L1" s="137"/>
    </row>
    <row r="2" spans="1:27" ht="15" customHeight="1">
      <c r="A2" s="389"/>
      <c r="B2" s="389"/>
      <c r="C2" s="389"/>
      <c r="D2" s="389"/>
      <c r="E2" s="389"/>
      <c r="F2" s="389"/>
      <c r="G2" s="7"/>
      <c r="H2" s="7"/>
      <c r="I2" s="7"/>
      <c r="J2" s="7"/>
      <c r="K2" s="7"/>
      <c r="L2" s="137"/>
    </row>
    <row r="3" spans="1:27" s="64" customFormat="1" ht="20.25" customHeight="1">
      <c r="A3" s="635" t="s">
        <v>199</v>
      </c>
      <c r="B3" s="635"/>
      <c r="C3" s="58"/>
      <c r="D3" s="58"/>
      <c r="E3" s="58"/>
      <c r="F3" s="58"/>
      <c r="G3" s="58"/>
      <c r="H3" s="58"/>
      <c r="I3" s="58"/>
      <c r="J3" s="58"/>
      <c r="K3" s="58"/>
      <c r="L3" s="138"/>
      <c r="M3" s="139"/>
      <c r="N3" s="139"/>
      <c r="O3" s="139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7" s="24" customFormat="1" ht="20.100000000000001" customHeight="1">
      <c r="A4" s="617" t="s">
        <v>302</v>
      </c>
      <c r="B4" s="623" t="s">
        <v>140</v>
      </c>
      <c r="C4" s="618" t="s">
        <v>261</v>
      </c>
      <c r="D4" s="619"/>
      <c r="E4" s="619"/>
      <c r="F4" s="619"/>
      <c r="G4" s="619"/>
      <c r="H4" s="619"/>
      <c r="I4" s="619"/>
      <c r="J4" s="619"/>
      <c r="K4" s="619"/>
      <c r="L4" s="624" t="s">
        <v>0</v>
      </c>
      <c r="M4" s="611" t="s">
        <v>141</v>
      </c>
      <c r="N4" s="624" t="s">
        <v>280</v>
      </c>
      <c r="O4" s="618" t="s">
        <v>146</v>
      </c>
      <c r="P4" s="619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4" customFormat="1" ht="20.100000000000001" customHeight="1">
      <c r="A5" s="617"/>
      <c r="B5" s="623"/>
      <c r="C5" s="622" t="s">
        <v>142</v>
      </c>
      <c r="D5" s="623"/>
      <c r="E5" s="623"/>
      <c r="F5" s="622" t="s">
        <v>1</v>
      </c>
      <c r="G5" s="623"/>
      <c r="H5" s="623"/>
      <c r="I5" s="622" t="s">
        <v>2</v>
      </c>
      <c r="J5" s="623"/>
      <c r="K5" s="623"/>
      <c r="L5" s="627"/>
      <c r="M5" s="637"/>
      <c r="N5" s="627"/>
      <c r="O5" s="620"/>
      <c r="P5" s="636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4" customFormat="1" ht="20.100000000000001" customHeight="1">
      <c r="A6" s="613"/>
      <c r="B6" s="623"/>
      <c r="C6" s="234" t="s">
        <v>3</v>
      </c>
      <c r="D6" s="27" t="s">
        <v>4</v>
      </c>
      <c r="E6" s="27" t="s">
        <v>5</v>
      </c>
      <c r="F6" s="234" t="s">
        <v>3</v>
      </c>
      <c r="G6" s="27" t="s">
        <v>4</v>
      </c>
      <c r="H6" s="27" t="s">
        <v>5</v>
      </c>
      <c r="I6" s="235"/>
      <c r="J6" s="27" t="s">
        <v>4</v>
      </c>
      <c r="K6" s="27" t="s">
        <v>5</v>
      </c>
      <c r="L6" s="628"/>
      <c r="M6" s="638"/>
      <c r="N6" s="628"/>
      <c r="O6" s="246"/>
      <c r="P6" s="28" t="s">
        <v>147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0.100000000000001" customHeight="1">
      <c r="A7" s="236" t="s">
        <v>25</v>
      </c>
      <c r="B7" s="237">
        <v>91162</v>
      </c>
      <c r="C7" s="238">
        <v>222173</v>
      </c>
      <c r="D7" s="238">
        <v>112870</v>
      </c>
      <c r="E7" s="238">
        <v>109303</v>
      </c>
      <c r="F7" s="238">
        <v>220211</v>
      </c>
      <c r="G7" s="239">
        <v>111782</v>
      </c>
      <c r="H7" s="240">
        <v>108429</v>
      </c>
      <c r="I7" s="238">
        <v>1962</v>
      </c>
      <c r="J7" s="240">
        <v>1088</v>
      </c>
      <c r="K7" s="240">
        <v>874</v>
      </c>
      <c r="L7" s="241">
        <f t="shared" ref="L7:L12" si="0">F7/B7</f>
        <v>2.415600798578355</v>
      </c>
      <c r="M7" s="238">
        <v>27670</v>
      </c>
      <c r="N7" s="482" t="s">
        <v>277</v>
      </c>
      <c r="O7" s="242">
        <v>12710.125858123569</v>
      </c>
      <c r="P7" s="243">
        <v>17.48</v>
      </c>
      <c r="R7" s="511"/>
    </row>
    <row r="8" spans="1:27" ht="20.100000000000001" customHeight="1">
      <c r="A8" s="236" t="s">
        <v>131</v>
      </c>
      <c r="B8" s="237">
        <v>90793</v>
      </c>
      <c r="C8" s="238">
        <v>218977</v>
      </c>
      <c r="D8" s="238">
        <v>110913</v>
      </c>
      <c r="E8" s="238">
        <v>108064</v>
      </c>
      <c r="F8" s="238">
        <v>215399</v>
      </c>
      <c r="G8" s="239">
        <v>109196</v>
      </c>
      <c r="H8" s="240">
        <v>106203</v>
      </c>
      <c r="I8" s="238">
        <v>3578</v>
      </c>
      <c r="J8" s="240">
        <v>1717</v>
      </c>
      <c r="K8" s="240">
        <v>1861</v>
      </c>
      <c r="L8" s="241">
        <f t="shared" si="0"/>
        <v>2.3724185785247762</v>
      </c>
      <c r="M8" s="238">
        <v>29148</v>
      </c>
      <c r="N8" s="482" t="s">
        <v>278</v>
      </c>
      <c r="O8" s="242">
        <v>12621.15273775216</v>
      </c>
      <c r="P8" s="243">
        <v>17.350000000000001</v>
      </c>
      <c r="R8" s="511"/>
    </row>
    <row r="9" spans="1:27" ht="20.100000000000001" customHeight="1">
      <c r="A9" s="236" t="s">
        <v>148</v>
      </c>
      <c r="B9" s="237">
        <v>90413</v>
      </c>
      <c r="C9" s="238">
        <v>213136</v>
      </c>
      <c r="D9" s="238">
        <v>108027</v>
      </c>
      <c r="E9" s="238">
        <v>105109</v>
      </c>
      <c r="F9" s="238">
        <v>210770</v>
      </c>
      <c r="G9" s="244">
        <v>106740</v>
      </c>
      <c r="H9" s="238">
        <v>104030</v>
      </c>
      <c r="I9" s="238">
        <v>2366</v>
      </c>
      <c r="J9" s="238">
        <v>1287</v>
      </c>
      <c r="K9" s="238">
        <v>1079</v>
      </c>
      <c r="L9" s="241">
        <f t="shared" si="0"/>
        <v>2.3311913109840399</v>
      </c>
      <c r="M9" s="238">
        <v>30708</v>
      </c>
      <c r="N9" s="482" t="s">
        <v>277</v>
      </c>
      <c r="O9" s="242">
        <v>12299</v>
      </c>
      <c r="P9" s="243">
        <v>17.329999999999998</v>
      </c>
      <c r="R9" s="511"/>
    </row>
    <row r="10" spans="1:27" ht="20.100000000000001" customHeight="1">
      <c r="A10" s="236" t="s">
        <v>259</v>
      </c>
      <c r="B10" s="444">
        <v>89896</v>
      </c>
      <c r="C10" s="445">
        <v>208516</v>
      </c>
      <c r="D10" s="244">
        <f>SUM(G10,J10)</f>
        <v>105585</v>
      </c>
      <c r="E10" s="244">
        <f>SUM(H10,K10)</f>
        <v>102931</v>
      </c>
      <c r="F10" s="445">
        <v>206028</v>
      </c>
      <c r="G10" s="445">
        <v>104213</v>
      </c>
      <c r="H10" s="445">
        <v>101815</v>
      </c>
      <c r="I10" s="445">
        <v>2488</v>
      </c>
      <c r="J10" s="445">
        <v>1372</v>
      </c>
      <c r="K10" s="445">
        <v>1116</v>
      </c>
      <c r="L10" s="241">
        <f t="shared" si="0"/>
        <v>2.2918483581026963</v>
      </c>
      <c r="M10" s="445">
        <v>31863</v>
      </c>
      <c r="N10" s="482" t="s">
        <v>277</v>
      </c>
      <c r="O10" s="446">
        <v>12032</v>
      </c>
      <c r="P10" s="447">
        <v>17.329999999999998</v>
      </c>
      <c r="R10" s="512"/>
    </row>
    <row r="11" spans="1:27" s="140" customFormat="1" ht="20.100000000000001" customHeight="1">
      <c r="A11" s="535" t="s">
        <v>260</v>
      </c>
      <c r="B11" s="442">
        <v>88468</v>
      </c>
      <c r="C11" s="231">
        <v>201981</v>
      </c>
      <c r="D11" s="231">
        <v>102139</v>
      </c>
      <c r="E11" s="231">
        <v>99842</v>
      </c>
      <c r="F11" s="231">
        <v>199507</v>
      </c>
      <c r="G11" s="231">
        <v>100760</v>
      </c>
      <c r="H11" s="231">
        <v>98747</v>
      </c>
      <c r="I11" s="231">
        <v>2474</v>
      </c>
      <c r="J11" s="231">
        <v>1379</v>
      </c>
      <c r="K11" s="231">
        <v>1095</v>
      </c>
      <c r="L11" s="533">
        <f t="shared" si="0"/>
        <v>2.25513179906859</v>
      </c>
      <c r="M11" s="245">
        <v>33038</v>
      </c>
      <c r="N11" s="526">
        <v>44.7</v>
      </c>
      <c r="O11" s="231">
        <v>11655</v>
      </c>
      <c r="P11" s="503">
        <v>17.329999999999998</v>
      </c>
      <c r="R11" s="512"/>
    </row>
    <row r="12" spans="1:27" s="140" customFormat="1" ht="20.100000000000001" customHeight="1">
      <c r="A12" s="546" t="s">
        <v>324</v>
      </c>
      <c r="B12" s="442">
        <v>86738</v>
      </c>
      <c r="C12" s="231">
        <v>194379</v>
      </c>
      <c r="D12" s="231">
        <v>98127</v>
      </c>
      <c r="E12" s="231">
        <v>96252</v>
      </c>
      <c r="F12" s="231">
        <v>191992</v>
      </c>
      <c r="G12" s="231">
        <v>96795</v>
      </c>
      <c r="H12" s="231">
        <v>95197</v>
      </c>
      <c r="I12" s="231">
        <v>2387</v>
      </c>
      <c r="J12" s="231">
        <v>1332</v>
      </c>
      <c r="K12" s="231">
        <v>1055</v>
      </c>
      <c r="L12" s="533">
        <f t="shared" si="0"/>
        <v>2.213470451243976</v>
      </c>
      <c r="M12" s="245">
        <v>34758</v>
      </c>
      <c r="N12" s="526"/>
      <c r="O12" s="231">
        <v>11216</v>
      </c>
      <c r="P12" s="503">
        <v>17.329999999999998</v>
      </c>
      <c r="R12" s="512"/>
    </row>
    <row r="13" spans="1:27" s="7" customFormat="1" ht="16.5" customHeight="1">
      <c r="A13" s="53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22"/>
      <c r="M13" s="59"/>
      <c r="N13" s="59"/>
      <c r="O13" s="33"/>
      <c r="P13" s="141"/>
      <c r="R13" s="512"/>
    </row>
    <row r="14" spans="1:27" s="24" customFormat="1" ht="18.75" customHeight="1">
      <c r="A14" s="547" t="s">
        <v>7</v>
      </c>
      <c r="B14" s="560">
        <v>5096</v>
      </c>
      <c r="C14" s="561">
        <f>SUM(F14+I14)</f>
        <v>11196</v>
      </c>
      <c r="D14" s="247">
        <f>SUM(G14+J14)</f>
        <v>5526</v>
      </c>
      <c r="E14" s="247">
        <f>SUM(H14+K14)</f>
        <v>5670</v>
      </c>
      <c r="F14" s="562">
        <v>11135</v>
      </c>
      <c r="G14" s="562">
        <v>5503</v>
      </c>
      <c r="H14" s="562">
        <v>5632</v>
      </c>
      <c r="I14" s="563">
        <v>61</v>
      </c>
      <c r="J14" s="504">
        <v>23</v>
      </c>
      <c r="K14" s="505">
        <v>38</v>
      </c>
      <c r="L14" s="564">
        <v>2.1850470957613801</v>
      </c>
      <c r="M14" s="562">
        <v>1955</v>
      </c>
      <c r="N14" s="528"/>
      <c r="O14" s="565">
        <f>C14/P14</f>
        <v>23821.276595744683</v>
      </c>
      <c r="P14" s="566">
        <v>0.47</v>
      </c>
      <c r="R14" s="512"/>
      <c r="S14" s="510"/>
      <c r="T14" s="510"/>
    </row>
    <row r="15" spans="1:27" s="24" customFormat="1" ht="18.75" customHeight="1">
      <c r="A15" s="548" t="s">
        <v>281</v>
      </c>
      <c r="B15" s="567">
        <v>5104</v>
      </c>
      <c r="C15" s="249">
        <f t="shared" ref="C15:E30" si="1">SUM(F15+I15)</f>
        <v>10914</v>
      </c>
      <c r="D15" s="248">
        <f t="shared" si="1"/>
        <v>5397</v>
      </c>
      <c r="E15" s="248">
        <f t="shared" si="1"/>
        <v>5517</v>
      </c>
      <c r="F15" s="568">
        <v>10859</v>
      </c>
      <c r="G15" s="568">
        <v>5378</v>
      </c>
      <c r="H15" s="568">
        <v>5481</v>
      </c>
      <c r="I15" s="569">
        <v>55</v>
      </c>
      <c r="J15" s="506">
        <v>19</v>
      </c>
      <c r="K15" s="507">
        <v>36</v>
      </c>
      <c r="L15" s="570">
        <v>2.1275470219435699</v>
      </c>
      <c r="M15" s="568">
        <v>2413</v>
      </c>
      <c r="N15" s="529"/>
      <c r="O15" s="571">
        <f t="shared" ref="O15:O30" si="2">C15/P15</f>
        <v>16790.76923076923</v>
      </c>
      <c r="P15" s="572">
        <v>0.65</v>
      </c>
      <c r="R15" s="512"/>
      <c r="S15" s="510"/>
      <c r="T15" s="510"/>
    </row>
    <row r="16" spans="1:27" s="24" customFormat="1" ht="18.75" customHeight="1">
      <c r="A16" s="548" t="s">
        <v>8</v>
      </c>
      <c r="B16" s="567">
        <v>7604</v>
      </c>
      <c r="C16" s="249">
        <f t="shared" si="1"/>
        <v>17823</v>
      </c>
      <c r="D16" s="248">
        <f t="shared" si="1"/>
        <v>8710</v>
      </c>
      <c r="E16" s="248">
        <f t="shared" si="1"/>
        <v>9113</v>
      </c>
      <c r="F16" s="568">
        <v>17730</v>
      </c>
      <c r="G16" s="568">
        <v>8672</v>
      </c>
      <c r="H16" s="568">
        <v>9058</v>
      </c>
      <c r="I16" s="569">
        <v>93</v>
      </c>
      <c r="J16" s="506">
        <v>38</v>
      </c>
      <c r="K16" s="507">
        <v>55</v>
      </c>
      <c r="L16" s="570">
        <v>2.3316675433982099</v>
      </c>
      <c r="M16" s="568">
        <v>2806</v>
      </c>
      <c r="N16" s="529"/>
      <c r="O16" s="571">
        <f t="shared" si="2"/>
        <v>23451.315789473683</v>
      </c>
      <c r="P16" s="572">
        <v>0.76</v>
      </c>
      <c r="R16" s="512"/>
      <c r="S16" s="510"/>
      <c r="T16" s="510"/>
    </row>
    <row r="17" spans="1:20" s="24" customFormat="1" ht="18.75" customHeight="1">
      <c r="A17" s="548" t="s">
        <v>9</v>
      </c>
      <c r="B17" s="567">
        <v>4977</v>
      </c>
      <c r="C17" s="249">
        <f t="shared" si="1"/>
        <v>10887</v>
      </c>
      <c r="D17" s="248">
        <f t="shared" si="1"/>
        <v>5610</v>
      </c>
      <c r="E17" s="248">
        <f t="shared" si="1"/>
        <v>5277</v>
      </c>
      <c r="F17" s="568">
        <v>10738</v>
      </c>
      <c r="G17" s="568">
        <v>5528</v>
      </c>
      <c r="H17" s="568">
        <v>5210</v>
      </c>
      <c r="I17" s="569">
        <v>149</v>
      </c>
      <c r="J17" s="506">
        <v>82</v>
      </c>
      <c r="K17" s="507">
        <v>67</v>
      </c>
      <c r="L17" s="570">
        <v>2.1575246132208199</v>
      </c>
      <c r="M17" s="568">
        <v>2085</v>
      </c>
      <c r="N17" s="529"/>
      <c r="O17" s="571">
        <f t="shared" si="2"/>
        <v>17010.9375</v>
      </c>
      <c r="P17" s="572">
        <v>0.64</v>
      </c>
      <c r="R17" s="512"/>
      <c r="S17" s="510"/>
      <c r="T17" s="510"/>
    </row>
    <row r="18" spans="1:20" s="32" customFormat="1" ht="18.75" customHeight="1">
      <c r="A18" s="548" t="s">
        <v>282</v>
      </c>
      <c r="B18" s="567">
        <v>5309</v>
      </c>
      <c r="C18" s="249">
        <f t="shared" si="1"/>
        <v>10606</v>
      </c>
      <c r="D18" s="248">
        <f t="shared" si="1"/>
        <v>5293</v>
      </c>
      <c r="E18" s="248">
        <f t="shared" si="1"/>
        <v>5313</v>
      </c>
      <c r="F18" s="568">
        <v>10556</v>
      </c>
      <c r="G18" s="568">
        <v>5280</v>
      </c>
      <c r="H18" s="568">
        <v>5276</v>
      </c>
      <c r="I18" s="569">
        <v>50</v>
      </c>
      <c r="J18" s="506">
        <v>13</v>
      </c>
      <c r="K18" s="507">
        <v>37</v>
      </c>
      <c r="L18" s="570">
        <v>1.98832171783763</v>
      </c>
      <c r="M18" s="568">
        <v>2690</v>
      </c>
      <c r="N18" s="530"/>
      <c r="O18" s="571">
        <f t="shared" si="2"/>
        <v>21644.897959183672</v>
      </c>
      <c r="P18" s="572">
        <v>0.49</v>
      </c>
      <c r="R18" s="512"/>
      <c r="S18" s="510"/>
      <c r="T18" s="510"/>
    </row>
    <row r="19" spans="1:20" s="24" customFormat="1" ht="18.75" customHeight="1">
      <c r="A19" s="548" t="s">
        <v>10</v>
      </c>
      <c r="B19" s="567">
        <v>4638</v>
      </c>
      <c r="C19" s="249">
        <f t="shared" si="1"/>
        <v>10637</v>
      </c>
      <c r="D19" s="248">
        <f t="shared" si="1"/>
        <v>5222</v>
      </c>
      <c r="E19" s="248">
        <f t="shared" si="1"/>
        <v>5415</v>
      </c>
      <c r="F19" s="568">
        <v>10592</v>
      </c>
      <c r="G19" s="568">
        <v>5208</v>
      </c>
      <c r="H19" s="568">
        <v>5384</v>
      </c>
      <c r="I19" s="569">
        <v>45</v>
      </c>
      <c r="J19" s="506">
        <v>14</v>
      </c>
      <c r="K19" s="507">
        <v>31</v>
      </c>
      <c r="L19" s="570">
        <v>2.2837429926692501</v>
      </c>
      <c r="M19" s="568">
        <v>2012</v>
      </c>
      <c r="N19" s="530"/>
      <c r="O19" s="571">
        <f t="shared" si="2"/>
        <v>27274.358974358973</v>
      </c>
      <c r="P19" s="572">
        <v>0.39</v>
      </c>
      <c r="R19" s="512"/>
      <c r="S19" s="510"/>
      <c r="T19" s="510"/>
    </row>
    <row r="20" spans="1:20" s="24" customFormat="1" ht="18.75" customHeight="1">
      <c r="A20" s="548" t="s">
        <v>11</v>
      </c>
      <c r="B20" s="567">
        <v>3385</v>
      </c>
      <c r="C20" s="249">
        <f t="shared" si="1"/>
        <v>6902</v>
      </c>
      <c r="D20" s="248">
        <f t="shared" si="1"/>
        <v>3512</v>
      </c>
      <c r="E20" s="248">
        <f t="shared" si="1"/>
        <v>3390</v>
      </c>
      <c r="F20" s="568">
        <v>6769</v>
      </c>
      <c r="G20" s="568">
        <v>3450</v>
      </c>
      <c r="H20" s="568">
        <v>3319</v>
      </c>
      <c r="I20" s="569">
        <v>133</v>
      </c>
      <c r="J20" s="506">
        <v>62</v>
      </c>
      <c r="K20" s="507">
        <v>71</v>
      </c>
      <c r="L20" s="570">
        <v>1.99970457902511</v>
      </c>
      <c r="M20" s="568">
        <v>1537</v>
      </c>
      <c r="N20" s="527"/>
      <c r="O20" s="571">
        <f t="shared" si="2"/>
        <v>24649.999999999996</v>
      </c>
      <c r="P20" s="572">
        <v>0.28000000000000003</v>
      </c>
      <c r="R20" s="512"/>
      <c r="S20" s="510"/>
      <c r="T20" s="510"/>
    </row>
    <row r="21" spans="1:20" s="24" customFormat="1" ht="18.75" customHeight="1">
      <c r="A21" s="548" t="s">
        <v>12</v>
      </c>
      <c r="B21" s="567">
        <v>3721</v>
      </c>
      <c r="C21" s="249">
        <f t="shared" si="1"/>
        <v>8342</v>
      </c>
      <c r="D21" s="248">
        <f t="shared" si="1"/>
        <v>4178</v>
      </c>
      <c r="E21" s="248">
        <f t="shared" si="1"/>
        <v>4164</v>
      </c>
      <c r="F21" s="568">
        <v>8281</v>
      </c>
      <c r="G21" s="568">
        <v>4153</v>
      </c>
      <c r="H21" s="568">
        <v>4128</v>
      </c>
      <c r="I21" s="569">
        <v>61</v>
      </c>
      <c r="J21" s="506">
        <v>25</v>
      </c>
      <c r="K21" s="507">
        <v>36</v>
      </c>
      <c r="L21" s="570">
        <v>2.2254770223058302</v>
      </c>
      <c r="M21" s="573">
        <v>1596</v>
      </c>
      <c r="N21" s="527"/>
      <c r="O21" s="571">
        <f t="shared" si="2"/>
        <v>30896.296296296296</v>
      </c>
      <c r="P21" s="572">
        <v>0.27</v>
      </c>
      <c r="R21" s="512"/>
      <c r="S21" s="510"/>
      <c r="T21" s="510"/>
    </row>
    <row r="22" spans="1:20" s="24" customFormat="1" ht="18.75" customHeight="1">
      <c r="A22" s="548" t="s">
        <v>13</v>
      </c>
      <c r="B22" s="567">
        <v>5922</v>
      </c>
      <c r="C22" s="249">
        <f t="shared" si="1"/>
        <v>12486</v>
      </c>
      <c r="D22" s="248">
        <f t="shared" si="1"/>
        <v>6724</v>
      </c>
      <c r="E22" s="248">
        <f t="shared" si="1"/>
        <v>5762</v>
      </c>
      <c r="F22" s="568">
        <v>11666</v>
      </c>
      <c r="G22" s="568">
        <v>6170</v>
      </c>
      <c r="H22" s="568">
        <v>5496</v>
      </c>
      <c r="I22" s="569">
        <v>820</v>
      </c>
      <c r="J22" s="506">
        <v>554</v>
      </c>
      <c r="K22" s="507">
        <v>266</v>
      </c>
      <c r="L22" s="570">
        <v>1.96994258696386</v>
      </c>
      <c r="M22" s="573">
        <v>2248</v>
      </c>
      <c r="N22" s="527"/>
      <c r="O22" s="571">
        <f t="shared" si="2"/>
        <v>4590.4411764705883</v>
      </c>
      <c r="P22" s="572">
        <v>2.72</v>
      </c>
      <c r="R22" s="512"/>
      <c r="S22" s="510"/>
      <c r="T22" s="510"/>
    </row>
    <row r="23" spans="1:20" s="24" customFormat="1" ht="18.75" customHeight="1">
      <c r="A23" s="548" t="s">
        <v>14</v>
      </c>
      <c r="B23" s="567">
        <v>3863</v>
      </c>
      <c r="C23" s="249">
        <f t="shared" si="1"/>
        <v>8438</v>
      </c>
      <c r="D23" s="248">
        <f t="shared" si="1"/>
        <v>4304</v>
      </c>
      <c r="E23" s="248">
        <f t="shared" si="1"/>
        <v>4134</v>
      </c>
      <c r="F23" s="568">
        <v>8374</v>
      </c>
      <c r="G23" s="568">
        <v>4284</v>
      </c>
      <c r="H23" s="568">
        <v>4090</v>
      </c>
      <c r="I23" s="569">
        <v>64</v>
      </c>
      <c r="J23" s="506">
        <v>20</v>
      </c>
      <c r="K23" s="507">
        <v>44</v>
      </c>
      <c r="L23" s="570">
        <v>2.1677452756924702</v>
      </c>
      <c r="M23" s="573">
        <v>1647</v>
      </c>
      <c r="N23" s="527"/>
      <c r="O23" s="571">
        <f t="shared" si="2"/>
        <v>21635.897435897434</v>
      </c>
      <c r="P23" s="572">
        <v>0.39</v>
      </c>
      <c r="R23" s="512"/>
      <c r="S23" s="510"/>
      <c r="T23" s="510"/>
    </row>
    <row r="24" spans="1:20" s="24" customFormat="1" ht="18.75" customHeight="1">
      <c r="A24" s="548" t="s">
        <v>15</v>
      </c>
      <c r="B24" s="567">
        <v>3576</v>
      </c>
      <c r="C24" s="249">
        <f t="shared" si="1"/>
        <v>8671</v>
      </c>
      <c r="D24" s="248">
        <f t="shared" si="1"/>
        <v>4264</v>
      </c>
      <c r="E24" s="248">
        <f t="shared" si="1"/>
        <v>4407</v>
      </c>
      <c r="F24" s="568">
        <v>8638</v>
      </c>
      <c r="G24" s="568">
        <v>4256</v>
      </c>
      <c r="H24" s="568">
        <v>4382</v>
      </c>
      <c r="I24" s="569">
        <v>33</v>
      </c>
      <c r="J24" s="506">
        <v>8</v>
      </c>
      <c r="K24" s="507">
        <v>25</v>
      </c>
      <c r="L24" s="570">
        <v>2.4155480984339999</v>
      </c>
      <c r="M24" s="573">
        <v>1318</v>
      </c>
      <c r="N24" s="527"/>
      <c r="O24" s="571">
        <f t="shared" si="2"/>
        <v>29900.000000000004</v>
      </c>
      <c r="P24" s="572">
        <v>0.28999999999999998</v>
      </c>
      <c r="R24" s="512"/>
      <c r="S24" s="510"/>
      <c r="T24" s="510"/>
    </row>
    <row r="25" spans="1:20" s="24" customFormat="1" ht="18.75" customHeight="1">
      <c r="A25" s="548" t="s">
        <v>16</v>
      </c>
      <c r="B25" s="567">
        <v>5917</v>
      </c>
      <c r="C25" s="249">
        <f t="shared" si="1"/>
        <v>12963</v>
      </c>
      <c r="D25" s="248">
        <f t="shared" si="1"/>
        <v>6567</v>
      </c>
      <c r="E25" s="248">
        <f t="shared" si="1"/>
        <v>6396</v>
      </c>
      <c r="F25" s="568">
        <v>12870</v>
      </c>
      <c r="G25" s="568">
        <v>6528</v>
      </c>
      <c r="H25" s="568">
        <v>6342</v>
      </c>
      <c r="I25" s="569">
        <v>93</v>
      </c>
      <c r="J25" s="506">
        <v>39</v>
      </c>
      <c r="K25" s="507">
        <v>54</v>
      </c>
      <c r="L25" s="570">
        <v>2.1750887273956399</v>
      </c>
      <c r="M25" s="573">
        <v>2182</v>
      </c>
      <c r="N25" s="527"/>
      <c r="O25" s="571">
        <f t="shared" si="2"/>
        <v>16619.23076923077</v>
      </c>
      <c r="P25" s="572">
        <v>0.78</v>
      </c>
      <c r="R25" s="512"/>
      <c r="S25" s="510"/>
      <c r="T25" s="510"/>
    </row>
    <row r="26" spans="1:20" s="24" customFormat="1" ht="18.75" customHeight="1">
      <c r="A26" s="548" t="s">
        <v>17</v>
      </c>
      <c r="B26" s="567">
        <v>8086</v>
      </c>
      <c r="C26" s="249">
        <f t="shared" si="1"/>
        <v>18937</v>
      </c>
      <c r="D26" s="248">
        <f t="shared" si="1"/>
        <v>9472</v>
      </c>
      <c r="E26" s="248">
        <f t="shared" si="1"/>
        <v>9465</v>
      </c>
      <c r="F26" s="568">
        <v>18863</v>
      </c>
      <c r="G26" s="568">
        <v>9452</v>
      </c>
      <c r="H26" s="568">
        <v>9411</v>
      </c>
      <c r="I26" s="569">
        <v>74</v>
      </c>
      <c r="J26" s="506">
        <v>20</v>
      </c>
      <c r="K26" s="507">
        <v>54</v>
      </c>
      <c r="L26" s="570">
        <v>2.3327974276527299</v>
      </c>
      <c r="M26" s="573">
        <v>2685</v>
      </c>
      <c r="N26" s="527"/>
      <c r="O26" s="571">
        <f t="shared" si="2"/>
        <v>25590.54054054054</v>
      </c>
      <c r="P26" s="572">
        <v>0.74</v>
      </c>
      <c r="R26" s="512"/>
      <c r="S26" s="510"/>
      <c r="T26" s="510"/>
    </row>
    <row r="27" spans="1:20" s="24" customFormat="1" ht="18.75" customHeight="1">
      <c r="A27" s="548" t="s">
        <v>18</v>
      </c>
      <c r="B27" s="567">
        <v>2984</v>
      </c>
      <c r="C27" s="249">
        <f t="shared" si="1"/>
        <v>6701</v>
      </c>
      <c r="D27" s="248">
        <f t="shared" si="1"/>
        <v>3493</v>
      </c>
      <c r="E27" s="248">
        <f t="shared" si="1"/>
        <v>3208</v>
      </c>
      <c r="F27" s="568">
        <v>6644</v>
      </c>
      <c r="G27" s="568">
        <v>3470</v>
      </c>
      <c r="H27" s="568">
        <v>3174</v>
      </c>
      <c r="I27" s="569">
        <v>57</v>
      </c>
      <c r="J27" s="506">
        <v>23</v>
      </c>
      <c r="K27" s="507">
        <v>34</v>
      </c>
      <c r="L27" s="570">
        <v>2.2265415549597898</v>
      </c>
      <c r="M27" s="573">
        <v>1160</v>
      </c>
      <c r="N27" s="527"/>
      <c r="O27" s="571">
        <f t="shared" si="2"/>
        <v>15954.761904761905</v>
      </c>
      <c r="P27" s="572">
        <v>0.42</v>
      </c>
      <c r="R27" s="512"/>
      <c r="S27" s="510"/>
      <c r="T27" s="510"/>
    </row>
    <row r="28" spans="1:20" s="24" customFormat="1" ht="18.75" customHeight="1">
      <c r="A28" s="548" t="s">
        <v>19</v>
      </c>
      <c r="B28" s="567">
        <v>3506</v>
      </c>
      <c r="C28" s="249">
        <f t="shared" si="1"/>
        <v>7846</v>
      </c>
      <c r="D28" s="248">
        <f t="shared" si="1"/>
        <v>4132</v>
      </c>
      <c r="E28" s="248">
        <f t="shared" si="1"/>
        <v>3714</v>
      </c>
      <c r="F28" s="568">
        <v>7753</v>
      </c>
      <c r="G28" s="568">
        <v>4085</v>
      </c>
      <c r="H28" s="568">
        <v>3668</v>
      </c>
      <c r="I28" s="569">
        <v>93</v>
      </c>
      <c r="J28" s="506">
        <v>47</v>
      </c>
      <c r="K28" s="507">
        <v>46</v>
      </c>
      <c r="L28" s="570">
        <v>2.21135196805476</v>
      </c>
      <c r="M28" s="573">
        <v>1427</v>
      </c>
      <c r="N28" s="527"/>
      <c r="O28" s="571">
        <f t="shared" si="2"/>
        <v>10747.945205479453</v>
      </c>
      <c r="P28" s="572">
        <v>0.73</v>
      </c>
      <c r="R28" s="512"/>
      <c r="S28" s="510"/>
      <c r="T28" s="510"/>
    </row>
    <row r="29" spans="1:20" s="24" customFormat="1" ht="18.75" customHeight="1">
      <c r="A29" s="548" t="s">
        <v>20</v>
      </c>
      <c r="B29" s="567">
        <v>8423</v>
      </c>
      <c r="C29" s="249">
        <f t="shared" si="1"/>
        <v>21499</v>
      </c>
      <c r="D29" s="248">
        <f t="shared" si="1"/>
        <v>10875</v>
      </c>
      <c r="E29" s="248">
        <f t="shared" si="1"/>
        <v>10624</v>
      </c>
      <c r="F29" s="568">
        <v>21065</v>
      </c>
      <c r="G29" s="568">
        <v>10550</v>
      </c>
      <c r="H29" s="568">
        <v>10515</v>
      </c>
      <c r="I29" s="569">
        <v>434</v>
      </c>
      <c r="J29" s="506">
        <v>325</v>
      </c>
      <c r="K29" s="507">
        <v>109</v>
      </c>
      <c r="L29" s="570">
        <v>2.5008904190905898</v>
      </c>
      <c r="M29" s="573">
        <v>2978</v>
      </c>
      <c r="N29" s="527"/>
      <c r="O29" s="571">
        <f t="shared" si="2"/>
        <v>3257.4242424242425</v>
      </c>
      <c r="P29" s="572">
        <v>6.6</v>
      </c>
      <c r="R29" s="512"/>
      <c r="S29" s="510"/>
      <c r="T29" s="510"/>
    </row>
    <row r="30" spans="1:20" s="24" customFormat="1" ht="18.75" customHeight="1">
      <c r="A30" s="549" t="s">
        <v>21</v>
      </c>
      <c r="B30" s="574">
        <v>4627</v>
      </c>
      <c r="C30" s="251">
        <f t="shared" si="1"/>
        <v>9531</v>
      </c>
      <c r="D30" s="250">
        <f t="shared" si="1"/>
        <v>4848</v>
      </c>
      <c r="E30" s="250">
        <f t="shared" si="1"/>
        <v>4683</v>
      </c>
      <c r="F30" s="575">
        <v>9459</v>
      </c>
      <c r="G30" s="575">
        <v>4828</v>
      </c>
      <c r="H30" s="575">
        <v>4631</v>
      </c>
      <c r="I30" s="576">
        <v>72</v>
      </c>
      <c r="J30" s="508">
        <v>20</v>
      </c>
      <c r="K30" s="509">
        <v>52</v>
      </c>
      <c r="L30" s="577">
        <v>2.0443051653339102</v>
      </c>
      <c r="M30" s="578">
        <v>2019</v>
      </c>
      <c r="N30" s="531"/>
      <c r="O30" s="579">
        <f t="shared" si="2"/>
        <v>15885</v>
      </c>
      <c r="P30" s="580">
        <v>0.6</v>
      </c>
      <c r="R30" s="512"/>
      <c r="S30" s="510"/>
      <c r="T30" s="510"/>
    </row>
    <row r="31" spans="1:20" s="24" customFormat="1" ht="15.75" customHeight="1">
      <c r="A31" s="398"/>
      <c r="B31" s="399"/>
      <c r="C31" s="400"/>
      <c r="D31" s="31"/>
      <c r="E31" s="31"/>
      <c r="F31" s="400"/>
      <c r="G31" s="31"/>
      <c r="H31" s="31"/>
      <c r="I31" s="400"/>
      <c r="J31" s="31"/>
      <c r="K31" s="31"/>
      <c r="L31" s="401"/>
      <c r="M31" s="400"/>
      <c r="N31" s="400"/>
      <c r="O31" s="402"/>
      <c r="P31" s="390"/>
    </row>
    <row r="32" spans="1:20" ht="18.75" customHeight="1">
      <c r="A32" s="142" t="s">
        <v>216</v>
      </c>
      <c r="B32" s="7"/>
      <c r="C32" s="7"/>
      <c r="D32" s="7"/>
      <c r="E32" s="7"/>
      <c r="F32" s="7"/>
      <c r="G32" s="8"/>
      <c r="H32" s="8"/>
      <c r="I32" s="8"/>
      <c r="J32" s="8"/>
      <c r="K32" s="8"/>
      <c r="L32" s="143"/>
      <c r="M32" s="59"/>
      <c r="N32" s="59"/>
    </row>
    <row r="33" spans="1:16" s="55" customFormat="1" ht="16.5" customHeight="1">
      <c r="A33" s="633" t="s">
        <v>247</v>
      </c>
      <c r="B33" s="633"/>
      <c r="C33" s="633"/>
      <c r="D33" s="633"/>
      <c r="E33" s="633"/>
      <c r="F33" s="56"/>
      <c r="G33" s="56"/>
      <c r="H33" s="56"/>
      <c r="I33" s="56"/>
      <c r="J33" s="56"/>
      <c r="L33" s="133"/>
      <c r="M33" s="134"/>
      <c r="N33" s="134"/>
      <c r="O33" s="135"/>
      <c r="P33" s="144"/>
    </row>
    <row r="34" spans="1:16" s="55" customFormat="1" ht="16.5" customHeight="1">
      <c r="A34" s="633" t="s">
        <v>200</v>
      </c>
      <c r="B34" s="633"/>
      <c r="C34" s="633"/>
      <c r="L34" s="133"/>
      <c r="M34" s="134"/>
      <c r="N34" s="134"/>
      <c r="O34" s="135"/>
      <c r="P34" s="144"/>
    </row>
    <row r="35" spans="1:16" s="55" customFormat="1" ht="16.5" customHeight="1">
      <c r="A35" s="634" t="s">
        <v>201</v>
      </c>
      <c r="B35" s="634"/>
      <c r="L35" s="133"/>
      <c r="M35" s="134"/>
      <c r="N35" s="134"/>
      <c r="O35" s="135"/>
    </row>
    <row r="36" spans="1:16" s="64" customFormat="1" ht="17.100000000000001" customHeight="1">
      <c r="A36" s="632" t="s">
        <v>279</v>
      </c>
      <c r="B36" s="632"/>
      <c r="C36" s="632"/>
      <c r="D36" s="632"/>
      <c r="L36" s="138"/>
      <c r="M36" s="139"/>
      <c r="N36" s="139"/>
      <c r="O36" s="139"/>
    </row>
    <row r="37" spans="1:16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387"/>
      <c r="M37" s="387"/>
      <c r="N37" s="387"/>
      <c r="O37" s="387"/>
      <c r="P37" s="387"/>
    </row>
  </sheetData>
  <mergeCells count="16">
    <mergeCell ref="O4:P5"/>
    <mergeCell ref="C5:E5"/>
    <mergeCell ref="F5:H5"/>
    <mergeCell ref="I5:K5"/>
    <mergeCell ref="A4:A6"/>
    <mergeCell ref="B4:B6"/>
    <mergeCell ref="C4:K4"/>
    <mergeCell ref="L4:L6"/>
    <mergeCell ref="M4:M6"/>
    <mergeCell ref="N4:N6"/>
    <mergeCell ref="A36:D36"/>
    <mergeCell ref="A33:E33"/>
    <mergeCell ref="A34:C34"/>
    <mergeCell ref="A35:B35"/>
    <mergeCell ref="A1:C1"/>
    <mergeCell ref="A3:B3"/>
  </mergeCells>
  <phoneticPr fontId="1" type="noConversion"/>
  <pageMargins left="0.47244094488188981" right="0.23622047244094491" top="0.51181102362204722" bottom="0.39370078740157483" header="0.51181102362204722" footer="0.31496062992125984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opLeftCell="D1" zoomScaleNormal="100" workbookViewId="0">
      <selection activeCell="N24" sqref="N24"/>
    </sheetView>
  </sheetViews>
  <sheetFormatPr defaultRowHeight="13.5"/>
  <cols>
    <col min="1" max="1" width="10.5" style="34" customWidth="1"/>
    <col min="2" max="2" width="10.625" style="34" customWidth="1"/>
    <col min="3" max="3" width="9.125" style="34" customWidth="1"/>
    <col min="4" max="4" width="10.625" style="34" customWidth="1"/>
    <col min="5" max="5" width="9.125" style="34" customWidth="1"/>
    <col min="6" max="6" width="10.625" style="34" customWidth="1"/>
    <col min="7" max="7" width="9.125" style="34" customWidth="1"/>
    <col min="8" max="8" width="10.625" style="34" customWidth="1"/>
    <col min="9" max="9" width="9.125" style="34" customWidth="1"/>
    <col min="10" max="10" width="10.625" style="34" customWidth="1"/>
    <col min="11" max="11" width="9.125" style="34" customWidth="1"/>
    <col min="12" max="12" width="9.5" style="34" bestFit="1" customWidth="1"/>
    <col min="13" max="250" width="9" style="34"/>
    <col min="251" max="259" width="8.75" style="34" customWidth="1"/>
    <col min="260" max="506" width="9" style="34"/>
    <col min="507" max="515" width="8.75" style="34" customWidth="1"/>
    <col min="516" max="762" width="9" style="34"/>
    <col min="763" max="771" width="8.75" style="34" customWidth="1"/>
    <col min="772" max="1018" width="9" style="34"/>
    <col min="1019" max="1027" width="8.75" style="34" customWidth="1"/>
    <col min="1028" max="1274" width="9" style="34"/>
    <col min="1275" max="1283" width="8.75" style="34" customWidth="1"/>
    <col min="1284" max="1530" width="9" style="34"/>
    <col min="1531" max="1539" width="8.75" style="34" customWidth="1"/>
    <col min="1540" max="1786" width="9" style="34"/>
    <col min="1787" max="1795" width="8.75" style="34" customWidth="1"/>
    <col min="1796" max="2042" width="9" style="34"/>
    <col min="2043" max="2051" width="8.75" style="34" customWidth="1"/>
    <col min="2052" max="2298" width="9" style="34"/>
    <col min="2299" max="2307" width="8.75" style="34" customWidth="1"/>
    <col min="2308" max="2554" width="9" style="34"/>
    <col min="2555" max="2563" width="8.75" style="34" customWidth="1"/>
    <col min="2564" max="2810" width="9" style="34"/>
    <col min="2811" max="2819" width="8.75" style="34" customWidth="1"/>
    <col min="2820" max="3066" width="9" style="34"/>
    <col min="3067" max="3075" width="8.75" style="34" customWidth="1"/>
    <col min="3076" max="3322" width="9" style="34"/>
    <col min="3323" max="3331" width="8.75" style="34" customWidth="1"/>
    <col min="3332" max="3578" width="9" style="34"/>
    <col min="3579" max="3587" width="8.75" style="34" customWidth="1"/>
    <col min="3588" max="3834" width="9" style="34"/>
    <col min="3835" max="3843" width="8.75" style="34" customWidth="1"/>
    <col min="3844" max="4090" width="9" style="34"/>
    <col min="4091" max="4099" width="8.75" style="34" customWidth="1"/>
    <col min="4100" max="4346" width="9" style="34"/>
    <col min="4347" max="4355" width="8.75" style="34" customWidth="1"/>
    <col min="4356" max="4602" width="9" style="34"/>
    <col min="4603" max="4611" width="8.75" style="34" customWidth="1"/>
    <col min="4612" max="4858" width="9" style="34"/>
    <col min="4859" max="4867" width="8.75" style="34" customWidth="1"/>
    <col min="4868" max="5114" width="9" style="34"/>
    <col min="5115" max="5123" width="8.75" style="34" customWidth="1"/>
    <col min="5124" max="5370" width="9" style="34"/>
    <col min="5371" max="5379" width="8.75" style="34" customWidth="1"/>
    <col min="5380" max="5626" width="9" style="34"/>
    <col min="5627" max="5635" width="8.75" style="34" customWidth="1"/>
    <col min="5636" max="5882" width="9" style="34"/>
    <col min="5883" max="5891" width="8.75" style="34" customWidth="1"/>
    <col min="5892" max="6138" width="9" style="34"/>
    <col min="6139" max="6147" width="8.75" style="34" customWidth="1"/>
    <col min="6148" max="6394" width="9" style="34"/>
    <col min="6395" max="6403" width="8.75" style="34" customWidth="1"/>
    <col min="6404" max="6650" width="9" style="34"/>
    <col min="6651" max="6659" width="8.75" style="34" customWidth="1"/>
    <col min="6660" max="6906" width="9" style="34"/>
    <col min="6907" max="6915" width="8.75" style="34" customWidth="1"/>
    <col min="6916" max="7162" width="9" style="34"/>
    <col min="7163" max="7171" width="8.75" style="34" customWidth="1"/>
    <col min="7172" max="7418" width="9" style="34"/>
    <col min="7419" max="7427" width="8.75" style="34" customWidth="1"/>
    <col min="7428" max="7674" width="9" style="34"/>
    <col min="7675" max="7683" width="8.75" style="34" customWidth="1"/>
    <col min="7684" max="7930" width="9" style="34"/>
    <col min="7931" max="7939" width="8.75" style="34" customWidth="1"/>
    <col min="7940" max="8186" width="9" style="34"/>
    <col min="8187" max="8195" width="8.75" style="34" customWidth="1"/>
    <col min="8196" max="8442" width="9" style="34"/>
    <col min="8443" max="8451" width="8.75" style="34" customWidth="1"/>
    <col min="8452" max="8698" width="9" style="34"/>
    <col min="8699" max="8707" width="8.75" style="34" customWidth="1"/>
    <col min="8708" max="8954" width="9" style="34"/>
    <col min="8955" max="8963" width="8.75" style="34" customWidth="1"/>
    <col min="8964" max="9210" width="9" style="34"/>
    <col min="9211" max="9219" width="8.75" style="34" customWidth="1"/>
    <col min="9220" max="9466" width="9" style="34"/>
    <col min="9467" max="9475" width="8.75" style="34" customWidth="1"/>
    <col min="9476" max="9722" width="9" style="34"/>
    <col min="9723" max="9731" width="8.75" style="34" customWidth="1"/>
    <col min="9732" max="9978" width="9" style="34"/>
    <col min="9979" max="9987" width="8.75" style="34" customWidth="1"/>
    <col min="9988" max="10234" width="9" style="34"/>
    <col min="10235" max="10243" width="8.75" style="34" customWidth="1"/>
    <col min="10244" max="10490" width="9" style="34"/>
    <col min="10491" max="10499" width="8.75" style="34" customWidth="1"/>
    <col min="10500" max="10746" width="9" style="34"/>
    <col min="10747" max="10755" width="8.75" style="34" customWidth="1"/>
    <col min="10756" max="11002" width="9" style="34"/>
    <col min="11003" max="11011" width="8.75" style="34" customWidth="1"/>
    <col min="11012" max="11258" width="9" style="34"/>
    <col min="11259" max="11267" width="8.75" style="34" customWidth="1"/>
    <col min="11268" max="11514" width="9" style="34"/>
    <col min="11515" max="11523" width="8.75" style="34" customWidth="1"/>
    <col min="11524" max="11770" width="9" style="34"/>
    <col min="11771" max="11779" width="8.75" style="34" customWidth="1"/>
    <col min="11780" max="12026" width="9" style="34"/>
    <col min="12027" max="12035" width="8.75" style="34" customWidth="1"/>
    <col min="12036" max="12282" width="9" style="34"/>
    <col min="12283" max="12291" width="8.75" style="34" customWidth="1"/>
    <col min="12292" max="12538" width="9" style="34"/>
    <col min="12539" max="12547" width="8.75" style="34" customWidth="1"/>
    <col min="12548" max="12794" width="9" style="34"/>
    <col min="12795" max="12803" width="8.75" style="34" customWidth="1"/>
    <col min="12804" max="13050" width="9" style="34"/>
    <col min="13051" max="13059" width="8.75" style="34" customWidth="1"/>
    <col min="13060" max="13306" width="9" style="34"/>
    <col min="13307" max="13315" width="8.75" style="34" customWidth="1"/>
    <col min="13316" max="13562" width="9" style="34"/>
    <col min="13563" max="13571" width="8.75" style="34" customWidth="1"/>
    <col min="13572" max="13818" width="9" style="34"/>
    <col min="13819" max="13827" width="8.75" style="34" customWidth="1"/>
    <col min="13828" max="14074" width="9" style="34"/>
    <col min="14075" max="14083" width="8.75" style="34" customWidth="1"/>
    <col min="14084" max="14330" width="9" style="34"/>
    <col min="14331" max="14339" width="8.75" style="34" customWidth="1"/>
    <col min="14340" max="14586" width="9" style="34"/>
    <col min="14587" max="14595" width="8.75" style="34" customWidth="1"/>
    <col min="14596" max="14842" width="9" style="34"/>
    <col min="14843" max="14851" width="8.75" style="34" customWidth="1"/>
    <col min="14852" max="15098" width="9" style="34"/>
    <col min="15099" max="15107" width="8.75" style="34" customWidth="1"/>
    <col min="15108" max="15354" width="9" style="34"/>
    <col min="15355" max="15363" width="8.75" style="34" customWidth="1"/>
    <col min="15364" max="15610" width="9" style="34"/>
    <col min="15611" max="15619" width="8.75" style="34" customWidth="1"/>
    <col min="15620" max="15866" width="9" style="34"/>
    <col min="15867" max="15875" width="8.75" style="34" customWidth="1"/>
    <col min="15876" max="16122" width="9" style="34"/>
    <col min="16123" max="16131" width="8.75" style="34" customWidth="1"/>
    <col min="16132" max="16384" width="9" style="34"/>
  </cols>
  <sheetData>
    <row r="1" spans="1:14" ht="19.5" customHeight="1">
      <c r="A1" s="629" t="s">
        <v>318</v>
      </c>
      <c r="B1" s="629"/>
    </row>
    <row r="2" spans="1:14" ht="15" customHeight="1">
      <c r="A2" s="112"/>
    </row>
    <row r="3" spans="1:14" ht="18" customHeight="1">
      <c r="A3" s="436" t="s">
        <v>236</v>
      </c>
    </row>
    <row r="4" spans="1:14" s="32" customFormat="1" ht="30" customHeight="1">
      <c r="A4" s="617" t="s">
        <v>303</v>
      </c>
      <c r="B4" s="623" t="s">
        <v>311</v>
      </c>
      <c r="C4" s="623"/>
      <c r="D4" s="614" t="s">
        <v>312</v>
      </c>
      <c r="E4" s="615"/>
      <c r="F4" s="614" t="s">
        <v>313</v>
      </c>
      <c r="G4" s="615"/>
      <c r="H4" s="614" t="s">
        <v>310</v>
      </c>
      <c r="I4" s="615"/>
      <c r="J4" s="642" t="s">
        <v>314</v>
      </c>
      <c r="K4" s="643"/>
      <c r="L4" s="639" t="s">
        <v>325</v>
      </c>
      <c r="M4" s="640"/>
    </row>
    <row r="5" spans="1:14" s="32" customFormat="1" ht="30" customHeight="1">
      <c r="A5" s="613"/>
      <c r="B5" s="26" t="s">
        <v>164</v>
      </c>
      <c r="C5" s="26" t="s">
        <v>165</v>
      </c>
      <c r="D5" s="26" t="s">
        <v>164</v>
      </c>
      <c r="E5" s="26" t="s">
        <v>165</v>
      </c>
      <c r="F5" s="26" t="s">
        <v>164</v>
      </c>
      <c r="G5" s="25" t="s">
        <v>165</v>
      </c>
      <c r="H5" s="26" t="s">
        <v>164</v>
      </c>
      <c r="I5" s="113" t="s">
        <v>165</v>
      </c>
      <c r="J5" s="429" t="s">
        <v>162</v>
      </c>
      <c r="K5" s="113" t="s">
        <v>163</v>
      </c>
      <c r="L5" s="542" t="s">
        <v>162</v>
      </c>
      <c r="M5" s="113" t="s">
        <v>163</v>
      </c>
    </row>
    <row r="6" spans="1:14" ht="20.100000000000001" customHeight="1">
      <c r="A6" s="114" t="s">
        <v>166</v>
      </c>
      <c r="B6" s="115">
        <v>220211</v>
      </c>
      <c r="C6" s="116">
        <v>100</v>
      </c>
      <c r="D6" s="116">
        <f>SUM(D7:D24)</f>
        <v>215399</v>
      </c>
      <c r="E6" s="117">
        <f>SUM(E7:E24)</f>
        <v>100</v>
      </c>
      <c r="F6" s="116">
        <f>SUM(F7:F24)</f>
        <v>210770</v>
      </c>
      <c r="G6" s="117">
        <f>SUM(G7:G24)</f>
        <v>100.00018551027189</v>
      </c>
      <c r="H6" s="116">
        <v>206028</v>
      </c>
      <c r="I6" s="117">
        <v>100</v>
      </c>
      <c r="J6" s="116">
        <f>SUM(J7:J24)</f>
        <v>199507</v>
      </c>
      <c r="K6" s="518">
        <v>100</v>
      </c>
      <c r="L6" s="116">
        <v>191992</v>
      </c>
      <c r="M6" s="581">
        <v>100</v>
      </c>
    </row>
    <row r="7" spans="1:14">
      <c r="A7" s="106" t="s">
        <v>167</v>
      </c>
      <c r="B7" s="115">
        <v>6817</v>
      </c>
      <c r="C7" s="118">
        <v>3.0621824731941119</v>
      </c>
      <c r="D7" s="76">
        <v>6602</v>
      </c>
      <c r="E7" s="117">
        <f>D7/D6*100</f>
        <v>3.0650095868597345</v>
      </c>
      <c r="F7" s="119">
        <v>6431</v>
      </c>
      <c r="G7" s="120">
        <v>3.05119324382028</v>
      </c>
      <c r="H7" s="119">
        <v>6156</v>
      </c>
      <c r="I7" s="120">
        <v>2.99</v>
      </c>
      <c r="J7" s="119">
        <v>5594</v>
      </c>
      <c r="K7" s="125">
        <f>J7/$J$6*100</f>
        <v>2.8039116421980181</v>
      </c>
      <c r="L7" s="119">
        <v>4864</v>
      </c>
      <c r="M7" s="125">
        <v>2.5334388932872201</v>
      </c>
    </row>
    <row r="8" spans="1:14">
      <c r="A8" s="108" t="s">
        <v>168</v>
      </c>
      <c r="B8" s="121">
        <v>6671</v>
      </c>
      <c r="C8" s="122">
        <v>2.9965995714651488</v>
      </c>
      <c r="D8" s="75">
        <v>6132</v>
      </c>
      <c r="E8" s="123">
        <f>D8/D6*100</f>
        <v>2.8468098737691445</v>
      </c>
      <c r="F8" s="124">
        <v>5847</v>
      </c>
      <c r="G8" s="125">
        <v>2.7741139630877298</v>
      </c>
      <c r="H8" s="124">
        <v>5662</v>
      </c>
      <c r="I8" s="125">
        <v>2.75</v>
      </c>
      <c r="J8" s="124">
        <v>5463</v>
      </c>
      <c r="K8" s="125">
        <f t="shared" ref="K8:K24" si="0">J8/$J$6*100</f>
        <v>2.7382497857218042</v>
      </c>
      <c r="L8" s="124">
        <v>5230</v>
      </c>
      <c r="M8" s="125">
        <v>2.7240718363265102</v>
      </c>
    </row>
    <row r="9" spans="1:14">
      <c r="A9" s="108" t="s">
        <v>169</v>
      </c>
      <c r="B9" s="121">
        <v>9622</v>
      </c>
      <c r="C9" s="122">
        <v>4.3221827427128865</v>
      </c>
      <c r="D9" s="75">
        <v>8797</v>
      </c>
      <c r="E9" s="123">
        <f>D9/D6*100</f>
        <v>4.08404867246366</v>
      </c>
      <c r="F9" s="124">
        <v>7929</v>
      </c>
      <c r="G9" s="125">
        <v>3.7619205769322002</v>
      </c>
      <c r="H9" s="124">
        <v>6935</v>
      </c>
      <c r="I9" s="125">
        <v>3.37</v>
      </c>
      <c r="J9" s="124">
        <v>6154</v>
      </c>
      <c r="K9" s="125">
        <f t="shared" si="0"/>
        <v>3.0846035477451919</v>
      </c>
      <c r="L9" s="124">
        <v>5715</v>
      </c>
      <c r="M9" s="125">
        <v>2.9766865286053599</v>
      </c>
    </row>
    <row r="10" spans="1:14">
      <c r="A10" s="108" t="s">
        <v>170</v>
      </c>
      <c r="B10" s="121">
        <v>14360</v>
      </c>
      <c r="C10" s="122">
        <v>6.4504826632048484</v>
      </c>
      <c r="D10" s="75">
        <v>13342</v>
      </c>
      <c r="E10" s="123">
        <f>D10/D6*100</f>
        <v>6.1940863235205361</v>
      </c>
      <c r="F10" s="124">
        <v>12420</v>
      </c>
      <c r="G10" s="125">
        <v>5.8926792237984502</v>
      </c>
      <c r="H10" s="124">
        <v>11399</v>
      </c>
      <c r="I10" s="125">
        <v>5.53</v>
      </c>
      <c r="J10" s="124">
        <v>10317</v>
      </c>
      <c r="K10" s="125">
        <f t="shared" si="0"/>
        <v>5.1712471241610567</v>
      </c>
      <c r="L10" s="124">
        <v>9119</v>
      </c>
      <c r="M10" s="125">
        <v>4.7496770698779098</v>
      </c>
      <c r="N10" s="151"/>
    </row>
    <row r="11" spans="1:14">
      <c r="A11" s="108" t="s">
        <v>171</v>
      </c>
      <c r="B11" s="121">
        <v>15609</v>
      </c>
      <c r="C11" s="122">
        <v>7.0115309115574149</v>
      </c>
      <c r="D11" s="75">
        <v>15594</v>
      </c>
      <c r="E11" s="123">
        <f>$D$11/$D$6*100</f>
        <v>7.2395879275205548</v>
      </c>
      <c r="F11" s="124">
        <v>15233</v>
      </c>
      <c r="G11" s="125">
        <v>7.2273093893817899</v>
      </c>
      <c r="H11" s="124">
        <v>15149</v>
      </c>
      <c r="I11" s="125">
        <v>7.35</v>
      </c>
      <c r="J11" s="124">
        <v>14302</v>
      </c>
      <c r="K11" s="125">
        <f t="shared" si="0"/>
        <v>7.1686707734565704</v>
      </c>
      <c r="L11" s="124">
        <v>13372</v>
      </c>
      <c r="M11" s="125">
        <v>6.9648735363973504</v>
      </c>
    </row>
    <row r="12" spans="1:14">
      <c r="A12" s="108" t="s">
        <v>172</v>
      </c>
      <c r="B12" s="121">
        <v>15052</v>
      </c>
      <c r="C12" s="122">
        <v>6.7613276494818502</v>
      </c>
      <c r="D12" s="75">
        <v>13741</v>
      </c>
      <c r="E12" s="123">
        <f>D12/D6*100</f>
        <v>6.3793239522931868</v>
      </c>
      <c r="F12" s="124">
        <v>13354</v>
      </c>
      <c r="G12" s="125">
        <v>6.3358162926412698</v>
      </c>
      <c r="H12" s="124">
        <v>12917</v>
      </c>
      <c r="I12" s="125">
        <v>6.27</v>
      </c>
      <c r="J12" s="124">
        <v>12699</v>
      </c>
      <c r="K12" s="125">
        <f t="shared" si="0"/>
        <v>6.3651901938277859</v>
      </c>
      <c r="L12" s="124">
        <v>12585</v>
      </c>
      <c r="M12" s="125">
        <v>6.5549606233593103</v>
      </c>
    </row>
    <row r="13" spans="1:14">
      <c r="A13" s="108" t="s">
        <v>173</v>
      </c>
      <c r="B13" s="121">
        <v>16625</v>
      </c>
      <c r="C13" s="122">
        <v>7.4679160359178685</v>
      </c>
      <c r="D13" s="75">
        <f t="shared" ref="D13:D24" si="1">D33+D53</f>
        <v>16156</v>
      </c>
      <c r="E13" s="123">
        <f>D13/D6*100</f>
        <v>7.5004990738118558</v>
      </c>
      <c r="F13" s="124">
        <v>14673</v>
      </c>
      <c r="G13" s="125">
        <v>6.9616169284053697</v>
      </c>
      <c r="H13" s="124">
        <v>13519</v>
      </c>
      <c r="I13" s="125">
        <v>6.56</v>
      </c>
      <c r="J13" s="124">
        <v>11909</v>
      </c>
      <c r="K13" s="125">
        <f t="shared" si="0"/>
        <v>5.9692141127880225</v>
      </c>
      <c r="L13" s="124">
        <v>10354</v>
      </c>
      <c r="M13" s="125">
        <v>5.3929330388766203</v>
      </c>
    </row>
    <row r="14" spans="1:14">
      <c r="A14" s="108" t="s">
        <v>174</v>
      </c>
      <c r="B14" s="121">
        <v>15215</v>
      </c>
      <c r="C14" s="122">
        <v>6.8345469164806243</v>
      </c>
      <c r="D14" s="75">
        <f t="shared" si="1"/>
        <v>14020</v>
      </c>
      <c r="E14" s="123">
        <f>D14/D6*100</f>
        <v>6.5088510160214303</v>
      </c>
      <c r="F14" s="124">
        <v>13443</v>
      </c>
      <c r="G14" s="125">
        <v>6.3780424159035896</v>
      </c>
      <c r="H14" s="124">
        <v>13044</v>
      </c>
      <c r="I14" s="125">
        <v>6.33</v>
      </c>
      <c r="J14" s="124">
        <v>12520</v>
      </c>
      <c r="K14" s="125">
        <f t="shared" si="0"/>
        <v>6.2754690311618138</v>
      </c>
      <c r="L14" s="124">
        <v>11964</v>
      </c>
      <c r="M14" s="125">
        <v>6.2315096462352599</v>
      </c>
    </row>
    <row r="15" spans="1:14">
      <c r="A15" s="108" t="s">
        <v>175</v>
      </c>
      <c r="B15" s="121">
        <v>18015</v>
      </c>
      <c r="C15" s="122">
        <v>8.0923011962141587</v>
      </c>
      <c r="D15" s="75">
        <f t="shared" si="1"/>
        <v>17102</v>
      </c>
      <c r="E15" s="123">
        <f>D15/D6*100</f>
        <v>7.9396840282452574</v>
      </c>
      <c r="F15" s="124">
        <v>16089</v>
      </c>
      <c r="G15" s="125">
        <v>7.6334392940171698</v>
      </c>
      <c r="H15" s="124">
        <v>14961</v>
      </c>
      <c r="I15" s="125">
        <v>7.26</v>
      </c>
      <c r="J15" s="124">
        <v>13759</v>
      </c>
      <c r="K15" s="125">
        <f t="shared" si="0"/>
        <v>6.8964998721849362</v>
      </c>
      <c r="L15" s="124">
        <v>12529</v>
      </c>
      <c r="M15" s="125">
        <v>6.5257927413642198</v>
      </c>
    </row>
    <row r="16" spans="1:14">
      <c r="A16" s="108" t="s">
        <v>176</v>
      </c>
      <c r="B16" s="121">
        <v>19709</v>
      </c>
      <c r="C16" s="122">
        <v>8.8532425354529494</v>
      </c>
      <c r="D16" s="75">
        <f t="shared" si="1"/>
        <v>19593</v>
      </c>
      <c r="E16" s="123">
        <f>D16/D6*100</f>
        <v>9.0961425076253839</v>
      </c>
      <c r="F16" s="124">
        <v>19004</v>
      </c>
      <c r="G16" s="125">
        <v>9.0164634435640707</v>
      </c>
      <c r="H16" s="124">
        <v>18133</v>
      </c>
      <c r="I16" s="125">
        <v>8.8000000000000007</v>
      </c>
      <c r="J16" s="124">
        <v>17454</v>
      </c>
      <c r="K16" s="125">
        <f t="shared" si="0"/>
        <v>8.7485652132506626</v>
      </c>
      <c r="L16" s="124">
        <v>16353</v>
      </c>
      <c r="M16" s="125">
        <v>8.5175423975999003</v>
      </c>
    </row>
    <row r="17" spans="1:14">
      <c r="A17" s="108" t="s">
        <v>177</v>
      </c>
      <c r="B17" s="121">
        <v>22422</v>
      </c>
      <c r="C17" s="122">
        <v>10.071916592923335</v>
      </c>
      <c r="D17" s="75">
        <f t="shared" si="1"/>
        <v>22160</v>
      </c>
      <c r="E17" s="123">
        <f>D17/D6*100</f>
        <v>10.287884344866969</v>
      </c>
      <c r="F17" s="124">
        <v>21193</v>
      </c>
      <c r="G17" s="125">
        <v>10.055036295488</v>
      </c>
      <c r="H17" s="124">
        <v>20571</v>
      </c>
      <c r="I17" s="125">
        <v>9.98</v>
      </c>
      <c r="J17" s="124">
        <v>19334</v>
      </c>
      <c r="K17" s="125">
        <f t="shared" si="0"/>
        <v>9.6908880390161745</v>
      </c>
      <c r="L17" s="124">
        <v>18250</v>
      </c>
      <c r="M17" s="125">
        <v>9.5056044001833406</v>
      </c>
    </row>
    <row r="18" spans="1:14">
      <c r="A18" s="108" t="s">
        <v>178</v>
      </c>
      <c r="B18" s="121">
        <v>18168</v>
      </c>
      <c r="C18" s="122">
        <v>8.1610284836424558</v>
      </c>
      <c r="D18" s="75">
        <f t="shared" si="1"/>
        <v>18540</v>
      </c>
      <c r="E18" s="123">
        <f>D18/D6*100</f>
        <v>8.6072822993607225</v>
      </c>
      <c r="F18" s="124">
        <v>19668</v>
      </c>
      <c r="G18" s="125">
        <v>9.3314987901504001</v>
      </c>
      <c r="H18" s="124">
        <v>19919</v>
      </c>
      <c r="I18" s="125">
        <v>9.67</v>
      </c>
      <c r="J18" s="124">
        <v>20488</v>
      </c>
      <c r="K18" s="125">
        <f t="shared" si="0"/>
        <v>10.269313858661601</v>
      </c>
      <c r="L18" s="124">
        <v>20460</v>
      </c>
      <c r="M18" s="125">
        <v>10.656694028917901</v>
      </c>
    </row>
    <row r="19" spans="1:14">
      <c r="A19" s="108" t="s">
        <v>179</v>
      </c>
      <c r="B19" s="121">
        <v>14256</v>
      </c>
      <c r="C19" s="122">
        <v>6.4037660756718875</v>
      </c>
      <c r="D19" s="75">
        <f t="shared" si="1"/>
        <v>14472</v>
      </c>
      <c r="E19" s="123">
        <f>D19/D6*100</f>
        <v>6.7186941443553598</v>
      </c>
      <c r="F19" s="124">
        <v>14778</v>
      </c>
      <c r="G19" s="125">
        <v>7.0114342648384502</v>
      </c>
      <c r="H19" s="124">
        <v>15800</v>
      </c>
      <c r="I19" s="125">
        <v>7.67</v>
      </c>
      <c r="J19" s="124">
        <v>16476</v>
      </c>
      <c r="K19" s="125">
        <f t="shared" si="0"/>
        <v>8.2583568496343496</v>
      </c>
      <c r="L19" s="124">
        <v>16439</v>
      </c>
      <c r="M19" s="125">
        <v>8.5623359306637798</v>
      </c>
    </row>
    <row r="20" spans="1:14">
      <c r="A20" s="108" t="s">
        <v>180</v>
      </c>
      <c r="B20" s="121">
        <v>9720</v>
      </c>
      <c r="C20" s="122">
        <v>4.3662041425035598</v>
      </c>
      <c r="D20" s="75">
        <f t="shared" si="1"/>
        <v>10206</v>
      </c>
      <c r="E20" s="123">
        <f>D20/D6*100</f>
        <v>4.7381835570267272</v>
      </c>
      <c r="F20" s="124">
        <v>10832</v>
      </c>
      <c r="G20" s="125">
        <v>5.1392513166010296</v>
      </c>
      <c r="H20" s="124">
        <v>11509</v>
      </c>
      <c r="I20" s="125">
        <v>5.59</v>
      </c>
      <c r="J20" s="124">
        <v>12063</v>
      </c>
      <c r="K20" s="125">
        <f t="shared" si="0"/>
        <v>6.0464043868134958</v>
      </c>
      <c r="L20" s="124">
        <v>12682</v>
      </c>
      <c r="M20" s="125">
        <v>6.6054835618150802</v>
      </c>
    </row>
    <row r="21" spans="1:14">
      <c r="A21" s="108" t="s">
        <v>181</v>
      </c>
      <c r="B21" s="121">
        <v>8682</v>
      </c>
      <c r="C21" s="122">
        <v>3.8999366630880563</v>
      </c>
      <c r="D21" s="75">
        <f t="shared" si="1"/>
        <v>9073</v>
      </c>
      <c r="E21" s="123">
        <f>D21/D6*100</f>
        <v>4.2121829720657944</v>
      </c>
      <c r="F21" s="124">
        <v>9130</v>
      </c>
      <c r="G21" s="125">
        <v>4.3317360155619902</v>
      </c>
      <c r="H21" s="124">
        <v>8909</v>
      </c>
      <c r="I21" s="125">
        <v>4.32</v>
      </c>
      <c r="J21" s="124">
        <v>8602</v>
      </c>
      <c r="K21" s="125">
        <f t="shared" si="0"/>
        <v>4.3116281634228368</v>
      </c>
      <c r="L21" s="124">
        <v>8554</v>
      </c>
      <c r="M21" s="125">
        <v>4.4553939747489499</v>
      </c>
    </row>
    <row r="22" spans="1:14">
      <c r="A22" s="108" t="s">
        <v>182</v>
      </c>
      <c r="B22" s="121">
        <v>5192</v>
      </c>
      <c r="C22" s="122">
        <v>2.3322357929916135</v>
      </c>
      <c r="D22" s="75">
        <f t="shared" si="1"/>
        <v>5547</v>
      </c>
      <c r="E22" s="123">
        <f>D22/D6*100</f>
        <v>2.5752208691776657</v>
      </c>
      <c r="F22" s="124">
        <v>6013</v>
      </c>
      <c r="G22" s="125">
        <v>2.85287279973431</v>
      </c>
      <c r="H22" s="124">
        <v>6246</v>
      </c>
      <c r="I22" s="125">
        <v>3.03</v>
      </c>
      <c r="J22" s="124">
        <v>6671</v>
      </c>
      <c r="K22" s="125">
        <f t="shared" si="0"/>
        <v>3.3437423248307079</v>
      </c>
      <c r="L22" s="124">
        <v>7350</v>
      </c>
      <c r="M22" s="125">
        <v>3.82828451185466</v>
      </c>
    </row>
    <row r="23" spans="1:14">
      <c r="A23" s="108" t="s">
        <v>183</v>
      </c>
      <c r="B23" s="121">
        <v>2526</v>
      </c>
      <c r="C23" s="122">
        <v>1.1346740395024684</v>
      </c>
      <c r="D23" s="75">
        <f t="shared" si="1"/>
        <v>2683</v>
      </c>
      <c r="E23" s="123">
        <f>D23/D6*100</f>
        <v>1.2455953834511766</v>
      </c>
      <c r="F23" s="124">
        <v>2984</v>
      </c>
      <c r="G23" s="125">
        <v>1.41576125634578</v>
      </c>
      <c r="H23" s="124">
        <v>3349</v>
      </c>
      <c r="I23" s="125">
        <v>1.63</v>
      </c>
      <c r="J23" s="124">
        <v>3645</v>
      </c>
      <c r="K23" s="125">
        <f t="shared" si="0"/>
        <v>1.8270035637847293</v>
      </c>
      <c r="L23" s="124">
        <v>3908</v>
      </c>
      <c r="M23" s="125">
        <v>2.0355014792283002</v>
      </c>
    </row>
    <row r="24" spans="1:14">
      <c r="A24" s="108" t="s">
        <v>184</v>
      </c>
      <c r="B24" s="121">
        <v>1550</v>
      </c>
      <c r="C24" s="122">
        <v>0.69625683342392164</v>
      </c>
      <c r="D24" s="75">
        <f t="shared" si="1"/>
        <v>1639</v>
      </c>
      <c r="E24" s="123">
        <f>D24/D6*100</f>
        <v>0.76091346756484479</v>
      </c>
      <c r="F24" s="75">
        <v>1749</v>
      </c>
      <c r="G24" s="123">
        <v>0.83</v>
      </c>
      <c r="H24" s="75">
        <v>1850</v>
      </c>
      <c r="I24" s="123">
        <v>0.9</v>
      </c>
      <c r="J24" s="440">
        <v>2057</v>
      </c>
      <c r="K24" s="125">
        <f t="shared" si="0"/>
        <v>1.0310415173402436</v>
      </c>
      <c r="L24" s="124">
        <v>2264</v>
      </c>
      <c r="M24" s="125">
        <v>1.18</v>
      </c>
    </row>
    <row r="25" spans="1:14" ht="14.25" customHeight="1">
      <c r="A25" s="108"/>
      <c r="B25" s="121"/>
      <c r="C25" s="122"/>
      <c r="D25" s="75"/>
      <c r="E25" s="123"/>
      <c r="F25" s="75"/>
      <c r="G25" s="123"/>
      <c r="H25" s="75"/>
      <c r="I25" s="123"/>
      <c r="J25" s="440"/>
      <c r="K25" s="123"/>
      <c r="L25" s="559"/>
      <c r="M25" s="123"/>
    </row>
    <row r="26" spans="1:14" ht="20.100000000000001" customHeight="1">
      <c r="A26" s="126" t="s">
        <v>185</v>
      </c>
      <c r="B26" s="127">
        <v>111782</v>
      </c>
      <c r="C26" s="128">
        <v>100</v>
      </c>
      <c r="D26" s="127">
        <f>SUM(D27:D44)</f>
        <v>109196</v>
      </c>
      <c r="E26" s="129">
        <f>SUM(E27:E44)</f>
        <v>100.00000000000001</v>
      </c>
      <c r="F26" s="127">
        <f>SUM(F27:F44)</f>
        <v>106740</v>
      </c>
      <c r="G26" s="129">
        <f>SUM(G27:G44)</f>
        <v>99.996499906314426</v>
      </c>
      <c r="H26" s="127">
        <v>104213</v>
      </c>
      <c r="I26" s="129">
        <v>100</v>
      </c>
      <c r="J26" s="127">
        <v>100760</v>
      </c>
      <c r="K26" s="129">
        <v>100</v>
      </c>
      <c r="L26" s="559">
        <v>96795</v>
      </c>
      <c r="M26" s="582">
        <v>100</v>
      </c>
      <c r="N26" s="151"/>
    </row>
    <row r="27" spans="1:14">
      <c r="A27" s="108" t="s">
        <v>167</v>
      </c>
      <c r="B27" s="121">
        <v>3449</v>
      </c>
      <c r="C27" s="122">
        <v>3.0485702921288724</v>
      </c>
      <c r="D27" s="75">
        <v>3350</v>
      </c>
      <c r="E27" s="123">
        <f>D27/$D$26*100</f>
        <v>3.0678779442470421</v>
      </c>
      <c r="F27" s="124">
        <v>3256</v>
      </c>
      <c r="G27" s="125">
        <v>3.05040284804197</v>
      </c>
      <c r="H27" s="124">
        <v>3138</v>
      </c>
      <c r="I27" s="125">
        <v>3.01</v>
      </c>
      <c r="J27" s="124">
        <v>2862</v>
      </c>
      <c r="K27" s="519">
        <f>J27/$J$26*100</f>
        <v>2.8404128622469234</v>
      </c>
      <c r="L27" s="583">
        <v>2488</v>
      </c>
      <c r="M27" s="125">
        <v>2.57038070148251</v>
      </c>
    </row>
    <row r="28" spans="1:14">
      <c r="A28" s="108" t="s">
        <v>168</v>
      </c>
      <c r="B28" s="121">
        <v>3451</v>
      </c>
      <c r="C28" s="122">
        <v>3.0503380916604055</v>
      </c>
      <c r="D28" s="75">
        <v>3149</v>
      </c>
      <c r="E28" s="123">
        <f t="shared" ref="E28:E44" si="2">D28/$D$26*100</f>
        <v>2.8838052675922197</v>
      </c>
      <c r="F28" s="124">
        <v>2942</v>
      </c>
      <c r="G28" s="125">
        <v>2.7562300918118798</v>
      </c>
      <c r="H28" s="124">
        <v>2834</v>
      </c>
      <c r="I28" s="125">
        <v>2.72</v>
      </c>
      <c r="J28" s="124">
        <v>2738</v>
      </c>
      <c r="K28" s="519">
        <f t="shared" ref="K28:K44" si="3">J28/$J$26*100</f>
        <v>2.7173481540293767</v>
      </c>
      <c r="L28" s="584">
        <v>2647</v>
      </c>
      <c r="M28" s="125">
        <v>2.73464538457565</v>
      </c>
    </row>
    <row r="29" spans="1:14">
      <c r="A29" s="108" t="s">
        <v>169</v>
      </c>
      <c r="B29" s="121">
        <v>5077</v>
      </c>
      <c r="C29" s="122">
        <v>4.4875591107968358</v>
      </c>
      <c r="D29" s="75">
        <v>4642</v>
      </c>
      <c r="E29" s="123">
        <f t="shared" si="2"/>
        <v>4.251071467819334</v>
      </c>
      <c r="F29" s="124">
        <v>4235</v>
      </c>
      <c r="G29" s="125">
        <v>3.9675847854600002</v>
      </c>
      <c r="H29" s="124">
        <v>3683</v>
      </c>
      <c r="I29" s="125">
        <v>3.53</v>
      </c>
      <c r="J29" s="124">
        <v>3273</v>
      </c>
      <c r="K29" s="519">
        <f t="shared" si="3"/>
        <v>3.2483128225486304</v>
      </c>
      <c r="L29" s="584">
        <v>2975</v>
      </c>
      <c r="M29" s="125">
        <v>3.0735058629061398</v>
      </c>
    </row>
    <row r="30" spans="1:14">
      <c r="A30" s="108" t="s">
        <v>170</v>
      </c>
      <c r="B30" s="121">
        <v>7917</v>
      </c>
      <c r="C30" s="122">
        <v>6.9978344455738721</v>
      </c>
      <c r="D30" s="75">
        <v>7284</v>
      </c>
      <c r="E30" s="123">
        <f t="shared" si="2"/>
        <v>6.6705740137001355</v>
      </c>
      <c r="F30" s="124">
        <v>6677</v>
      </c>
      <c r="G30" s="125">
        <v>6.2553869214914801</v>
      </c>
      <c r="H30" s="124">
        <v>6077</v>
      </c>
      <c r="I30" s="125">
        <v>5.83</v>
      </c>
      <c r="J30" s="124">
        <v>5498</v>
      </c>
      <c r="K30" s="519">
        <f t="shared" si="3"/>
        <v>5.4565303691941249</v>
      </c>
      <c r="L30" s="584">
        <v>4879</v>
      </c>
      <c r="M30" s="125">
        <v>5.0405496151660696</v>
      </c>
    </row>
    <row r="31" spans="1:14">
      <c r="A31" s="108" t="s">
        <v>171</v>
      </c>
      <c r="B31" s="121">
        <v>8879</v>
      </c>
      <c r="C31" s="122">
        <v>7.8481460202413045</v>
      </c>
      <c r="D31" s="75">
        <v>8773</v>
      </c>
      <c r="E31" s="123">
        <f t="shared" si="2"/>
        <v>8.0341770760833739</v>
      </c>
      <c r="F31" s="124">
        <v>8614</v>
      </c>
      <c r="G31" s="125">
        <v>8.0700768221847508</v>
      </c>
      <c r="H31" s="124">
        <v>8441</v>
      </c>
      <c r="I31" s="125">
        <v>8.1</v>
      </c>
      <c r="J31" s="124">
        <v>7923</v>
      </c>
      <c r="K31" s="519">
        <f t="shared" si="3"/>
        <v>7.8632393807066299</v>
      </c>
      <c r="L31" s="584">
        <v>7301</v>
      </c>
      <c r="M31" s="125">
        <v>7.5427449764967198</v>
      </c>
    </row>
    <row r="32" spans="1:14">
      <c r="A32" s="108" t="s">
        <v>172</v>
      </c>
      <c r="B32" s="121">
        <v>8164</v>
      </c>
      <c r="C32" s="122">
        <v>7.2161576877182121</v>
      </c>
      <c r="D32" s="75">
        <v>7610</v>
      </c>
      <c r="E32" s="123">
        <f t="shared" si="2"/>
        <v>6.9691197479761158</v>
      </c>
      <c r="F32" s="124">
        <v>7439</v>
      </c>
      <c r="G32" s="125">
        <v>6.9692711261008098</v>
      </c>
      <c r="H32" s="124">
        <v>7271</v>
      </c>
      <c r="I32" s="125">
        <v>6.98</v>
      </c>
      <c r="J32" s="124">
        <v>7170</v>
      </c>
      <c r="K32" s="519">
        <f t="shared" si="3"/>
        <v>7.1159190154823344</v>
      </c>
      <c r="L32" s="584">
        <v>7183</v>
      </c>
      <c r="M32" s="125">
        <v>7.4208378531949002</v>
      </c>
    </row>
    <row r="33" spans="1:14">
      <c r="A33" s="108" t="s">
        <v>173</v>
      </c>
      <c r="B33" s="121">
        <v>8996</v>
      </c>
      <c r="C33" s="122">
        <v>7.9515622928359928</v>
      </c>
      <c r="D33" s="75">
        <v>8692</v>
      </c>
      <c r="E33" s="123">
        <f t="shared" si="2"/>
        <v>7.9599985347448623</v>
      </c>
      <c r="F33" s="124">
        <v>7937</v>
      </c>
      <c r="G33" s="125">
        <v>7.4358253700580903</v>
      </c>
      <c r="H33" s="124">
        <v>7421</v>
      </c>
      <c r="I33" s="125">
        <v>7.12</v>
      </c>
      <c r="J33" s="124">
        <v>6570</v>
      </c>
      <c r="K33" s="519">
        <f t="shared" si="3"/>
        <v>6.5204446208813023</v>
      </c>
      <c r="L33" s="584">
        <v>5760</v>
      </c>
      <c r="M33" s="125">
        <v>5.9507205950720596</v>
      </c>
    </row>
    <row r="34" spans="1:14">
      <c r="A34" s="108" t="s">
        <v>174</v>
      </c>
      <c r="B34" s="121">
        <v>8370</v>
      </c>
      <c r="C34" s="122">
        <v>7.3982410394661251</v>
      </c>
      <c r="D34" s="75">
        <v>7779</v>
      </c>
      <c r="E34" s="123">
        <f t="shared" si="2"/>
        <v>7.1238873218799226</v>
      </c>
      <c r="F34" s="124">
        <v>7339</v>
      </c>
      <c r="G34" s="125">
        <v>6.8755855349447197</v>
      </c>
      <c r="H34" s="124">
        <v>7130</v>
      </c>
      <c r="I34" s="125">
        <v>6.84</v>
      </c>
      <c r="J34" s="124">
        <v>6844</v>
      </c>
      <c r="K34" s="519">
        <f t="shared" si="3"/>
        <v>6.7923779277491061</v>
      </c>
      <c r="L34" s="584">
        <v>6504</v>
      </c>
      <c r="M34" s="125">
        <v>6.7193553386021998</v>
      </c>
    </row>
    <row r="35" spans="1:14">
      <c r="A35" s="108" t="s">
        <v>175</v>
      </c>
      <c r="B35" s="121">
        <v>9433</v>
      </c>
      <c r="C35" s="122">
        <v>8.3378264904759796</v>
      </c>
      <c r="D35" s="75">
        <v>9005</v>
      </c>
      <c r="E35" s="123">
        <f t="shared" si="2"/>
        <v>8.2466390710282429</v>
      </c>
      <c r="F35" s="124">
        <v>8680</v>
      </c>
      <c r="G35" s="125">
        <v>8.1319093123477604</v>
      </c>
      <c r="H35" s="124">
        <v>8087</v>
      </c>
      <c r="I35" s="125">
        <v>7.76</v>
      </c>
      <c r="J35" s="124">
        <v>7478</v>
      </c>
      <c r="K35" s="519">
        <f t="shared" si="3"/>
        <v>7.4215958713775301</v>
      </c>
      <c r="L35" s="584">
        <v>6855</v>
      </c>
      <c r="M35" s="125">
        <v>7.0819773748644002</v>
      </c>
    </row>
    <row r="36" spans="1:14">
      <c r="A36" s="108" t="s">
        <v>176</v>
      </c>
      <c r="B36" s="121">
        <v>10058</v>
      </c>
      <c r="C36" s="122">
        <v>8.8902638440800814</v>
      </c>
      <c r="D36" s="75">
        <v>10001</v>
      </c>
      <c r="E36" s="123">
        <f t="shared" si="2"/>
        <v>9.1587603941536333</v>
      </c>
      <c r="F36" s="124">
        <v>9627</v>
      </c>
      <c r="G36" s="125">
        <v>9.0191118605958405</v>
      </c>
      <c r="H36" s="124">
        <v>9241</v>
      </c>
      <c r="I36" s="125">
        <v>8.8699999999999992</v>
      </c>
      <c r="J36" s="124">
        <v>8905</v>
      </c>
      <c r="K36" s="519">
        <f t="shared" si="3"/>
        <v>8.8378324732036528</v>
      </c>
      <c r="L36" s="584">
        <v>8453</v>
      </c>
      <c r="M36" s="125">
        <v>8.7328890955111298</v>
      </c>
    </row>
    <row r="37" spans="1:14">
      <c r="A37" s="108" t="s">
        <v>177</v>
      </c>
      <c r="B37" s="121">
        <v>10995</v>
      </c>
      <c r="C37" s="122">
        <v>9.7184779246033504</v>
      </c>
      <c r="D37" s="75">
        <v>10947</v>
      </c>
      <c r="E37" s="123">
        <f t="shared" si="2"/>
        <v>10.025092494230558</v>
      </c>
      <c r="F37" s="124">
        <v>10616</v>
      </c>
      <c r="G37" s="125">
        <v>9.9456623571294696</v>
      </c>
      <c r="H37" s="124">
        <v>10342</v>
      </c>
      <c r="I37" s="125">
        <v>9.92</v>
      </c>
      <c r="J37" s="124">
        <v>9833</v>
      </c>
      <c r="K37" s="519">
        <f t="shared" si="3"/>
        <v>9.7588328701865823</v>
      </c>
      <c r="L37" s="584">
        <v>9309</v>
      </c>
      <c r="M37" s="125">
        <v>9.6172322950565601</v>
      </c>
    </row>
    <row r="38" spans="1:14">
      <c r="A38" s="108" t="s">
        <v>178</v>
      </c>
      <c r="B38" s="121">
        <v>8680</v>
      </c>
      <c r="C38" s="122">
        <v>7.6722499668537587</v>
      </c>
      <c r="D38" s="75">
        <v>8893</v>
      </c>
      <c r="E38" s="123">
        <f t="shared" si="2"/>
        <v>8.1440712113996856</v>
      </c>
      <c r="F38" s="124">
        <v>9475</v>
      </c>
      <c r="G38" s="125">
        <v>8.8767097620385993</v>
      </c>
      <c r="H38" s="124">
        <v>9693</v>
      </c>
      <c r="I38" s="125">
        <v>9.3000000000000007</v>
      </c>
      <c r="J38" s="124">
        <v>10014</v>
      </c>
      <c r="K38" s="519">
        <f t="shared" si="3"/>
        <v>9.938467645891226</v>
      </c>
      <c r="L38" s="584">
        <v>9969</v>
      </c>
      <c r="M38" s="125">
        <v>10.299085696575199</v>
      </c>
    </row>
    <row r="39" spans="1:14">
      <c r="A39" s="108" t="s">
        <v>179</v>
      </c>
      <c r="B39" s="121">
        <v>6889</v>
      </c>
      <c r="C39" s="122">
        <v>6.0891854863658459</v>
      </c>
      <c r="D39" s="75">
        <v>6959</v>
      </c>
      <c r="E39" s="123">
        <f t="shared" si="2"/>
        <v>6.3729440638851234</v>
      </c>
      <c r="F39" s="124">
        <v>7062</v>
      </c>
      <c r="G39" s="125">
        <v>6.6160764474423797</v>
      </c>
      <c r="H39" s="124">
        <v>7375</v>
      </c>
      <c r="I39" s="125">
        <v>7.08</v>
      </c>
      <c r="J39" s="124">
        <v>7664</v>
      </c>
      <c r="K39" s="519">
        <f t="shared" si="3"/>
        <v>7.6061929337038512</v>
      </c>
      <c r="L39" s="584">
        <v>7797</v>
      </c>
      <c r="M39" s="125">
        <v>8.0551681388501493</v>
      </c>
    </row>
    <row r="40" spans="1:14">
      <c r="A40" s="108" t="s">
        <v>180</v>
      </c>
      <c r="B40" s="121">
        <v>4504</v>
      </c>
      <c r="C40" s="122">
        <v>3.9810845450125956</v>
      </c>
      <c r="D40" s="75">
        <v>4747</v>
      </c>
      <c r="E40" s="123">
        <f t="shared" si="2"/>
        <v>4.3472288362211069</v>
      </c>
      <c r="F40" s="124">
        <v>5098</v>
      </c>
      <c r="G40" s="125">
        <v>4.7760914371369703</v>
      </c>
      <c r="H40" s="124">
        <v>5468</v>
      </c>
      <c r="I40" s="125">
        <v>5.25</v>
      </c>
      <c r="J40" s="124">
        <v>5701</v>
      </c>
      <c r="K40" s="519">
        <f t="shared" si="3"/>
        <v>5.6579992060341411</v>
      </c>
      <c r="L40" s="584">
        <v>5917</v>
      </c>
      <c r="M40" s="125">
        <v>6.1129190557363504</v>
      </c>
    </row>
    <row r="41" spans="1:14">
      <c r="A41" s="108" t="s">
        <v>181</v>
      </c>
      <c r="B41" s="121">
        <v>3843</v>
      </c>
      <c r="C41" s="122">
        <v>3.3968267998408983</v>
      </c>
      <c r="D41" s="75">
        <v>4001</v>
      </c>
      <c r="E41" s="123">
        <f t="shared" si="2"/>
        <v>3.6640536283380341</v>
      </c>
      <c r="F41" s="124">
        <v>3998</v>
      </c>
      <c r="G41" s="125">
        <v>3.7455499344200902</v>
      </c>
      <c r="H41" s="124">
        <v>3964</v>
      </c>
      <c r="I41" s="125">
        <v>3.8</v>
      </c>
      <c r="J41" s="124">
        <v>3839</v>
      </c>
      <c r="K41" s="519">
        <f t="shared" si="3"/>
        <v>3.8100436681222707</v>
      </c>
      <c r="L41" s="584">
        <v>3789</v>
      </c>
      <c r="M41" s="125">
        <v>3.91445839144584</v>
      </c>
    </row>
    <row r="42" spans="1:14">
      <c r="A42" s="108" t="s">
        <v>182</v>
      </c>
      <c r="B42" s="121">
        <v>1999</v>
      </c>
      <c r="C42" s="122">
        <v>1.7669156317673578</v>
      </c>
      <c r="D42" s="75">
        <v>2215</v>
      </c>
      <c r="E42" s="123">
        <f t="shared" si="2"/>
        <v>2.0284625810469246</v>
      </c>
      <c r="F42" s="124">
        <v>2439</v>
      </c>
      <c r="G42" s="125">
        <v>2.2849915682968001</v>
      </c>
      <c r="H42" s="124">
        <v>2525</v>
      </c>
      <c r="I42" s="125">
        <v>2.42</v>
      </c>
      <c r="J42" s="124">
        <v>2703</v>
      </c>
      <c r="K42" s="519">
        <f t="shared" si="3"/>
        <v>2.6826121476776499</v>
      </c>
      <c r="L42" s="584">
        <v>3058</v>
      </c>
      <c r="M42" s="125">
        <v>3.1592540937031899</v>
      </c>
    </row>
    <row r="43" spans="1:14">
      <c r="A43" s="108" t="s">
        <v>183</v>
      </c>
      <c r="B43" s="121">
        <v>751</v>
      </c>
      <c r="C43" s="122">
        <v>0.66380872409068814</v>
      </c>
      <c r="D43" s="75">
        <v>783</v>
      </c>
      <c r="E43" s="123">
        <f t="shared" si="2"/>
        <v>0.71705923293893548</v>
      </c>
      <c r="F43" s="124">
        <v>918</v>
      </c>
      <c r="G43" s="125">
        <v>0.86003372681281598</v>
      </c>
      <c r="H43" s="124">
        <v>1112</v>
      </c>
      <c r="I43" s="125">
        <v>1.07</v>
      </c>
      <c r="J43" s="124">
        <v>1285</v>
      </c>
      <c r="K43" s="519">
        <f t="shared" si="3"/>
        <v>1.2753076617705439</v>
      </c>
      <c r="L43" s="584">
        <v>1389</v>
      </c>
      <c r="M43" s="125">
        <v>1.4349914768324801</v>
      </c>
    </row>
    <row r="44" spans="1:14">
      <c r="A44" s="108" t="s">
        <v>184</v>
      </c>
      <c r="B44" s="121">
        <v>327</v>
      </c>
      <c r="C44" s="122">
        <v>0.28903522340566579</v>
      </c>
      <c r="D44" s="75">
        <v>366</v>
      </c>
      <c r="E44" s="123">
        <f t="shared" si="2"/>
        <v>0.33517711271475148</v>
      </c>
      <c r="F44" s="75">
        <v>388</v>
      </c>
      <c r="G44" s="123">
        <v>0.36</v>
      </c>
      <c r="H44" s="75">
        <v>411</v>
      </c>
      <c r="I44" s="123">
        <v>0.4</v>
      </c>
      <c r="J44" s="440">
        <v>460</v>
      </c>
      <c r="K44" s="519">
        <f t="shared" si="3"/>
        <v>0.4565303691941246</v>
      </c>
      <c r="L44" s="559">
        <v>522</v>
      </c>
      <c r="M44" s="519">
        <v>0.54</v>
      </c>
    </row>
    <row r="45" spans="1:14" ht="6.75" customHeight="1">
      <c r="A45" s="108"/>
      <c r="B45" s="121"/>
      <c r="C45" s="122"/>
      <c r="D45" s="75"/>
      <c r="E45" s="123"/>
      <c r="F45" s="75"/>
      <c r="G45" s="123"/>
      <c r="H45" s="75"/>
      <c r="I45" s="123"/>
      <c r="J45" s="440"/>
      <c r="K45" s="123"/>
      <c r="L45" s="559"/>
      <c r="M45" s="123"/>
    </row>
    <row r="46" spans="1:14" ht="20.100000000000001" customHeight="1">
      <c r="A46" s="126" t="s">
        <v>186</v>
      </c>
      <c r="B46" s="130">
        <v>108429</v>
      </c>
      <c r="C46" s="128">
        <v>100</v>
      </c>
      <c r="D46" s="127">
        <f>SUM(D47:D64)</f>
        <v>106203</v>
      </c>
      <c r="E46" s="129">
        <f>SUM(E47:E64)</f>
        <v>100</v>
      </c>
      <c r="F46" s="127">
        <f>SUM(F47:F64)</f>
        <v>104030</v>
      </c>
      <c r="G46" s="129">
        <f>SUM(G47:G64)</f>
        <v>100.00172354128613</v>
      </c>
      <c r="H46" s="127">
        <v>101815</v>
      </c>
      <c r="I46" s="129">
        <v>100</v>
      </c>
      <c r="J46" s="127">
        <v>98747</v>
      </c>
      <c r="K46" s="129">
        <v>100</v>
      </c>
      <c r="L46" s="585">
        <v>95197</v>
      </c>
      <c r="M46" s="582">
        <v>100</v>
      </c>
      <c r="N46" s="151"/>
    </row>
    <row r="47" spans="1:14">
      <c r="A47" s="108" t="s">
        <v>167</v>
      </c>
      <c r="B47" s="121">
        <v>3368</v>
      </c>
      <c r="C47" s="122">
        <v>3.0762485842680212</v>
      </c>
      <c r="D47" s="75">
        <v>3252</v>
      </c>
      <c r="E47" s="123">
        <f>D47/$D$46*100</f>
        <v>3.0620603937741868</v>
      </c>
      <c r="F47" s="124">
        <v>3175</v>
      </c>
      <c r="G47" s="125">
        <v>3.0520042295491701</v>
      </c>
      <c r="H47" s="124">
        <v>3018</v>
      </c>
      <c r="I47" s="125">
        <v>2.96</v>
      </c>
      <c r="J47" s="124">
        <v>2732</v>
      </c>
      <c r="K47" s="519">
        <f>J47/$J$46*100</f>
        <v>2.7666663291036691</v>
      </c>
      <c r="L47" s="584">
        <v>2376</v>
      </c>
      <c r="M47" s="125">
        <v>2.49587697091295</v>
      </c>
    </row>
    <row r="48" spans="1:14">
      <c r="A48" s="108" t="s">
        <v>168</v>
      </c>
      <c r="B48" s="121">
        <v>3220</v>
      </c>
      <c r="C48" s="122">
        <v>2.9410690146505427</v>
      </c>
      <c r="D48" s="75">
        <v>2983</v>
      </c>
      <c r="E48" s="123">
        <f t="shared" ref="E48:E64" si="4">D48/$D$46*100</f>
        <v>2.8087718802670358</v>
      </c>
      <c r="F48" s="124">
        <v>2905</v>
      </c>
      <c r="G48" s="125">
        <v>2.7924637123906599</v>
      </c>
      <c r="H48" s="124">
        <v>2828</v>
      </c>
      <c r="I48" s="125">
        <v>2.78</v>
      </c>
      <c r="J48" s="124">
        <v>2725</v>
      </c>
      <c r="K48" s="519">
        <f t="shared" ref="K48:K64" si="5">J48/$J$46*100</f>
        <v>2.7595775061520857</v>
      </c>
      <c r="L48" s="584">
        <v>2583</v>
      </c>
      <c r="M48" s="125">
        <v>2.7133207979242999</v>
      </c>
    </row>
    <row r="49" spans="1:13">
      <c r="A49" s="108" t="s">
        <v>169</v>
      </c>
      <c r="B49" s="121">
        <v>4545</v>
      </c>
      <c r="C49" s="122">
        <v>4.1512915129151295</v>
      </c>
      <c r="D49" s="75">
        <v>4155</v>
      </c>
      <c r="E49" s="123">
        <f t="shared" si="4"/>
        <v>3.9123188610491231</v>
      </c>
      <c r="F49" s="124">
        <v>3694</v>
      </c>
      <c r="G49" s="125">
        <v>3.55089877919831</v>
      </c>
      <c r="H49" s="124">
        <v>3252</v>
      </c>
      <c r="I49" s="125">
        <v>3.19</v>
      </c>
      <c r="J49" s="124">
        <v>2881</v>
      </c>
      <c r="K49" s="519">
        <f t="shared" si="5"/>
        <v>2.9175569890730859</v>
      </c>
      <c r="L49" s="584">
        <v>2740</v>
      </c>
      <c r="M49" s="125">
        <v>2.8782419614063501</v>
      </c>
    </row>
    <row r="50" spans="1:13">
      <c r="A50" s="108" t="s">
        <v>170</v>
      </c>
      <c r="B50" s="121">
        <v>6443</v>
      </c>
      <c r="C50" s="122">
        <v>5.8848781557122507</v>
      </c>
      <c r="D50" s="75">
        <v>6058</v>
      </c>
      <c r="E50" s="123">
        <f t="shared" si="4"/>
        <v>5.7041703153394918</v>
      </c>
      <c r="F50" s="124">
        <v>5743</v>
      </c>
      <c r="G50" s="125">
        <v>5.5205229260790203</v>
      </c>
      <c r="H50" s="124">
        <v>5322</v>
      </c>
      <c r="I50" s="125">
        <v>5.23</v>
      </c>
      <c r="J50" s="124">
        <v>4819</v>
      </c>
      <c r="K50" s="519">
        <f t="shared" si="5"/>
        <v>4.8801482576685871</v>
      </c>
      <c r="L50" s="584">
        <v>4240</v>
      </c>
      <c r="M50" s="125">
        <v>4.4539218672857297</v>
      </c>
    </row>
    <row r="51" spans="1:13">
      <c r="A51" s="108" t="s">
        <v>171</v>
      </c>
      <c r="B51" s="121">
        <v>6730</v>
      </c>
      <c r="C51" s="122">
        <v>6.1470169157137118</v>
      </c>
      <c r="D51" s="75">
        <v>6821</v>
      </c>
      <c r="E51" s="123">
        <f t="shared" si="4"/>
        <v>6.4226057644322667</v>
      </c>
      <c r="F51" s="124">
        <v>6619</v>
      </c>
      <c r="G51" s="125">
        <v>6.3625877150821903</v>
      </c>
      <c r="H51" s="124">
        <v>6708</v>
      </c>
      <c r="I51" s="125">
        <v>6.59</v>
      </c>
      <c r="J51" s="124">
        <v>6379</v>
      </c>
      <c r="K51" s="519">
        <f t="shared" si="5"/>
        <v>6.4599430868785888</v>
      </c>
      <c r="L51" s="584">
        <v>6071</v>
      </c>
      <c r="M51" s="125">
        <v>6.3773018057291697</v>
      </c>
    </row>
    <row r="52" spans="1:13">
      <c r="A52" s="108" t="s">
        <v>172</v>
      </c>
      <c r="B52" s="121">
        <v>6888</v>
      </c>
      <c r="C52" s="122">
        <v>6.2913302400350739</v>
      </c>
      <c r="D52" s="75">
        <v>6131</v>
      </c>
      <c r="E52" s="123">
        <f t="shared" si="4"/>
        <v>5.7729066033916174</v>
      </c>
      <c r="F52" s="124">
        <v>5915</v>
      </c>
      <c r="G52" s="125">
        <v>5.6858598481207299</v>
      </c>
      <c r="H52" s="124">
        <v>5646</v>
      </c>
      <c r="I52" s="125">
        <v>5.55</v>
      </c>
      <c r="J52" s="124">
        <v>5529</v>
      </c>
      <c r="K52" s="519">
        <f t="shared" si="5"/>
        <v>5.5991574427577548</v>
      </c>
      <c r="L52" s="584">
        <v>5402</v>
      </c>
      <c r="M52" s="125">
        <v>5.67454856770697</v>
      </c>
    </row>
    <row r="53" spans="1:13">
      <c r="A53" s="108" t="s">
        <v>173</v>
      </c>
      <c r="B53" s="121">
        <v>7629</v>
      </c>
      <c r="C53" s="122">
        <v>6.968141463592854</v>
      </c>
      <c r="D53" s="75">
        <v>7464</v>
      </c>
      <c r="E53" s="123">
        <f t="shared" si="4"/>
        <v>7.0280500550831899</v>
      </c>
      <c r="F53" s="124">
        <v>6736</v>
      </c>
      <c r="G53" s="125">
        <v>6.4750552725175403</v>
      </c>
      <c r="H53" s="124">
        <v>6098</v>
      </c>
      <c r="I53" s="125">
        <v>5.99</v>
      </c>
      <c r="J53" s="124">
        <v>5339</v>
      </c>
      <c r="K53" s="519">
        <f t="shared" si="5"/>
        <v>5.406746534071921</v>
      </c>
      <c r="L53" s="584">
        <v>4594</v>
      </c>
      <c r="M53" s="125">
        <v>4.8257823250732699</v>
      </c>
    </row>
    <row r="54" spans="1:13">
      <c r="A54" s="108" t="s">
        <v>174</v>
      </c>
      <c r="B54" s="121">
        <v>6845</v>
      </c>
      <c r="C54" s="122">
        <v>6.2520550948083748</v>
      </c>
      <c r="D54" s="75">
        <v>6241</v>
      </c>
      <c r="E54" s="123">
        <f t="shared" si="4"/>
        <v>5.8764818319633161</v>
      </c>
      <c r="F54" s="124">
        <v>6104</v>
      </c>
      <c r="G54" s="125">
        <v>5.8675382101316904</v>
      </c>
      <c r="H54" s="124">
        <v>5914</v>
      </c>
      <c r="I54" s="125">
        <v>5.81</v>
      </c>
      <c r="J54" s="124">
        <v>5676</v>
      </c>
      <c r="K54" s="519">
        <f t="shared" si="5"/>
        <v>5.7480227247410047</v>
      </c>
      <c r="L54" s="584">
        <v>5460</v>
      </c>
      <c r="M54" s="125">
        <v>5.7354748574009697</v>
      </c>
    </row>
    <row r="55" spans="1:13">
      <c r="A55" s="108" t="s">
        <v>175</v>
      </c>
      <c r="B55" s="121">
        <v>8582</v>
      </c>
      <c r="C55" s="122">
        <v>7.8385882868729677</v>
      </c>
      <c r="D55" s="75">
        <v>8097</v>
      </c>
      <c r="E55" s="123">
        <f t="shared" si="4"/>
        <v>7.6240784158639583</v>
      </c>
      <c r="F55" s="124">
        <v>7409</v>
      </c>
      <c r="G55" s="125">
        <v>7.1219840430644998</v>
      </c>
      <c r="H55" s="124">
        <v>6874</v>
      </c>
      <c r="I55" s="125">
        <v>6.75</v>
      </c>
      <c r="J55" s="124">
        <v>6281</v>
      </c>
      <c r="K55" s="519">
        <f t="shared" si="5"/>
        <v>6.3606995655564216</v>
      </c>
      <c r="L55" s="584">
        <v>5674</v>
      </c>
      <c r="M55" s="125">
        <v>5.9602718573064299</v>
      </c>
    </row>
    <row r="56" spans="1:13">
      <c r="A56" s="108" t="s">
        <v>176</v>
      </c>
      <c r="B56" s="121">
        <v>9651</v>
      </c>
      <c r="C56" s="122">
        <v>8.8149866647181323</v>
      </c>
      <c r="D56" s="75">
        <v>9592</v>
      </c>
      <c r="E56" s="123">
        <f t="shared" si="4"/>
        <v>9.0317599314520312</v>
      </c>
      <c r="F56" s="124">
        <v>9377</v>
      </c>
      <c r="G56" s="125">
        <v>9.0137460347976504</v>
      </c>
      <c r="H56" s="124">
        <v>8892</v>
      </c>
      <c r="I56" s="125">
        <v>8.73</v>
      </c>
      <c r="J56" s="124">
        <v>8549</v>
      </c>
      <c r="K56" s="519">
        <f t="shared" si="5"/>
        <v>8.6574782018694236</v>
      </c>
      <c r="L56" s="584">
        <v>7900</v>
      </c>
      <c r="M56" s="125">
        <v>8.2985808376314392</v>
      </c>
    </row>
    <row r="57" spans="1:13">
      <c r="A57" s="108" t="s">
        <v>177</v>
      </c>
      <c r="B57" s="121">
        <v>11427</v>
      </c>
      <c r="C57" s="122">
        <v>10.437141500127872</v>
      </c>
      <c r="D57" s="75">
        <v>11213</v>
      </c>
      <c r="E57" s="123">
        <f t="shared" si="4"/>
        <v>10.558082163404046</v>
      </c>
      <c r="F57" s="124">
        <v>10577</v>
      </c>
      <c r="G57" s="125">
        <v>10.167259444391</v>
      </c>
      <c r="H57" s="124">
        <v>10229</v>
      </c>
      <c r="I57" s="125">
        <v>10.050000000000001</v>
      </c>
      <c r="J57" s="124">
        <v>9501</v>
      </c>
      <c r="K57" s="519">
        <f t="shared" si="5"/>
        <v>9.6215581232847587</v>
      </c>
      <c r="L57" s="584">
        <v>8941</v>
      </c>
      <c r="M57" s="125">
        <v>9.3921026923117292</v>
      </c>
    </row>
    <row r="58" spans="1:13">
      <c r="A58" s="108" t="s">
        <v>178</v>
      </c>
      <c r="B58" s="121">
        <v>9488</v>
      </c>
      <c r="C58" s="122">
        <v>8.6661064630448283</v>
      </c>
      <c r="D58" s="75">
        <v>9647</v>
      </c>
      <c r="E58" s="123">
        <f t="shared" si="4"/>
        <v>9.0835475457378791</v>
      </c>
      <c r="F58" s="124">
        <v>10193</v>
      </c>
      <c r="G58" s="125">
        <v>9.7981351533211605</v>
      </c>
      <c r="H58" s="124">
        <v>10226</v>
      </c>
      <c r="I58" s="125">
        <v>10.039999999999999</v>
      </c>
      <c r="J58" s="124">
        <v>10474</v>
      </c>
      <c r="K58" s="519">
        <f t="shared" si="5"/>
        <v>10.606904513554841</v>
      </c>
      <c r="L58" s="584">
        <v>10491</v>
      </c>
      <c r="M58" s="125">
        <v>11.0203052617204</v>
      </c>
    </row>
    <row r="59" spans="1:13">
      <c r="A59" s="108" t="s">
        <v>179</v>
      </c>
      <c r="B59" s="121">
        <v>7367</v>
      </c>
      <c r="C59" s="122">
        <v>6.7288370903511012</v>
      </c>
      <c r="D59" s="75">
        <v>7513</v>
      </c>
      <c r="E59" s="123">
        <f t="shared" si="4"/>
        <v>7.0741881114469454</v>
      </c>
      <c r="F59" s="124">
        <v>7716</v>
      </c>
      <c r="G59" s="125">
        <v>7.4170912236854702</v>
      </c>
      <c r="H59" s="124">
        <v>8425</v>
      </c>
      <c r="I59" s="125">
        <v>8.27</v>
      </c>
      <c r="J59" s="124">
        <v>8812</v>
      </c>
      <c r="K59" s="519">
        <f t="shared" si="5"/>
        <v>8.9238154070503413</v>
      </c>
      <c r="L59" s="584">
        <v>8642</v>
      </c>
      <c r="M59" s="125">
        <v>9.0780171644064396</v>
      </c>
    </row>
    <row r="60" spans="1:13">
      <c r="A60" s="108" t="s">
        <v>180</v>
      </c>
      <c r="B60" s="121">
        <v>5216</v>
      </c>
      <c r="C60" s="122">
        <v>4.7641664535457231</v>
      </c>
      <c r="D60" s="75">
        <v>5459</v>
      </c>
      <c r="E60" s="123">
        <f t="shared" si="4"/>
        <v>5.1401561161172467</v>
      </c>
      <c r="F60" s="124">
        <v>5734</v>
      </c>
      <c r="G60" s="125">
        <v>5.5118715755070697</v>
      </c>
      <c r="H60" s="124">
        <v>6041</v>
      </c>
      <c r="I60" s="125">
        <v>5.93</v>
      </c>
      <c r="J60" s="124">
        <v>6362</v>
      </c>
      <c r="K60" s="519">
        <f t="shared" si="5"/>
        <v>6.4427273739961723</v>
      </c>
      <c r="L60" s="584">
        <v>6765</v>
      </c>
      <c r="M60" s="125">
        <v>7.1063163755160401</v>
      </c>
    </row>
    <row r="61" spans="1:13">
      <c r="A61" s="108" t="s">
        <v>181</v>
      </c>
      <c r="B61" s="121">
        <v>4839</v>
      </c>
      <c r="C61" s="122">
        <v>4.419823901209309</v>
      </c>
      <c r="D61" s="75">
        <v>5072</v>
      </c>
      <c r="E61" s="123">
        <f t="shared" si="4"/>
        <v>4.7757596301422751</v>
      </c>
      <c r="F61" s="124">
        <v>5132</v>
      </c>
      <c r="G61" s="125">
        <v>4.9331923483610503</v>
      </c>
      <c r="H61" s="124">
        <v>4945</v>
      </c>
      <c r="I61" s="125">
        <v>4.8600000000000003</v>
      </c>
      <c r="J61" s="124">
        <v>4763</v>
      </c>
      <c r="K61" s="519">
        <f t="shared" si="5"/>
        <v>4.8234376740559206</v>
      </c>
      <c r="L61" s="584">
        <v>4765</v>
      </c>
      <c r="M61" s="125">
        <v>5.0054098343435198</v>
      </c>
    </row>
    <row r="62" spans="1:13">
      <c r="A62" s="108" t="s">
        <v>182</v>
      </c>
      <c r="B62" s="121">
        <v>3193</v>
      </c>
      <c r="C62" s="122">
        <v>2.9164078769500565</v>
      </c>
      <c r="D62" s="75">
        <v>3332</v>
      </c>
      <c r="E62" s="123">
        <f t="shared" si="4"/>
        <v>3.1373878327354223</v>
      </c>
      <c r="F62" s="124">
        <v>3574</v>
      </c>
      <c r="G62" s="125">
        <v>3.4355474382389701</v>
      </c>
      <c r="H62" s="124">
        <v>3721</v>
      </c>
      <c r="I62" s="125">
        <v>3.65</v>
      </c>
      <c r="J62" s="124">
        <v>3968</v>
      </c>
      <c r="K62" s="519">
        <f t="shared" si="5"/>
        <v>4.0183499245546699</v>
      </c>
      <c r="L62" s="584">
        <v>4292</v>
      </c>
      <c r="M62" s="125">
        <v>4.5085454373562204</v>
      </c>
    </row>
    <row r="63" spans="1:13">
      <c r="A63" s="108" t="s">
        <v>183</v>
      </c>
      <c r="B63" s="121">
        <v>1775</v>
      </c>
      <c r="C63" s="122">
        <v>1.6212414599393519</v>
      </c>
      <c r="D63" s="75">
        <v>1900</v>
      </c>
      <c r="E63" s="123">
        <f t="shared" si="4"/>
        <v>1.789026675329322</v>
      </c>
      <c r="F63" s="124">
        <v>2066</v>
      </c>
      <c r="G63" s="125">
        <v>1.9859655868499499</v>
      </c>
      <c r="H63" s="124">
        <v>2237</v>
      </c>
      <c r="I63" s="125">
        <v>2.2000000000000002</v>
      </c>
      <c r="J63" s="124">
        <v>2360</v>
      </c>
      <c r="K63" s="519">
        <f t="shared" si="5"/>
        <v>2.3899460236766688</v>
      </c>
      <c r="L63" s="584">
        <v>2519</v>
      </c>
      <c r="M63" s="125">
        <v>2.6460917886067801</v>
      </c>
    </row>
    <row r="64" spans="1:13">
      <c r="A64" s="108" t="s">
        <v>184</v>
      </c>
      <c r="B64" s="121">
        <v>1223</v>
      </c>
      <c r="C64" s="122">
        <v>1.1170582002849732</v>
      </c>
      <c r="D64" s="75">
        <v>1273</v>
      </c>
      <c r="E64" s="123">
        <f t="shared" si="4"/>
        <v>1.1986478724706457</v>
      </c>
      <c r="F64" s="75">
        <v>1361</v>
      </c>
      <c r="G64" s="123">
        <v>1.31</v>
      </c>
      <c r="H64" s="75">
        <v>1439</v>
      </c>
      <c r="I64" s="123">
        <v>1.4</v>
      </c>
      <c r="J64" s="440">
        <v>1597</v>
      </c>
      <c r="K64" s="519">
        <f t="shared" si="5"/>
        <v>1.6172643219540848</v>
      </c>
      <c r="L64" s="559">
        <v>1742</v>
      </c>
      <c r="M64" s="519">
        <v>1.83</v>
      </c>
    </row>
    <row r="65" spans="1:6" ht="15" customHeight="1">
      <c r="A65" s="131"/>
    </row>
    <row r="66" spans="1:6" ht="17.100000000000001" customHeight="1">
      <c r="A66" s="434" t="s">
        <v>203</v>
      </c>
    </row>
    <row r="67" spans="1:6" ht="17.100000000000001" customHeight="1">
      <c r="A67" s="641" t="s">
        <v>204</v>
      </c>
      <c r="B67" s="641"/>
      <c r="C67" s="641"/>
      <c r="D67" s="641"/>
      <c r="E67" s="641"/>
      <c r="F67" s="641"/>
    </row>
    <row r="68" spans="1:6" ht="17.100000000000001" customHeight="1">
      <c r="A68" s="430" t="s">
        <v>205</v>
      </c>
    </row>
  </sheetData>
  <mergeCells count="9">
    <mergeCell ref="L4:M4"/>
    <mergeCell ref="A67:F67"/>
    <mergeCell ref="J4:K4"/>
    <mergeCell ref="A1:B1"/>
    <mergeCell ref="H4:I4"/>
    <mergeCell ref="D4:E4"/>
    <mergeCell ref="F4:G4"/>
    <mergeCell ref="A4:A5"/>
    <mergeCell ref="B4:C4"/>
  </mergeCells>
  <phoneticPr fontId="1" type="noConversion"/>
  <pageMargins left="0.23622047244094491" right="0.19685039370078741" top="0.39370078740157483" bottom="0.39370078740157483" header="0.15748031496062992" footer="0.19685039370078741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7"/>
  <sheetViews>
    <sheetView topLeftCell="A4" workbookViewId="0">
      <selection activeCell="A12" sqref="A12"/>
    </sheetView>
  </sheetViews>
  <sheetFormatPr defaultRowHeight="13.5"/>
  <cols>
    <col min="1" max="1" width="10.25" style="2" customWidth="1"/>
    <col min="2" max="2" width="9.625" style="2" customWidth="1"/>
    <col min="3" max="7" width="10.625" style="2" customWidth="1"/>
    <col min="8" max="8" width="9.625" style="2" customWidth="1"/>
    <col min="9" max="13" width="10.625" style="2" customWidth="1"/>
    <col min="14" max="14" width="9.75" style="2" customWidth="1"/>
    <col min="15" max="19" width="10.625" style="2" customWidth="1"/>
    <col min="20" max="256" width="9" style="2"/>
    <col min="257" max="257" width="10.25" style="2" customWidth="1"/>
    <col min="258" max="258" width="10.375" style="2" customWidth="1"/>
    <col min="259" max="259" width="11.125" style="2" customWidth="1"/>
    <col min="260" max="262" width="8.5" style="2" customWidth="1"/>
    <col min="263" max="263" width="8.625" style="2" customWidth="1"/>
    <col min="264" max="264" width="9.625" style="2" customWidth="1"/>
    <col min="265" max="269" width="8.5" style="2" customWidth="1"/>
    <col min="270" max="270" width="9.75" style="2" customWidth="1"/>
    <col min="271" max="274" width="8.5" style="2" customWidth="1"/>
    <col min="275" max="275" width="9.125" style="2" customWidth="1"/>
    <col min="276" max="512" width="9" style="2"/>
    <col min="513" max="513" width="10.25" style="2" customWidth="1"/>
    <col min="514" max="514" width="10.375" style="2" customWidth="1"/>
    <col min="515" max="515" width="11.125" style="2" customWidth="1"/>
    <col min="516" max="518" width="8.5" style="2" customWidth="1"/>
    <col min="519" max="519" width="8.625" style="2" customWidth="1"/>
    <col min="520" max="520" width="9.625" style="2" customWidth="1"/>
    <col min="521" max="525" width="8.5" style="2" customWidth="1"/>
    <col min="526" max="526" width="9.75" style="2" customWidth="1"/>
    <col min="527" max="530" width="8.5" style="2" customWidth="1"/>
    <col min="531" max="531" width="9.125" style="2" customWidth="1"/>
    <col min="532" max="768" width="9" style="2"/>
    <col min="769" max="769" width="10.25" style="2" customWidth="1"/>
    <col min="770" max="770" width="10.375" style="2" customWidth="1"/>
    <col min="771" max="771" width="11.125" style="2" customWidth="1"/>
    <col min="772" max="774" width="8.5" style="2" customWidth="1"/>
    <col min="775" max="775" width="8.625" style="2" customWidth="1"/>
    <col min="776" max="776" width="9.625" style="2" customWidth="1"/>
    <col min="777" max="781" width="8.5" style="2" customWidth="1"/>
    <col min="782" max="782" width="9.75" style="2" customWidth="1"/>
    <col min="783" max="786" width="8.5" style="2" customWidth="1"/>
    <col min="787" max="787" width="9.125" style="2" customWidth="1"/>
    <col min="788" max="1024" width="9" style="2"/>
    <col min="1025" max="1025" width="10.25" style="2" customWidth="1"/>
    <col min="1026" max="1026" width="10.375" style="2" customWidth="1"/>
    <col min="1027" max="1027" width="11.125" style="2" customWidth="1"/>
    <col min="1028" max="1030" width="8.5" style="2" customWidth="1"/>
    <col min="1031" max="1031" width="8.625" style="2" customWidth="1"/>
    <col min="1032" max="1032" width="9.625" style="2" customWidth="1"/>
    <col min="1033" max="1037" width="8.5" style="2" customWidth="1"/>
    <col min="1038" max="1038" width="9.75" style="2" customWidth="1"/>
    <col min="1039" max="1042" width="8.5" style="2" customWidth="1"/>
    <col min="1043" max="1043" width="9.125" style="2" customWidth="1"/>
    <col min="1044" max="1280" width="9" style="2"/>
    <col min="1281" max="1281" width="10.25" style="2" customWidth="1"/>
    <col min="1282" max="1282" width="10.375" style="2" customWidth="1"/>
    <col min="1283" max="1283" width="11.125" style="2" customWidth="1"/>
    <col min="1284" max="1286" width="8.5" style="2" customWidth="1"/>
    <col min="1287" max="1287" width="8.625" style="2" customWidth="1"/>
    <col min="1288" max="1288" width="9.625" style="2" customWidth="1"/>
    <col min="1289" max="1293" width="8.5" style="2" customWidth="1"/>
    <col min="1294" max="1294" width="9.75" style="2" customWidth="1"/>
    <col min="1295" max="1298" width="8.5" style="2" customWidth="1"/>
    <col min="1299" max="1299" width="9.125" style="2" customWidth="1"/>
    <col min="1300" max="1536" width="9" style="2"/>
    <col min="1537" max="1537" width="10.25" style="2" customWidth="1"/>
    <col min="1538" max="1538" width="10.375" style="2" customWidth="1"/>
    <col min="1539" max="1539" width="11.125" style="2" customWidth="1"/>
    <col min="1540" max="1542" width="8.5" style="2" customWidth="1"/>
    <col min="1543" max="1543" width="8.625" style="2" customWidth="1"/>
    <col min="1544" max="1544" width="9.625" style="2" customWidth="1"/>
    <col min="1545" max="1549" width="8.5" style="2" customWidth="1"/>
    <col min="1550" max="1550" width="9.75" style="2" customWidth="1"/>
    <col min="1551" max="1554" width="8.5" style="2" customWidth="1"/>
    <col min="1555" max="1555" width="9.125" style="2" customWidth="1"/>
    <col min="1556" max="1792" width="9" style="2"/>
    <col min="1793" max="1793" width="10.25" style="2" customWidth="1"/>
    <col min="1794" max="1794" width="10.375" style="2" customWidth="1"/>
    <col min="1795" max="1795" width="11.125" style="2" customWidth="1"/>
    <col min="1796" max="1798" width="8.5" style="2" customWidth="1"/>
    <col min="1799" max="1799" width="8.625" style="2" customWidth="1"/>
    <col min="1800" max="1800" width="9.625" style="2" customWidth="1"/>
    <col min="1801" max="1805" width="8.5" style="2" customWidth="1"/>
    <col min="1806" max="1806" width="9.75" style="2" customWidth="1"/>
    <col min="1807" max="1810" width="8.5" style="2" customWidth="1"/>
    <col min="1811" max="1811" width="9.125" style="2" customWidth="1"/>
    <col min="1812" max="2048" width="9" style="2"/>
    <col min="2049" max="2049" width="10.25" style="2" customWidth="1"/>
    <col min="2050" max="2050" width="10.375" style="2" customWidth="1"/>
    <col min="2051" max="2051" width="11.125" style="2" customWidth="1"/>
    <col min="2052" max="2054" width="8.5" style="2" customWidth="1"/>
    <col min="2055" max="2055" width="8.625" style="2" customWidth="1"/>
    <col min="2056" max="2056" width="9.625" style="2" customWidth="1"/>
    <col min="2057" max="2061" width="8.5" style="2" customWidth="1"/>
    <col min="2062" max="2062" width="9.75" style="2" customWidth="1"/>
    <col min="2063" max="2066" width="8.5" style="2" customWidth="1"/>
    <col min="2067" max="2067" width="9.125" style="2" customWidth="1"/>
    <col min="2068" max="2304" width="9" style="2"/>
    <col min="2305" max="2305" width="10.25" style="2" customWidth="1"/>
    <col min="2306" max="2306" width="10.375" style="2" customWidth="1"/>
    <col min="2307" max="2307" width="11.125" style="2" customWidth="1"/>
    <col min="2308" max="2310" width="8.5" style="2" customWidth="1"/>
    <col min="2311" max="2311" width="8.625" style="2" customWidth="1"/>
    <col min="2312" max="2312" width="9.625" style="2" customWidth="1"/>
    <col min="2313" max="2317" width="8.5" style="2" customWidth="1"/>
    <col min="2318" max="2318" width="9.75" style="2" customWidth="1"/>
    <col min="2319" max="2322" width="8.5" style="2" customWidth="1"/>
    <col min="2323" max="2323" width="9.125" style="2" customWidth="1"/>
    <col min="2324" max="2560" width="9" style="2"/>
    <col min="2561" max="2561" width="10.25" style="2" customWidth="1"/>
    <col min="2562" max="2562" width="10.375" style="2" customWidth="1"/>
    <col min="2563" max="2563" width="11.125" style="2" customWidth="1"/>
    <col min="2564" max="2566" width="8.5" style="2" customWidth="1"/>
    <col min="2567" max="2567" width="8.625" style="2" customWidth="1"/>
    <col min="2568" max="2568" width="9.625" style="2" customWidth="1"/>
    <col min="2569" max="2573" width="8.5" style="2" customWidth="1"/>
    <col min="2574" max="2574" width="9.75" style="2" customWidth="1"/>
    <col min="2575" max="2578" width="8.5" style="2" customWidth="1"/>
    <col min="2579" max="2579" width="9.125" style="2" customWidth="1"/>
    <col min="2580" max="2816" width="9" style="2"/>
    <col min="2817" max="2817" width="10.25" style="2" customWidth="1"/>
    <col min="2818" max="2818" width="10.375" style="2" customWidth="1"/>
    <col min="2819" max="2819" width="11.125" style="2" customWidth="1"/>
    <col min="2820" max="2822" width="8.5" style="2" customWidth="1"/>
    <col min="2823" max="2823" width="8.625" style="2" customWidth="1"/>
    <col min="2824" max="2824" width="9.625" style="2" customWidth="1"/>
    <col min="2825" max="2829" width="8.5" style="2" customWidth="1"/>
    <col min="2830" max="2830" width="9.75" style="2" customWidth="1"/>
    <col min="2831" max="2834" width="8.5" style="2" customWidth="1"/>
    <col min="2835" max="2835" width="9.125" style="2" customWidth="1"/>
    <col min="2836" max="3072" width="9" style="2"/>
    <col min="3073" max="3073" width="10.25" style="2" customWidth="1"/>
    <col min="3074" max="3074" width="10.375" style="2" customWidth="1"/>
    <col min="3075" max="3075" width="11.125" style="2" customWidth="1"/>
    <col min="3076" max="3078" width="8.5" style="2" customWidth="1"/>
    <col min="3079" max="3079" width="8.625" style="2" customWidth="1"/>
    <col min="3080" max="3080" width="9.625" style="2" customWidth="1"/>
    <col min="3081" max="3085" width="8.5" style="2" customWidth="1"/>
    <col min="3086" max="3086" width="9.75" style="2" customWidth="1"/>
    <col min="3087" max="3090" width="8.5" style="2" customWidth="1"/>
    <col min="3091" max="3091" width="9.125" style="2" customWidth="1"/>
    <col min="3092" max="3328" width="9" style="2"/>
    <col min="3329" max="3329" width="10.25" style="2" customWidth="1"/>
    <col min="3330" max="3330" width="10.375" style="2" customWidth="1"/>
    <col min="3331" max="3331" width="11.125" style="2" customWidth="1"/>
    <col min="3332" max="3334" width="8.5" style="2" customWidth="1"/>
    <col min="3335" max="3335" width="8.625" style="2" customWidth="1"/>
    <col min="3336" max="3336" width="9.625" style="2" customWidth="1"/>
    <col min="3337" max="3341" width="8.5" style="2" customWidth="1"/>
    <col min="3342" max="3342" width="9.75" style="2" customWidth="1"/>
    <col min="3343" max="3346" width="8.5" style="2" customWidth="1"/>
    <col min="3347" max="3347" width="9.125" style="2" customWidth="1"/>
    <col min="3348" max="3584" width="9" style="2"/>
    <col min="3585" max="3585" width="10.25" style="2" customWidth="1"/>
    <col min="3586" max="3586" width="10.375" style="2" customWidth="1"/>
    <col min="3587" max="3587" width="11.125" style="2" customWidth="1"/>
    <col min="3588" max="3590" width="8.5" style="2" customWidth="1"/>
    <col min="3591" max="3591" width="8.625" style="2" customWidth="1"/>
    <col min="3592" max="3592" width="9.625" style="2" customWidth="1"/>
    <col min="3593" max="3597" width="8.5" style="2" customWidth="1"/>
    <col min="3598" max="3598" width="9.75" style="2" customWidth="1"/>
    <col min="3599" max="3602" width="8.5" style="2" customWidth="1"/>
    <col min="3603" max="3603" width="9.125" style="2" customWidth="1"/>
    <col min="3604" max="3840" width="9" style="2"/>
    <col min="3841" max="3841" width="10.25" style="2" customWidth="1"/>
    <col min="3842" max="3842" width="10.375" style="2" customWidth="1"/>
    <col min="3843" max="3843" width="11.125" style="2" customWidth="1"/>
    <col min="3844" max="3846" width="8.5" style="2" customWidth="1"/>
    <col min="3847" max="3847" width="8.625" style="2" customWidth="1"/>
    <col min="3848" max="3848" width="9.625" style="2" customWidth="1"/>
    <col min="3849" max="3853" width="8.5" style="2" customWidth="1"/>
    <col min="3854" max="3854" width="9.75" style="2" customWidth="1"/>
    <col min="3855" max="3858" width="8.5" style="2" customWidth="1"/>
    <col min="3859" max="3859" width="9.125" style="2" customWidth="1"/>
    <col min="3860" max="4096" width="9" style="2"/>
    <col min="4097" max="4097" width="10.25" style="2" customWidth="1"/>
    <col min="4098" max="4098" width="10.375" style="2" customWidth="1"/>
    <col min="4099" max="4099" width="11.125" style="2" customWidth="1"/>
    <col min="4100" max="4102" width="8.5" style="2" customWidth="1"/>
    <col min="4103" max="4103" width="8.625" style="2" customWidth="1"/>
    <col min="4104" max="4104" width="9.625" style="2" customWidth="1"/>
    <col min="4105" max="4109" width="8.5" style="2" customWidth="1"/>
    <col min="4110" max="4110" width="9.75" style="2" customWidth="1"/>
    <col min="4111" max="4114" width="8.5" style="2" customWidth="1"/>
    <col min="4115" max="4115" width="9.125" style="2" customWidth="1"/>
    <col min="4116" max="4352" width="9" style="2"/>
    <col min="4353" max="4353" width="10.25" style="2" customWidth="1"/>
    <col min="4354" max="4354" width="10.375" style="2" customWidth="1"/>
    <col min="4355" max="4355" width="11.125" style="2" customWidth="1"/>
    <col min="4356" max="4358" width="8.5" style="2" customWidth="1"/>
    <col min="4359" max="4359" width="8.625" style="2" customWidth="1"/>
    <col min="4360" max="4360" width="9.625" style="2" customWidth="1"/>
    <col min="4361" max="4365" width="8.5" style="2" customWidth="1"/>
    <col min="4366" max="4366" width="9.75" style="2" customWidth="1"/>
    <col min="4367" max="4370" width="8.5" style="2" customWidth="1"/>
    <col min="4371" max="4371" width="9.125" style="2" customWidth="1"/>
    <col min="4372" max="4608" width="9" style="2"/>
    <col min="4609" max="4609" width="10.25" style="2" customWidth="1"/>
    <col min="4610" max="4610" width="10.375" style="2" customWidth="1"/>
    <col min="4611" max="4611" width="11.125" style="2" customWidth="1"/>
    <col min="4612" max="4614" width="8.5" style="2" customWidth="1"/>
    <col min="4615" max="4615" width="8.625" style="2" customWidth="1"/>
    <col min="4616" max="4616" width="9.625" style="2" customWidth="1"/>
    <col min="4617" max="4621" width="8.5" style="2" customWidth="1"/>
    <col min="4622" max="4622" width="9.75" style="2" customWidth="1"/>
    <col min="4623" max="4626" width="8.5" style="2" customWidth="1"/>
    <col min="4627" max="4627" width="9.125" style="2" customWidth="1"/>
    <col min="4628" max="4864" width="9" style="2"/>
    <col min="4865" max="4865" width="10.25" style="2" customWidth="1"/>
    <col min="4866" max="4866" width="10.375" style="2" customWidth="1"/>
    <col min="4867" max="4867" width="11.125" style="2" customWidth="1"/>
    <col min="4868" max="4870" width="8.5" style="2" customWidth="1"/>
    <col min="4871" max="4871" width="8.625" style="2" customWidth="1"/>
    <col min="4872" max="4872" width="9.625" style="2" customWidth="1"/>
    <col min="4873" max="4877" width="8.5" style="2" customWidth="1"/>
    <col min="4878" max="4878" width="9.75" style="2" customWidth="1"/>
    <col min="4879" max="4882" width="8.5" style="2" customWidth="1"/>
    <col min="4883" max="4883" width="9.125" style="2" customWidth="1"/>
    <col min="4884" max="5120" width="9" style="2"/>
    <col min="5121" max="5121" width="10.25" style="2" customWidth="1"/>
    <col min="5122" max="5122" width="10.375" style="2" customWidth="1"/>
    <col min="5123" max="5123" width="11.125" style="2" customWidth="1"/>
    <col min="5124" max="5126" width="8.5" style="2" customWidth="1"/>
    <col min="5127" max="5127" width="8.625" style="2" customWidth="1"/>
    <col min="5128" max="5128" width="9.625" style="2" customWidth="1"/>
    <col min="5129" max="5133" width="8.5" style="2" customWidth="1"/>
    <col min="5134" max="5134" width="9.75" style="2" customWidth="1"/>
    <col min="5135" max="5138" width="8.5" style="2" customWidth="1"/>
    <col min="5139" max="5139" width="9.125" style="2" customWidth="1"/>
    <col min="5140" max="5376" width="9" style="2"/>
    <col min="5377" max="5377" width="10.25" style="2" customWidth="1"/>
    <col min="5378" max="5378" width="10.375" style="2" customWidth="1"/>
    <col min="5379" max="5379" width="11.125" style="2" customWidth="1"/>
    <col min="5380" max="5382" width="8.5" style="2" customWidth="1"/>
    <col min="5383" max="5383" width="8.625" style="2" customWidth="1"/>
    <col min="5384" max="5384" width="9.625" style="2" customWidth="1"/>
    <col min="5385" max="5389" width="8.5" style="2" customWidth="1"/>
    <col min="5390" max="5390" width="9.75" style="2" customWidth="1"/>
    <col min="5391" max="5394" width="8.5" style="2" customWidth="1"/>
    <col min="5395" max="5395" width="9.125" style="2" customWidth="1"/>
    <col min="5396" max="5632" width="9" style="2"/>
    <col min="5633" max="5633" width="10.25" style="2" customWidth="1"/>
    <col min="5634" max="5634" width="10.375" style="2" customWidth="1"/>
    <col min="5635" max="5635" width="11.125" style="2" customWidth="1"/>
    <col min="5636" max="5638" width="8.5" style="2" customWidth="1"/>
    <col min="5639" max="5639" width="8.625" style="2" customWidth="1"/>
    <col min="5640" max="5640" width="9.625" style="2" customWidth="1"/>
    <col min="5641" max="5645" width="8.5" style="2" customWidth="1"/>
    <col min="5646" max="5646" width="9.75" style="2" customWidth="1"/>
    <col min="5647" max="5650" width="8.5" style="2" customWidth="1"/>
    <col min="5651" max="5651" width="9.125" style="2" customWidth="1"/>
    <col min="5652" max="5888" width="9" style="2"/>
    <col min="5889" max="5889" width="10.25" style="2" customWidth="1"/>
    <col min="5890" max="5890" width="10.375" style="2" customWidth="1"/>
    <col min="5891" max="5891" width="11.125" style="2" customWidth="1"/>
    <col min="5892" max="5894" width="8.5" style="2" customWidth="1"/>
    <col min="5895" max="5895" width="8.625" style="2" customWidth="1"/>
    <col min="5896" max="5896" width="9.625" style="2" customWidth="1"/>
    <col min="5897" max="5901" width="8.5" style="2" customWidth="1"/>
    <col min="5902" max="5902" width="9.75" style="2" customWidth="1"/>
    <col min="5903" max="5906" width="8.5" style="2" customWidth="1"/>
    <col min="5907" max="5907" width="9.125" style="2" customWidth="1"/>
    <col min="5908" max="6144" width="9" style="2"/>
    <col min="6145" max="6145" width="10.25" style="2" customWidth="1"/>
    <col min="6146" max="6146" width="10.375" style="2" customWidth="1"/>
    <col min="6147" max="6147" width="11.125" style="2" customWidth="1"/>
    <col min="6148" max="6150" width="8.5" style="2" customWidth="1"/>
    <col min="6151" max="6151" width="8.625" style="2" customWidth="1"/>
    <col min="6152" max="6152" width="9.625" style="2" customWidth="1"/>
    <col min="6153" max="6157" width="8.5" style="2" customWidth="1"/>
    <col min="6158" max="6158" width="9.75" style="2" customWidth="1"/>
    <col min="6159" max="6162" width="8.5" style="2" customWidth="1"/>
    <col min="6163" max="6163" width="9.125" style="2" customWidth="1"/>
    <col min="6164" max="6400" width="9" style="2"/>
    <col min="6401" max="6401" width="10.25" style="2" customWidth="1"/>
    <col min="6402" max="6402" width="10.375" style="2" customWidth="1"/>
    <col min="6403" max="6403" width="11.125" style="2" customWidth="1"/>
    <col min="6404" max="6406" width="8.5" style="2" customWidth="1"/>
    <col min="6407" max="6407" width="8.625" style="2" customWidth="1"/>
    <col min="6408" max="6408" width="9.625" style="2" customWidth="1"/>
    <col min="6409" max="6413" width="8.5" style="2" customWidth="1"/>
    <col min="6414" max="6414" width="9.75" style="2" customWidth="1"/>
    <col min="6415" max="6418" width="8.5" style="2" customWidth="1"/>
    <col min="6419" max="6419" width="9.125" style="2" customWidth="1"/>
    <col min="6420" max="6656" width="9" style="2"/>
    <col min="6657" max="6657" width="10.25" style="2" customWidth="1"/>
    <col min="6658" max="6658" width="10.375" style="2" customWidth="1"/>
    <col min="6659" max="6659" width="11.125" style="2" customWidth="1"/>
    <col min="6660" max="6662" width="8.5" style="2" customWidth="1"/>
    <col min="6663" max="6663" width="8.625" style="2" customWidth="1"/>
    <col min="6664" max="6664" width="9.625" style="2" customWidth="1"/>
    <col min="6665" max="6669" width="8.5" style="2" customWidth="1"/>
    <col min="6670" max="6670" width="9.75" style="2" customWidth="1"/>
    <col min="6671" max="6674" width="8.5" style="2" customWidth="1"/>
    <col min="6675" max="6675" width="9.125" style="2" customWidth="1"/>
    <col min="6676" max="6912" width="9" style="2"/>
    <col min="6913" max="6913" width="10.25" style="2" customWidth="1"/>
    <col min="6914" max="6914" width="10.375" style="2" customWidth="1"/>
    <col min="6915" max="6915" width="11.125" style="2" customWidth="1"/>
    <col min="6916" max="6918" width="8.5" style="2" customWidth="1"/>
    <col min="6919" max="6919" width="8.625" style="2" customWidth="1"/>
    <col min="6920" max="6920" width="9.625" style="2" customWidth="1"/>
    <col min="6921" max="6925" width="8.5" style="2" customWidth="1"/>
    <col min="6926" max="6926" width="9.75" style="2" customWidth="1"/>
    <col min="6927" max="6930" width="8.5" style="2" customWidth="1"/>
    <col min="6931" max="6931" width="9.125" style="2" customWidth="1"/>
    <col min="6932" max="7168" width="9" style="2"/>
    <col min="7169" max="7169" width="10.25" style="2" customWidth="1"/>
    <col min="7170" max="7170" width="10.375" style="2" customWidth="1"/>
    <col min="7171" max="7171" width="11.125" style="2" customWidth="1"/>
    <col min="7172" max="7174" width="8.5" style="2" customWidth="1"/>
    <col min="7175" max="7175" width="8.625" style="2" customWidth="1"/>
    <col min="7176" max="7176" width="9.625" style="2" customWidth="1"/>
    <col min="7177" max="7181" width="8.5" style="2" customWidth="1"/>
    <col min="7182" max="7182" width="9.75" style="2" customWidth="1"/>
    <col min="7183" max="7186" width="8.5" style="2" customWidth="1"/>
    <col min="7187" max="7187" width="9.125" style="2" customWidth="1"/>
    <col min="7188" max="7424" width="9" style="2"/>
    <col min="7425" max="7425" width="10.25" style="2" customWidth="1"/>
    <col min="7426" max="7426" width="10.375" style="2" customWidth="1"/>
    <col min="7427" max="7427" width="11.125" style="2" customWidth="1"/>
    <col min="7428" max="7430" width="8.5" style="2" customWidth="1"/>
    <col min="7431" max="7431" width="8.625" style="2" customWidth="1"/>
    <col min="7432" max="7432" width="9.625" style="2" customWidth="1"/>
    <col min="7433" max="7437" width="8.5" style="2" customWidth="1"/>
    <col min="7438" max="7438" width="9.75" style="2" customWidth="1"/>
    <col min="7439" max="7442" width="8.5" style="2" customWidth="1"/>
    <col min="7443" max="7443" width="9.125" style="2" customWidth="1"/>
    <col min="7444" max="7680" width="9" style="2"/>
    <col min="7681" max="7681" width="10.25" style="2" customWidth="1"/>
    <col min="7682" max="7682" width="10.375" style="2" customWidth="1"/>
    <col min="7683" max="7683" width="11.125" style="2" customWidth="1"/>
    <col min="7684" max="7686" width="8.5" style="2" customWidth="1"/>
    <col min="7687" max="7687" width="8.625" style="2" customWidth="1"/>
    <col min="7688" max="7688" width="9.625" style="2" customWidth="1"/>
    <col min="7689" max="7693" width="8.5" style="2" customWidth="1"/>
    <col min="7694" max="7694" width="9.75" style="2" customWidth="1"/>
    <col min="7695" max="7698" width="8.5" style="2" customWidth="1"/>
    <col min="7699" max="7699" width="9.125" style="2" customWidth="1"/>
    <col min="7700" max="7936" width="9" style="2"/>
    <col min="7937" max="7937" width="10.25" style="2" customWidth="1"/>
    <col min="7938" max="7938" width="10.375" style="2" customWidth="1"/>
    <col min="7939" max="7939" width="11.125" style="2" customWidth="1"/>
    <col min="7940" max="7942" width="8.5" style="2" customWidth="1"/>
    <col min="7943" max="7943" width="8.625" style="2" customWidth="1"/>
    <col min="7944" max="7944" width="9.625" style="2" customWidth="1"/>
    <col min="7945" max="7949" width="8.5" style="2" customWidth="1"/>
    <col min="7950" max="7950" width="9.75" style="2" customWidth="1"/>
    <col min="7951" max="7954" width="8.5" style="2" customWidth="1"/>
    <col min="7955" max="7955" width="9.125" style="2" customWidth="1"/>
    <col min="7956" max="8192" width="9" style="2"/>
    <col min="8193" max="8193" width="10.25" style="2" customWidth="1"/>
    <col min="8194" max="8194" width="10.375" style="2" customWidth="1"/>
    <col min="8195" max="8195" width="11.125" style="2" customWidth="1"/>
    <col min="8196" max="8198" width="8.5" style="2" customWidth="1"/>
    <col min="8199" max="8199" width="8.625" style="2" customWidth="1"/>
    <col min="8200" max="8200" width="9.625" style="2" customWidth="1"/>
    <col min="8201" max="8205" width="8.5" style="2" customWidth="1"/>
    <col min="8206" max="8206" width="9.75" style="2" customWidth="1"/>
    <col min="8207" max="8210" width="8.5" style="2" customWidth="1"/>
    <col min="8211" max="8211" width="9.125" style="2" customWidth="1"/>
    <col min="8212" max="8448" width="9" style="2"/>
    <col min="8449" max="8449" width="10.25" style="2" customWidth="1"/>
    <col min="8450" max="8450" width="10.375" style="2" customWidth="1"/>
    <col min="8451" max="8451" width="11.125" style="2" customWidth="1"/>
    <col min="8452" max="8454" width="8.5" style="2" customWidth="1"/>
    <col min="8455" max="8455" width="8.625" style="2" customWidth="1"/>
    <col min="8456" max="8456" width="9.625" style="2" customWidth="1"/>
    <col min="8457" max="8461" width="8.5" style="2" customWidth="1"/>
    <col min="8462" max="8462" width="9.75" style="2" customWidth="1"/>
    <col min="8463" max="8466" width="8.5" style="2" customWidth="1"/>
    <col min="8467" max="8467" width="9.125" style="2" customWidth="1"/>
    <col min="8468" max="8704" width="9" style="2"/>
    <col min="8705" max="8705" width="10.25" style="2" customWidth="1"/>
    <col min="8706" max="8706" width="10.375" style="2" customWidth="1"/>
    <col min="8707" max="8707" width="11.125" style="2" customWidth="1"/>
    <col min="8708" max="8710" width="8.5" style="2" customWidth="1"/>
    <col min="8711" max="8711" width="8.625" style="2" customWidth="1"/>
    <col min="8712" max="8712" width="9.625" style="2" customWidth="1"/>
    <col min="8713" max="8717" width="8.5" style="2" customWidth="1"/>
    <col min="8718" max="8718" width="9.75" style="2" customWidth="1"/>
    <col min="8719" max="8722" width="8.5" style="2" customWidth="1"/>
    <col min="8723" max="8723" width="9.125" style="2" customWidth="1"/>
    <col min="8724" max="8960" width="9" style="2"/>
    <col min="8961" max="8961" width="10.25" style="2" customWidth="1"/>
    <col min="8962" max="8962" width="10.375" style="2" customWidth="1"/>
    <col min="8963" max="8963" width="11.125" style="2" customWidth="1"/>
    <col min="8964" max="8966" width="8.5" style="2" customWidth="1"/>
    <col min="8967" max="8967" width="8.625" style="2" customWidth="1"/>
    <col min="8968" max="8968" width="9.625" style="2" customWidth="1"/>
    <col min="8969" max="8973" width="8.5" style="2" customWidth="1"/>
    <col min="8974" max="8974" width="9.75" style="2" customWidth="1"/>
    <col min="8975" max="8978" width="8.5" style="2" customWidth="1"/>
    <col min="8979" max="8979" width="9.125" style="2" customWidth="1"/>
    <col min="8980" max="9216" width="9" style="2"/>
    <col min="9217" max="9217" width="10.25" style="2" customWidth="1"/>
    <col min="9218" max="9218" width="10.375" style="2" customWidth="1"/>
    <col min="9219" max="9219" width="11.125" style="2" customWidth="1"/>
    <col min="9220" max="9222" width="8.5" style="2" customWidth="1"/>
    <col min="9223" max="9223" width="8.625" style="2" customWidth="1"/>
    <col min="9224" max="9224" width="9.625" style="2" customWidth="1"/>
    <col min="9225" max="9229" width="8.5" style="2" customWidth="1"/>
    <col min="9230" max="9230" width="9.75" style="2" customWidth="1"/>
    <col min="9231" max="9234" width="8.5" style="2" customWidth="1"/>
    <col min="9235" max="9235" width="9.125" style="2" customWidth="1"/>
    <col min="9236" max="9472" width="9" style="2"/>
    <col min="9473" max="9473" width="10.25" style="2" customWidth="1"/>
    <col min="9474" max="9474" width="10.375" style="2" customWidth="1"/>
    <col min="9475" max="9475" width="11.125" style="2" customWidth="1"/>
    <col min="9476" max="9478" width="8.5" style="2" customWidth="1"/>
    <col min="9479" max="9479" width="8.625" style="2" customWidth="1"/>
    <col min="9480" max="9480" width="9.625" style="2" customWidth="1"/>
    <col min="9481" max="9485" width="8.5" style="2" customWidth="1"/>
    <col min="9486" max="9486" width="9.75" style="2" customWidth="1"/>
    <col min="9487" max="9490" width="8.5" style="2" customWidth="1"/>
    <col min="9491" max="9491" width="9.125" style="2" customWidth="1"/>
    <col min="9492" max="9728" width="9" style="2"/>
    <col min="9729" max="9729" width="10.25" style="2" customWidth="1"/>
    <col min="9730" max="9730" width="10.375" style="2" customWidth="1"/>
    <col min="9731" max="9731" width="11.125" style="2" customWidth="1"/>
    <col min="9732" max="9734" width="8.5" style="2" customWidth="1"/>
    <col min="9735" max="9735" width="8.625" style="2" customWidth="1"/>
    <col min="9736" max="9736" width="9.625" style="2" customWidth="1"/>
    <col min="9737" max="9741" width="8.5" style="2" customWidth="1"/>
    <col min="9742" max="9742" width="9.75" style="2" customWidth="1"/>
    <col min="9743" max="9746" width="8.5" style="2" customWidth="1"/>
    <col min="9747" max="9747" width="9.125" style="2" customWidth="1"/>
    <col min="9748" max="9984" width="9" style="2"/>
    <col min="9985" max="9985" width="10.25" style="2" customWidth="1"/>
    <col min="9986" max="9986" width="10.375" style="2" customWidth="1"/>
    <col min="9987" max="9987" width="11.125" style="2" customWidth="1"/>
    <col min="9988" max="9990" width="8.5" style="2" customWidth="1"/>
    <col min="9991" max="9991" width="8.625" style="2" customWidth="1"/>
    <col min="9992" max="9992" width="9.625" style="2" customWidth="1"/>
    <col min="9993" max="9997" width="8.5" style="2" customWidth="1"/>
    <col min="9998" max="9998" width="9.75" style="2" customWidth="1"/>
    <col min="9999" max="10002" width="8.5" style="2" customWidth="1"/>
    <col min="10003" max="10003" width="9.125" style="2" customWidth="1"/>
    <col min="10004" max="10240" width="9" style="2"/>
    <col min="10241" max="10241" width="10.25" style="2" customWidth="1"/>
    <col min="10242" max="10242" width="10.375" style="2" customWidth="1"/>
    <col min="10243" max="10243" width="11.125" style="2" customWidth="1"/>
    <col min="10244" max="10246" width="8.5" style="2" customWidth="1"/>
    <col min="10247" max="10247" width="8.625" style="2" customWidth="1"/>
    <col min="10248" max="10248" width="9.625" style="2" customWidth="1"/>
    <col min="10249" max="10253" width="8.5" style="2" customWidth="1"/>
    <col min="10254" max="10254" width="9.75" style="2" customWidth="1"/>
    <col min="10255" max="10258" width="8.5" style="2" customWidth="1"/>
    <col min="10259" max="10259" width="9.125" style="2" customWidth="1"/>
    <col min="10260" max="10496" width="9" style="2"/>
    <col min="10497" max="10497" width="10.25" style="2" customWidth="1"/>
    <col min="10498" max="10498" width="10.375" style="2" customWidth="1"/>
    <col min="10499" max="10499" width="11.125" style="2" customWidth="1"/>
    <col min="10500" max="10502" width="8.5" style="2" customWidth="1"/>
    <col min="10503" max="10503" width="8.625" style="2" customWidth="1"/>
    <col min="10504" max="10504" width="9.625" style="2" customWidth="1"/>
    <col min="10505" max="10509" width="8.5" style="2" customWidth="1"/>
    <col min="10510" max="10510" width="9.75" style="2" customWidth="1"/>
    <col min="10511" max="10514" width="8.5" style="2" customWidth="1"/>
    <col min="10515" max="10515" width="9.125" style="2" customWidth="1"/>
    <col min="10516" max="10752" width="9" style="2"/>
    <col min="10753" max="10753" width="10.25" style="2" customWidth="1"/>
    <col min="10754" max="10754" width="10.375" style="2" customWidth="1"/>
    <col min="10755" max="10755" width="11.125" style="2" customWidth="1"/>
    <col min="10756" max="10758" width="8.5" style="2" customWidth="1"/>
    <col min="10759" max="10759" width="8.625" style="2" customWidth="1"/>
    <col min="10760" max="10760" width="9.625" style="2" customWidth="1"/>
    <col min="10761" max="10765" width="8.5" style="2" customWidth="1"/>
    <col min="10766" max="10766" width="9.75" style="2" customWidth="1"/>
    <col min="10767" max="10770" width="8.5" style="2" customWidth="1"/>
    <col min="10771" max="10771" width="9.125" style="2" customWidth="1"/>
    <col min="10772" max="11008" width="9" style="2"/>
    <col min="11009" max="11009" width="10.25" style="2" customWidth="1"/>
    <col min="11010" max="11010" width="10.375" style="2" customWidth="1"/>
    <col min="11011" max="11011" width="11.125" style="2" customWidth="1"/>
    <col min="11012" max="11014" width="8.5" style="2" customWidth="1"/>
    <col min="11015" max="11015" width="8.625" style="2" customWidth="1"/>
    <col min="11016" max="11016" width="9.625" style="2" customWidth="1"/>
    <col min="11017" max="11021" width="8.5" style="2" customWidth="1"/>
    <col min="11022" max="11022" width="9.75" style="2" customWidth="1"/>
    <col min="11023" max="11026" width="8.5" style="2" customWidth="1"/>
    <col min="11027" max="11027" width="9.125" style="2" customWidth="1"/>
    <col min="11028" max="11264" width="9" style="2"/>
    <col min="11265" max="11265" width="10.25" style="2" customWidth="1"/>
    <col min="11266" max="11266" width="10.375" style="2" customWidth="1"/>
    <col min="11267" max="11267" width="11.125" style="2" customWidth="1"/>
    <col min="11268" max="11270" width="8.5" style="2" customWidth="1"/>
    <col min="11271" max="11271" width="8.625" style="2" customWidth="1"/>
    <col min="11272" max="11272" width="9.625" style="2" customWidth="1"/>
    <col min="11273" max="11277" width="8.5" style="2" customWidth="1"/>
    <col min="11278" max="11278" width="9.75" style="2" customWidth="1"/>
    <col min="11279" max="11282" width="8.5" style="2" customWidth="1"/>
    <col min="11283" max="11283" width="9.125" style="2" customWidth="1"/>
    <col min="11284" max="11520" width="9" style="2"/>
    <col min="11521" max="11521" width="10.25" style="2" customWidth="1"/>
    <col min="11522" max="11522" width="10.375" style="2" customWidth="1"/>
    <col min="11523" max="11523" width="11.125" style="2" customWidth="1"/>
    <col min="11524" max="11526" width="8.5" style="2" customWidth="1"/>
    <col min="11527" max="11527" width="8.625" style="2" customWidth="1"/>
    <col min="11528" max="11528" width="9.625" style="2" customWidth="1"/>
    <col min="11529" max="11533" width="8.5" style="2" customWidth="1"/>
    <col min="11534" max="11534" width="9.75" style="2" customWidth="1"/>
    <col min="11535" max="11538" width="8.5" style="2" customWidth="1"/>
    <col min="11539" max="11539" width="9.125" style="2" customWidth="1"/>
    <col min="11540" max="11776" width="9" style="2"/>
    <col min="11777" max="11777" width="10.25" style="2" customWidth="1"/>
    <col min="11778" max="11778" width="10.375" style="2" customWidth="1"/>
    <col min="11779" max="11779" width="11.125" style="2" customWidth="1"/>
    <col min="11780" max="11782" width="8.5" style="2" customWidth="1"/>
    <col min="11783" max="11783" width="8.625" style="2" customWidth="1"/>
    <col min="11784" max="11784" width="9.625" style="2" customWidth="1"/>
    <col min="11785" max="11789" width="8.5" style="2" customWidth="1"/>
    <col min="11790" max="11790" width="9.75" style="2" customWidth="1"/>
    <col min="11791" max="11794" width="8.5" style="2" customWidth="1"/>
    <col min="11795" max="11795" width="9.125" style="2" customWidth="1"/>
    <col min="11796" max="12032" width="9" style="2"/>
    <col min="12033" max="12033" width="10.25" style="2" customWidth="1"/>
    <col min="12034" max="12034" width="10.375" style="2" customWidth="1"/>
    <col min="12035" max="12035" width="11.125" style="2" customWidth="1"/>
    <col min="12036" max="12038" width="8.5" style="2" customWidth="1"/>
    <col min="12039" max="12039" width="8.625" style="2" customWidth="1"/>
    <col min="12040" max="12040" width="9.625" style="2" customWidth="1"/>
    <col min="12041" max="12045" width="8.5" style="2" customWidth="1"/>
    <col min="12046" max="12046" width="9.75" style="2" customWidth="1"/>
    <col min="12047" max="12050" width="8.5" style="2" customWidth="1"/>
    <col min="12051" max="12051" width="9.125" style="2" customWidth="1"/>
    <col min="12052" max="12288" width="9" style="2"/>
    <col min="12289" max="12289" width="10.25" style="2" customWidth="1"/>
    <col min="12290" max="12290" width="10.375" style="2" customWidth="1"/>
    <col min="12291" max="12291" width="11.125" style="2" customWidth="1"/>
    <col min="12292" max="12294" width="8.5" style="2" customWidth="1"/>
    <col min="12295" max="12295" width="8.625" style="2" customWidth="1"/>
    <col min="12296" max="12296" width="9.625" style="2" customWidth="1"/>
    <col min="12297" max="12301" width="8.5" style="2" customWidth="1"/>
    <col min="12302" max="12302" width="9.75" style="2" customWidth="1"/>
    <col min="12303" max="12306" width="8.5" style="2" customWidth="1"/>
    <col min="12307" max="12307" width="9.125" style="2" customWidth="1"/>
    <col min="12308" max="12544" width="9" style="2"/>
    <col min="12545" max="12545" width="10.25" style="2" customWidth="1"/>
    <col min="12546" max="12546" width="10.375" style="2" customWidth="1"/>
    <col min="12547" max="12547" width="11.125" style="2" customWidth="1"/>
    <col min="12548" max="12550" width="8.5" style="2" customWidth="1"/>
    <col min="12551" max="12551" width="8.625" style="2" customWidth="1"/>
    <col min="12552" max="12552" width="9.625" style="2" customWidth="1"/>
    <col min="12553" max="12557" width="8.5" style="2" customWidth="1"/>
    <col min="12558" max="12558" width="9.75" style="2" customWidth="1"/>
    <col min="12559" max="12562" width="8.5" style="2" customWidth="1"/>
    <col min="12563" max="12563" width="9.125" style="2" customWidth="1"/>
    <col min="12564" max="12800" width="9" style="2"/>
    <col min="12801" max="12801" width="10.25" style="2" customWidth="1"/>
    <col min="12802" max="12802" width="10.375" style="2" customWidth="1"/>
    <col min="12803" max="12803" width="11.125" style="2" customWidth="1"/>
    <col min="12804" max="12806" width="8.5" style="2" customWidth="1"/>
    <col min="12807" max="12807" width="8.625" style="2" customWidth="1"/>
    <col min="12808" max="12808" width="9.625" style="2" customWidth="1"/>
    <col min="12809" max="12813" width="8.5" style="2" customWidth="1"/>
    <col min="12814" max="12814" width="9.75" style="2" customWidth="1"/>
    <col min="12815" max="12818" width="8.5" style="2" customWidth="1"/>
    <col min="12819" max="12819" width="9.125" style="2" customWidth="1"/>
    <col min="12820" max="13056" width="9" style="2"/>
    <col min="13057" max="13057" width="10.25" style="2" customWidth="1"/>
    <col min="13058" max="13058" width="10.375" style="2" customWidth="1"/>
    <col min="13059" max="13059" width="11.125" style="2" customWidth="1"/>
    <col min="13060" max="13062" width="8.5" style="2" customWidth="1"/>
    <col min="13063" max="13063" width="8.625" style="2" customWidth="1"/>
    <col min="13064" max="13064" width="9.625" style="2" customWidth="1"/>
    <col min="13065" max="13069" width="8.5" style="2" customWidth="1"/>
    <col min="13070" max="13070" width="9.75" style="2" customWidth="1"/>
    <col min="13071" max="13074" width="8.5" style="2" customWidth="1"/>
    <col min="13075" max="13075" width="9.125" style="2" customWidth="1"/>
    <col min="13076" max="13312" width="9" style="2"/>
    <col min="13313" max="13313" width="10.25" style="2" customWidth="1"/>
    <col min="13314" max="13314" width="10.375" style="2" customWidth="1"/>
    <col min="13315" max="13315" width="11.125" style="2" customWidth="1"/>
    <col min="13316" max="13318" width="8.5" style="2" customWidth="1"/>
    <col min="13319" max="13319" width="8.625" style="2" customWidth="1"/>
    <col min="13320" max="13320" width="9.625" style="2" customWidth="1"/>
    <col min="13321" max="13325" width="8.5" style="2" customWidth="1"/>
    <col min="13326" max="13326" width="9.75" style="2" customWidth="1"/>
    <col min="13327" max="13330" width="8.5" style="2" customWidth="1"/>
    <col min="13331" max="13331" width="9.125" style="2" customWidth="1"/>
    <col min="13332" max="13568" width="9" style="2"/>
    <col min="13569" max="13569" width="10.25" style="2" customWidth="1"/>
    <col min="13570" max="13570" width="10.375" style="2" customWidth="1"/>
    <col min="13571" max="13571" width="11.125" style="2" customWidth="1"/>
    <col min="13572" max="13574" width="8.5" style="2" customWidth="1"/>
    <col min="13575" max="13575" width="8.625" style="2" customWidth="1"/>
    <col min="13576" max="13576" width="9.625" style="2" customWidth="1"/>
    <col min="13577" max="13581" width="8.5" style="2" customWidth="1"/>
    <col min="13582" max="13582" width="9.75" style="2" customWidth="1"/>
    <col min="13583" max="13586" width="8.5" style="2" customWidth="1"/>
    <col min="13587" max="13587" width="9.125" style="2" customWidth="1"/>
    <col min="13588" max="13824" width="9" style="2"/>
    <col min="13825" max="13825" width="10.25" style="2" customWidth="1"/>
    <col min="13826" max="13826" width="10.375" style="2" customWidth="1"/>
    <col min="13827" max="13827" width="11.125" style="2" customWidth="1"/>
    <col min="13828" max="13830" width="8.5" style="2" customWidth="1"/>
    <col min="13831" max="13831" width="8.625" style="2" customWidth="1"/>
    <col min="13832" max="13832" width="9.625" style="2" customWidth="1"/>
    <col min="13833" max="13837" width="8.5" style="2" customWidth="1"/>
    <col min="13838" max="13838" width="9.75" style="2" customWidth="1"/>
    <col min="13839" max="13842" width="8.5" style="2" customWidth="1"/>
    <col min="13843" max="13843" width="9.125" style="2" customWidth="1"/>
    <col min="13844" max="14080" width="9" style="2"/>
    <col min="14081" max="14081" width="10.25" style="2" customWidth="1"/>
    <col min="14082" max="14082" width="10.375" style="2" customWidth="1"/>
    <col min="14083" max="14083" width="11.125" style="2" customWidth="1"/>
    <col min="14084" max="14086" width="8.5" style="2" customWidth="1"/>
    <col min="14087" max="14087" width="8.625" style="2" customWidth="1"/>
    <col min="14088" max="14088" width="9.625" style="2" customWidth="1"/>
    <col min="14089" max="14093" width="8.5" style="2" customWidth="1"/>
    <col min="14094" max="14094" width="9.75" style="2" customWidth="1"/>
    <col min="14095" max="14098" width="8.5" style="2" customWidth="1"/>
    <col min="14099" max="14099" width="9.125" style="2" customWidth="1"/>
    <col min="14100" max="14336" width="9" style="2"/>
    <col min="14337" max="14337" width="10.25" style="2" customWidth="1"/>
    <col min="14338" max="14338" width="10.375" style="2" customWidth="1"/>
    <col min="14339" max="14339" width="11.125" style="2" customWidth="1"/>
    <col min="14340" max="14342" width="8.5" style="2" customWidth="1"/>
    <col min="14343" max="14343" width="8.625" style="2" customWidth="1"/>
    <col min="14344" max="14344" width="9.625" style="2" customWidth="1"/>
    <col min="14345" max="14349" width="8.5" style="2" customWidth="1"/>
    <col min="14350" max="14350" width="9.75" style="2" customWidth="1"/>
    <col min="14351" max="14354" width="8.5" style="2" customWidth="1"/>
    <col min="14355" max="14355" width="9.125" style="2" customWidth="1"/>
    <col min="14356" max="14592" width="9" style="2"/>
    <col min="14593" max="14593" width="10.25" style="2" customWidth="1"/>
    <col min="14594" max="14594" width="10.375" style="2" customWidth="1"/>
    <col min="14595" max="14595" width="11.125" style="2" customWidth="1"/>
    <col min="14596" max="14598" width="8.5" style="2" customWidth="1"/>
    <col min="14599" max="14599" width="8.625" style="2" customWidth="1"/>
    <col min="14600" max="14600" width="9.625" style="2" customWidth="1"/>
    <col min="14601" max="14605" width="8.5" style="2" customWidth="1"/>
    <col min="14606" max="14606" width="9.75" style="2" customWidth="1"/>
    <col min="14607" max="14610" width="8.5" style="2" customWidth="1"/>
    <col min="14611" max="14611" width="9.125" style="2" customWidth="1"/>
    <col min="14612" max="14848" width="9" style="2"/>
    <col min="14849" max="14849" width="10.25" style="2" customWidth="1"/>
    <col min="14850" max="14850" width="10.375" style="2" customWidth="1"/>
    <col min="14851" max="14851" width="11.125" style="2" customWidth="1"/>
    <col min="14852" max="14854" width="8.5" style="2" customWidth="1"/>
    <col min="14855" max="14855" width="8.625" style="2" customWidth="1"/>
    <col min="14856" max="14856" width="9.625" style="2" customWidth="1"/>
    <col min="14857" max="14861" width="8.5" style="2" customWidth="1"/>
    <col min="14862" max="14862" width="9.75" style="2" customWidth="1"/>
    <col min="14863" max="14866" width="8.5" style="2" customWidth="1"/>
    <col min="14867" max="14867" width="9.125" style="2" customWidth="1"/>
    <col min="14868" max="15104" width="9" style="2"/>
    <col min="15105" max="15105" width="10.25" style="2" customWidth="1"/>
    <col min="15106" max="15106" width="10.375" style="2" customWidth="1"/>
    <col min="15107" max="15107" width="11.125" style="2" customWidth="1"/>
    <col min="15108" max="15110" width="8.5" style="2" customWidth="1"/>
    <col min="15111" max="15111" width="8.625" style="2" customWidth="1"/>
    <col min="15112" max="15112" width="9.625" style="2" customWidth="1"/>
    <col min="15113" max="15117" width="8.5" style="2" customWidth="1"/>
    <col min="15118" max="15118" width="9.75" style="2" customWidth="1"/>
    <col min="15119" max="15122" width="8.5" style="2" customWidth="1"/>
    <col min="15123" max="15123" width="9.125" style="2" customWidth="1"/>
    <col min="15124" max="15360" width="9" style="2"/>
    <col min="15361" max="15361" width="10.25" style="2" customWidth="1"/>
    <col min="15362" max="15362" width="10.375" style="2" customWidth="1"/>
    <col min="15363" max="15363" width="11.125" style="2" customWidth="1"/>
    <col min="15364" max="15366" width="8.5" style="2" customWidth="1"/>
    <col min="15367" max="15367" width="8.625" style="2" customWidth="1"/>
    <col min="15368" max="15368" width="9.625" style="2" customWidth="1"/>
    <col min="15369" max="15373" width="8.5" style="2" customWidth="1"/>
    <col min="15374" max="15374" width="9.75" style="2" customWidth="1"/>
    <col min="15375" max="15378" width="8.5" style="2" customWidth="1"/>
    <col min="15379" max="15379" width="9.125" style="2" customWidth="1"/>
    <col min="15380" max="15616" width="9" style="2"/>
    <col min="15617" max="15617" width="10.25" style="2" customWidth="1"/>
    <col min="15618" max="15618" width="10.375" style="2" customWidth="1"/>
    <col min="15619" max="15619" width="11.125" style="2" customWidth="1"/>
    <col min="15620" max="15622" width="8.5" style="2" customWidth="1"/>
    <col min="15623" max="15623" width="8.625" style="2" customWidth="1"/>
    <col min="15624" max="15624" width="9.625" style="2" customWidth="1"/>
    <col min="15625" max="15629" width="8.5" style="2" customWidth="1"/>
    <col min="15630" max="15630" width="9.75" style="2" customWidth="1"/>
    <col min="15631" max="15634" width="8.5" style="2" customWidth="1"/>
    <col min="15635" max="15635" width="9.125" style="2" customWidth="1"/>
    <col min="15636" max="15872" width="9" style="2"/>
    <col min="15873" max="15873" width="10.25" style="2" customWidth="1"/>
    <col min="15874" max="15874" width="10.375" style="2" customWidth="1"/>
    <col min="15875" max="15875" width="11.125" style="2" customWidth="1"/>
    <col min="15876" max="15878" width="8.5" style="2" customWidth="1"/>
    <col min="15879" max="15879" width="8.625" style="2" customWidth="1"/>
    <col min="15880" max="15880" width="9.625" style="2" customWidth="1"/>
    <col min="15881" max="15885" width="8.5" style="2" customWidth="1"/>
    <col min="15886" max="15886" width="9.75" style="2" customWidth="1"/>
    <col min="15887" max="15890" width="8.5" style="2" customWidth="1"/>
    <col min="15891" max="15891" width="9.125" style="2" customWidth="1"/>
    <col min="15892" max="16128" width="9" style="2"/>
    <col min="16129" max="16129" width="10.25" style="2" customWidth="1"/>
    <col min="16130" max="16130" width="10.375" style="2" customWidth="1"/>
    <col min="16131" max="16131" width="11.125" style="2" customWidth="1"/>
    <col min="16132" max="16134" width="8.5" style="2" customWidth="1"/>
    <col min="16135" max="16135" width="8.625" style="2" customWidth="1"/>
    <col min="16136" max="16136" width="9.625" style="2" customWidth="1"/>
    <col min="16137" max="16141" width="8.5" style="2" customWidth="1"/>
    <col min="16142" max="16142" width="9.75" style="2" customWidth="1"/>
    <col min="16143" max="16146" width="8.5" style="2" customWidth="1"/>
    <col min="16147" max="16147" width="9.125" style="2" customWidth="1"/>
    <col min="16148" max="16384" width="9" style="2"/>
  </cols>
  <sheetData>
    <row r="1" spans="1:84" s="37" customFormat="1" ht="18.75" customHeight="1">
      <c r="A1" s="645" t="s">
        <v>119</v>
      </c>
      <c r="B1" s="645"/>
      <c r="C1" s="645"/>
    </row>
    <row r="2" spans="1:84" s="37" customFormat="1" ht="15" customHeight="1"/>
    <row r="3" spans="1:84" s="37" customFormat="1" ht="18" customHeight="1">
      <c r="A3" s="3" t="s">
        <v>237</v>
      </c>
    </row>
    <row r="4" spans="1:84" s="32" customFormat="1" ht="21.75" customHeight="1">
      <c r="A4" s="647" t="s">
        <v>61</v>
      </c>
      <c r="B4" s="649" t="s">
        <v>221</v>
      </c>
      <c r="C4" s="261"/>
      <c r="D4" s="36"/>
      <c r="E4" s="261"/>
      <c r="F4" s="36"/>
      <c r="G4" s="262"/>
      <c r="H4" s="649" t="s">
        <v>219</v>
      </c>
      <c r="I4" s="263"/>
      <c r="J4" s="39"/>
      <c r="K4" s="263"/>
      <c r="L4" s="264"/>
      <c r="M4" s="265"/>
      <c r="N4" s="618" t="s">
        <v>220</v>
      </c>
      <c r="O4" s="266"/>
      <c r="P4" s="39"/>
      <c r="Q4" s="263"/>
      <c r="R4" s="39"/>
      <c r="S4" s="263"/>
    </row>
    <row r="5" spans="1:84" s="32" customFormat="1" ht="27.75" customHeight="1">
      <c r="A5" s="648"/>
      <c r="B5" s="650"/>
      <c r="C5" s="27" t="s">
        <v>64</v>
      </c>
      <c r="D5" s="27" t="s">
        <v>65</v>
      </c>
      <c r="E5" s="27" t="s">
        <v>66</v>
      </c>
      <c r="F5" s="388" t="s">
        <v>241</v>
      </c>
      <c r="G5" s="43" t="s">
        <v>240</v>
      </c>
      <c r="H5" s="650"/>
      <c r="I5" s="27" t="s">
        <v>64</v>
      </c>
      <c r="J5" s="27" t="s">
        <v>65</v>
      </c>
      <c r="K5" s="27" t="s">
        <v>66</v>
      </c>
      <c r="L5" s="27" t="s">
        <v>67</v>
      </c>
      <c r="M5" s="43" t="s">
        <v>240</v>
      </c>
      <c r="N5" s="644"/>
      <c r="O5" s="27" t="s">
        <v>64</v>
      </c>
      <c r="P5" s="27" t="s">
        <v>65</v>
      </c>
      <c r="Q5" s="27" t="s">
        <v>66</v>
      </c>
      <c r="R5" s="27" t="s">
        <v>67</v>
      </c>
      <c r="S5" s="44" t="s">
        <v>240</v>
      </c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</row>
    <row r="6" spans="1:84" s="34" customFormat="1" ht="20.100000000000001" customHeight="1">
      <c r="A6" s="460" t="s">
        <v>304</v>
      </c>
      <c r="B6" s="254">
        <v>388880</v>
      </c>
      <c r="C6" s="255">
        <v>225725</v>
      </c>
      <c r="D6" s="255">
        <v>23004</v>
      </c>
      <c r="E6" s="255">
        <v>2164</v>
      </c>
      <c r="F6" s="255">
        <v>137986</v>
      </c>
      <c r="G6" s="255">
        <v>1</v>
      </c>
      <c r="H6" s="255">
        <v>187227</v>
      </c>
      <c r="I6" s="255">
        <v>110320</v>
      </c>
      <c r="J6" s="255">
        <v>2275</v>
      </c>
      <c r="K6" s="255">
        <v>766</v>
      </c>
      <c r="L6" s="255">
        <v>73865</v>
      </c>
      <c r="M6" s="256">
        <v>1</v>
      </c>
      <c r="N6" s="257">
        <v>201653</v>
      </c>
      <c r="O6" s="257">
        <v>115405</v>
      </c>
      <c r="P6" s="257">
        <v>20729</v>
      </c>
      <c r="Q6" s="257">
        <v>1398</v>
      </c>
      <c r="R6" s="257">
        <v>64121</v>
      </c>
      <c r="S6" s="258">
        <v>0</v>
      </c>
    </row>
    <row r="7" spans="1:84" s="34" customFormat="1" ht="20.100000000000001" customHeight="1">
      <c r="A7" s="461" t="s">
        <v>305</v>
      </c>
      <c r="B7" s="259">
        <v>298208</v>
      </c>
      <c r="C7" s="152">
        <v>176192</v>
      </c>
      <c r="D7" s="152">
        <v>18830</v>
      </c>
      <c r="E7" s="152">
        <v>2156</v>
      </c>
      <c r="F7" s="152">
        <v>101030</v>
      </c>
      <c r="G7" s="153">
        <v>0</v>
      </c>
      <c r="H7" s="152">
        <v>146822</v>
      </c>
      <c r="I7" s="152">
        <v>87052</v>
      </c>
      <c r="J7" s="152">
        <v>2085</v>
      </c>
      <c r="K7" s="152">
        <v>889</v>
      </c>
      <c r="L7" s="152">
        <v>56796</v>
      </c>
      <c r="M7" s="153">
        <v>0</v>
      </c>
      <c r="N7" s="154">
        <v>151386</v>
      </c>
      <c r="O7" s="154">
        <v>89140</v>
      </c>
      <c r="P7" s="154">
        <v>16745</v>
      </c>
      <c r="Q7" s="154">
        <v>1267</v>
      </c>
      <c r="R7" s="154">
        <v>44234</v>
      </c>
      <c r="S7" s="513">
        <v>0</v>
      </c>
    </row>
    <row r="8" spans="1:84" s="34" customFormat="1" ht="20.100000000000001" customHeight="1">
      <c r="A8" s="461" t="s">
        <v>306</v>
      </c>
      <c r="B8" s="260">
        <v>267177</v>
      </c>
      <c r="C8" s="155">
        <v>155139</v>
      </c>
      <c r="D8" s="155">
        <v>17424</v>
      </c>
      <c r="E8" s="155">
        <v>3009</v>
      </c>
      <c r="F8" s="155">
        <v>91604</v>
      </c>
      <c r="G8" s="155">
        <v>1</v>
      </c>
      <c r="H8" s="155">
        <v>133247</v>
      </c>
      <c r="I8" s="155">
        <v>76839</v>
      </c>
      <c r="J8" s="155">
        <v>1896</v>
      </c>
      <c r="K8" s="155">
        <v>1313</v>
      </c>
      <c r="L8" s="155">
        <v>53198</v>
      </c>
      <c r="M8" s="156">
        <v>1</v>
      </c>
      <c r="N8" s="155">
        <v>133930</v>
      </c>
      <c r="O8" s="155">
        <v>78300</v>
      </c>
      <c r="P8" s="155">
        <v>15528</v>
      </c>
      <c r="Q8" s="155">
        <v>1696</v>
      </c>
      <c r="R8" s="155">
        <v>38406</v>
      </c>
      <c r="S8" s="513">
        <v>0</v>
      </c>
    </row>
    <row r="9" spans="1:84" s="34" customFormat="1" ht="20.100000000000001" customHeight="1">
      <c r="A9" s="461" t="s">
        <v>307</v>
      </c>
      <c r="B9" s="260">
        <v>229424</v>
      </c>
      <c r="C9" s="155">
        <v>78719</v>
      </c>
      <c r="D9" s="155">
        <v>128812</v>
      </c>
      <c r="E9" s="155">
        <v>16544</v>
      </c>
      <c r="F9" s="155">
        <v>5337</v>
      </c>
      <c r="G9" s="155">
        <v>12</v>
      </c>
      <c r="H9" s="155">
        <v>114174</v>
      </c>
      <c r="I9" s="155">
        <v>46001</v>
      </c>
      <c r="J9" s="155">
        <v>63922</v>
      </c>
      <c r="K9" s="155">
        <v>1917</v>
      </c>
      <c r="L9" s="155">
        <v>2328</v>
      </c>
      <c r="M9" s="156">
        <v>6</v>
      </c>
      <c r="N9" s="155">
        <v>115250</v>
      </c>
      <c r="O9" s="155">
        <v>32718</v>
      </c>
      <c r="P9" s="155">
        <v>64890</v>
      </c>
      <c r="Q9" s="155">
        <v>14627</v>
      </c>
      <c r="R9" s="155">
        <v>3009</v>
      </c>
      <c r="S9" s="513">
        <v>6</v>
      </c>
      <c r="T9" s="514"/>
    </row>
    <row r="10" spans="1:84" s="34" customFormat="1" ht="20.100000000000001" customHeight="1">
      <c r="A10" s="461" t="s">
        <v>308</v>
      </c>
      <c r="B10" s="259">
        <v>204325</v>
      </c>
      <c r="C10" s="152">
        <v>111494</v>
      </c>
      <c r="D10" s="152">
        <v>17155</v>
      </c>
      <c r="E10" s="152">
        <v>8259</v>
      </c>
      <c r="F10" s="152">
        <v>67417</v>
      </c>
      <c r="G10" s="153">
        <v>0</v>
      </c>
      <c r="H10" s="152">
        <v>101407</v>
      </c>
      <c r="I10" s="152">
        <v>55181</v>
      </c>
      <c r="J10" s="152">
        <v>2286</v>
      </c>
      <c r="K10" s="152">
        <v>3734</v>
      </c>
      <c r="L10" s="152">
        <v>40206</v>
      </c>
      <c r="M10" s="153">
        <v>0</v>
      </c>
      <c r="N10" s="154">
        <v>102918</v>
      </c>
      <c r="O10" s="154">
        <v>56313</v>
      </c>
      <c r="P10" s="154">
        <v>14869</v>
      </c>
      <c r="Q10" s="154">
        <v>4525</v>
      </c>
      <c r="R10" s="154">
        <v>27211</v>
      </c>
      <c r="S10" s="513">
        <v>0</v>
      </c>
    </row>
    <row r="11" spans="1:84" s="34" customFormat="1" ht="20.100000000000001" customHeight="1">
      <c r="A11" s="461" t="s">
        <v>309</v>
      </c>
      <c r="B11" s="187">
        <v>185198</v>
      </c>
      <c r="C11" s="188">
        <v>97809</v>
      </c>
      <c r="D11" s="188">
        <v>17013</v>
      </c>
      <c r="E11" s="188">
        <v>10328</v>
      </c>
      <c r="F11" s="188">
        <v>60048</v>
      </c>
      <c r="G11" s="188">
        <v>0</v>
      </c>
      <c r="H11" s="188">
        <v>92021</v>
      </c>
      <c r="I11" s="188">
        <v>48424</v>
      </c>
      <c r="J11" s="188">
        <v>2366</v>
      </c>
      <c r="K11" s="188">
        <v>4869</v>
      </c>
      <c r="L11" s="188">
        <v>36362</v>
      </c>
      <c r="M11" s="188">
        <v>0</v>
      </c>
      <c r="N11" s="189">
        <v>93177</v>
      </c>
      <c r="O11" s="189">
        <v>49385</v>
      </c>
      <c r="P11" s="189">
        <v>14647</v>
      </c>
      <c r="Q11" s="189">
        <v>5459</v>
      </c>
      <c r="R11" s="189">
        <v>23686</v>
      </c>
      <c r="S11" s="190">
        <v>0</v>
      </c>
    </row>
    <row r="12" spans="1:84" s="34" customFormat="1" ht="20.100000000000001" customHeight="1">
      <c r="A12" s="462" t="s">
        <v>310</v>
      </c>
      <c r="B12" s="191">
        <v>181366</v>
      </c>
      <c r="C12" s="192">
        <v>91844</v>
      </c>
      <c r="D12" s="192">
        <v>18061</v>
      </c>
      <c r="E12" s="192">
        <v>13423</v>
      </c>
      <c r="F12" s="192">
        <v>58038</v>
      </c>
      <c r="G12" s="192">
        <v>0</v>
      </c>
      <c r="H12" s="192">
        <v>91052</v>
      </c>
      <c r="I12" s="192">
        <v>46473</v>
      </c>
      <c r="J12" s="192">
        <v>2716</v>
      </c>
      <c r="K12" s="192">
        <v>6094</v>
      </c>
      <c r="L12" s="192">
        <v>35769</v>
      </c>
      <c r="M12" s="192">
        <v>0</v>
      </c>
      <c r="N12" s="193">
        <v>90314</v>
      </c>
      <c r="O12" s="193">
        <v>45371</v>
      </c>
      <c r="P12" s="193">
        <v>15345</v>
      </c>
      <c r="Q12" s="193">
        <v>7329</v>
      </c>
      <c r="R12" s="193">
        <v>22269</v>
      </c>
      <c r="S12" s="194">
        <v>0</v>
      </c>
    </row>
    <row r="13" spans="1:84" s="37" customFormat="1" ht="15" customHeight="1">
      <c r="A13" s="456"/>
      <c r="B13" s="40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</row>
    <row r="14" spans="1:84" s="34" customFormat="1" ht="20.100000000000001" customHeight="1">
      <c r="A14" s="457" t="s">
        <v>31</v>
      </c>
      <c r="B14" s="205">
        <v>11155</v>
      </c>
      <c r="C14" s="203">
        <v>14</v>
      </c>
      <c r="D14" s="203">
        <v>2</v>
      </c>
      <c r="E14" s="196">
        <v>0</v>
      </c>
      <c r="F14" s="203">
        <v>11139</v>
      </c>
      <c r="G14" s="196">
        <v>0</v>
      </c>
      <c r="H14" s="203">
        <v>5969</v>
      </c>
      <c r="I14" s="203">
        <v>5</v>
      </c>
      <c r="J14" s="203">
        <v>2</v>
      </c>
      <c r="K14" s="196">
        <v>0</v>
      </c>
      <c r="L14" s="201">
        <v>5962</v>
      </c>
      <c r="M14" s="207">
        <v>0</v>
      </c>
      <c r="N14" s="203">
        <v>5186</v>
      </c>
      <c r="O14" s="203">
        <v>9</v>
      </c>
      <c r="P14" s="211" t="s">
        <v>135</v>
      </c>
      <c r="Q14" s="211" t="s">
        <v>135</v>
      </c>
      <c r="R14" s="203">
        <v>5177</v>
      </c>
      <c r="S14" s="208">
        <v>0</v>
      </c>
    </row>
    <row r="15" spans="1:84" s="34" customFormat="1" ht="20.100000000000001" customHeight="1">
      <c r="A15" s="458" t="s">
        <v>32</v>
      </c>
      <c r="B15" s="206">
        <v>14374</v>
      </c>
      <c r="C15" s="204">
        <v>230</v>
      </c>
      <c r="D15" s="204">
        <v>8</v>
      </c>
      <c r="E15" s="204">
        <v>1</v>
      </c>
      <c r="F15" s="204">
        <v>14135</v>
      </c>
      <c r="G15" s="197">
        <v>0</v>
      </c>
      <c r="H15" s="204">
        <v>8201</v>
      </c>
      <c r="I15" s="204">
        <v>70</v>
      </c>
      <c r="J15" s="204">
        <v>7</v>
      </c>
      <c r="K15" s="202">
        <v>1</v>
      </c>
      <c r="L15" s="202">
        <v>8123</v>
      </c>
      <c r="M15" s="209">
        <v>0</v>
      </c>
      <c r="N15" s="204">
        <v>6173</v>
      </c>
      <c r="O15" s="204">
        <v>160</v>
      </c>
      <c r="P15" s="204">
        <v>1</v>
      </c>
      <c r="Q15" s="212" t="s">
        <v>135</v>
      </c>
      <c r="R15" s="204">
        <v>6012</v>
      </c>
      <c r="S15" s="190">
        <v>0</v>
      </c>
    </row>
    <row r="16" spans="1:84" s="34" customFormat="1" ht="20.100000000000001" customHeight="1">
      <c r="A16" s="458" t="s">
        <v>33</v>
      </c>
      <c r="B16" s="206">
        <v>12584</v>
      </c>
      <c r="C16" s="204">
        <v>1491</v>
      </c>
      <c r="D16" s="204">
        <v>5</v>
      </c>
      <c r="E16" s="204">
        <v>55</v>
      </c>
      <c r="F16" s="204">
        <v>11033</v>
      </c>
      <c r="G16" s="197">
        <v>0</v>
      </c>
      <c r="H16" s="204">
        <v>7043</v>
      </c>
      <c r="I16" s="204">
        <v>494</v>
      </c>
      <c r="J16" s="197">
        <v>0</v>
      </c>
      <c r="K16" s="202">
        <v>12</v>
      </c>
      <c r="L16" s="202">
        <v>6537</v>
      </c>
      <c r="M16" s="209">
        <v>0</v>
      </c>
      <c r="N16" s="204">
        <v>5541</v>
      </c>
      <c r="O16" s="204">
        <v>997</v>
      </c>
      <c r="P16" s="204">
        <v>5</v>
      </c>
      <c r="Q16" s="204">
        <v>43</v>
      </c>
      <c r="R16" s="204">
        <v>4496</v>
      </c>
      <c r="S16" s="190">
        <v>0</v>
      </c>
    </row>
    <row r="17" spans="1:84" s="34" customFormat="1" ht="20.100000000000001" customHeight="1">
      <c r="A17" s="458" t="s">
        <v>34</v>
      </c>
      <c r="B17" s="206">
        <v>13104</v>
      </c>
      <c r="C17" s="204">
        <v>4797</v>
      </c>
      <c r="D17" s="204">
        <v>15</v>
      </c>
      <c r="E17" s="204">
        <v>290</v>
      </c>
      <c r="F17" s="204">
        <v>8002</v>
      </c>
      <c r="G17" s="197">
        <v>0</v>
      </c>
      <c r="H17" s="204">
        <v>7218</v>
      </c>
      <c r="I17" s="204">
        <v>2072</v>
      </c>
      <c r="J17" s="197">
        <v>0</v>
      </c>
      <c r="K17" s="202">
        <v>85</v>
      </c>
      <c r="L17" s="202">
        <v>5061</v>
      </c>
      <c r="M17" s="209">
        <v>0</v>
      </c>
      <c r="N17" s="204">
        <v>5886</v>
      </c>
      <c r="O17" s="204">
        <v>2725</v>
      </c>
      <c r="P17" s="204">
        <v>15</v>
      </c>
      <c r="Q17" s="204">
        <v>205</v>
      </c>
      <c r="R17" s="204">
        <v>2941</v>
      </c>
      <c r="S17" s="190">
        <v>0</v>
      </c>
    </row>
    <row r="18" spans="1:84" s="34" customFormat="1" ht="20.100000000000001" customHeight="1">
      <c r="A18" s="458" t="s">
        <v>35</v>
      </c>
      <c r="B18" s="206">
        <v>12572</v>
      </c>
      <c r="C18" s="204">
        <v>6988</v>
      </c>
      <c r="D18" s="204">
        <v>19</v>
      </c>
      <c r="E18" s="204">
        <v>648</v>
      </c>
      <c r="F18" s="204">
        <v>4917</v>
      </c>
      <c r="G18" s="197">
        <v>0</v>
      </c>
      <c r="H18" s="204">
        <v>6871</v>
      </c>
      <c r="I18" s="204">
        <v>3201</v>
      </c>
      <c r="J18" s="197">
        <v>0</v>
      </c>
      <c r="K18" s="202">
        <v>295</v>
      </c>
      <c r="L18" s="202">
        <v>3375</v>
      </c>
      <c r="M18" s="209">
        <v>0</v>
      </c>
      <c r="N18" s="204">
        <v>5701</v>
      </c>
      <c r="O18" s="204">
        <v>3787</v>
      </c>
      <c r="P18" s="204">
        <v>19</v>
      </c>
      <c r="Q18" s="204">
        <v>353</v>
      </c>
      <c r="R18" s="204">
        <v>1542</v>
      </c>
      <c r="S18" s="190">
        <v>0</v>
      </c>
    </row>
    <row r="19" spans="1:84" s="34" customFormat="1" ht="20.100000000000001" customHeight="1">
      <c r="A19" s="458" t="s">
        <v>36</v>
      </c>
      <c r="B19" s="206">
        <v>14378</v>
      </c>
      <c r="C19" s="204">
        <v>8771</v>
      </c>
      <c r="D19" s="204">
        <v>117</v>
      </c>
      <c r="E19" s="204">
        <v>1545</v>
      </c>
      <c r="F19" s="204">
        <v>3945</v>
      </c>
      <c r="G19" s="197">
        <v>0</v>
      </c>
      <c r="H19" s="204">
        <v>7746</v>
      </c>
      <c r="I19" s="204">
        <v>4147</v>
      </c>
      <c r="J19" s="202">
        <v>21</v>
      </c>
      <c r="K19" s="202">
        <v>569</v>
      </c>
      <c r="L19" s="202">
        <v>3009</v>
      </c>
      <c r="M19" s="209">
        <v>0</v>
      </c>
      <c r="N19" s="204">
        <v>6632</v>
      </c>
      <c r="O19" s="204">
        <v>4624</v>
      </c>
      <c r="P19" s="204">
        <v>96</v>
      </c>
      <c r="Q19" s="204">
        <v>976</v>
      </c>
      <c r="R19" s="204">
        <v>936</v>
      </c>
      <c r="S19" s="190">
        <v>0</v>
      </c>
    </row>
    <row r="20" spans="1:84" s="34" customFormat="1" ht="20.100000000000001" customHeight="1">
      <c r="A20" s="458" t="s">
        <v>37</v>
      </c>
      <c r="B20" s="206">
        <v>17339</v>
      </c>
      <c r="C20" s="204">
        <v>12037</v>
      </c>
      <c r="D20" s="204">
        <v>442</v>
      </c>
      <c r="E20" s="204">
        <v>2473</v>
      </c>
      <c r="F20" s="204">
        <v>2387</v>
      </c>
      <c r="G20" s="197">
        <v>0</v>
      </c>
      <c r="H20" s="204">
        <v>8572</v>
      </c>
      <c r="I20" s="204">
        <v>5445</v>
      </c>
      <c r="J20" s="202">
        <v>80</v>
      </c>
      <c r="K20" s="202">
        <v>1117</v>
      </c>
      <c r="L20" s="202">
        <v>1930</v>
      </c>
      <c r="M20" s="209">
        <v>0</v>
      </c>
      <c r="N20" s="204">
        <v>8767</v>
      </c>
      <c r="O20" s="204">
        <v>6592</v>
      </c>
      <c r="P20" s="204">
        <v>362</v>
      </c>
      <c r="Q20" s="204">
        <v>1356</v>
      </c>
      <c r="R20" s="204">
        <v>457</v>
      </c>
      <c r="S20" s="190">
        <v>0</v>
      </c>
    </row>
    <row r="21" spans="1:84" s="34" customFormat="1" ht="20.100000000000001" customHeight="1">
      <c r="A21" s="458" t="s">
        <v>38</v>
      </c>
      <c r="B21" s="206">
        <v>19625</v>
      </c>
      <c r="C21" s="204">
        <v>14363</v>
      </c>
      <c r="D21" s="204">
        <v>1016</v>
      </c>
      <c r="E21" s="204">
        <v>2973</v>
      </c>
      <c r="F21" s="204">
        <v>1273</v>
      </c>
      <c r="G21" s="197">
        <v>0</v>
      </c>
      <c r="H21" s="204">
        <v>9763</v>
      </c>
      <c r="I21" s="204">
        <v>7205</v>
      </c>
      <c r="J21" s="202">
        <v>163</v>
      </c>
      <c r="K21" s="202">
        <v>1334</v>
      </c>
      <c r="L21" s="202">
        <v>1061</v>
      </c>
      <c r="M21" s="209">
        <v>0</v>
      </c>
      <c r="N21" s="204">
        <v>9862</v>
      </c>
      <c r="O21" s="204">
        <v>7158</v>
      </c>
      <c r="P21" s="204">
        <v>853</v>
      </c>
      <c r="Q21" s="204">
        <v>1639</v>
      </c>
      <c r="R21" s="204">
        <v>212</v>
      </c>
      <c r="S21" s="190">
        <v>0</v>
      </c>
    </row>
    <row r="22" spans="1:84" s="34" customFormat="1" ht="20.100000000000001" customHeight="1">
      <c r="A22" s="458" t="s">
        <v>39</v>
      </c>
      <c r="B22" s="206">
        <v>19353</v>
      </c>
      <c r="C22" s="204">
        <v>14536</v>
      </c>
      <c r="D22" s="204">
        <v>1679</v>
      </c>
      <c r="E22" s="204">
        <v>2519</v>
      </c>
      <c r="F22" s="204">
        <v>619</v>
      </c>
      <c r="G22" s="197">
        <v>0</v>
      </c>
      <c r="H22" s="204">
        <v>9375</v>
      </c>
      <c r="I22" s="204">
        <v>7458</v>
      </c>
      <c r="J22" s="202">
        <v>267</v>
      </c>
      <c r="K22" s="202">
        <v>1182</v>
      </c>
      <c r="L22" s="202">
        <v>468</v>
      </c>
      <c r="M22" s="209">
        <v>0</v>
      </c>
      <c r="N22" s="204">
        <v>9978</v>
      </c>
      <c r="O22" s="204">
        <v>7078</v>
      </c>
      <c r="P22" s="204">
        <v>1412</v>
      </c>
      <c r="Q22" s="204">
        <v>1337</v>
      </c>
      <c r="R22" s="204">
        <v>151</v>
      </c>
      <c r="S22" s="190">
        <v>0</v>
      </c>
    </row>
    <row r="23" spans="1:84" s="34" customFormat="1" ht="20.100000000000001" customHeight="1">
      <c r="A23" s="458" t="s">
        <v>40</v>
      </c>
      <c r="B23" s="206">
        <v>15173</v>
      </c>
      <c r="C23" s="204">
        <v>11153</v>
      </c>
      <c r="D23" s="204">
        <v>2260</v>
      </c>
      <c r="E23" s="204">
        <v>1517</v>
      </c>
      <c r="F23" s="204">
        <v>243</v>
      </c>
      <c r="G23" s="197">
        <v>0</v>
      </c>
      <c r="H23" s="204">
        <v>7131</v>
      </c>
      <c r="I23" s="204">
        <v>5805</v>
      </c>
      <c r="J23" s="202">
        <v>418</v>
      </c>
      <c r="K23" s="202">
        <v>775</v>
      </c>
      <c r="L23" s="202">
        <v>133</v>
      </c>
      <c r="M23" s="209">
        <v>0</v>
      </c>
      <c r="N23" s="204">
        <v>8042</v>
      </c>
      <c r="O23" s="204">
        <v>5348</v>
      </c>
      <c r="P23" s="204">
        <v>1842</v>
      </c>
      <c r="Q23" s="204">
        <v>742</v>
      </c>
      <c r="R23" s="204">
        <v>110</v>
      </c>
      <c r="S23" s="190">
        <v>0</v>
      </c>
    </row>
    <row r="24" spans="1:84" s="34" customFormat="1" ht="20.100000000000001" customHeight="1">
      <c r="A24" s="458" t="s">
        <v>41</v>
      </c>
      <c r="B24" s="206">
        <v>11215</v>
      </c>
      <c r="C24" s="204">
        <v>7867</v>
      </c>
      <c r="D24" s="204">
        <v>2502</v>
      </c>
      <c r="E24" s="204">
        <v>720</v>
      </c>
      <c r="F24" s="204">
        <v>126</v>
      </c>
      <c r="G24" s="197">
        <v>0</v>
      </c>
      <c r="H24" s="204">
        <v>5181</v>
      </c>
      <c r="I24" s="204">
        <v>4341</v>
      </c>
      <c r="J24" s="202">
        <v>394</v>
      </c>
      <c r="K24" s="202">
        <v>400</v>
      </c>
      <c r="L24" s="202">
        <v>46</v>
      </c>
      <c r="M24" s="209">
        <v>0</v>
      </c>
      <c r="N24" s="204">
        <v>6034</v>
      </c>
      <c r="O24" s="204">
        <v>3526</v>
      </c>
      <c r="P24" s="204">
        <v>2108</v>
      </c>
      <c r="Q24" s="204">
        <v>320</v>
      </c>
      <c r="R24" s="204">
        <v>80</v>
      </c>
      <c r="S24" s="190">
        <v>0</v>
      </c>
    </row>
    <row r="25" spans="1:84" s="34" customFormat="1" ht="20.100000000000001" customHeight="1">
      <c r="A25" s="458" t="s">
        <v>42</v>
      </c>
      <c r="B25" s="206">
        <v>8981</v>
      </c>
      <c r="C25" s="204">
        <v>5386</v>
      </c>
      <c r="D25" s="204">
        <v>3108</v>
      </c>
      <c r="E25" s="204">
        <v>386</v>
      </c>
      <c r="F25" s="204">
        <v>101</v>
      </c>
      <c r="G25" s="197">
        <v>0</v>
      </c>
      <c r="H25" s="204">
        <v>4036</v>
      </c>
      <c r="I25" s="204">
        <v>3313</v>
      </c>
      <c r="J25" s="202">
        <v>494</v>
      </c>
      <c r="K25" s="202">
        <v>186</v>
      </c>
      <c r="L25" s="202">
        <v>43</v>
      </c>
      <c r="M25" s="209">
        <v>0</v>
      </c>
      <c r="N25" s="204">
        <v>4945</v>
      </c>
      <c r="O25" s="204">
        <v>2073</v>
      </c>
      <c r="P25" s="204">
        <v>2614</v>
      </c>
      <c r="Q25" s="204">
        <v>200</v>
      </c>
      <c r="R25" s="204">
        <v>58</v>
      </c>
      <c r="S25" s="190">
        <v>0</v>
      </c>
    </row>
    <row r="26" spans="1:84" s="34" customFormat="1" ht="20.100000000000001" customHeight="1">
      <c r="A26" s="458" t="s">
        <v>43</v>
      </c>
      <c r="B26" s="206">
        <v>6333</v>
      </c>
      <c r="C26" s="204">
        <v>2875</v>
      </c>
      <c r="D26" s="204">
        <v>3173</v>
      </c>
      <c r="E26" s="204">
        <v>224</v>
      </c>
      <c r="F26" s="204">
        <v>61</v>
      </c>
      <c r="G26" s="197">
        <v>0</v>
      </c>
      <c r="H26" s="204">
        <v>2506</v>
      </c>
      <c r="I26" s="204">
        <v>1930</v>
      </c>
      <c r="J26" s="202">
        <v>436</v>
      </c>
      <c r="K26" s="202">
        <v>124</v>
      </c>
      <c r="L26" s="202">
        <v>16</v>
      </c>
      <c r="M26" s="209">
        <v>0</v>
      </c>
      <c r="N26" s="204">
        <v>3827</v>
      </c>
      <c r="O26" s="204">
        <v>945</v>
      </c>
      <c r="P26" s="204">
        <v>2737</v>
      </c>
      <c r="Q26" s="204">
        <v>100</v>
      </c>
      <c r="R26" s="204">
        <v>45</v>
      </c>
      <c r="S26" s="190">
        <v>0</v>
      </c>
    </row>
    <row r="27" spans="1:84" s="34" customFormat="1" ht="20.100000000000001" customHeight="1">
      <c r="A27" s="458" t="s">
        <v>44</v>
      </c>
      <c r="B27" s="206">
        <v>3350</v>
      </c>
      <c r="C27" s="204">
        <v>1055</v>
      </c>
      <c r="D27" s="204">
        <v>2184</v>
      </c>
      <c r="E27" s="204">
        <v>62</v>
      </c>
      <c r="F27" s="204">
        <v>49</v>
      </c>
      <c r="G27" s="197">
        <v>0</v>
      </c>
      <c r="H27" s="204">
        <v>1061</v>
      </c>
      <c r="I27" s="204">
        <v>772</v>
      </c>
      <c r="J27" s="202">
        <v>271</v>
      </c>
      <c r="K27" s="202">
        <v>13</v>
      </c>
      <c r="L27" s="202">
        <v>5</v>
      </c>
      <c r="M27" s="209">
        <v>0</v>
      </c>
      <c r="N27" s="204">
        <v>2289</v>
      </c>
      <c r="O27" s="204">
        <v>283</v>
      </c>
      <c r="P27" s="204">
        <v>1913</v>
      </c>
      <c r="Q27" s="204">
        <v>49</v>
      </c>
      <c r="R27" s="204">
        <v>44</v>
      </c>
      <c r="S27" s="190">
        <v>0</v>
      </c>
    </row>
    <row r="28" spans="1:84" s="34" customFormat="1" ht="20.100000000000001" customHeight="1">
      <c r="A28" s="458" t="s">
        <v>45</v>
      </c>
      <c r="B28" s="206">
        <v>1830</v>
      </c>
      <c r="C28" s="204">
        <v>281</v>
      </c>
      <c r="D28" s="204">
        <v>1531</v>
      </c>
      <c r="E28" s="204">
        <v>10</v>
      </c>
      <c r="F28" s="204">
        <v>8</v>
      </c>
      <c r="G28" s="197">
        <v>0</v>
      </c>
      <c r="H28" s="204">
        <v>379</v>
      </c>
      <c r="I28" s="204">
        <v>215</v>
      </c>
      <c r="J28" s="202">
        <v>163</v>
      </c>
      <c r="K28" s="202">
        <v>1</v>
      </c>
      <c r="L28" s="197">
        <v>0</v>
      </c>
      <c r="M28" s="209">
        <v>0</v>
      </c>
      <c r="N28" s="204">
        <v>1451</v>
      </c>
      <c r="O28" s="204">
        <v>66</v>
      </c>
      <c r="P28" s="204">
        <v>1368</v>
      </c>
      <c r="Q28" s="204">
        <v>9</v>
      </c>
      <c r="R28" s="204">
        <v>8</v>
      </c>
      <c r="S28" s="190">
        <v>0</v>
      </c>
    </row>
    <row r="29" spans="1:84" s="37" customFormat="1" ht="21.75" customHeight="1">
      <c r="A29" s="459" t="s">
        <v>68</v>
      </c>
      <c r="B29" s="199">
        <f>SUM(C29:G29)</f>
        <v>0</v>
      </c>
      <c r="C29" s="198">
        <f>I29+O29</f>
        <v>0</v>
      </c>
      <c r="D29" s="198">
        <f>J29+P29</f>
        <v>0</v>
      </c>
      <c r="E29" s="198">
        <f>K29+Q29</f>
        <v>0</v>
      </c>
      <c r="F29" s="198">
        <f>L29+R29</f>
        <v>0</v>
      </c>
      <c r="G29" s="198">
        <f>M29+S29</f>
        <v>0</v>
      </c>
      <c r="H29" s="200">
        <v>0</v>
      </c>
      <c r="I29" s="200">
        <v>0</v>
      </c>
      <c r="J29" s="200">
        <v>0</v>
      </c>
      <c r="K29" s="200">
        <v>0</v>
      </c>
      <c r="L29" s="200">
        <v>0</v>
      </c>
      <c r="M29" s="195">
        <v>0</v>
      </c>
      <c r="N29" s="195">
        <f>SUM(O29:S29)</f>
        <v>0</v>
      </c>
      <c r="O29" s="195">
        <v>0</v>
      </c>
      <c r="P29" s="195">
        <v>0</v>
      </c>
      <c r="Q29" s="195">
        <v>0</v>
      </c>
      <c r="R29" s="195">
        <v>0</v>
      </c>
      <c r="S29" s="210">
        <v>0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37" customFormat="1" ht="15.75" customHeight="1">
      <c r="A30" s="403"/>
      <c r="B30" s="404"/>
      <c r="C30" s="404"/>
      <c r="D30" s="404"/>
      <c r="E30" s="404"/>
      <c r="F30" s="404"/>
      <c r="G30" s="404"/>
      <c r="H30" s="405"/>
      <c r="I30" s="405"/>
      <c r="J30" s="405"/>
      <c r="K30" s="405"/>
      <c r="L30" s="405"/>
      <c r="M30" s="406"/>
      <c r="N30" s="406"/>
      <c r="O30" s="406"/>
      <c r="P30" s="406"/>
      <c r="Q30" s="406"/>
      <c r="R30" s="406"/>
      <c r="S30" s="406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37" customFormat="1" ht="17.100000000000001" customHeight="1">
      <c r="A31" s="630" t="s">
        <v>238</v>
      </c>
      <c r="B31" s="630"/>
      <c r="C31" s="630"/>
      <c r="D31" s="630"/>
    </row>
    <row r="32" spans="1:84" s="37" customFormat="1" ht="17.100000000000001" customHeight="1">
      <c r="A32" s="646" t="s">
        <v>239</v>
      </c>
      <c r="B32" s="646"/>
      <c r="C32" s="2"/>
    </row>
    <row r="33" spans="2:19" s="37" customFormat="1" ht="11.25"/>
    <row r="34" spans="2:19" s="37" customFormat="1" ht="11.25"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</row>
    <row r="35" spans="2:19" s="37" customFormat="1" ht="11.25"/>
    <row r="36" spans="2:19" s="37" customFormat="1" ht="11.25"/>
    <row r="37" spans="2:19" s="37" customFormat="1" ht="11.25"/>
  </sheetData>
  <mergeCells count="7">
    <mergeCell ref="N4:N5"/>
    <mergeCell ref="A1:C1"/>
    <mergeCell ref="A31:D31"/>
    <mergeCell ref="A32:B32"/>
    <mergeCell ref="A4:A5"/>
    <mergeCell ref="B4:B5"/>
    <mergeCell ref="H4:H5"/>
  </mergeCells>
  <phoneticPr fontId="1" type="noConversion"/>
  <pageMargins left="0.48" right="0.35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sqref="A1:D1"/>
    </sheetView>
  </sheetViews>
  <sheetFormatPr defaultRowHeight="13.5"/>
  <cols>
    <col min="1" max="1" width="10.25" style="3" customWidth="1"/>
    <col min="2" max="2" width="10.375" style="3" customWidth="1"/>
    <col min="3" max="3" width="11.125" style="3" customWidth="1"/>
    <col min="4" max="4" width="9.125" style="3" customWidth="1"/>
    <col min="5" max="5" width="8.75" style="3" customWidth="1"/>
    <col min="6" max="6" width="8.5" style="3" customWidth="1"/>
    <col min="7" max="8" width="8.625" style="3" customWidth="1"/>
    <col min="9" max="9" width="10.375" style="3" customWidth="1"/>
    <col min="10" max="10" width="11.125" style="3" customWidth="1"/>
    <col min="11" max="11" width="9.375" style="3" customWidth="1"/>
    <col min="12" max="12" width="8.75" style="3" customWidth="1"/>
    <col min="13" max="13" width="9" style="3" customWidth="1"/>
    <col min="14" max="15" width="8.625" style="3" customWidth="1"/>
    <col min="16" max="256" width="9" style="3"/>
    <col min="257" max="257" width="10.25" style="3" customWidth="1"/>
    <col min="258" max="258" width="10.375" style="3" customWidth="1"/>
    <col min="259" max="259" width="11.125" style="3" customWidth="1"/>
    <col min="260" max="262" width="8.5" style="3" customWidth="1"/>
    <col min="263" max="264" width="8.625" style="3" customWidth="1"/>
    <col min="265" max="265" width="10.375" style="3" customWidth="1"/>
    <col min="266" max="266" width="11.125" style="3" customWidth="1"/>
    <col min="267" max="269" width="8.5" style="3" customWidth="1"/>
    <col min="270" max="271" width="8.625" style="3" customWidth="1"/>
    <col min="272" max="512" width="9" style="3"/>
    <col min="513" max="513" width="10.25" style="3" customWidth="1"/>
    <col min="514" max="514" width="10.375" style="3" customWidth="1"/>
    <col min="515" max="515" width="11.125" style="3" customWidth="1"/>
    <col min="516" max="518" width="8.5" style="3" customWidth="1"/>
    <col min="519" max="520" width="8.625" style="3" customWidth="1"/>
    <col min="521" max="521" width="10.375" style="3" customWidth="1"/>
    <col min="522" max="522" width="11.125" style="3" customWidth="1"/>
    <col min="523" max="525" width="8.5" style="3" customWidth="1"/>
    <col min="526" max="527" width="8.625" style="3" customWidth="1"/>
    <col min="528" max="768" width="9" style="3"/>
    <col min="769" max="769" width="10.25" style="3" customWidth="1"/>
    <col min="770" max="770" width="10.375" style="3" customWidth="1"/>
    <col min="771" max="771" width="11.125" style="3" customWidth="1"/>
    <col min="772" max="774" width="8.5" style="3" customWidth="1"/>
    <col min="775" max="776" width="8.625" style="3" customWidth="1"/>
    <col min="777" max="777" width="10.375" style="3" customWidth="1"/>
    <col min="778" max="778" width="11.125" style="3" customWidth="1"/>
    <col min="779" max="781" width="8.5" style="3" customWidth="1"/>
    <col min="782" max="783" width="8.625" style="3" customWidth="1"/>
    <col min="784" max="1024" width="9" style="3"/>
    <col min="1025" max="1025" width="10.25" style="3" customWidth="1"/>
    <col min="1026" max="1026" width="10.375" style="3" customWidth="1"/>
    <col min="1027" max="1027" width="11.125" style="3" customWidth="1"/>
    <col min="1028" max="1030" width="8.5" style="3" customWidth="1"/>
    <col min="1031" max="1032" width="8.625" style="3" customWidth="1"/>
    <col min="1033" max="1033" width="10.375" style="3" customWidth="1"/>
    <col min="1034" max="1034" width="11.125" style="3" customWidth="1"/>
    <col min="1035" max="1037" width="8.5" style="3" customWidth="1"/>
    <col min="1038" max="1039" width="8.625" style="3" customWidth="1"/>
    <col min="1040" max="1280" width="9" style="3"/>
    <col min="1281" max="1281" width="10.25" style="3" customWidth="1"/>
    <col min="1282" max="1282" width="10.375" style="3" customWidth="1"/>
    <col min="1283" max="1283" width="11.125" style="3" customWidth="1"/>
    <col min="1284" max="1286" width="8.5" style="3" customWidth="1"/>
    <col min="1287" max="1288" width="8.625" style="3" customWidth="1"/>
    <col min="1289" max="1289" width="10.375" style="3" customWidth="1"/>
    <col min="1290" max="1290" width="11.125" style="3" customWidth="1"/>
    <col min="1291" max="1293" width="8.5" style="3" customWidth="1"/>
    <col min="1294" max="1295" width="8.625" style="3" customWidth="1"/>
    <col min="1296" max="1536" width="9" style="3"/>
    <col min="1537" max="1537" width="10.25" style="3" customWidth="1"/>
    <col min="1538" max="1538" width="10.375" style="3" customWidth="1"/>
    <col min="1539" max="1539" width="11.125" style="3" customWidth="1"/>
    <col min="1540" max="1542" width="8.5" style="3" customWidth="1"/>
    <col min="1543" max="1544" width="8.625" style="3" customWidth="1"/>
    <col min="1545" max="1545" width="10.375" style="3" customWidth="1"/>
    <col min="1546" max="1546" width="11.125" style="3" customWidth="1"/>
    <col min="1547" max="1549" width="8.5" style="3" customWidth="1"/>
    <col min="1550" max="1551" width="8.625" style="3" customWidth="1"/>
    <col min="1552" max="1792" width="9" style="3"/>
    <col min="1793" max="1793" width="10.25" style="3" customWidth="1"/>
    <col min="1794" max="1794" width="10.375" style="3" customWidth="1"/>
    <col min="1795" max="1795" width="11.125" style="3" customWidth="1"/>
    <col min="1796" max="1798" width="8.5" style="3" customWidth="1"/>
    <col min="1799" max="1800" width="8.625" style="3" customWidth="1"/>
    <col min="1801" max="1801" width="10.375" style="3" customWidth="1"/>
    <col min="1802" max="1802" width="11.125" style="3" customWidth="1"/>
    <col min="1803" max="1805" width="8.5" style="3" customWidth="1"/>
    <col min="1806" max="1807" width="8.625" style="3" customWidth="1"/>
    <col min="1808" max="2048" width="9" style="3"/>
    <col min="2049" max="2049" width="10.25" style="3" customWidth="1"/>
    <col min="2050" max="2050" width="10.375" style="3" customWidth="1"/>
    <col min="2051" max="2051" width="11.125" style="3" customWidth="1"/>
    <col min="2052" max="2054" width="8.5" style="3" customWidth="1"/>
    <col min="2055" max="2056" width="8.625" style="3" customWidth="1"/>
    <col min="2057" max="2057" width="10.375" style="3" customWidth="1"/>
    <col min="2058" max="2058" width="11.125" style="3" customWidth="1"/>
    <col min="2059" max="2061" width="8.5" style="3" customWidth="1"/>
    <col min="2062" max="2063" width="8.625" style="3" customWidth="1"/>
    <col min="2064" max="2304" width="9" style="3"/>
    <col min="2305" max="2305" width="10.25" style="3" customWidth="1"/>
    <col min="2306" max="2306" width="10.375" style="3" customWidth="1"/>
    <col min="2307" max="2307" width="11.125" style="3" customWidth="1"/>
    <col min="2308" max="2310" width="8.5" style="3" customWidth="1"/>
    <col min="2311" max="2312" width="8.625" style="3" customWidth="1"/>
    <col min="2313" max="2313" width="10.375" style="3" customWidth="1"/>
    <col min="2314" max="2314" width="11.125" style="3" customWidth="1"/>
    <col min="2315" max="2317" width="8.5" style="3" customWidth="1"/>
    <col min="2318" max="2319" width="8.625" style="3" customWidth="1"/>
    <col min="2320" max="2560" width="9" style="3"/>
    <col min="2561" max="2561" width="10.25" style="3" customWidth="1"/>
    <col min="2562" max="2562" width="10.375" style="3" customWidth="1"/>
    <col min="2563" max="2563" width="11.125" style="3" customWidth="1"/>
    <col min="2564" max="2566" width="8.5" style="3" customWidth="1"/>
    <col min="2567" max="2568" width="8.625" style="3" customWidth="1"/>
    <col min="2569" max="2569" width="10.375" style="3" customWidth="1"/>
    <col min="2570" max="2570" width="11.125" style="3" customWidth="1"/>
    <col min="2571" max="2573" width="8.5" style="3" customWidth="1"/>
    <col min="2574" max="2575" width="8.625" style="3" customWidth="1"/>
    <col min="2576" max="2816" width="9" style="3"/>
    <col min="2817" max="2817" width="10.25" style="3" customWidth="1"/>
    <col min="2818" max="2818" width="10.375" style="3" customWidth="1"/>
    <col min="2819" max="2819" width="11.125" style="3" customWidth="1"/>
    <col min="2820" max="2822" width="8.5" style="3" customWidth="1"/>
    <col min="2823" max="2824" width="8.625" style="3" customWidth="1"/>
    <col min="2825" max="2825" width="10.375" style="3" customWidth="1"/>
    <col min="2826" max="2826" width="11.125" style="3" customWidth="1"/>
    <col min="2827" max="2829" width="8.5" style="3" customWidth="1"/>
    <col min="2830" max="2831" width="8.625" style="3" customWidth="1"/>
    <col min="2832" max="3072" width="9" style="3"/>
    <col min="3073" max="3073" width="10.25" style="3" customWidth="1"/>
    <col min="3074" max="3074" width="10.375" style="3" customWidth="1"/>
    <col min="3075" max="3075" width="11.125" style="3" customWidth="1"/>
    <col min="3076" max="3078" width="8.5" style="3" customWidth="1"/>
    <col min="3079" max="3080" width="8.625" style="3" customWidth="1"/>
    <col min="3081" max="3081" width="10.375" style="3" customWidth="1"/>
    <col min="3082" max="3082" width="11.125" style="3" customWidth="1"/>
    <col min="3083" max="3085" width="8.5" style="3" customWidth="1"/>
    <col min="3086" max="3087" width="8.625" style="3" customWidth="1"/>
    <col min="3088" max="3328" width="9" style="3"/>
    <col min="3329" max="3329" width="10.25" style="3" customWidth="1"/>
    <col min="3330" max="3330" width="10.375" style="3" customWidth="1"/>
    <col min="3331" max="3331" width="11.125" style="3" customWidth="1"/>
    <col min="3332" max="3334" width="8.5" style="3" customWidth="1"/>
    <col min="3335" max="3336" width="8.625" style="3" customWidth="1"/>
    <col min="3337" max="3337" width="10.375" style="3" customWidth="1"/>
    <col min="3338" max="3338" width="11.125" style="3" customWidth="1"/>
    <col min="3339" max="3341" width="8.5" style="3" customWidth="1"/>
    <col min="3342" max="3343" width="8.625" style="3" customWidth="1"/>
    <col min="3344" max="3584" width="9" style="3"/>
    <col min="3585" max="3585" width="10.25" style="3" customWidth="1"/>
    <col min="3586" max="3586" width="10.375" style="3" customWidth="1"/>
    <col min="3587" max="3587" width="11.125" style="3" customWidth="1"/>
    <col min="3588" max="3590" width="8.5" style="3" customWidth="1"/>
    <col min="3591" max="3592" width="8.625" style="3" customWidth="1"/>
    <col min="3593" max="3593" width="10.375" style="3" customWidth="1"/>
    <col min="3594" max="3594" width="11.125" style="3" customWidth="1"/>
    <col min="3595" max="3597" width="8.5" style="3" customWidth="1"/>
    <col min="3598" max="3599" width="8.625" style="3" customWidth="1"/>
    <col min="3600" max="3840" width="9" style="3"/>
    <col min="3841" max="3841" width="10.25" style="3" customWidth="1"/>
    <col min="3842" max="3842" width="10.375" style="3" customWidth="1"/>
    <col min="3843" max="3843" width="11.125" style="3" customWidth="1"/>
    <col min="3844" max="3846" width="8.5" style="3" customWidth="1"/>
    <col min="3847" max="3848" width="8.625" style="3" customWidth="1"/>
    <col min="3849" max="3849" width="10.375" style="3" customWidth="1"/>
    <col min="3850" max="3850" width="11.125" style="3" customWidth="1"/>
    <col min="3851" max="3853" width="8.5" style="3" customWidth="1"/>
    <col min="3854" max="3855" width="8.625" style="3" customWidth="1"/>
    <col min="3856" max="4096" width="9" style="3"/>
    <col min="4097" max="4097" width="10.25" style="3" customWidth="1"/>
    <col min="4098" max="4098" width="10.375" style="3" customWidth="1"/>
    <col min="4099" max="4099" width="11.125" style="3" customWidth="1"/>
    <col min="4100" max="4102" width="8.5" style="3" customWidth="1"/>
    <col min="4103" max="4104" width="8.625" style="3" customWidth="1"/>
    <col min="4105" max="4105" width="10.375" style="3" customWidth="1"/>
    <col min="4106" max="4106" width="11.125" style="3" customWidth="1"/>
    <col min="4107" max="4109" width="8.5" style="3" customWidth="1"/>
    <col min="4110" max="4111" width="8.625" style="3" customWidth="1"/>
    <col min="4112" max="4352" width="9" style="3"/>
    <col min="4353" max="4353" width="10.25" style="3" customWidth="1"/>
    <col min="4354" max="4354" width="10.375" style="3" customWidth="1"/>
    <col min="4355" max="4355" width="11.125" style="3" customWidth="1"/>
    <col min="4356" max="4358" width="8.5" style="3" customWidth="1"/>
    <col min="4359" max="4360" width="8.625" style="3" customWidth="1"/>
    <col min="4361" max="4361" width="10.375" style="3" customWidth="1"/>
    <col min="4362" max="4362" width="11.125" style="3" customWidth="1"/>
    <col min="4363" max="4365" width="8.5" style="3" customWidth="1"/>
    <col min="4366" max="4367" width="8.625" style="3" customWidth="1"/>
    <col min="4368" max="4608" width="9" style="3"/>
    <col min="4609" max="4609" width="10.25" style="3" customWidth="1"/>
    <col min="4610" max="4610" width="10.375" style="3" customWidth="1"/>
    <col min="4611" max="4611" width="11.125" style="3" customWidth="1"/>
    <col min="4612" max="4614" width="8.5" style="3" customWidth="1"/>
    <col min="4615" max="4616" width="8.625" style="3" customWidth="1"/>
    <col min="4617" max="4617" width="10.375" style="3" customWidth="1"/>
    <col min="4618" max="4618" width="11.125" style="3" customWidth="1"/>
    <col min="4619" max="4621" width="8.5" style="3" customWidth="1"/>
    <col min="4622" max="4623" width="8.625" style="3" customWidth="1"/>
    <col min="4624" max="4864" width="9" style="3"/>
    <col min="4865" max="4865" width="10.25" style="3" customWidth="1"/>
    <col min="4866" max="4866" width="10.375" style="3" customWidth="1"/>
    <col min="4867" max="4867" width="11.125" style="3" customWidth="1"/>
    <col min="4868" max="4870" width="8.5" style="3" customWidth="1"/>
    <col min="4871" max="4872" width="8.625" style="3" customWidth="1"/>
    <col min="4873" max="4873" width="10.375" style="3" customWidth="1"/>
    <col min="4874" max="4874" width="11.125" style="3" customWidth="1"/>
    <col min="4875" max="4877" width="8.5" style="3" customWidth="1"/>
    <col min="4878" max="4879" width="8.625" style="3" customWidth="1"/>
    <col min="4880" max="5120" width="9" style="3"/>
    <col min="5121" max="5121" width="10.25" style="3" customWidth="1"/>
    <col min="5122" max="5122" width="10.375" style="3" customWidth="1"/>
    <col min="5123" max="5123" width="11.125" style="3" customWidth="1"/>
    <col min="5124" max="5126" width="8.5" style="3" customWidth="1"/>
    <col min="5127" max="5128" width="8.625" style="3" customWidth="1"/>
    <col min="5129" max="5129" width="10.375" style="3" customWidth="1"/>
    <col min="5130" max="5130" width="11.125" style="3" customWidth="1"/>
    <col min="5131" max="5133" width="8.5" style="3" customWidth="1"/>
    <col min="5134" max="5135" width="8.625" style="3" customWidth="1"/>
    <col min="5136" max="5376" width="9" style="3"/>
    <col min="5377" max="5377" width="10.25" style="3" customWidth="1"/>
    <col min="5378" max="5378" width="10.375" style="3" customWidth="1"/>
    <col min="5379" max="5379" width="11.125" style="3" customWidth="1"/>
    <col min="5380" max="5382" width="8.5" style="3" customWidth="1"/>
    <col min="5383" max="5384" width="8.625" style="3" customWidth="1"/>
    <col min="5385" max="5385" width="10.375" style="3" customWidth="1"/>
    <col min="5386" max="5386" width="11.125" style="3" customWidth="1"/>
    <col min="5387" max="5389" width="8.5" style="3" customWidth="1"/>
    <col min="5390" max="5391" width="8.625" style="3" customWidth="1"/>
    <col min="5392" max="5632" width="9" style="3"/>
    <col min="5633" max="5633" width="10.25" style="3" customWidth="1"/>
    <col min="5634" max="5634" width="10.375" style="3" customWidth="1"/>
    <col min="5635" max="5635" width="11.125" style="3" customWidth="1"/>
    <col min="5636" max="5638" width="8.5" style="3" customWidth="1"/>
    <col min="5639" max="5640" width="8.625" style="3" customWidth="1"/>
    <col min="5641" max="5641" width="10.375" style="3" customWidth="1"/>
    <col min="5642" max="5642" width="11.125" style="3" customWidth="1"/>
    <col min="5643" max="5645" width="8.5" style="3" customWidth="1"/>
    <col min="5646" max="5647" width="8.625" style="3" customWidth="1"/>
    <col min="5648" max="5888" width="9" style="3"/>
    <col min="5889" max="5889" width="10.25" style="3" customWidth="1"/>
    <col min="5890" max="5890" width="10.375" style="3" customWidth="1"/>
    <col min="5891" max="5891" width="11.125" style="3" customWidth="1"/>
    <col min="5892" max="5894" width="8.5" style="3" customWidth="1"/>
    <col min="5895" max="5896" width="8.625" style="3" customWidth="1"/>
    <col min="5897" max="5897" width="10.375" style="3" customWidth="1"/>
    <col min="5898" max="5898" width="11.125" style="3" customWidth="1"/>
    <col min="5899" max="5901" width="8.5" style="3" customWidth="1"/>
    <col min="5902" max="5903" width="8.625" style="3" customWidth="1"/>
    <col min="5904" max="6144" width="9" style="3"/>
    <col min="6145" max="6145" width="10.25" style="3" customWidth="1"/>
    <col min="6146" max="6146" width="10.375" style="3" customWidth="1"/>
    <col min="6147" max="6147" width="11.125" style="3" customWidth="1"/>
    <col min="6148" max="6150" width="8.5" style="3" customWidth="1"/>
    <col min="6151" max="6152" width="8.625" style="3" customWidth="1"/>
    <col min="6153" max="6153" width="10.375" style="3" customWidth="1"/>
    <col min="6154" max="6154" width="11.125" style="3" customWidth="1"/>
    <col min="6155" max="6157" width="8.5" style="3" customWidth="1"/>
    <col min="6158" max="6159" width="8.625" style="3" customWidth="1"/>
    <col min="6160" max="6400" width="9" style="3"/>
    <col min="6401" max="6401" width="10.25" style="3" customWidth="1"/>
    <col min="6402" max="6402" width="10.375" style="3" customWidth="1"/>
    <col min="6403" max="6403" width="11.125" style="3" customWidth="1"/>
    <col min="6404" max="6406" width="8.5" style="3" customWidth="1"/>
    <col min="6407" max="6408" width="8.625" style="3" customWidth="1"/>
    <col min="6409" max="6409" width="10.375" style="3" customWidth="1"/>
    <col min="6410" max="6410" width="11.125" style="3" customWidth="1"/>
    <col min="6411" max="6413" width="8.5" style="3" customWidth="1"/>
    <col min="6414" max="6415" width="8.625" style="3" customWidth="1"/>
    <col min="6416" max="6656" width="9" style="3"/>
    <col min="6657" max="6657" width="10.25" style="3" customWidth="1"/>
    <col min="6658" max="6658" width="10.375" style="3" customWidth="1"/>
    <col min="6659" max="6659" width="11.125" style="3" customWidth="1"/>
    <col min="6660" max="6662" width="8.5" style="3" customWidth="1"/>
    <col min="6663" max="6664" width="8.625" style="3" customWidth="1"/>
    <col min="6665" max="6665" width="10.375" style="3" customWidth="1"/>
    <col min="6666" max="6666" width="11.125" style="3" customWidth="1"/>
    <col min="6667" max="6669" width="8.5" style="3" customWidth="1"/>
    <col min="6670" max="6671" width="8.625" style="3" customWidth="1"/>
    <col min="6672" max="6912" width="9" style="3"/>
    <col min="6913" max="6913" width="10.25" style="3" customWidth="1"/>
    <col min="6914" max="6914" width="10.375" style="3" customWidth="1"/>
    <col min="6915" max="6915" width="11.125" style="3" customWidth="1"/>
    <col min="6916" max="6918" width="8.5" style="3" customWidth="1"/>
    <col min="6919" max="6920" width="8.625" style="3" customWidth="1"/>
    <col min="6921" max="6921" width="10.375" style="3" customWidth="1"/>
    <col min="6922" max="6922" width="11.125" style="3" customWidth="1"/>
    <col min="6923" max="6925" width="8.5" style="3" customWidth="1"/>
    <col min="6926" max="6927" width="8.625" style="3" customWidth="1"/>
    <col min="6928" max="7168" width="9" style="3"/>
    <col min="7169" max="7169" width="10.25" style="3" customWidth="1"/>
    <col min="7170" max="7170" width="10.375" style="3" customWidth="1"/>
    <col min="7171" max="7171" width="11.125" style="3" customWidth="1"/>
    <col min="7172" max="7174" width="8.5" style="3" customWidth="1"/>
    <col min="7175" max="7176" width="8.625" style="3" customWidth="1"/>
    <col min="7177" max="7177" width="10.375" style="3" customWidth="1"/>
    <col min="7178" max="7178" width="11.125" style="3" customWidth="1"/>
    <col min="7179" max="7181" width="8.5" style="3" customWidth="1"/>
    <col min="7182" max="7183" width="8.625" style="3" customWidth="1"/>
    <col min="7184" max="7424" width="9" style="3"/>
    <col min="7425" max="7425" width="10.25" style="3" customWidth="1"/>
    <col min="7426" max="7426" width="10.375" style="3" customWidth="1"/>
    <col min="7427" max="7427" width="11.125" style="3" customWidth="1"/>
    <col min="7428" max="7430" width="8.5" style="3" customWidth="1"/>
    <col min="7431" max="7432" width="8.625" style="3" customWidth="1"/>
    <col min="7433" max="7433" width="10.375" style="3" customWidth="1"/>
    <col min="7434" max="7434" width="11.125" style="3" customWidth="1"/>
    <col min="7435" max="7437" width="8.5" style="3" customWidth="1"/>
    <col min="7438" max="7439" width="8.625" style="3" customWidth="1"/>
    <col min="7440" max="7680" width="9" style="3"/>
    <col min="7681" max="7681" width="10.25" style="3" customWidth="1"/>
    <col min="7682" max="7682" width="10.375" style="3" customWidth="1"/>
    <col min="7683" max="7683" width="11.125" style="3" customWidth="1"/>
    <col min="7684" max="7686" width="8.5" style="3" customWidth="1"/>
    <col min="7687" max="7688" width="8.625" style="3" customWidth="1"/>
    <col min="7689" max="7689" width="10.375" style="3" customWidth="1"/>
    <col min="7690" max="7690" width="11.125" style="3" customWidth="1"/>
    <col min="7691" max="7693" width="8.5" style="3" customWidth="1"/>
    <col min="7694" max="7695" width="8.625" style="3" customWidth="1"/>
    <col min="7696" max="7936" width="9" style="3"/>
    <col min="7937" max="7937" width="10.25" style="3" customWidth="1"/>
    <col min="7938" max="7938" width="10.375" style="3" customWidth="1"/>
    <col min="7939" max="7939" width="11.125" style="3" customWidth="1"/>
    <col min="7940" max="7942" width="8.5" style="3" customWidth="1"/>
    <col min="7943" max="7944" width="8.625" style="3" customWidth="1"/>
    <col min="7945" max="7945" width="10.375" style="3" customWidth="1"/>
    <col min="7946" max="7946" width="11.125" style="3" customWidth="1"/>
    <col min="7947" max="7949" width="8.5" style="3" customWidth="1"/>
    <col min="7950" max="7951" width="8.625" style="3" customWidth="1"/>
    <col min="7952" max="8192" width="9" style="3"/>
    <col min="8193" max="8193" width="10.25" style="3" customWidth="1"/>
    <col min="8194" max="8194" width="10.375" style="3" customWidth="1"/>
    <col min="8195" max="8195" width="11.125" style="3" customWidth="1"/>
    <col min="8196" max="8198" width="8.5" style="3" customWidth="1"/>
    <col min="8199" max="8200" width="8.625" style="3" customWidth="1"/>
    <col min="8201" max="8201" width="10.375" style="3" customWidth="1"/>
    <col min="8202" max="8202" width="11.125" style="3" customWidth="1"/>
    <col min="8203" max="8205" width="8.5" style="3" customWidth="1"/>
    <col min="8206" max="8207" width="8.625" style="3" customWidth="1"/>
    <col min="8208" max="8448" width="9" style="3"/>
    <col min="8449" max="8449" width="10.25" style="3" customWidth="1"/>
    <col min="8450" max="8450" width="10.375" style="3" customWidth="1"/>
    <col min="8451" max="8451" width="11.125" style="3" customWidth="1"/>
    <col min="8452" max="8454" width="8.5" style="3" customWidth="1"/>
    <col min="8455" max="8456" width="8.625" style="3" customWidth="1"/>
    <col min="8457" max="8457" width="10.375" style="3" customWidth="1"/>
    <col min="8458" max="8458" width="11.125" style="3" customWidth="1"/>
    <col min="8459" max="8461" width="8.5" style="3" customWidth="1"/>
    <col min="8462" max="8463" width="8.625" style="3" customWidth="1"/>
    <col min="8464" max="8704" width="9" style="3"/>
    <col min="8705" max="8705" width="10.25" style="3" customWidth="1"/>
    <col min="8706" max="8706" width="10.375" style="3" customWidth="1"/>
    <col min="8707" max="8707" width="11.125" style="3" customWidth="1"/>
    <col min="8708" max="8710" width="8.5" style="3" customWidth="1"/>
    <col min="8711" max="8712" width="8.625" style="3" customWidth="1"/>
    <col min="8713" max="8713" width="10.375" style="3" customWidth="1"/>
    <col min="8714" max="8714" width="11.125" style="3" customWidth="1"/>
    <col min="8715" max="8717" width="8.5" style="3" customWidth="1"/>
    <col min="8718" max="8719" width="8.625" style="3" customWidth="1"/>
    <col min="8720" max="8960" width="9" style="3"/>
    <col min="8961" max="8961" width="10.25" style="3" customWidth="1"/>
    <col min="8962" max="8962" width="10.375" style="3" customWidth="1"/>
    <col min="8963" max="8963" width="11.125" style="3" customWidth="1"/>
    <col min="8964" max="8966" width="8.5" style="3" customWidth="1"/>
    <col min="8967" max="8968" width="8.625" style="3" customWidth="1"/>
    <col min="8969" max="8969" width="10.375" style="3" customWidth="1"/>
    <col min="8970" max="8970" width="11.125" style="3" customWidth="1"/>
    <col min="8971" max="8973" width="8.5" style="3" customWidth="1"/>
    <col min="8974" max="8975" width="8.625" style="3" customWidth="1"/>
    <col min="8976" max="9216" width="9" style="3"/>
    <col min="9217" max="9217" width="10.25" style="3" customWidth="1"/>
    <col min="9218" max="9218" width="10.375" style="3" customWidth="1"/>
    <col min="9219" max="9219" width="11.125" style="3" customWidth="1"/>
    <col min="9220" max="9222" width="8.5" style="3" customWidth="1"/>
    <col min="9223" max="9224" width="8.625" style="3" customWidth="1"/>
    <col min="9225" max="9225" width="10.375" style="3" customWidth="1"/>
    <col min="9226" max="9226" width="11.125" style="3" customWidth="1"/>
    <col min="9227" max="9229" width="8.5" style="3" customWidth="1"/>
    <col min="9230" max="9231" width="8.625" style="3" customWidth="1"/>
    <col min="9232" max="9472" width="9" style="3"/>
    <col min="9473" max="9473" width="10.25" style="3" customWidth="1"/>
    <col min="9474" max="9474" width="10.375" style="3" customWidth="1"/>
    <col min="9475" max="9475" width="11.125" style="3" customWidth="1"/>
    <col min="9476" max="9478" width="8.5" style="3" customWidth="1"/>
    <col min="9479" max="9480" width="8.625" style="3" customWidth="1"/>
    <col min="9481" max="9481" width="10.375" style="3" customWidth="1"/>
    <col min="9482" max="9482" width="11.125" style="3" customWidth="1"/>
    <col min="9483" max="9485" width="8.5" style="3" customWidth="1"/>
    <col min="9486" max="9487" width="8.625" style="3" customWidth="1"/>
    <col min="9488" max="9728" width="9" style="3"/>
    <col min="9729" max="9729" width="10.25" style="3" customWidth="1"/>
    <col min="9730" max="9730" width="10.375" style="3" customWidth="1"/>
    <col min="9731" max="9731" width="11.125" style="3" customWidth="1"/>
    <col min="9732" max="9734" width="8.5" style="3" customWidth="1"/>
    <col min="9735" max="9736" width="8.625" style="3" customWidth="1"/>
    <col min="9737" max="9737" width="10.375" style="3" customWidth="1"/>
    <col min="9738" max="9738" width="11.125" style="3" customWidth="1"/>
    <col min="9739" max="9741" width="8.5" style="3" customWidth="1"/>
    <col min="9742" max="9743" width="8.625" style="3" customWidth="1"/>
    <col min="9744" max="9984" width="9" style="3"/>
    <col min="9985" max="9985" width="10.25" style="3" customWidth="1"/>
    <col min="9986" max="9986" width="10.375" style="3" customWidth="1"/>
    <col min="9987" max="9987" width="11.125" style="3" customWidth="1"/>
    <col min="9988" max="9990" width="8.5" style="3" customWidth="1"/>
    <col min="9991" max="9992" width="8.625" style="3" customWidth="1"/>
    <col min="9993" max="9993" width="10.375" style="3" customWidth="1"/>
    <col min="9994" max="9994" width="11.125" style="3" customWidth="1"/>
    <col min="9995" max="9997" width="8.5" style="3" customWidth="1"/>
    <col min="9998" max="9999" width="8.625" style="3" customWidth="1"/>
    <col min="10000" max="10240" width="9" style="3"/>
    <col min="10241" max="10241" width="10.25" style="3" customWidth="1"/>
    <col min="10242" max="10242" width="10.375" style="3" customWidth="1"/>
    <col min="10243" max="10243" width="11.125" style="3" customWidth="1"/>
    <col min="10244" max="10246" width="8.5" style="3" customWidth="1"/>
    <col min="10247" max="10248" width="8.625" style="3" customWidth="1"/>
    <col min="10249" max="10249" width="10.375" style="3" customWidth="1"/>
    <col min="10250" max="10250" width="11.125" style="3" customWidth="1"/>
    <col min="10251" max="10253" width="8.5" style="3" customWidth="1"/>
    <col min="10254" max="10255" width="8.625" style="3" customWidth="1"/>
    <col min="10256" max="10496" width="9" style="3"/>
    <col min="10497" max="10497" width="10.25" style="3" customWidth="1"/>
    <col min="10498" max="10498" width="10.375" style="3" customWidth="1"/>
    <col min="10499" max="10499" width="11.125" style="3" customWidth="1"/>
    <col min="10500" max="10502" width="8.5" style="3" customWidth="1"/>
    <col min="10503" max="10504" width="8.625" style="3" customWidth="1"/>
    <col min="10505" max="10505" width="10.375" style="3" customWidth="1"/>
    <col min="10506" max="10506" width="11.125" style="3" customWidth="1"/>
    <col min="10507" max="10509" width="8.5" style="3" customWidth="1"/>
    <col min="10510" max="10511" width="8.625" style="3" customWidth="1"/>
    <col min="10512" max="10752" width="9" style="3"/>
    <col min="10753" max="10753" width="10.25" style="3" customWidth="1"/>
    <col min="10754" max="10754" width="10.375" style="3" customWidth="1"/>
    <col min="10755" max="10755" width="11.125" style="3" customWidth="1"/>
    <col min="10756" max="10758" width="8.5" style="3" customWidth="1"/>
    <col min="10759" max="10760" width="8.625" style="3" customWidth="1"/>
    <col min="10761" max="10761" width="10.375" style="3" customWidth="1"/>
    <col min="10762" max="10762" width="11.125" style="3" customWidth="1"/>
    <col min="10763" max="10765" width="8.5" style="3" customWidth="1"/>
    <col min="10766" max="10767" width="8.625" style="3" customWidth="1"/>
    <col min="10768" max="11008" width="9" style="3"/>
    <col min="11009" max="11009" width="10.25" style="3" customWidth="1"/>
    <col min="11010" max="11010" width="10.375" style="3" customWidth="1"/>
    <col min="11011" max="11011" width="11.125" style="3" customWidth="1"/>
    <col min="11012" max="11014" width="8.5" style="3" customWidth="1"/>
    <col min="11015" max="11016" width="8.625" style="3" customWidth="1"/>
    <col min="11017" max="11017" width="10.375" style="3" customWidth="1"/>
    <col min="11018" max="11018" width="11.125" style="3" customWidth="1"/>
    <col min="11019" max="11021" width="8.5" style="3" customWidth="1"/>
    <col min="11022" max="11023" width="8.625" style="3" customWidth="1"/>
    <col min="11024" max="11264" width="9" style="3"/>
    <col min="11265" max="11265" width="10.25" style="3" customWidth="1"/>
    <col min="11266" max="11266" width="10.375" style="3" customWidth="1"/>
    <col min="11267" max="11267" width="11.125" style="3" customWidth="1"/>
    <col min="11268" max="11270" width="8.5" style="3" customWidth="1"/>
    <col min="11271" max="11272" width="8.625" style="3" customWidth="1"/>
    <col min="11273" max="11273" width="10.375" style="3" customWidth="1"/>
    <col min="11274" max="11274" width="11.125" style="3" customWidth="1"/>
    <col min="11275" max="11277" width="8.5" style="3" customWidth="1"/>
    <col min="11278" max="11279" width="8.625" style="3" customWidth="1"/>
    <col min="11280" max="11520" width="9" style="3"/>
    <col min="11521" max="11521" width="10.25" style="3" customWidth="1"/>
    <col min="11522" max="11522" width="10.375" style="3" customWidth="1"/>
    <col min="11523" max="11523" width="11.125" style="3" customWidth="1"/>
    <col min="11524" max="11526" width="8.5" style="3" customWidth="1"/>
    <col min="11527" max="11528" width="8.625" style="3" customWidth="1"/>
    <col min="11529" max="11529" width="10.375" style="3" customWidth="1"/>
    <col min="11530" max="11530" width="11.125" style="3" customWidth="1"/>
    <col min="11531" max="11533" width="8.5" style="3" customWidth="1"/>
    <col min="11534" max="11535" width="8.625" style="3" customWidth="1"/>
    <col min="11536" max="11776" width="9" style="3"/>
    <col min="11777" max="11777" width="10.25" style="3" customWidth="1"/>
    <col min="11778" max="11778" width="10.375" style="3" customWidth="1"/>
    <col min="11779" max="11779" width="11.125" style="3" customWidth="1"/>
    <col min="11780" max="11782" width="8.5" style="3" customWidth="1"/>
    <col min="11783" max="11784" width="8.625" style="3" customWidth="1"/>
    <col min="11785" max="11785" width="10.375" style="3" customWidth="1"/>
    <col min="11786" max="11786" width="11.125" style="3" customWidth="1"/>
    <col min="11787" max="11789" width="8.5" style="3" customWidth="1"/>
    <col min="11790" max="11791" width="8.625" style="3" customWidth="1"/>
    <col min="11792" max="12032" width="9" style="3"/>
    <col min="12033" max="12033" width="10.25" style="3" customWidth="1"/>
    <col min="12034" max="12034" width="10.375" style="3" customWidth="1"/>
    <col min="12035" max="12035" width="11.125" style="3" customWidth="1"/>
    <col min="12036" max="12038" width="8.5" style="3" customWidth="1"/>
    <col min="12039" max="12040" width="8.625" style="3" customWidth="1"/>
    <col min="12041" max="12041" width="10.375" style="3" customWidth="1"/>
    <col min="12042" max="12042" width="11.125" style="3" customWidth="1"/>
    <col min="12043" max="12045" width="8.5" style="3" customWidth="1"/>
    <col min="12046" max="12047" width="8.625" style="3" customWidth="1"/>
    <col min="12048" max="12288" width="9" style="3"/>
    <col min="12289" max="12289" width="10.25" style="3" customWidth="1"/>
    <col min="12290" max="12290" width="10.375" style="3" customWidth="1"/>
    <col min="12291" max="12291" width="11.125" style="3" customWidth="1"/>
    <col min="12292" max="12294" width="8.5" style="3" customWidth="1"/>
    <col min="12295" max="12296" width="8.625" style="3" customWidth="1"/>
    <col min="12297" max="12297" width="10.375" style="3" customWidth="1"/>
    <col min="12298" max="12298" width="11.125" style="3" customWidth="1"/>
    <col min="12299" max="12301" width="8.5" style="3" customWidth="1"/>
    <col min="12302" max="12303" width="8.625" style="3" customWidth="1"/>
    <col min="12304" max="12544" width="9" style="3"/>
    <col min="12545" max="12545" width="10.25" style="3" customWidth="1"/>
    <col min="12546" max="12546" width="10.375" style="3" customWidth="1"/>
    <col min="12547" max="12547" width="11.125" style="3" customWidth="1"/>
    <col min="12548" max="12550" width="8.5" style="3" customWidth="1"/>
    <col min="12551" max="12552" width="8.625" style="3" customWidth="1"/>
    <col min="12553" max="12553" width="10.375" style="3" customWidth="1"/>
    <col min="12554" max="12554" width="11.125" style="3" customWidth="1"/>
    <col min="12555" max="12557" width="8.5" style="3" customWidth="1"/>
    <col min="12558" max="12559" width="8.625" style="3" customWidth="1"/>
    <col min="12560" max="12800" width="9" style="3"/>
    <col min="12801" max="12801" width="10.25" style="3" customWidth="1"/>
    <col min="12802" max="12802" width="10.375" style="3" customWidth="1"/>
    <col min="12803" max="12803" width="11.125" style="3" customWidth="1"/>
    <col min="12804" max="12806" width="8.5" style="3" customWidth="1"/>
    <col min="12807" max="12808" width="8.625" style="3" customWidth="1"/>
    <col min="12809" max="12809" width="10.375" style="3" customWidth="1"/>
    <col min="12810" max="12810" width="11.125" style="3" customWidth="1"/>
    <col min="12811" max="12813" width="8.5" style="3" customWidth="1"/>
    <col min="12814" max="12815" width="8.625" style="3" customWidth="1"/>
    <col min="12816" max="13056" width="9" style="3"/>
    <col min="13057" max="13057" width="10.25" style="3" customWidth="1"/>
    <col min="13058" max="13058" width="10.375" style="3" customWidth="1"/>
    <col min="13059" max="13059" width="11.125" style="3" customWidth="1"/>
    <col min="13060" max="13062" width="8.5" style="3" customWidth="1"/>
    <col min="13063" max="13064" width="8.625" style="3" customWidth="1"/>
    <col min="13065" max="13065" width="10.375" style="3" customWidth="1"/>
    <col min="13066" max="13066" width="11.125" style="3" customWidth="1"/>
    <col min="13067" max="13069" width="8.5" style="3" customWidth="1"/>
    <col min="13070" max="13071" width="8.625" style="3" customWidth="1"/>
    <col min="13072" max="13312" width="9" style="3"/>
    <col min="13313" max="13313" width="10.25" style="3" customWidth="1"/>
    <col min="13314" max="13314" width="10.375" style="3" customWidth="1"/>
    <col min="13315" max="13315" width="11.125" style="3" customWidth="1"/>
    <col min="13316" max="13318" width="8.5" style="3" customWidth="1"/>
    <col min="13319" max="13320" width="8.625" style="3" customWidth="1"/>
    <col min="13321" max="13321" width="10.375" style="3" customWidth="1"/>
    <col min="13322" max="13322" width="11.125" style="3" customWidth="1"/>
    <col min="13323" max="13325" width="8.5" style="3" customWidth="1"/>
    <col min="13326" max="13327" width="8.625" style="3" customWidth="1"/>
    <col min="13328" max="13568" width="9" style="3"/>
    <col min="13569" max="13569" width="10.25" style="3" customWidth="1"/>
    <col min="13570" max="13570" width="10.375" style="3" customWidth="1"/>
    <col min="13571" max="13571" width="11.125" style="3" customWidth="1"/>
    <col min="13572" max="13574" width="8.5" style="3" customWidth="1"/>
    <col min="13575" max="13576" width="8.625" style="3" customWidth="1"/>
    <col min="13577" max="13577" width="10.375" style="3" customWidth="1"/>
    <col min="13578" max="13578" width="11.125" style="3" customWidth="1"/>
    <col min="13579" max="13581" width="8.5" style="3" customWidth="1"/>
    <col min="13582" max="13583" width="8.625" style="3" customWidth="1"/>
    <col min="13584" max="13824" width="9" style="3"/>
    <col min="13825" max="13825" width="10.25" style="3" customWidth="1"/>
    <col min="13826" max="13826" width="10.375" style="3" customWidth="1"/>
    <col min="13827" max="13827" width="11.125" style="3" customWidth="1"/>
    <col min="13828" max="13830" width="8.5" style="3" customWidth="1"/>
    <col min="13831" max="13832" width="8.625" style="3" customWidth="1"/>
    <col min="13833" max="13833" width="10.375" style="3" customWidth="1"/>
    <col min="13834" max="13834" width="11.125" style="3" customWidth="1"/>
    <col min="13835" max="13837" width="8.5" style="3" customWidth="1"/>
    <col min="13838" max="13839" width="8.625" style="3" customWidth="1"/>
    <col min="13840" max="14080" width="9" style="3"/>
    <col min="14081" max="14081" width="10.25" style="3" customWidth="1"/>
    <col min="14082" max="14082" width="10.375" style="3" customWidth="1"/>
    <col min="14083" max="14083" width="11.125" style="3" customWidth="1"/>
    <col min="14084" max="14086" width="8.5" style="3" customWidth="1"/>
    <col min="14087" max="14088" width="8.625" style="3" customWidth="1"/>
    <col min="14089" max="14089" width="10.375" style="3" customWidth="1"/>
    <col min="14090" max="14090" width="11.125" style="3" customWidth="1"/>
    <col min="14091" max="14093" width="8.5" style="3" customWidth="1"/>
    <col min="14094" max="14095" width="8.625" style="3" customWidth="1"/>
    <col min="14096" max="14336" width="9" style="3"/>
    <col min="14337" max="14337" width="10.25" style="3" customWidth="1"/>
    <col min="14338" max="14338" width="10.375" style="3" customWidth="1"/>
    <col min="14339" max="14339" width="11.125" style="3" customWidth="1"/>
    <col min="14340" max="14342" width="8.5" style="3" customWidth="1"/>
    <col min="14343" max="14344" width="8.625" style="3" customWidth="1"/>
    <col min="14345" max="14345" width="10.375" style="3" customWidth="1"/>
    <col min="14346" max="14346" width="11.125" style="3" customWidth="1"/>
    <col min="14347" max="14349" width="8.5" style="3" customWidth="1"/>
    <col min="14350" max="14351" width="8.625" style="3" customWidth="1"/>
    <col min="14352" max="14592" width="9" style="3"/>
    <col min="14593" max="14593" width="10.25" style="3" customWidth="1"/>
    <col min="14594" max="14594" width="10.375" style="3" customWidth="1"/>
    <col min="14595" max="14595" width="11.125" style="3" customWidth="1"/>
    <col min="14596" max="14598" width="8.5" style="3" customWidth="1"/>
    <col min="14599" max="14600" width="8.625" style="3" customWidth="1"/>
    <col min="14601" max="14601" width="10.375" style="3" customWidth="1"/>
    <col min="14602" max="14602" width="11.125" style="3" customWidth="1"/>
    <col min="14603" max="14605" width="8.5" style="3" customWidth="1"/>
    <col min="14606" max="14607" width="8.625" style="3" customWidth="1"/>
    <col min="14608" max="14848" width="9" style="3"/>
    <col min="14849" max="14849" width="10.25" style="3" customWidth="1"/>
    <col min="14850" max="14850" width="10.375" style="3" customWidth="1"/>
    <col min="14851" max="14851" width="11.125" style="3" customWidth="1"/>
    <col min="14852" max="14854" width="8.5" style="3" customWidth="1"/>
    <col min="14855" max="14856" width="8.625" style="3" customWidth="1"/>
    <col min="14857" max="14857" width="10.375" style="3" customWidth="1"/>
    <col min="14858" max="14858" width="11.125" style="3" customWidth="1"/>
    <col min="14859" max="14861" width="8.5" style="3" customWidth="1"/>
    <col min="14862" max="14863" width="8.625" style="3" customWidth="1"/>
    <col min="14864" max="15104" width="9" style="3"/>
    <col min="15105" max="15105" width="10.25" style="3" customWidth="1"/>
    <col min="15106" max="15106" width="10.375" style="3" customWidth="1"/>
    <col min="15107" max="15107" width="11.125" style="3" customWidth="1"/>
    <col min="15108" max="15110" width="8.5" style="3" customWidth="1"/>
    <col min="15111" max="15112" width="8.625" style="3" customWidth="1"/>
    <col min="15113" max="15113" width="10.375" style="3" customWidth="1"/>
    <col min="15114" max="15114" width="11.125" style="3" customWidth="1"/>
    <col min="15115" max="15117" width="8.5" style="3" customWidth="1"/>
    <col min="15118" max="15119" width="8.625" style="3" customWidth="1"/>
    <col min="15120" max="15360" width="9" style="3"/>
    <col min="15361" max="15361" width="10.25" style="3" customWidth="1"/>
    <col min="15362" max="15362" width="10.375" style="3" customWidth="1"/>
    <col min="15363" max="15363" width="11.125" style="3" customWidth="1"/>
    <col min="15364" max="15366" width="8.5" style="3" customWidth="1"/>
    <col min="15367" max="15368" width="8.625" style="3" customWidth="1"/>
    <col min="15369" max="15369" width="10.375" style="3" customWidth="1"/>
    <col min="15370" max="15370" width="11.125" style="3" customWidth="1"/>
    <col min="15371" max="15373" width="8.5" style="3" customWidth="1"/>
    <col min="15374" max="15375" width="8.625" style="3" customWidth="1"/>
    <col min="15376" max="15616" width="9" style="3"/>
    <col min="15617" max="15617" width="10.25" style="3" customWidth="1"/>
    <col min="15618" max="15618" width="10.375" style="3" customWidth="1"/>
    <col min="15619" max="15619" width="11.125" style="3" customWidth="1"/>
    <col min="15620" max="15622" width="8.5" style="3" customWidth="1"/>
    <col min="15623" max="15624" width="8.625" style="3" customWidth="1"/>
    <col min="15625" max="15625" width="10.375" style="3" customWidth="1"/>
    <col min="15626" max="15626" width="11.125" style="3" customWidth="1"/>
    <col min="15627" max="15629" width="8.5" style="3" customWidth="1"/>
    <col min="15630" max="15631" width="8.625" style="3" customWidth="1"/>
    <col min="15632" max="15872" width="9" style="3"/>
    <col min="15873" max="15873" width="10.25" style="3" customWidth="1"/>
    <col min="15874" max="15874" width="10.375" style="3" customWidth="1"/>
    <col min="15875" max="15875" width="11.125" style="3" customWidth="1"/>
    <col min="15876" max="15878" width="8.5" style="3" customWidth="1"/>
    <col min="15879" max="15880" width="8.625" style="3" customWidth="1"/>
    <col min="15881" max="15881" width="10.375" style="3" customWidth="1"/>
    <col min="15882" max="15882" width="11.125" style="3" customWidth="1"/>
    <col min="15883" max="15885" width="8.5" style="3" customWidth="1"/>
    <col min="15886" max="15887" width="8.625" style="3" customWidth="1"/>
    <col min="15888" max="16128" width="9" style="3"/>
    <col min="16129" max="16129" width="10.25" style="3" customWidth="1"/>
    <col min="16130" max="16130" width="10.375" style="3" customWidth="1"/>
    <col min="16131" max="16131" width="11.125" style="3" customWidth="1"/>
    <col min="16132" max="16134" width="8.5" style="3" customWidth="1"/>
    <col min="16135" max="16136" width="8.625" style="3" customWidth="1"/>
    <col min="16137" max="16137" width="10.375" style="3" customWidth="1"/>
    <col min="16138" max="16138" width="11.125" style="3" customWidth="1"/>
    <col min="16139" max="16141" width="8.5" style="3" customWidth="1"/>
    <col min="16142" max="16143" width="8.625" style="3" customWidth="1"/>
    <col min="16144" max="16384" width="9" style="3"/>
  </cols>
  <sheetData>
    <row r="1" spans="1:16" ht="19.5" customHeight="1">
      <c r="A1" s="651" t="s">
        <v>69</v>
      </c>
      <c r="B1" s="651"/>
      <c r="C1" s="651"/>
      <c r="D1" s="651"/>
      <c r="E1" s="369"/>
      <c r="F1" s="369"/>
      <c r="G1" s="369"/>
      <c r="H1" s="369"/>
      <c r="I1" s="111"/>
      <c r="J1" s="111"/>
      <c r="K1" s="111"/>
      <c r="L1" s="111"/>
      <c r="M1" s="111"/>
      <c r="N1" s="111"/>
      <c r="O1" s="111"/>
    </row>
    <row r="2" spans="1:16" ht="15" customHeight="1"/>
    <row r="3" spans="1:16" ht="18" customHeight="1">
      <c r="A3" s="652" t="s">
        <v>202</v>
      </c>
      <c r="B3" s="652"/>
    </row>
    <row r="4" spans="1:16" s="24" customFormat="1" ht="19.5" customHeight="1">
      <c r="A4" s="631" t="s">
        <v>251</v>
      </c>
      <c r="B4" s="649" t="s">
        <v>222</v>
      </c>
      <c r="C4" s="269"/>
      <c r="D4" s="45"/>
      <c r="E4" s="269"/>
      <c r="F4" s="45"/>
      <c r="G4" s="269"/>
      <c r="H4" s="46"/>
      <c r="I4" s="649" t="s">
        <v>223</v>
      </c>
      <c r="J4" s="269"/>
      <c r="K4" s="45"/>
      <c r="L4" s="269"/>
      <c r="M4" s="45"/>
      <c r="N4" s="269"/>
      <c r="O4" s="270"/>
      <c r="P4" s="271"/>
    </row>
    <row r="5" spans="1:16" s="24" customFormat="1" ht="12.75" customHeight="1">
      <c r="A5" s="631"/>
      <c r="B5" s="654"/>
      <c r="C5" s="624" t="s">
        <v>70</v>
      </c>
      <c r="D5" s="622" t="s">
        <v>71</v>
      </c>
      <c r="E5" s="624" t="s">
        <v>72</v>
      </c>
      <c r="F5" s="624" t="s">
        <v>73</v>
      </c>
      <c r="G5" s="622" t="s">
        <v>74</v>
      </c>
      <c r="H5" s="624" t="s">
        <v>75</v>
      </c>
      <c r="I5" s="654"/>
      <c r="J5" s="624" t="s">
        <v>70</v>
      </c>
      <c r="K5" s="622" t="s">
        <v>71</v>
      </c>
      <c r="L5" s="624" t="s">
        <v>72</v>
      </c>
      <c r="M5" s="624" t="s">
        <v>73</v>
      </c>
      <c r="N5" s="618" t="s">
        <v>74</v>
      </c>
      <c r="O5" s="611" t="s">
        <v>75</v>
      </c>
    </row>
    <row r="6" spans="1:16" s="24" customFormat="1" ht="27.75" customHeight="1">
      <c r="A6" s="647"/>
      <c r="B6" s="650"/>
      <c r="C6" s="627"/>
      <c r="D6" s="625"/>
      <c r="E6" s="627"/>
      <c r="F6" s="627"/>
      <c r="G6" s="625"/>
      <c r="H6" s="627"/>
      <c r="I6" s="650"/>
      <c r="J6" s="627"/>
      <c r="K6" s="625"/>
      <c r="L6" s="627"/>
      <c r="M6" s="627"/>
      <c r="N6" s="620"/>
      <c r="O6" s="637"/>
    </row>
    <row r="7" spans="1:16" s="34" customFormat="1" ht="21" customHeight="1">
      <c r="A7" s="267" t="s">
        <v>307</v>
      </c>
      <c r="B7" s="158">
        <v>67664</v>
      </c>
      <c r="C7" s="159">
        <v>21540</v>
      </c>
      <c r="D7" s="160">
        <v>10753</v>
      </c>
      <c r="E7" s="160">
        <v>13631</v>
      </c>
      <c r="F7" s="160">
        <v>9321</v>
      </c>
      <c r="G7" s="160">
        <v>11816</v>
      </c>
      <c r="H7" s="160">
        <v>603</v>
      </c>
      <c r="I7" s="160">
        <v>171288</v>
      </c>
      <c r="J7" s="160">
        <v>30096</v>
      </c>
      <c r="K7" s="160">
        <v>33758</v>
      </c>
      <c r="L7" s="160">
        <v>76091</v>
      </c>
      <c r="M7" s="160">
        <v>16011</v>
      </c>
      <c r="N7" s="160">
        <v>14507</v>
      </c>
      <c r="O7" s="515">
        <v>825</v>
      </c>
    </row>
    <row r="8" spans="1:16" s="34" customFormat="1" ht="21" customHeight="1">
      <c r="A8" s="268" t="s">
        <v>308</v>
      </c>
      <c r="B8" s="161">
        <f>SUM(C8:H8)</f>
        <v>54205</v>
      </c>
      <c r="C8" s="162">
        <v>17877</v>
      </c>
      <c r="D8" s="162">
        <v>9941</v>
      </c>
      <c r="E8" s="162">
        <v>9511</v>
      </c>
      <c r="F8" s="162">
        <v>6910</v>
      </c>
      <c r="G8" s="162">
        <v>9587</v>
      </c>
      <c r="H8" s="162">
        <v>379</v>
      </c>
      <c r="I8" s="163">
        <f>SUM(J8:O8)</f>
        <v>158902</v>
      </c>
      <c r="J8" s="162">
        <v>26980</v>
      </c>
      <c r="K8" s="162">
        <v>29002</v>
      </c>
      <c r="L8" s="162">
        <v>65964</v>
      </c>
      <c r="M8" s="162">
        <v>19711</v>
      </c>
      <c r="N8" s="162">
        <v>16471</v>
      </c>
      <c r="O8" s="516">
        <v>774</v>
      </c>
    </row>
    <row r="9" spans="1:16" s="34" customFormat="1" ht="21" customHeight="1">
      <c r="A9" s="268" t="s">
        <v>309</v>
      </c>
      <c r="B9" s="161">
        <v>41771</v>
      </c>
      <c r="C9" s="162">
        <v>10929</v>
      </c>
      <c r="D9" s="162">
        <v>7812</v>
      </c>
      <c r="E9" s="162">
        <v>8675</v>
      </c>
      <c r="F9" s="162">
        <v>5744</v>
      </c>
      <c r="G9" s="162">
        <v>8116</v>
      </c>
      <c r="H9" s="162">
        <v>495</v>
      </c>
      <c r="I9" s="163">
        <v>142583</v>
      </c>
      <c r="J9" s="162">
        <v>24815</v>
      </c>
      <c r="K9" s="162">
        <v>25035</v>
      </c>
      <c r="L9" s="162">
        <v>55824</v>
      </c>
      <c r="M9" s="162">
        <v>19023</v>
      </c>
      <c r="N9" s="162">
        <v>16655</v>
      </c>
      <c r="O9" s="516">
        <v>1231</v>
      </c>
    </row>
    <row r="10" spans="1:16" s="34" customFormat="1" ht="21" customHeight="1">
      <c r="A10" s="166" t="s">
        <v>310</v>
      </c>
      <c r="B10" s="165">
        <f>SUM(B12:B29)</f>
        <v>30751</v>
      </c>
      <c r="C10" s="164">
        <f t="shared" ref="C10:O10" si="0">SUM(C12:C29)</f>
        <v>7033</v>
      </c>
      <c r="D10" s="164">
        <f t="shared" si="0"/>
        <v>4876</v>
      </c>
      <c r="E10" s="164">
        <f t="shared" si="0"/>
        <v>6423</v>
      </c>
      <c r="F10" s="164">
        <f t="shared" si="0"/>
        <v>4304</v>
      </c>
      <c r="G10" s="164">
        <f t="shared" si="0"/>
        <v>7638</v>
      </c>
      <c r="H10" s="164">
        <f t="shared" si="0"/>
        <v>477</v>
      </c>
      <c r="I10" s="164">
        <f t="shared" si="0"/>
        <v>142923</v>
      </c>
      <c r="J10" s="164">
        <f t="shared" si="0"/>
        <v>22783</v>
      </c>
      <c r="K10" s="164">
        <f t="shared" si="0"/>
        <v>23006</v>
      </c>
      <c r="L10" s="164">
        <f t="shared" si="0"/>
        <v>55212</v>
      </c>
      <c r="M10" s="164">
        <f t="shared" si="0"/>
        <v>21139</v>
      </c>
      <c r="N10" s="164">
        <f t="shared" si="0"/>
        <v>19186</v>
      </c>
      <c r="O10" s="517">
        <f t="shared" si="0"/>
        <v>1597</v>
      </c>
    </row>
    <row r="11" spans="1:16" ht="20.100000000000001" customHeight="1">
      <c r="A11" s="427"/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8"/>
      <c r="O11" s="427"/>
    </row>
    <row r="12" spans="1:16" s="34" customFormat="1" ht="21" customHeight="1">
      <c r="A12" s="272" t="s">
        <v>76</v>
      </c>
      <c r="B12" s="167">
        <f>SUM(C12:H12)</f>
        <v>3466</v>
      </c>
      <c r="C12" s="170">
        <v>3466</v>
      </c>
      <c r="D12" s="170" t="s">
        <v>135</v>
      </c>
      <c r="E12" s="170" t="s">
        <v>135</v>
      </c>
      <c r="F12" s="170">
        <f>SUM(G12:H12)</f>
        <v>0</v>
      </c>
      <c r="G12" s="170">
        <v>0</v>
      </c>
      <c r="H12" s="376">
        <v>0</v>
      </c>
      <c r="I12" s="376">
        <f>SUM(J12:O12)</f>
        <v>0</v>
      </c>
      <c r="J12" s="170" t="s">
        <v>135</v>
      </c>
      <c r="K12" s="170" t="s">
        <v>135</v>
      </c>
      <c r="L12" s="170" t="s">
        <v>135</v>
      </c>
      <c r="M12" s="175" t="s">
        <v>135</v>
      </c>
      <c r="N12" s="170" t="s">
        <v>135</v>
      </c>
      <c r="O12" s="378">
        <v>0</v>
      </c>
      <c r="P12" s="3"/>
    </row>
    <row r="13" spans="1:16" s="34" customFormat="1" ht="21" customHeight="1">
      <c r="A13" s="273" t="s">
        <v>30</v>
      </c>
      <c r="B13" s="168">
        <f>SUM(C13:H13)</f>
        <v>6914</v>
      </c>
      <c r="C13" s="171">
        <v>3567</v>
      </c>
      <c r="D13" s="171">
        <v>3347</v>
      </c>
      <c r="E13" s="171" t="s">
        <v>135</v>
      </c>
      <c r="F13" s="171">
        <v>0</v>
      </c>
      <c r="G13" s="171">
        <v>0</v>
      </c>
      <c r="H13" s="377">
        <v>0</v>
      </c>
      <c r="I13" s="377">
        <f t="shared" ref="I13:I29" si="1">SUM(J13:O13)</f>
        <v>0</v>
      </c>
      <c r="J13" s="171" t="s">
        <v>135</v>
      </c>
      <c r="K13" s="171" t="s">
        <v>135</v>
      </c>
      <c r="L13" s="171" t="s">
        <v>135</v>
      </c>
      <c r="M13" s="176" t="s">
        <v>135</v>
      </c>
      <c r="N13" s="171" t="s">
        <v>135</v>
      </c>
      <c r="O13" s="379">
        <v>0</v>
      </c>
      <c r="P13" s="3"/>
    </row>
    <row r="14" spans="1:16" s="34" customFormat="1" ht="21" customHeight="1">
      <c r="A14" s="273" t="s">
        <v>31</v>
      </c>
      <c r="B14" s="168">
        <f t="shared" ref="B14:B29" si="2">SUM(C14:H14)</f>
        <v>10041</v>
      </c>
      <c r="C14" s="171" t="s">
        <v>135</v>
      </c>
      <c r="D14" s="171">
        <v>1529</v>
      </c>
      <c r="E14" s="171">
        <v>6420</v>
      </c>
      <c r="F14" s="171">
        <v>990</v>
      </c>
      <c r="G14" s="171">
        <v>1102</v>
      </c>
      <c r="H14" s="377">
        <v>0</v>
      </c>
      <c r="I14" s="377">
        <f t="shared" si="1"/>
        <v>965</v>
      </c>
      <c r="J14" s="171" t="s">
        <v>135</v>
      </c>
      <c r="K14" s="171">
        <v>53</v>
      </c>
      <c r="L14" s="171">
        <v>912</v>
      </c>
      <c r="M14" s="176" t="s">
        <v>135</v>
      </c>
      <c r="N14" s="171" t="s">
        <v>135</v>
      </c>
      <c r="O14" s="379">
        <v>0</v>
      </c>
    </row>
    <row r="15" spans="1:16" s="34" customFormat="1" ht="21" customHeight="1">
      <c r="A15" s="273" t="s">
        <v>32</v>
      </c>
      <c r="B15" s="168">
        <f t="shared" si="2"/>
        <v>8230</v>
      </c>
      <c r="C15" s="171" t="s">
        <v>135</v>
      </c>
      <c r="D15" s="171" t="s">
        <v>135</v>
      </c>
      <c r="E15" s="171">
        <v>3</v>
      </c>
      <c r="F15" s="171">
        <v>2808</v>
      </c>
      <c r="G15" s="171">
        <v>5396</v>
      </c>
      <c r="H15" s="172">
        <v>23</v>
      </c>
      <c r="I15" s="377">
        <f t="shared" si="1"/>
        <v>5567</v>
      </c>
      <c r="J15" s="171" t="s">
        <v>135</v>
      </c>
      <c r="K15" s="171">
        <v>43</v>
      </c>
      <c r="L15" s="171">
        <v>2369</v>
      </c>
      <c r="M15" s="176">
        <v>2142</v>
      </c>
      <c r="N15" s="171">
        <v>1007</v>
      </c>
      <c r="O15" s="173">
        <v>6</v>
      </c>
    </row>
    <row r="16" spans="1:16" s="34" customFormat="1" ht="21" customHeight="1">
      <c r="A16" s="273" t="s">
        <v>33</v>
      </c>
      <c r="B16" s="168">
        <f t="shared" si="2"/>
        <v>1417</v>
      </c>
      <c r="C16" s="171" t="s">
        <v>135</v>
      </c>
      <c r="D16" s="171" t="s">
        <v>135</v>
      </c>
      <c r="E16" s="171" t="s">
        <v>135</v>
      </c>
      <c r="F16" s="171">
        <v>310</v>
      </c>
      <c r="G16" s="171">
        <v>890</v>
      </c>
      <c r="H16" s="172">
        <v>217</v>
      </c>
      <c r="I16" s="377">
        <f t="shared" si="1"/>
        <v>10121</v>
      </c>
      <c r="J16" s="171" t="s">
        <v>135</v>
      </c>
      <c r="K16" s="171">
        <v>60</v>
      </c>
      <c r="L16" s="171">
        <v>2072</v>
      </c>
      <c r="M16" s="176">
        <v>3755</v>
      </c>
      <c r="N16" s="171">
        <v>4122</v>
      </c>
      <c r="O16" s="173">
        <v>112</v>
      </c>
    </row>
    <row r="17" spans="1:15" s="34" customFormat="1" ht="21" customHeight="1">
      <c r="A17" s="273" t="s">
        <v>34</v>
      </c>
      <c r="B17" s="168">
        <f t="shared" si="2"/>
        <v>336</v>
      </c>
      <c r="C17" s="171" t="s">
        <v>135</v>
      </c>
      <c r="D17" s="171" t="s">
        <v>135</v>
      </c>
      <c r="E17" s="171" t="s">
        <v>135</v>
      </c>
      <c r="F17" s="171">
        <v>75</v>
      </c>
      <c r="G17" s="171">
        <v>111</v>
      </c>
      <c r="H17" s="172">
        <v>150</v>
      </c>
      <c r="I17" s="377">
        <f t="shared" si="1"/>
        <v>11530</v>
      </c>
      <c r="J17" s="171" t="s">
        <v>135</v>
      </c>
      <c r="K17" s="171">
        <v>185</v>
      </c>
      <c r="L17" s="171">
        <v>3049</v>
      </c>
      <c r="M17" s="176">
        <v>4581</v>
      </c>
      <c r="N17" s="171">
        <v>3379</v>
      </c>
      <c r="O17" s="173">
        <v>336</v>
      </c>
    </row>
    <row r="18" spans="1:15" s="34" customFormat="1" ht="21" customHeight="1">
      <c r="A18" s="273" t="s">
        <v>35</v>
      </c>
      <c r="B18" s="168">
        <f t="shared" si="2"/>
        <v>168</v>
      </c>
      <c r="C18" s="171" t="s">
        <v>135</v>
      </c>
      <c r="D18" s="171" t="s">
        <v>135</v>
      </c>
      <c r="E18" s="171" t="s">
        <v>135</v>
      </c>
      <c r="F18" s="171">
        <v>69</v>
      </c>
      <c r="G18" s="171">
        <v>57</v>
      </c>
      <c r="H18" s="172">
        <v>42</v>
      </c>
      <c r="I18" s="377">
        <f t="shared" si="1"/>
        <v>11417</v>
      </c>
      <c r="J18" s="171">
        <v>1</v>
      </c>
      <c r="K18" s="171">
        <v>213</v>
      </c>
      <c r="L18" s="171">
        <v>4342</v>
      </c>
      <c r="M18" s="176">
        <v>3590</v>
      </c>
      <c r="N18" s="171">
        <v>2965</v>
      </c>
      <c r="O18" s="173">
        <v>306</v>
      </c>
    </row>
    <row r="19" spans="1:15" s="34" customFormat="1" ht="21" customHeight="1">
      <c r="A19" s="273" t="s">
        <v>36</v>
      </c>
      <c r="B19" s="168">
        <f t="shared" si="2"/>
        <v>56</v>
      </c>
      <c r="C19" s="171" t="s">
        <v>135</v>
      </c>
      <c r="D19" s="171" t="s">
        <v>135</v>
      </c>
      <c r="E19" s="171" t="s">
        <v>135</v>
      </c>
      <c r="F19" s="171">
        <v>11</v>
      </c>
      <c r="G19" s="171">
        <v>28</v>
      </c>
      <c r="H19" s="172">
        <v>17</v>
      </c>
      <c r="I19" s="377">
        <f t="shared" si="1"/>
        <v>13565</v>
      </c>
      <c r="J19" s="171">
        <v>40</v>
      </c>
      <c r="K19" s="171">
        <v>554</v>
      </c>
      <c r="L19" s="171">
        <v>7647</v>
      </c>
      <c r="M19" s="176">
        <v>2750</v>
      </c>
      <c r="N19" s="171">
        <v>2315</v>
      </c>
      <c r="O19" s="173">
        <v>259</v>
      </c>
    </row>
    <row r="20" spans="1:15" s="34" customFormat="1" ht="21" customHeight="1">
      <c r="A20" s="273" t="s">
        <v>37</v>
      </c>
      <c r="B20" s="168">
        <f t="shared" si="2"/>
        <v>107</v>
      </c>
      <c r="C20" s="171" t="s">
        <v>135</v>
      </c>
      <c r="D20" s="171" t="s">
        <v>135</v>
      </c>
      <c r="E20" s="171" t="s">
        <v>135</v>
      </c>
      <c r="F20" s="171">
        <v>41</v>
      </c>
      <c r="G20" s="171">
        <v>51</v>
      </c>
      <c r="H20" s="172">
        <v>15</v>
      </c>
      <c r="I20" s="377">
        <f t="shared" si="1"/>
        <v>16369</v>
      </c>
      <c r="J20" s="171">
        <v>461</v>
      </c>
      <c r="K20" s="171">
        <v>1750</v>
      </c>
      <c r="L20" s="171">
        <v>10369</v>
      </c>
      <c r="M20" s="176">
        <v>1787</v>
      </c>
      <c r="N20" s="171">
        <v>1875</v>
      </c>
      <c r="O20" s="173">
        <v>127</v>
      </c>
    </row>
    <row r="21" spans="1:15" s="34" customFormat="1" ht="21" customHeight="1">
      <c r="A21" s="273" t="s">
        <v>38</v>
      </c>
      <c r="B21" s="168">
        <f t="shared" si="2"/>
        <v>16</v>
      </c>
      <c r="C21" s="171" t="s">
        <v>135</v>
      </c>
      <c r="D21" s="171" t="s">
        <v>135</v>
      </c>
      <c r="E21" s="171" t="s">
        <v>135</v>
      </c>
      <c r="F21" s="171">
        <v>0</v>
      </c>
      <c r="G21" s="171">
        <v>3</v>
      </c>
      <c r="H21" s="172">
        <v>13</v>
      </c>
      <c r="I21" s="377">
        <f t="shared" si="1"/>
        <v>18568</v>
      </c>
      <c r="J21" s="171">
        <v>1831</v>
      </c>
      <c r="K21" s="171">
        <v>4274</v>
      </c>
      <c r="L21" s="171">
        <v>9483</v>
      </c>
      <c r="M21" s="176">
        <v>1368</v>
      </c>
      <c r="N21" s="171">
        <v>1474</v>
      </c>
      <c r="O21" s="173">
        <v>138</v>
      </c>
    </row>
    <row r="22" spans="1:15" s="34" customFormat="1" ht="21" customHeight="1">
      <c r="A22" s="273" t="s">
        <v>39</v>
      </c>
      <c r="B22" s="168">
        <f t="shared" si="2"/>
        <v>0</v>
      </c>
      <c r="C22" s="171" t="s">
        <v>135</v>
      </c>
      <c r="D22" s="171" t="s">
        <v>135</v>
      </c>
      <c r="E22" s="171" t="s">
        <v>135</v>
      </c>
      <c r="F22" s="171">
        <v>0</v>
      </c>
      <c r="G22" s="171">
        <v>0</v>
      </c>
      <c r="H22" s="172">
        <v>0</v>
      </c>
      <c r="I22" s="377">
        <f t="shared" si="1"/>
        <v>18281</v>
      </c>
      <c r="J22" s="171">
        <v>3577</v>
      </c>
      <c r="K22" s="171">
        <v>5969</v>
      </c>
      <c r="L22" s="171">
        <v>7108</v>
      </c>
      <c r="M22" s="176">
        <v>646</v>
      </c>
      <c r="N22" s="171">
        <v>854</v>
      </c>
      <c r="O22" s="173">
        <v>127</v>
      </c>
    </row>
    <row r="23" spans="1:15" s="34" customFormat="1" ht="21" customHeight="1">
      <c r="A23" s="273" t="s">
        <v>40</v>
      </c>
      <c r="B23" s="168">
        <f t="shared" si="2"/>
        <v>0</v>
      </c>
      <c r="C23" s="171" t="s">
        <v>135</v>
      </c>
      <c r="D23" s="171" t="s">
        <v>135</v>
      </c>
      <c r="E23" s="171" t="s">
        <v>135</v>
      </c>
      <c r="F23" s="171">
        <v>0</v>
      </c>
      <c r="G23" s="171">
        <v>0</v>
      </c>
      <c r="H23" s="172">
        <v>0</v>
      </c>
      <c r="I23" s="377">
        <f t="shared" si="1"/>
        <v>14073</v>
      </c>
      <c r="J23" s="171">
        <v>4932</v>
      </c>
      <c r="K23" s="171">
        <v>4563</v>
      </c>
      <c r="L23" s="171">
        <v>3774</v>
      </c>
      <c r="M23" s="176">
        <v>277</v>
      </c>
      <c r="N23" s="171">
        <v>443</v>
      </c>
      <c r="O23" s="173">
        <v>84</v>
      </c>
    </row>
    <row r="24" spans="1:15" s="34" customFormat="1" ht="21" customHeight="1">
      <c r="A24" s="273" t="s">
        <v>41</v>
      </c>
      <c r="B24" s="168">
        <f t="shared" si="2"/>
        <v>0</v>
      </c>
      <c r="C24" s="171" t="s">
        <v>135</v>
      </c>
      <c r="D24" s="171" t="s">
        <v>135</v>
      </c>
      <c r="E24" s="171" t="s">
        <v>135</v>
      </c>
      <c r="F24" s="171">
        <v>0</v>
      </c>
      <c r="G24" s="171">
        <v>0</v>
      </c>
      <c r="H24" s="172">
        <v>0</v>
      </c>
      <c r="I24" s="377">
        <f t="shared" si="1"/>
        <v>9725</v>
      </c>
      <c r="J24" s="171">
        <v>4404</v>
      </c>
      <c r="K24" s="171">
        <v>2748</v>
      </c>
      <c r="L24" s="171">
        <v>2020</v>
      </c>
      <c r="M24" s="176">
        <v>136</v>
      </c>
      <c r="N24" s="171">
        <v>368</v>
      </c>
      <c r="O24" s="173">
        <v>49</v>
      </c>
    </row>
    <row r="25" spans="1:15" s="34" customFormat="1" ht="21" customHeight="1">
      <c r="A25" s="273" t="s">
        <v>42</v>
      </c>
      <c r="B25" s="168">
        <f t="shared" si="2"/>
        <v>0</v>
      </c>
      <c r="C25" s="171" t="s">
        <v>135</v>
      </c>
      <c r="D25" s="171" t="s">
        <v>135</v>
      </c>
      <c r="E25" s="171" t="s">
        <v>135</v>
      </c>
      <c r="F25" s="171">
        <v>0</v>
      </c>
      <c r="G25" s="171">
        <v>0</v>
      </c>
      <c r="H25" s="172">
        <v>0</v>
      </c>
      <c r="I25" s="377">
        <f t="shared" si="1"/>
        <v>6622</v>
      </c>
      <c r="J25" s="171">
        <v>3717</v>
      </c>
      <c r="K25" s="171">
        <v>1569</v>
      </c>
      <c r="L25" s="171">
        <v>1086</v>
      </c>
      <c r="M25" s="176">
        <v>59</v>
      </c>
      <c r="N25" s="171">
        <v>175</v>
      </c>
      <c r="O25" s="173">
        <v>16</v>
      </c>
    </row>
    <row r="26" spans="1:15" s="34" customFormat="1" ht="21" customHeight="1">
      <c r="A26" s="273" t="s">
        <v>43</v>
      </c>
      <c r="B26" s="168">
        <f t="shared" si="2"/>
        <v>0</v>
      </c>
      <c r="C26" s="171" t="s">
        <v>135</v>
      </c>
      <c r="D26" s="171" t="s">
        <v>135</v>
      </c>
      <c r="E26" s="171" t="s">
        <v>135</v>
      </c>
      <c r="F26" s="171">
        <v>0</v>
      </c>
      <c r="G26" s="171">
        <v>0</v>
      </c>
      <c r="H26" s="172">
        <v>0</v>
      </c>
      <c r="I26" s="377">
        <f t="shared" si="1"/>
        <v>3833</v>
      </c>
      <c r="J26" s="171">
        <v>2335</v>
      </c>
      <c r="K26" s="171">
        <v>693</v>
      </c>
      <c r="L26" s="171">
        <v>629</v>
      </c>
      <c r="M26" s="176">
        <v>26</v>
      </c>
      <c r="N26" s="171">
        <v>133</v>
      </c>
      <c r="O26" s="173">
        <v>17</v>
      </c>
    </row>
    <row r="27" spans="1:15" s="34" customFormat="1" ht="21" customHeight="1">
      <c r="A27" s="273" t="s">
        <v>44</v>
      </c>
      <c r="B27" s="168">
        <f t="shared" si="2"/>
        <v>0</v>
      </c>
      <c r="C27" s="171" t="s">
        <v>135</v>
      </c>
      <c r="D27" s="171" t="s">
        <v>135</v>
      </c>
      <c r="E27" s="171" t="s">
        <v>135</v>
      </c>
      <c r="F27" s="171">
        <v>0</v>
      </c>
      <c r="G27" s="171">
        <v>0</v>
      </c>
      <c r="H27" s="377">
        <v>0</v>
      </c>
      <c r="I27" s="377">
        <f t="shared" si="1"/>
        <v>1698</v>
      </c>
      <c r="J27" s="171">
        <v>1099</v>
      </c>
      <c r="K27" s="171">
        <v>237</v>
      </c>
      <c r="L27" s="171">
        <v>284</v>
      </c>
      <c r="M27" s="176">
        <v>8</v>
      </c>
      <c r="N27" s="171">
        <v>65</v>
      </c>
      <c r="O27" s="173">
        <v>5</v>
      </c>
    </row>
    <row r="28" spans="1:15" s="34" customFormat="1" ht="21" customHeight="1">
      <c r="A28" s="273" t="s">
        <v>45</v>
      </c>
      <c r="B28" s="169">
        <f t="shared" si="2"/>
        <v>0</v>
      </c>
      <c r="C28" s="174" t="s">
        <v>135</v>
      </c>
      <c r="D28" s="174" t="s">
        <v>135</v>
      </c>
      <c r="E28" s="174" t="s">
        <v>135</v>
      </c>
      <c r="F28" s="174">
        <v>0</v>
      </c>
      <c r="G28" s="174">
        <v>0</v>
      </c>
      <c r="H28" s="380">
        <v>0</v>
      </c>
      <c r="I28" s="380">
        <f t="shared" si="1"/>
        <v>589</v>
      </c>
      <c r="J28" s="174">
        <v>386</v>
      </c>
      <c r="K28" s="174">
        <v>95</v>
      </c>
      <c r="L28" s="174">
        <v>68</v>
      </c>
      <c r="M28" s="177">
        <v>14</v>
      </c>
      <c r="N28" s="171">
        <v>11</v>
      </c>
      <c r="O28" s="173">
        <v>15</v>
      </c>
    </row>
    <row r="29" spans="1:15" ht="19.5" customHeight="1">
      <c r="A29" s="274" t="s">
        <v>77</v>
      </c>
      <c r="B29" s="181">
        <f t="shared" si="2"/>
        <v>0</v>
      </c>
      <c r="C29" s="182" t="s">
        <v>135</v>
      </c>
      <c r="D29" s="182" t="s">
        <v>135</v>
      </c>
      <c r="E29" s="182" t="s">
        <v>135</v>
      </c>
      <c r="F29" s="182">
        <v>0</v>
      </c>
      <c r="G29" s="182">
        <v>0</v>
      </c>
      <c r="H29" s="381">
        <v>0</v>
      </c>
      <c r="I29" s="381">
        <f t="shared" si="1"/>
        <v>0</v>
      </c>
      <c r="J29" s="178">
        <v>0</v>
      </c>
      <c r="K29" s="178">
        <v>0</v>
      </c>
      <c r="L29" s="178">
        <v>0</v>
      </c>
      <c r="M29" s="178">
        <v>0</v>
      </c>
      <c r="N29" s="179">
        <v>0</v>
      </c>
      <c r="O29" s="180">
        <v>0</v>
      </c>
    </row>
    <row r="30" spans="1:15" ht="12.75" customHeight="1">
      <c r="A30" s="407"/>
      <c r="B30" s="408"/>
      <c r="C30" s="409"/>
      <c r="D30" s="409"/>
      <c r="E30" s="409"/>
      <c r="F30" s="409"/>
      <c r="G30" s="409"/>
      <c r="H30" s="410"/>
      <c r="I30" s="410"/>
      <c r="J30" s="411"/>
      <c r="K30" s="411"/>
      <c r="L30" s="411"/>
      <c r="M30" s="411"/>
      <c r="N30" s="411"/>
      <c r="O30" s="411"/>
    </row>
    <row r="31" spans="1:15" ht="16.5" customHeight="1">
      <c r="A31" s="653" t="s">
        <v>206</v>
      </c>
      <c r="B31" s="653"/>
      <c r="C31" s="653"/>
      <c r="D31" s="653"/>
    </row>
    <row r="32" spans="1:15" ht="16.5" customHeight="1">
      <c r="A32" s="646" t="s">
        <v>207</v>
      </c>
      <c r="B32" s="646"/>
    </row>
  </sheetData>
  <mergeCells count="19">
    <mergeCell ref="A32:B32"/>
    <mergeCell ref="M5:M6"/>
    <mergeCell ref="N5:N6"/>
    <mergeCell ref="O5:O6"/>
    <mergeCell ref="B4:B6"/>
    <mergeCell ref="I4:I6"/>
    <mergeCell ref="J5:J6"/>
    <mergeCell ref="K5:K6"/>
    <mergeCell ref="L5:L6"/>
    <mergeCell ref="A4:A6"/>
    <mergeCell ref="C5:C6"/>
    <mergeCell ref="D5:D6"/>
    <mergeCell ref="E5:E6"/>
    <mergeCell ref="F5:F6"/>
    <mergeCell ref="A1:D1"/>
    <mergeCell ref="G5:G6"/>
    <mergeCell ref="H5:H6"/>
    <mergeCell ref="A3:B3"/>
    <mergeCell ref="A31:D31"/>
  </mergeCells>
  <phoneticPr fontId="1" type="noConversion"/>
  <pageMargins left="0.70866141732283472" right="0.70866141732283472" top="0.3" bottom="0.74803149606299213" header="0.31496062992125984" footer="0.31496062992125984"/>
  <pageSetup paperSize="9" scale="85" orientation="landscape" r:id="rId1"/>
  <ignoredErrors>
    <ignoredError sqref="F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sqref="A1:D1"/>
    </sheetView>
  </sheetViews>
  <sheetFormatPr defaultRowHeight="13.5"/>
  <cols>
    <col min="1" max="1" width="10.25" style="5" customWidth="1"/>
    <col min="2" max="8" width="12.25" style="5" customWidth="1"/>
    <col min="9" max="256" width="9" style="5"/>
    <col min="257" max="257" width="10.25" style="5" customWidth="1"/>
    <col min="258" max="264" width="12.25" style="5" customWidth="1"/>
    <col min="265" max="512" width="9" style="5"/>
    <col min="513" max="513" width="10.25" style="5" customWidth="1"/>
    <col min="514" max="520" width="12.25" style="5" customWidth="1"/>
    <col min="521" max="768" width="9" style="5"/>
    <col min="769" max="769" width="10.25" style="5" customWidth="1"/>
    <col min="770" max="776" width="12.25" style="5" customWidth="1"/>
    <col min="777" max="1024" width="9" style="5"/>
    <col min="1025" max="1025" width="10.25" style="5" customWidth="1"/>
    <col min="1026" max="1032" width="12.25" style="5" customWidth="1"/>
    <col min="1033" max="1280" width="9" style="5"/>
    <col min="1281" max="1281" width="10.25" style="5" customWidth="1"/>
    <col min="1282" max="1288" width="12.25" style="5" customWidth="1"/>
    <col min="1289" max="1536" width="9" style="5"/>
    <col min="1537" max="1537" width="10.25" style="5" customWidth="1"/>
    <col min="1538" max="1544" width="12.25" style="5" customWidth="1"/>
    <col min="1545" max="1792" width="9" style="5"/>
    <col min="1793" max="1793" width="10.25" style="5" customWidth="1"/>
    <col min="1794" max="1800" width="12.25" style="5" customWidth="1"/>
    <col min="1801" max="2048" width="9" style="5"/>
    <col min="2049" max="2049" width="10.25" style="5" customWidth="1"/>
    <col min="2050" max="2056" width="12.25" style="5" customWidth="1"/>
    <col min="2057" max="2304" width="9" style="5"/>
    <col min="2305" max="2305" width="10.25" style="5" customWidth="1"/>
    <col min="2306" max="2312" width="12.25" style="5" customWidth="1"/>
    <col min="2313" max="2560" width="9" style="5"/>
    <col min="2561" max="2561" width="10.25" style="5" customWidth="1"/>
    <col min="2562" max="2568" width="12.25" style="5" customWidth="1"/>
    <col min="2569" max="2816" width="9" style="5"/>
    <col min="2817" max="2817" width="10.25" style="5" customWidth="1"/>
    <col min="2818" max="2824" width="12.25" style="5" customWidth="1"/>
    <col min="2825" max="3072" width="9" style="5"/>
    <col min="3073" max="3073" width="10.25" style="5" customWidth="1"/>
    <col min="3074" max="3080" width="12.25" style="5" customWidth="1"/>
    <col min="3081" max="3328" width="9" style="5"/>
    <col min="3329" max="3329" width="10.25" style="5" customWidth="1"/>
    <col min="3330" max="3336" width="12.25" style="5" customWidth="1"/>
    <col min="3337" max="3584" width="9" style="5"/>
    <col min="3585" max="3585" width="10.25" style="5" customWidth="1"/>
    <col min="3586" max="3592" width="12.25" style="5" customWidth="1"/>
    <col min="3593" max="3840" width="9" style="5"/>
    <col min="3841" max="3841" width="10.25" style="5" customWidth="1"/>
    <col min="3842" max="3848" width="12.25" style="5" customWidth="1"/>
    <col min="3849" max="4096" width="9" style="5"/>
    <col min="4097" max="4097" width="10.25" style="5" customWidth="1"/>
    <col min="4098" max="4104" width="12.25" style="5" customWidth="1"/>
    <col min="4105" max="4352" width="9" style="5"/>
    <col min="4353" max="4353" width="10.25" style="5" customWidth="1"/>
    <col min="4354" max="4360" width="12.25" style="5" customWidth="1"/>
    <col min="4361" max="4608" width="9" style="5"/>
    <col min="4609" max="4609" width="10.25" style="5" customWidth="1"/>
    <col min="4610" max="4616" width="12.25" style="5" customWidth="1"/>
    <col min="4617" max="4864" width="9" style="5"/>
    <col min="4865" max="4865" width="10.25" style="5" customWidth="1"/>
    <col min="4866" max="4872" width="12.25" style="5" customWidth="1"/>
    <col min="4873" max="5120" width="9" style="5"/>
    <col min="5121" max="5121" width="10.25" style="5" customWidth="1"/>
    <col min="5122" max="5128" width="12.25" style="5" customWidth="1"/>
    <col min="5129" max="5376" width="9" style="5"/>
    <col min="5377" max="5377" width="10.25" style="5" customWidth="1"/>
    <col min="5378" max="5384" width="12.25" style="5" customWidth="1"/>
    <col min="5385" max="5632" width="9" style="5"/>
    <col min="5633" max="5633" width="10.25" style="5" customWidth="1"/>
    <col min="5634" max="5640" width="12.25" style="5" customWidth="1"/>
    <col min="5641" max="5888" width="9" style="5"/>
    <col min="5889" max="5889" width="10.25" style="5" customWidth="1"/>
    <col min="5890" max="5896" width="12.25" style="5" customWidth="1"/>
    <col min="5897" max="6144" width="9" style="5"/>
    <col min="6145" max="6145" width="10.25" style="5" customWidth="1"/>
    <col min="6146" max="6152" width="12.25" style="5" customWidth="1"/>
    <col min="6153" max="6400" width="9" style="5"/>
    <col min="6401" max="6401" width="10.25" style="5" customWidth="1"/>
    <col min="6402" max="6408" width="12.25" style="5" customWidth="1"/>
    <col min="6409" max="6656" width="9" style="5"/>
    <col min="6657" max="6657" width="10.25" style="5" customWidth="1"/>
    <col min="6658" max="6664" width="12.25" style="5" customWidth="1"/>
    <col min="6665" max="6912" width="9" style="5"/>
    <col min="6913" max="6913" width="10.25" style="5" customWidth="1"/>
    <col min="6914" max="6920" width="12.25" style="5" customWidth="1"/>
    <col min="6921" max="7168" width="9" style="5"/>
    <col min="7169" max="7169" width="10.25" style="5" customWidth="1"/>
    <col min="7170" max="7176" width="12.25" style="5" customWidth="1"/>
    <col min="7177" max="7424" width="9" style="5"/>
    <col min="7425" max="7425" width="10.25" style="5" customWidth="1"/>
    <col min="7426" max="7432" width="12.25" style="5" customWidth="1"/>
    <col min="7433" max="7680" width="9" style="5"/>
    <col min="7681" max="7681" width="10.25" style="5" customWidth="1"/>
    <col min="7682" max="7688" width="12.25" style="5" customWidth="1"/>
    <col min="7689" max="7936" width="9" style="5"/>
    <col min="7937" max="7937" width="10.25" style="5" customWidth="1"/>
    <col min="7938" max="7944" width="12.25" style="5" customWidth="1"/>
    <col min="7945" max="8192" width="9" style="5"/>
    <col min="8193" max="8193" width="10.25" style="5" customWidth="1"/>
    <col min="8194" max="8200" width="12.25" style="5" customWidth="1"/>
    <col min="8201" max="8448" width="9" style="5"/>
    <col min="8449" max="8449" width="10.25" style="5" customWidth="1"/>
    <col min="8450" max="8456" width="12.25" style="5" customWidth="1"/>
    <col min="8457" max="8704" width="9" style="5"/>
    <col min="8705" max="8705" width="10.25" style="5" customWidth="1"/>
    <col min="8706" max="8712" width="12.25" style="5" customWidth="1"/>
    <col min="8713" max="8960" width="9" style="5"/>
    <col min="8961" max="8961" width="10.25" style="5" customWidth="1"/>
    <col min="8962" max="8968" width="12.25" style="5" customWidth="1"/>
    <col min="8969" max="9216" width="9" style="5"/>
    <col min="9217" max="9217" width="10.25" style="5" customWidth="1"/>
    <col min="9218" max="9224" width="12.25" style="5" customWidth="1"/>
    <col min="9225" max="9472" width="9" style="5"/>
    <col min="9473" max="9473" width="10.25" style="5" customWidth="1"/>
    <col min="9474" max="9480" width="12.25" style="5" customWidth="1"/>
    <col min="9481" max="9728" width="9" style="5"/>
    <col min="9729" max="9729" width="10.25" style="5" customWidth="1"/>
    <col min="9730" max="9736" width="12.25" style="5" customWidth="1"/>
    <col min="9737" max="9984" width="9" style="5"/>
    <col min="9985" max="9985" width="10.25" style="5" customWidth="1"/>
    <col min="9986" max="9992" width="12.25" style="5" customWidth="1"/>
    <col min="9993" max="10240" width="9" style="5"/>
    <col min="10241" max="10241" width="10.25" style="5" customWidth="1"/>
    <col min="10242" max="10248" width="12.25" style="5" customWidth="1"/>
    <col min="10249" max="10496" width="9" style="5"/>
    <col min="10497" max="10497" width="10.25" style="5" customWidth="1"/>
    <col min="10498" max="10504" width="12.25" style="5" customWidth="1"/>
    <col min="10505" max="10752" width="9" style="5"/>
    <col min="10753" max="10753" width="10.25" style="5" customWidth="1"/>
    <col min="10754" max="10760" width="12.25" style="5" customWidth="1"/>
    <col min="10761" max="11008" width="9" style="5"/>
    <col min="11009" max="11009" width="10.25" style="5" customWidth="1"/>
    <col min="11010" max="11016" width="12.25" style="5" customWidth="1"/>
    <col min="11017" max="11264" width="9" style="5"/>
    <col min="11265" max="11265" width="10.25" style="5" customWidth="1"/>
    <col min="11266" max="11272" width="12.25" style="5" customWidth="1"/>
    <col min="11273" max="11520" width="9" style="5"/>
    <col min="11521" max="11521" width="10.25" style="5" customWidth="1"/>
    <col min="11522" max="11528" width="12.25" style="5" customWidth="1"/>
    <col min="11529" max="11776" width="9" style="5"/>
    <col min="11777" max="11777" width="10.25" style="5" customWidth="1"/>
    <col min="11778" max="11784" width="12.25" style="5" customWidth="1"/>
    <col min="11785" max="12032" width="9" style="5"/>
    <col min="12033" max="12033" width="10.25" style="5" customWidth="1"/>
    <col min="12034" max="12040" width="12.25" style="5" customWidth="1"/>
    <col min="12041" max="12288" width="9" style="5"/>
    <col min="12289" max="12289" width="10.25" style="5" customWidth="1"/>
    <col min="12290" max="12296" width="12.25" style="5" customWidth="1"/>
    <col min="12297" max="12544" width="9" style="5"/>
    <col min="12545" max="12545" width="10.25" style="5" customWidth="1"/>
    <col min="12546" max="12552" width="12.25" style="5" customWidth="1"/>
    <col min="12553" max="12800" width="9" style="5"/>
    <col min="12801" max="12801" width="10.25" style="5" customWidth="1"/>
    <col min="12802" max="12808" width="12.25" style="5" customWidth="1"/>
    <col min="12809" max="13056" width="9" style="5"/>
    <col min="13057" max="13057" width="10.25" style="5" customWidth="1"/>
    <col min="13058" max="13064" width="12.25" style="5" customWidth="1"/>
    <col min="13065" max="13312" width="9" style="5"/>
    <col min="13313" max="13313" width="10.25" style="5" customWidth="1"/>
    <col min="13314" max="13320" width="12.25" style="5" customWidth="1"/>
    <col min="13321" max="13568" width="9" style="5"/>
    <col min="13569" max="13569" width="10.25" style="5" customWidth="1"/>
    <col min="13570" max="13576" width="12.25" style="5" customWidth="1"/>
    <col min="13577" max="13824" width="9" style="5"/>
    <col min="13825" max="13825" width="10.25" style="5" customWidth="1"/>
    <col min="13826" max="13832" width="12.25" style="5" customWidth="1"/>
    <col min="13833" max="14080" width="9" style="5"/>
    <col min="14081" max="14081" width="10.25" style="5" customWidth="1"/>
    <col min="14082" max="14088" width="12.25" style="5" customWidth="1"/>
    <col min="14089" max="14336" width="9" style="5"/>
    <col min="14337" max="14337" width="10.25" style="5" customWidth="1"/>
    <col min="14338" max="14344" width="12.25" style="5" customWidth="1"/>
    <col min="14345" max="14592" width="9" style="5"/>
    <col min="14593" max="14593" width="10.25" style="5" customWidth="1"/>
    <col min="14594" max="14600" width="12.25" style="5" customWidth="1"/>
    <col min="14601" max="14848" width="9" style="5"/>
    <col min="14849" max="14849" width="10.25" style="5" customWidth="1"/>
    <col min="14850" max="14856" width="12.25" style="5" customWidth="1"/>
    <col min="14857" max="15104" width="9" style="5"/>
    <col min="15105" max="15105" width="10.25" style="5" customWidth="1"/>
    <col min="15106" max="15112" width="12.25" style="5" customWidth="1"/>
    <col min="15113" max="15360" width="9" style="5"/>
    <col min="15361" max="15361" width="10.25" style="5" customWidth="1"/>
    <col min="15362" max="15368" width="12.25" style="5" customWidth="1"/>
    <col min="15369" max="15616" width="9" style="5"/>
    <col min="15617" max="15617" width="10.25" style="5" customWidth="1"/>
    <col min="15618" max="15624" width="12.25" style="5" customWidth="1"/>
    <col min="15625" max="15872" width="9" style="5"/>
    <col min="15873" max="15873" width="10.25" style="5" customWidth="1"/>
    <col min="15874" max="15880" width="12.25" style="5" customWidth="1"/>
    <col min="15881" max="16128" width="9" style="5"/>
    <col min="16129" max="16129" width="10.25" style="5" customWidth="1"/>
    <col min="16130" max="16136" width="12.25" style="5" customWidth="1"/>
    <col min="16137" max="16384" width="9" style="5"/>
  </cols>
  <sheetData>
    <row r="1" spans="1:9" ht="18.75" customHeight="1">
      <c r="A1" s="657" t="s">
        <v>224</v>
      </c>
      <c r="B1" s="657"/>
      <c r="C1" s="657"/>
      <c r="D1" s="657"/>
      <c r="E1" s="370"/>
      <c r="F1" s="370"/>
      <c r="G1" s="370"/>
      <c r="H1" s="370"/>
    </row>
    <row r="2" spans="1:9" ht="15" customHeight="1"/>
    <row r="3" spans="1:9" ht="18" customHeight="1">
      <c r="A3" s="660" t="s">
        <v>242</v>
      </c>
      <c r="B3" s="660"/>
    </row>
    <row r="4" spans="1:9" ht="36" customHeight="1">
      <c r="A4" s="47" t="s">
        <v>187</v>
      </c>
      <c r="B4" s="48" t="s">
        <v>78</v>
      </c>
      <c r="C4" s="48" t="s">
        <v>79</v>
      </c>
      <c r="D4" s="48" t="s">
        <v>80</v>
      </c>
      <c r="E4" s="48" t="s">
        <v>81</v>
      </c>
      <c r="F4" s="48" t="s">
        <v>82</v>
      </c>
      <c r="G4" s="48" t="s">
        <v>83</v>
      </c>
      <c r="H4" s="48" t="s">
        <v>84</v>
      </c>
      <c r="I4" s="49" t="s">
        <v>77</v>
      </c>
    </row>
    <row r="5" spans="1:9" ht="21.75" customHeight="1">
      <c r="A5" s="307" t="s">
        <v>317</v>
      </c>
      <c r="B5" s="277">
        <f>SUM(C5:H5)</f>
        <v>499592</v>
      </c>
      <c r="C5" s="278">
        <v>188044</v>
      </c>
      <c r="D5" s="278">
        <v>144497</v>
      </c>
      <c r="E5" s="278">
        <v>12435</v>
      </c>
      <c r="F5" s="655">
        <v>140710</v>
      </c>
      <c r="G5" s="655"/>
      <c r="H5" s="278">
        <v>13906</v>
      </c>
      <c r="I5" s="308">
        <v>0</v>
      </c>
    </row>
    <row r="6" spans="1:9" ht="21.75" customHeight="1">
      <c r="A6" s="276" t="s">
        <v>316</v>
      </c>
      <c r="B6" s="280">
        <v>109844</v>
      </c>
      <c r="C6" s="281">
        <v>35775</v>
      </c>
      <c r="D6" s="281">
        <v>40824</v>
      </c>
      <c r="E6" s="281">
        <v>3005</v>
      </c>
      <c r="F6" s="656">
        <v>28974</v>
      </c>
      <c r="G6" s="656"/>
      <c r="H6" s="281">
        <v>1266</v>
      </c>
      <c r="I6" s="309">
        <v>0</v>
      </c>
    </row>
    <row r="7" spans="1:9" ht="21.75" customHeight="1">
      <c r="A7" s="276" t="s">
        <v>315</v>
      </c>
      <c r="B7" s="280">
        <v>101294</v>
      </c>
      <c r="C7" s="281">
        <v>36366</v>
      </c>
      <c r="D7" s="281">
        <v>44319</v>
      </c>
      <c r="E7" s="281">
        <v>2818</v>
      </c>
      <c r="F7" s="281">
        <v>606</v>
      </c>
      <c r="G7" s="281">
        <v>1370</v>
      </c>
      <c r="H7" s="281">
        <v>591</v>
      </c>
      <c r="I7" s="309">
        <v>0</v>
      </c>
    </row>
    <row r="8" spans="1:9" ht="21.75" customHeight="1">
      <c r="A8" s="276" t="s">
        <v>98</v>
      </c>
      <c r="B8" s="280">
        <v>89079</v>
      </c>
      <c r="C8" s="281">
        <v>35939</v>
      </c>
      <c r="D8" s="281">
        <v>32881</v>
      </c>
      <c r="E8" s="281">
        <v>2871</v>
      </c>
      <c r="F8" s="281">
        <v>371</v>
      </c>
      <c r="G8" s="281">
        <v>1423</v>
      </c>
      <c r="H8" s="281">
        <v>763</v>
      </c>
      <c r="I8" s="309">
        <v>0</v>
      </c>
    </row>
    <row r="9" spans="1:9" ht="21.75" customHeight="1">
      <c r="A9" s="276" t="s">
        <v>88</v>
      </c>
      <c r="B9" s="280">
        <v>83952</v>
      </c>
      <c r="C9" s="281">
        <v>38888</v>
      </c>
      <c r="D9" s="281">
        <v>22940</v>
      </c>
      <c r="E9" s="281">
        <v>5781</v>
      </c>
      <c r="F9" s="281">
        <v>4561</v>
      </c>
      <c r="G9" s="281">
        <v>9746</v>
      </c>
      <c r="H9" s="281">
        <v>2036</v>
      </c>
      <c r="I9" s="309">
        <v>0</v>
      </c>
    </row>
    <row r="10" spans="1:9" ht="21.75" customHeight="1">
      <c r="A10" s="276" t="s">
        <v>191</v>
      </c>
      <c r="B10" s="280">
        <v>79686</v>
      </c>
      <c r="C10" s="281">
        <v>38711</v>
      </c>
      <c r="D10" s="281">
        <v>20542</v>
      </c>
      <c r="E10" s="281">
        <v>9027</v>
      </c>
      <c r="F10" s="281">
        <v>3924</v>
      </c>
      <c r="G10" s="281">
        <v>5851</v>
      </c>
      <c r="H10" s="281">
        <v>1631</v>
      </c>
      <c r="I10" s="309">
        <v>0</v>
      </c>
    </row>
    <row r="11" spans="1:9" ht="21.75" customHeight="1">
      <c r="A11" s="183" t="s">
        <v>192</v>
      </c>
      <c r="B11" s="310">
        <v>81010</v>
      </c>
      <c r="C11" s="283">
        <v>43475</v>
      </c>
      <c r="D11" s="283">
        <v>13926</v>
      </c>
      <c r="E11" s="283">
        <v>13942</v>
      </c>
      <c r="F11" s="283">
        <v>4211</v>
      </c>
      <c r="G11" s="283">
        <v>2675</v>
      </c>
      <c r="H11" s="283">
        <v>2781</v>
      </c>
      <c r="I11" s="311">
        <v>0</v>
      </c>
    </row>
    <row r="12" spans="1:9" ht="17.25" customHeight="1">
      <c r="A12" s="50"/>
      <c r="B12" s="50"/>
      <c r="C12" s="50"/>
      <c r="D12" s="50"/>
      <c r="E12" s="50"/>
      <c r="F12" s="50"/>
      <c r="G12" s="50"/>
      <c r="H12" s="50"/>
      <c r="I12" s="412"/>
    </row>
    <row r="13" spans="1:9" ht="16.5" customHeight="1">
      <c r="A13" s="658" t="s">
        <v>206</v>
      </c>
      <c r="B13" s="658"/>
      <c r="C13" s="658"/>
      <c r="D13" s="31"/>
    </row>
    <row r="14" spans="1:9" ht="16.5" customHeight="1">
      <c r="A14" s="659" t="s">
        <v>208</v>
      </c>
      <c r="B14" s="659"/>
      <c r="C14" s="391"/>
    </row>
  </sheetData>
  <mergeCells count="6">
    <mergeCell ref="F5:G5"/>
    <mergeCell ref="F6:G6"/>
    <mergeCell ref="A1:D1"/>
    <mergeCell ref="A13:C13"/>
    <mergeCell ref="A14:B14"/>
    <mergeCell ref="A3:B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B1"/>
    </sheetView>
  </sheetViews>
  <sheetFormatPr defaultRowHeight="13.5"/>
  <cols>
    <col min="1" max="1" width="10.25" style="5" customWidth="1"/>
    <col min="2" max="8" width="12.25" style="5" customWidth="1"/>
    <col min="9" max="256" width="9" style="5"/>
    <col min="257" max="257" width="10.25" style="5" customWidth="1"/>
    <col min="258" max="264" width="12.25" style="5" customWidth="1"/>
    <col min="265" max="512" width="9" style="5"/>
    <col min="513" max="513" width="10.25" style="5" customWidth="1"/>
    <col min="514" max="520" width="12.25" style="5" customWidth="1"/>
    <col min="521" max="768" width="9" style="5"/>
    <col min="769" max="769" width="10.25" style="5" customWidth="1"/>
    <col min="770" max="776" width="12.25" style="5" customWidth="1"/>
    <col min="777" max="1024" width="9" style="5"/>
    <col min="1025" max="1025" width="10.25" style="5" customWidth="1"/>
    <col min="1026" max="1032" width="12.25" style="5" customWidth="1"/>
    <col min="1033" max="1280" width="9" style="5"/>
    <col min="1281" max="1281" width="10.25" style="5" customWidth="1"/>
    <col min="1282" max="1288" width="12.25" style="5" customWidth="1"/>
    <col min="1289" max="1536" width="9" style="5"/>
    <col min="1537" max="1537" width="10.25" style="5" customWidth="1"/>
    <col min="1538" max="1544" width="12.25" style="5" customWidth="1"/>
    <col min="1545" max="1792" width="9" style="5"/>
    <col min="1793" max="1793" width="10.25" style="5" customWidth="1"/>
    <col min="1794" max="1800" width="12.25" style="5" customWidth="1"/>
    <col min="1801" max="2048" width="9" style="5"/>
    <col min="2049" max="2049" width="10.25" style="5" customWidth="1"/>
    <col min="2050" max="2056" width="12.25" style="5" customWidth="1"/>
    <col min="2057" max="2304" width="9" style="5"/>
    <col min="2305" max="2305" width="10.25" style="5" customWidth="1"/>
    <col min="2306" max="2312" width="12.25" style="5" customWidth="1"/>
    <col min="2313" max="2560" width="9" style="5"/>
    <col min="2561" max="2561" width="10.25" style="5" customWidth="1"/>
    <col min="2562" max="2568" width="12.25" style="5" customWidth="1"/>
    <col min="2569" max="2816" width="9" style="5"/>
    <col min="2817" max="2817" width="10.25" style="5" customWidth="1"/>
    <col min="2818" max="2824" width="12.25" style="5" customWidth="1"/>
    <col min="2825" max="3072" width="9" style="5"/>
    <col min="3073" max="3073" width="10.25" style="5" customWidth="1"/>
    <col min="3074" max="3080" width="12.25" style="5" customWidth="1"/>
    <col min="3081" max="3328" width="9" style="5"/>
    <col min="3329" max="3329" width="10.25" style="5" customWidth="1"/>
    <col min="3330" max="3336" width="12.25" style="5" customWidth="1"/>
    <col min="3337" max="3584" width="9" style="5"/>
    <col min="3585" max="3585" width="10.25" style="5" customWidth="1"/>
    <col min="3586" max="3592" width="12.25" style="5" customWidth="1"/>
    <col min="3593" max="3840" width="9" style="5"/>
    <col min="3841" max="3841" width="10.25" style="5" customWidth="1"/>
    <col min="3842" max="3848" width="12.25" style="5" customWidth="1"/>
    <col min="3849" max="4096" width="9" style="5"/>
    <col min="4097" max="4097" width="10.25" style="5" customWidth="1"/>
    <col min="4098" max="4104" width="12.25" style="5" customWidth="1"/>
    <col min="4105" max="4352" width="9" style="5"/>
    <col min="4353" max="4353" width="10.25" style="5" customWidth="1"/>
    <col min="4354" max="4360" width="12.25" style="5" customWidth="1"/>
    <col min="4361" max="4608" width="9" style="5"/>
    <col min="4609" max="4609" width="10.25" style="5" customWidth="1"/>
    <col min="4610" max="4616" width="12.25" style="5" customWidth="1"/>
    <col min="4617" max="4864" width="9" style="5"/>
    <col min="4865" max="4865" width="10.25" style="5" customWidth="1"/>
    <col min="4866" max="4872" width="12.25" style="5" customWidth="1"/>
    <col min="4873" max="5120" width="9" style="5"/>
    <col min="5121" max="5121" width="10.25" style="5" customWidth="1"/>
    <col min="5122" max="5128" width="12.25" style="5" customWidth="1"/>
    <col min="5129" max="5376" width="9" style="5"/>
    <col min="5377" max="5377" width="10.25" style="5" customWidth="1"/>
    <col min="5378" max="5384" width="12.25" style="5" customWidth="1"/>
    <col min="5385" max="5632" width="9" style="5"/>
    <col min="5633" max="5633" width="10.25" style="5" customWidth="1"/>
    <col min="5634" max="5640" width="12.25" style="5" customWidth="1"/>
    <col min="5641" max="5888" width="9" style="5"/>
    <col min="5889" max="5889" width="10.25" style="5" customWidth="1"/>
    <col min="5890" max="5896" width="12.25" style="5" customWidth="1"/>
    <col min="5897" max="6144" width="9" style="5"/>
    <col min="6145" max="6145" width="10.25" style="5" customWidth="1"/>
    <col min="6146" max="6152" width="12.25" style="5" customWidth="1"/>
    <col min="6153" max="6400" width="9" style="5"/>
    <col min="6401" max="6401" width="10.25" style="5" customWidth="1"/>
    <col min="6402" max="6408" width="12.25" style="5" customWidth="1"/>
    <col min="6409" max="6656" width="9" style="5"/>
    <col min="6657" max="6657" width="10.25" style="5" customWidth="1"/>
    <col min="6658" max="6664" width="12.25" style="5" customWidth="1"/>
    <col min="6665" max="6912" width="9" style="5"/>
    <col min="6913" max="6913" width="10.25" style="5" customWidth="1"/>
    <col min="6914" max="6920" width="12.25" style="5" customWidth="1"/>
    <col min="6921" max="7168" width="9" style="5"/>
    <col min="7169" max="7169" width="10.25" style="5" customWidth="1"/>
    <col min="7170" max="7176" width="12.25" style="5" customWidth="1"/>
    <col min="7177" max="7424" width="9" style="5"/>
    <col min="7425" max="7425" width="10.25" style="5" customWidth="1"/>
    <col min="7426" max="7432" width="12.25" style="5" customWidth="1"/>
    <col min="7433" max="7680" width="9" style="5"/>
    <col min="7681" max="7681" width="10.25" style="5" customWidth="1"/>
    <col min="7682" max="7688" width="12.25" style="5" customWidth="1"/>
    <col min="7689" max="7936" width="9" style="5"/>
    <col min="7937" max="7937" width="10.25" style="5" customWidth="1"/>
    <col min="7938" max="7944" width="12.25" style="5" customWidth="1"/>
    <col min="7945" max="8192" width="9" style="5"/>
    <col min="8193" max="8193" width="10.25" style="5" customWidth="1"/>
    <col min="8194" max="8200" width="12.25" style="5" customWidth="1"/>
    <col min="8201" max="8448" width="9" style="5"/>
    <col min="8449" max="8449" width="10.25" style="5" customWidth="1"/>
    <col min="8450" max="8456" width="12.25" style="5" customWidth="1"/>
    <col min="8457" max="8704" width="9" style="5"/>
    <col min="8705" max="8705" width="10.25" style="5" customWidth="1"/>
    <col min="8706" max="8712" width="12.25" style="5" customWidth="1"/>
    <col min="8713" max="8960" width="9" style="5"/>
    <col min="8961" max="8961" width="10.25" style="5" customWidth="1"/>
    <col min="8962" max="8968" width="12.25" style="5" customWidth="1"/>
    <col min="8969" max="9216" width="9" style="5"/>
    <col min="9217" max="9217" width="10.25" style="5" customWidth="1"/>
    <col min="9218" max="9224" width="12.25" style="5" customWidth="1"/>
    <col min="9225" max="9472" width="9" style="5"/>
    <col min="9473" max="9473" width="10.25" style="5" customWidth="1"/>
    <col min="9474" max="9480" width="12.25" style="5" customWidth="1"/>
    <col min="9481" max="9728" width="9" style="5"/>
    <col min="9729" max="9729" width="10.25" style="5" customWidth="1"/>
    <col min="9730" max="9736" width="12.25" style="5" customWidth="1"/>
    <col min="9737" max="9984" width="9" style="5"/>
    <col min="9985" max="9985" width="10.25" style="5" customWidth="1"/>
    <col min="9986" max="9992" width="12.25" style="5" customWidth="1"/>
    <col min="9993" max="10240" width="9" style="5"/>
    <col min="10241" max="10241" width="10.25" style="5" customWidth="1"/>
    <col min="10242" max="10248" width="12.25" style="5" customWidth="1"/>
    <col min="10249" max="10496" width="9" style="5"/>
    <col min="10497" max="10497" width="10.25" style="5" customWidth="1"/>
    <col min="10498" max="10504" width="12.25" style="5" customWidth="1"/>
    <col min="10505" max="10752" width="9" style="5"/>
    <col min="10753" max="10753" width="10.25" style="5" customWidth="1"/>
    <col min="10754" max="10760" width="12.25" style="5" customWidth="1"/>
    <col min="10761" max="11008" width="9" style="5"/>
    <col min="11009" max="11009" width="10.25" style="5" customWidth="1"/>
    <col min="11010" max="11016" width="12.25" style="5" customWidth="1"/>
    <col min="11017" max="11264" width="9" style="5"/>
    <col min="11265" max="11265" width="10.25" style="5" customWidth="1"/>
    <col min="11266" max="11272" width="12.25" style="5" customWidth="1"/>
    <col min="11273" max="11520" width="9" style="5"/>
    <col min="11521" max="11521" width="10.25" style="5" customWidth="1"/>
    <col min="11522" max="11528" width="12.25" style="5" customWidth="1"/>
    <col min="11529" max="11776" width="9" style="5"/>
    <col min="11777" max="11777" width="10.25" style="5" customWidth="1"/>
    <col min="11778" max="11784" width="12.25" style="5" customWidth="1"/>
    <col min="11785" max="12032" width="9" style="5"/>
    <col min="12033" max="12033" width="10.25" style="5" customWidth="1"/>
    <col min="12034" max="12040" width="12.25" style="5" customWidth="1"/>
    <col min="12041" max="12288" width="9" style="5"/>
    <col min="12289" max="12289" width="10.25" style="5" customWidth="1"/>
    <col min="12290" max="12296" width="12.25" style="5" customWidth="1"/>
    <col min="12297" max="12544" width="9" style="5"/>
    <col min="12545" max="12545" width="10.25" style="5" customWidth="1"/>
    <col min="12546" max="12552" width="12.25" style="5" customWidth="1"/>
    <col min="12553" max="12800" width="9" style="5"/>
    <col min="12801" max="12801" width="10.25" style="5" customWidth="1"/>
    <col min="12802" max="12808" width="12.25" style="5" customWidth="1"/>
    <col min="12809" max="13056" width="9" style="5"/>
    <col min="13057" max="13057" width="10.25" style="5" customWidth="1"/>
    <col min="13058" max="13064" width="12.25" style="5" customWidth="1"/>
    <col min="13065" max="13312" width="9" style="5"/>
    <col min="13313" max="13313" width="10.25" style="5" customWidth="1"/>
    <col min="13314" max="13320" width="12.25" style="5" customWidth="1"/>
    <col min="13321" max="13568" width="9" style="5"/>
    <col min="13569" max="13569" width="10.25" style="5" customWidth="1"/>
    <col min="13570" max="13576" width="12.25" style="5" customWidth="1"/>
    <col min="13577" max="13824" width="9" style="5"/>
    <col min="13825" max="13825" width="10.25" style="5" customWidth="1"/>
    <col min="13826" max="13832" width="12.25" style="5" customWidth="1"/>
    <col min="13833" max="14080" width="9" style="5"/>
    <col min="14081" max="14081" width="10.25" style="5" customWidth="1"/>
    <col min="14082" max="14088" width="12.25" style="5" customWidth="1"/>
    <col min="14089" max="14336" width="9" style="5"/>
    <col min="14337" max="14337" width="10.25" style="5" customWidth="1"/>
    <col min="14338" max="14344" width="12.25" style="5" customWidth="1"/>
    <col min="14345" max="14592" width="9" style="5"/>
    <col min="14593" max="14593" width="10.25" style="5" customWidth="1"/>
    <col min="14594" max="14600" width="12.25" style="5" customWidth="1"/>
    <col min="14601" max="14848" width="9" style="5"/>
    <col min="14849" max="14849" width="10.25" style="5" customWidth="1"/>
    <col min="14850" max="14856" width="12.25" style="5" customWidth="1"/>
    <col min="14857" max="15104" width="9" style="5"/>
    <col min="15105" max="15105" width="10.25" style="5" customWidth="1"/>
    <col min="15106" max="15112" width="12.25" style="5" customWidth="1"/>
    <col min="15113" max="15360" width="9" style="5"/>
    <col min="15361" max="15361" width="10.25" style="5" customWidth="1"/>
    <col min="15362" max="15368" width="12.25" style="5" customWidth="1"/>
    <col min="15369" max="15616" width="9" style="5"/>
    <col min="15617" max="15617" width="10.25" style="5" customWidth="1"/>
    <col min="15618" max="15624" width="12.25" style="5" customWidth="1"/>
    <col min="15625" max="15872" width="9" style="5"/>
    <col min="15873" max="15873" width="10.25" style="5" customWidth="1"/>
    <col min="15874" max="15880" width="12.25" style="5" customWidth="1"/>
    <col min="15881" max="16128" width="9" style="5"/>
    <col min="16129" max="16129" width="10.25" style="5" customWidth="1"/>
    <col min="16130" max="16136" width="12.25" style="5" customWidth="1"/>
    <col min="16137" max="16384" width="9" style="5"/>
  </cols>
  <sheetData>
    <row r="1" spans="1:8" s="4" customFormat="1" ht="19.5" customHeight="1">
      <c r="A1" s="657" t="s">
        <v>225</v>
      </c>
      <c r="B1" s="657"/>
      <c r="C1" s="371"/>
      <c r="D1" s="371"/>
      <c r="E1" s="371"/>
      <c r="F1" s="371"/>
      <c r="G1" s="371"/>
      <c r="H1" s="371"/>
    </row>
    <row r="2" spans="1:8" s="4" customFormat="1" ht="15" customHeight="1"/>
    <row r="3" spans="1:8" s="4" customFormat="1" ht="18" customHeight="1">
      <c r="A3" s="660" t="s">
        <v>242</v>
      </c>
      <c r="B3" s="660"/>
    </row>
    <row r="4" spans="1:8" ht="21" customHeight="1">
      <c r="A4" s="661" t="s">
        <v>187</v>
      </c>
      <c r="B4" s="663" t="s">
        <v>78</v>
      </c>
      <c r="C4" s="663" t="s">
        <v>86</v>
      </c>
      <c r="D4" s="663"/>
      <c r="E4" s="663"/>
      <c r="F4" s="663"/>
      <c r="G4" s="663"/>
      <c r="H4" s="664"/>
    </row>
    <row r="5" spans="1:8" ht="21" customHeight="1">
      <c r="A5" s="662"/>
      <c r="B5" s="663"/>
      <c r="C5" s="51">
        <v>1</v>
      </c>
      <c r="D5" s="51">
        <v>2</v>
      </c>
      <c r="E5" s="51">
        <v>3</v>
      </c>
      <c r="F5" s="51">
        <v>4</v>
      </c>
      <c r="G5" s="51">
        <v>5</v>
      </c>
      <c r="H5" s="49" t="s">
        <v>87</v>
      </c>
    </row>
    <row r="6" spans="1:8" ht="21.75" customHeight="1">
      <c r="A6" s="275" t="s">
        <v>151</v>
      </c>
      <c r="B6" s="277">
        <v>101294</v>
      </c>
      <c r="C6" s="278">
        <v>19716</v>
      </c>
      <c r="D6" s="278">
        <v>27178</v>
      </c>
      <c r="E6" s="278">
        <v>24728</v>
      </c>
      <c r="F6" s="278">
        <v>20657</v>
      </c>
      <c r="G6" s="278">
        <v>6812</v>
      </c>
      <c r="H6" s="279">
        <v>2203</v>
      </c>
    </row>
    <row r="7" spans="1:8" ht="21.75" customHeight="1">
      <c r="A7" s="276" t="s">
        <v>98</v>
      </c>
      <c r="B7" s="280">
        <v>89079</v>
      </c>
      <c r="C7" s="281">
        <v>11300</v>
      </c>
      <c r="D7" s="281">
        <v>15487</v>
      </c>
      <c r="E7" s="281">
        <v>24052</v>
      </c>
      <c r="F7" s="281">
        <v>24024</v>
      </c>
      <c r="G7" s="281">
        <v>11151</v>
      </c>
      <c r="H7" s="282">
        <v>3065</v>
      </c>
    </row>
    <row r="8" spans="1:8" ht="21.75" customHeight="1">
      <c r="A8" s="276" t="s">
        <v>88</v>
      </c>
      <c r="B8" s="280">
        <v>83952</v>
      </c>
      <c r="C8" s="281">
        <v>6627</v>
      </c>
      <c r="D8" s="281">
        <v>10863</v>
      </c>
      <c r="E8" s="281">
        <v>23580</v>
      </c>
      <c r="F8" s="281">
        <v>27754</v>
      </c>
      <c r="G8" s="281">
        <v>11755</v>
      </c>
      <c r="H8" s="282">
        <v>3373</v>
      </c>
    </row>
    <row r="9" spans="1:8" ht="21.75" customHeight="1">
      <c r="A9" s="276" t="s">
        <v>24</v>
      </c>
      <c r="B9" s="280">
        <v>79686</v>
      </c>
      <c r="C9" s="281">
        <v>5329</v>
      </c>
      <c r="D9" s="281">
        <v>10099</v>
      </c>
      <c r="E9" s="281">
        <v>19471</v>
      </c>
      <c r="F9" s="281">
        <v>28713</v>
      </c>
      <c r="G9" s="281">
        <v>12118</v>
      </c>
      <c r="H9" s="282">
        <v>3956</v>
      </c>
    </row>
    <row r="10" spans="1:8" ht="21.75" customHeight="1">
      <c r="A10" s="183" t="s">
        <v>133</v>
      </c>
      <c r="B10" s="310">
        <v>81010</v>
      </c>
      <c r="C10" s="283">
        <v>5087</v>
      </c>
      <c r="D10" s="283">
        <v>7259</v>
      </c>
      <c r="E10" s="283">
        <v>19627</v>
      </c>
      <c r="F10" s="283">
        <v>32613</v>
      </c>
      <c r="G10" s="283">
        <v>12421</v>
      </c>
      <c r="H10" s="284">
        <v>4003</v>
      </c>
    </row>
    <row r="11" spans="1:8" ht="16.5" customHeight="1">
      <c r="A11" s="50"/>
      <c r="B11" s="50"/>
      <c r="C11" s="50"/>
      <c r="D11" s="50"/>
      <c r="E11" s="50"/>
      <c r="F11" s="50"/>
      <c r="G11" s="50"/>
      <c r="H11" s="50"/>
    </row>
    <row r="12" spans="1:8" s="4" customFormat="1" ht="16.5" customHeight="1">
      <c r="A12" s="653" t="s">
        <v>238</v>
      </c>
      <c r="B12" s="653"/>
      <c r="C12" s="653"/>
      <c r="D12" s="6"/>
      <c r="E12" s="30"/>
    </row>
    <row r="13" spans="1:8" s="4" customFormat="1" ht="16.5" customHeight="1">
      <c r="A13" s="392"/>
      <c r="B13" s="392"/>
      <c r="C13" s="392"/>
    </row>
  </sheetData>
  <mergeCells count="6">
    <mergeCell ref="A12:C12"/>
    <mergeCell ref="A4:A5"/>
    <mergeCell ref="B4:B5"/>
    <mergeCell ref="C4:H4"/>
    <mergeCell ref="A1:B1"/>
    <mergeCell ref="A3:B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>
      <selection activeCell="I15" sqref="I15"/>
    </sheetView>
  </sheetViews>
  <sheetFormatPr defaultColWidth="9" defaultRowHeight="13.5"/>
  <cols>
    <col min="1" max="1" width="11.25" style="55" customWidth="1"/>
    <col min="2" max="9" width="9.25" style="55" customWidth="1"/>
    <col min="10" max="16384" width="9" style="55"/>
  </cols>
  <sheetData>
    <row r="1" spans="1:11" ht="20.25" customHeight="1">
      <c r="A1" s="665" t="s">
        <v>217</v>
      </c>
      <c r="B1" s="665"/>
      <c r="C1" s="372"/>
      <c r="D1" s="372"/>
      <c r="E1" s="372"/>
      <c r="F1" s="372"/>
      <c r="G1" s="372"/>
      <c r="H1" s="372"/>
      <c r="I1" s="372"/>
    </row>
    <row r="2" spans="1:11" ht="15" customHeight="1">
      <c r="A2" s="56"/>
      <c r="B2" s="56"/>
      <c r="C2" s="56"/>
      <c r="D2" s="56"/>
      <c r="E2" s="56"/>
      <c r="F2" s="56"/>
      <c r="G2" s="56"/>
      <c r="H2" s="56"/>
      <c r="I2" s="56"/>
    </row>
    <row r="3" spans="1:11" ht="19.5" customHeight="1">
      <c r="A3" s="635" t="s">
        <v>209</v>
      </c>
      <c r="B3" s="635"/>
      <c r="C3" s="58"/>
      <c r="D3" s="58"/>
      <c r="E3" s="58"/>
      <c r="F3" s="58"/>
      <c r="G3" s="58"/>
      <c r="H3" s="58"/>
      <c r="I3" s="58"/>
    </row>
    <row r="4" spans="1:11" s="32" customFormat="1" ht="20.25" customHeight="1">
      <c r="A4" s="613" t="s">
        <v>252</v>
      </c>
      <c r="B4" s="649" t="s">
        <v>319</v>
      </c>
      <c r="C4" s="667"/>
      <c r="D4" s="668"/>
      <c r="E4" s="649" t="s">
        <v>63</v>
      </c>
      <c r="F4" s="667"/>
      <c r="G4" s="668"/>
      <c r="H4" s="622" t="s">
        <v>226</v>
      </c>
      <c r="I4" s="618" t="s">
        <v>227</v>
      </c>
    </row>
    <row r="5" spans="1:11" s="32" customFormat="1" ht="20.25" customHeight="1">
      <c r="A5" s="666"/>
      <c r="B5" s="246"/>
      <c r="C5" s="483" t="s">
        <v>22</v>
      </c>
      <c r="D5" s="483" t="s">
        <v>23</v>
      </c>
      <c r="E5" s="246"/>
      <c r="F5" s="483" t="s">
        <v>22</v>
      </c>
      <c r="G5" s="483" t="s">
        <v>23</v>
      </c>
      <c r="H5" s="626"/>
      <c r="I5" s="644"/>
    </row>
    <row r="6" spans="1:11" ht="27" customHeight="1">
      <c r="A6" s="285" t="s">
        <v>25</v>
      </c>
      <c r="B6" s="286">
        <v>1565</v>
      </c>
      <c r="C6" s="287">
        <v>772</v>
      </c>
      <c r="D6" s="288">
        <v>793</v>
      </c>
      <c r="E6" s="288">
        <v>1253</v>
      </c>
      <c r="F6" s="238">
        <v>716</v>
      </c>
      <c r="G6" s="287">
        <v>537</v>
      </c>
      <c r="H6" s="288">
        <v>1345</v>
      </c>
      <c r="I6" s="289">
        <v>552</v>
      </c>
    </row>
    <row r="7" spans="1:11" ht="27" customHeight="1">
      <c r="A7" s="285" t="s">
        <v>131</v>
      </c>
      <c r="B7" s="286">
        <v>1390</v>
      </c>
      <c r="C7" s="288">
        <v>709</v>
      </c>
      <c r="D7" s="288">
        <v>681</v>
      </c>
      <c r="E7" s="288">
        <v>1341</v>
      </c>
      <c r="F7" s="238">
        <v>766</v>
      </c>
      <c r="G7" s="288">
        <v>575</v>
      </c>
      <c r="H7" s="288">
        <v>1295</v>
      </c>
      <c r="I7" s="289">
        <v>527</v>
      </c>
    </row>
    <row r="8" spans="1:11" ht="27" customHeight="1">
      <c r="A8" s="285" t="s">
        <v>132</v>
      </c>
      <c r="B8" s="286">
        <v>1261</v>
      </c>
      <c r="C8" s="288">
        <v>641</v>
      </c>
      <c r="D8" s="288">
        <v>620</v>
      </c>
      <c r="E8" s="288">
        <v>1379</v>
      </c>
      <c r="F8" s="184">
        <v>777</v>
      </c>
      <c r="G8" s="288">
        <v>602</v>
      </c>
      <c r="H8" s="288">
        <v>1137</v>
      </c>
      <c r="I8" s="289">
        <v>509</v>
      </c>
    </row>
    <row r="9" spans="1:11" ht="27" customHeight="1">
      <c r="A9" s="285" t="s">
        <v>257</v>
      </c>
      <c r="B9" s="452">
        <v>1219</v>
      </c>
      <c r="C9" s="453">
        <v>622</v>
      </c>
      <c r="D9" s="453">
        <v>597</v>
      </c>
      <c r="E9" s="453">
        <v>1353</v>
      </c>
      <c r="F9" s="454">
        <v>762</v>
      </c>
      <c r="G9" s="453">
        <v>591</v>
      </c>
      <c r="H9" s="453">
        <v>1036</v>
      </c>
      <c r="I9" s="455">
        <v>441</v>
      </c>
    </row>
    <row r="10" spans="1:11" s="24" customFormat="1" ht="27" customHeight="1">
      <c r="A10" s="537" t="s">
        <v>260</v>
      </c>
      <c r="B10" s="252">
        <v>1113</v>
      </c>
      <c r="C10" s="353">
        <v>563</v>
      </c>
      <c r="D10" s="353">
        <v>550</v>
      </c>
      <c r="E10" s="253">
        <v>1390</v>
      </c>
      <c r="F10" s="290">
        <v>802</v>
      </c>
      <c r="G10" s="290">
        <v>588</v>
      </c>
      <c r="H10" s="291">
        <v>946</v>
      </c>
      <c r="I10" s="292">
        <v>417</v>
      </c>
      <c r="K10" s="521"/>
    </row>
    <row r="11" spans="1:11" s="544" customFormat="1" ht="27" customHeight="1">
      <c r="A11" s="550" t="s">
        <v>325</v>
      </c>
      <c r="B11" s="252">
        <v>864</v>
      </c>
      <c r="C11" s="353">
        <v>453</v>
      </c>
      <c r="D11" s="353">
        <v>411</v>
      </c>
      <c r="E11" s="253">
        <v>1393</v>
      </c>
      <c r="F11" s="290">
        <v>813</v>
      </c>
      <c r="G11" s="290">
        <v>580</v>
      </c>
      <c r="H11" s="291">
        <v>771</v>
      </c>
      <c r="I11" s="292">
        <v>459</v>
      </c>
      <c r="K11" s="521"/>
    </row>
    <row r="12" spans="1:11" ht="13.5" customHeight="1">
      <c r="A12" s="538"/>
      <c r="B12" s="9"/>
      <c r="C12" s="60"/>
      <c r="D12" s="60"/>
      <c r="E12" s="9"/>
      <c r="F12" s="61"/>
      <c r="G12" s="61"/>
      <c r="H12" s="62"/>
      <c r="I12" s="62"/>
      <c r="K12" s="102"/>
    </row>
    <row r="13" spans="1:11" s="64" customFormat="1" ht="27" customHeight="1">
      <c r="A13" s="551" t="s">
        <v>288</v>
      </c>
      <c r="B13" s="486">
        <v>95</v>
      </c>
      <c r="C13" s="487">
        <v>45</v>
      </c>
      <c r="D13" s="487">
        <v>50</v>
      </c>
      <c r="E13" s="487">
        <v>109</v>
      </c>
      <c r="F13" s="487">
        <v>63</v>
      </c>
      <c r="G13" s="487">
        <v>46</v>
      </c>
      <c r="H13" s="487">
        <v>66</v>
      </c>
      <c r="I13" s="488">
        <v>41</v>
      </c>
      <c r="J13" s="58"/>
      <c r="K13" s="520"/>
    </row>
    <row r="14" spans="1:11" s="64" customFormat="1" ht="27" customHeight="1">
      <c r="A14" s="552" t="s">
        <v>289</v>
      </c>
      <c r="B14" s="489">
        <v>61</v>
      </c>
      <c r="C14" s="490">
        <v>35</v>
      </c>
      <c r="D14" s="490">
        <v>26</v>
      </c>
      <c r="E14" s="490">
        <v>96</v>
      </c>
      <c r="F14" s="490">
        <v>54</v>
      </c>
      <c r="G14" s="490">
        <v>42</v>
      </c>
      <c r="H14" s="490">
        <v>40</v>
      </c>
      <c r="I14" s="491">
        <v>33</v>
      </c>
      <c r="K14" s="520"/>
    </row>
    <row r="15" spans="1:11" s="64" customFormat="1" ht="27" customHeight="1">
      <c r="A15" s="552" t="s">
        <v>290</v>
      </c>
      <c r="B15" s="489">
        <v>83</v>
      </c>
      <c r="C15" s="490">
        <v>49</v>
      </c>
      <c r="D15" s="490">
        <v>34</v>
      </c>
      <c r="E15" s="490">
        <v>118</v>
      </c>
      <c r="F15" s="490">
        <v>69</v>
      </c>
      <c r="G15" s="490">
        <v>49</v>
      </c>
      <c r="H15" s="490">
        <v>53</v>
      </c>
      <c r="I15" s="491">
        <v>31</v>
      </c>
      <c r="K15" s="520"/>
    </row>
    <row r="16" spans="1:11" s="64" customFormat="1" ht="27" customHeight="1">
      <c r="A16" s="552" t="s">
        <v>291</v>
      </c>
      <c r="B16" s="489">
        <v>75</v>
      </c>
      <c r="C16" s="490">
        <v>32</v>
      </c>
      <c r="D16" s="490">
        <v>43</v>
      </c>
      <c r="E16" s="490">
        <v>124</v>
      </c>
      <c r="F16" s="490">
        <v>71</v>
      </c>
      <c r="G16" s="490">
        <v>53</v>
      </c>
      <c r="H16" s="490">
        <v>91</v>
      </c>
      <c r="I16" s="491">
        <v>40</v>
      </c>
      <c r="K16" s="520"/>
    </row>
    <row r="17" spans="1:11" s="64" customFormat="1" ht="27" customHeight="1">
      <c r="A17" s="552" t="s">
        <v>292</v>
      </c>
      <c r="B17" s="489">
        <v>79</v>
      </c>
      <c r="C17" s="490">
        <v>42</v>
      </c>
      <c r="D17" s="490">
        <v>37</v>
      </c>
      <c r="E17" s="490">
        <v>112</v>
      </c>
      <c r="F17" s="490">
        <v>64</v>
      </c>
      <c r="G17" s="490">
        <v>48</v>
      </c>
      <c r="H17" s="490">
        <v>62</v>
      </c>
      <c r="I17" s="491">
        <v>33</v>
      </c>
      <c r="K17" s="520"/>
    </row>
    <row r="18" spans="1:11" s="64" customFormat="1" ht="27" customHeight="1">
      <c r="A18" s="552" t="s">
        <v>293</v>
      </c>
      <c r="B18" s="489">
        <v>78</v>
      </c>
      <c r="C18" s="490">
        <v>36</v>
      </c>
      <c r="D18" s="490">
        <v>42</v>
      </c>
      <c r="E18" s="490">
        <v>111</v>
      </c>
      <c r="F18" s="490">
        <v>66</v>
      </c>
      <c r="G18" s="490">
        <v>45</v>
      </c>
      <c r="H18" s="490">
        <v>64</v>
      </c>
      <c r="I18" s="491">
        <v>44</v>
      </c>
      <c r="K18" s="520"/>
    </row>
    <row r="19" spans="1:11" s="64" customFormat="1" ht="27" customHeight="1">
      <c r="A19" s="552" t="s">
        <v>294</v>
      </c>
      <c r="B19" s="489">
        <v>69</v>
      </c>
      <c r="C19" s="490">
        <v>41</v>
      </c>
      <c r="D19" s="490">
        <v>28</v>
      </c>
      <c r="E19" s="490">
        <v>114</v>
      </c>
      <c r="F19" s="490">
        <v>59</v>
      </c>
      <c r="G19" s="490">
        <v>55</v>
      </c>
      <c r="H19" s="490">
        <v>38</v>
      </c>
      <c r="I19" s="491">
        <v>38</v>
      </c>
      <c r="K19" s="520"/>
    </row>
    <row r="20" spans="1:11" s="64" customFormat="1" ht="27" customHeight="1">
      <c r="A20" s="552" t="s">
        <v>295</v>
      </c>
      <c r="B20" s="489">
        <v>74</v>
      </c>
      <c r="C20" s="490">
        <v>34</v>
      </c>
      <c r="D20" s="490">
        <v>40</v>
      </c>
      <c r="E20" s="490">
        <v>99</v>
      </c>
      <c r="F20" s="490">
        <v>62</v>
      </c>
      <c r="G20" s="490">
        <v>37</v>
      </c>
      <c r="H20" s="490">
        <v>33</v>
      </c>
      <c r="I20" s="491">
        <v>43</v>
      </c>
      <c r="K20" s="520"/>
    </row>
    <row r="21" spans="1:11" s="64" customFormat="1" ht="27" customHeight="1">
      <c r="A21" s="552" t="s">
        <v>296</v>
      </c>
      <c r="B21" s="489">
        <v>74</v>
      </c>
      <c r="C21" s="490">
        <v>38</v>
      </c>
      <c r="D21" s="490">
        <v>36</v>
      </c>
      <c r="E21" s="490">
        <v>135</v>
      </c>
      <c r="F21" s="490">
        <v>89</v>
      </c>
      <c r="G21" s="490">
        <v>46</v>
      </c>
      <c r="H21" s="490">
        <v>52</v>
      </c>
      <c r="I21" s="491">
        <v>39</v>
      </c>
      <c r="K21" s="520"/>
    </row>
    <row r="22" spans="1:11" s="64" customFormat="1" ht="27" customHeight="1">
      <c r="A22" s="552" t="s">
        <v>297</v>
      </c>
      <c r="B22" s="489">
        <v>60</v>
      </c>
      <c r="C22" s="490">
        <v>35</v>
      </c>
      <c r="D22" s="490">
        <v>25</v>
      </c>
      <c r="E22" s="490">
        <v>115</v>
      </c>
      <c r="F22" s="490">
        <v>63</v>
      </c>
      <c r="G22" s="490">
        <v>52</v>
      </c>
      <c r="H22" s="490">
        <v>95</v>
      </c>
      <c r="I22" s="491">
        <v>36</v>
      </c>
      <c r="K22" s="520"/>
    </row>
    <row r="23" spans="1:11" s="64" customFormat="1" ht="27" customHeight="1">
      <c r="A23" s="552" t="s">
        <v>298</v>
      </c>
      <c r="B23" s="489">
        <v>67</v>
      </c>
      <c r="C23" s="490">
        <v>40</v>
      </c>
      <c r="D23" s="490">
        <v>27</v>
      </c>
      <c r="E23" s="490">
        <v>104</v>
      </c>
      <c r="F23" s="490">
        <v>59</v>
      </c>
      <c r="G23" s="490">
        <v>45</v>
      </c>
      <c r="H23" s="490">
        <v>90</v>
      </c>
      <c r="I23" s="491">
        <v>51</v>
      </c>
      <c r="K23" s="520"/>
    </row>
    <row r="24" spans="1:11" s="64" customFormat="1" ht="27" customHeight="1">
      <c r="A24" s="550" t="s">
        <v>299</v>
      </c>
      <c r="B24" s="492">
        <v>49</v>
      </c>
      <c r="C24" s="493">
        <v>26</v>
      </c>
      <c r="D24" s="493">
        <v>23</v>
      </c>
      <c r="E24" s="493">
        <v>156</v>
      </c>
      <c r="F24" s="493">
        <v>94</v>
      </c>
      <c r="G24" s="493">
        <v>62</v>
      </c>
      <c r="H24" s="493">
        <v>87</v>
      </c>
      <c r="I24" s="494">
        <v>30</v>
      </c>
      <c r="K24" s="520"/>
    </row>
    <row r="25" spans="1:11" s="64" customFormat="1" ht="15" customHeight="1">
      <c r="A25" s="63"/>
      <c r="B25" s="65"/>
      <c r="C25" s="65"/>
      <c r="D25" s="65"/>
      <c r="E25" s="65"/>
      <c r="F25" s="65"/>
      <c r="G25" s="65"/>
      <c r="H25" s="65"/>
      <c r="I25" s="65"/>
    </row>
    <row r="26" spans="1:11" s="64" customFormat="1" ht="17.100000000000001" customHeight="1">
      <c r="A26" s="633" t="s">
        <v>210</v>
      </c>
      <c r="B26" s="633"/>
      <c r="C26" s="633"/>
      <c r="D26" s="58"/>
      <c r="E26" s="58"/>
      <c r="F26" s="66"/>
      <c r="G26" s="58"/>
      <c r="H26" s="57"/>
      <c r="I26" s="57"/>
    </row>
    <row r="27" spans="1:11" s="64" customFormat="1" ht="15.75" customHeight="1">
      <c r="A27" s="57"/>
      <c r="B27" s="58"/>
      <c r="C27" s="58"/>
      <c r="D27" s="58"/>
      <c r="E27" s="58"/>
      <c r="F27" s="58"/>
      <c r="G27" s="58"/>
      <c r="H27" s="58"/>
      <c r="I27" s="58"/>
    </row>
    <row r="28" spans="1:11">
      <c r="B28" s="185"/>
      <c r="C28" s="185"/>
      <c r="D28" s="185"/>
      <c r="E28" s="185"/>
      <c r="F28" s="185"/>
      <c r="G28" s="185"/>
      <c r="H28" s="185"/>
      <c r="I28" s="185"/>
    </row>
    <row r="30" spans="1:11">
      <c r="B30" s="185"/>
      <c r="C30" s="185"/>
      <c r="D30" s="185"/>
      <c r="E30" s="185"/>
      <c r="F30" s="185"/>
      <c r="G30" s="185"/>
      <c r="H30" s="185"/>
      <c r="I30" s="185"/>
    </row>
  </sheetData>
  <mergeCells count="8">
    <mergeCell ref="A26:C26"/>
    <mergeCell ref="I4:I5"/>
    <mergeCell ref="A1:B1"/>
    <mergeCell ref="A4:A5"/>
    <mergeCell ref="B4:D4"/>
    <mergeCell ref="E4:G4"/>
    <mergeCell ref="H4:H5"/>
    <mergeCell ref="A3:B3"/>
  </mergeCells>
  <phoneticPr fontId="1" type="noConversion"/>
  <pageMargins left="0.70866141732283472" right="0.43307086614173229" top="0.78740157480314965" bottom="0.51181102362204722" header="0.51181102362204722" footer="0.51181102362204722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opLeftCell="D6" zoomScaleNormal="100" workbookViewId="0">
      <selection activeCell="H9" sqref="H9"/>
    </sheetView>
  </sheetViews>
  <sheetFormatPr defaultRowHeight="11.25"/>
  <cols>
    <col min="1" max="1" width="10.125" style="53" customWidth="1"/>
    <col min="2" max="23" width="9.875" style="53" customWidth="1"/>
    <col min="24" max="25" width="8.25" style="67" bestFit="1" customWidth="1"/>
    <col min="26" max="27" width="12.625" style="53" bestFit="1" customWidth="1"/>
    <col min="28" max="257" width="9" style="53"/>
    <col min="258" max="279" width="9.875" style="53" customWidth="1"/>
    <col min="280" max="281" width="8.25" style="53" bestFit="1" customWidth="1"/>
    <col min="282" max="283" width="12.625" style="53" bestFit="1" customWidth="1"/>
    <col min="284" max="513" width="9" style="53"/>
    <col min="514" max="535" width="9.875" style="53" customWidth="1"/>
    <col min="536" max="537" width="8.25" style="53" bestFit="1" customWidth="1"/>
    <col min="538" max="539" width="12.625" style="53" bestFit="1" customWidth="1"/>
    <col min="540" max="769" width="9" style="53"/>
    <col min="770" max="791" width="9.875" style="53" customWidth="1"/>
    <col min="792" max="793" width="8.25" style="53" bestFit="1" customWidth="1"/>
    <col min="794" max="795" width="12.625" style="53" bestFit="1" customWidth="1"/>
    <col min="796" max="1025" width="9" style="53"/>
    <col min="1026" max="1047" width="9.875" style="53" customWidth="1"/>
    <col min="1048" max="1049" width="8.25" style="53" bestFit="1" customWidth="1"/>
    <col min="1050" max="1051" width="12.625" style="53" bestFit="1" customWidth="1"/>
    <col min="1052" max="1281" width="9" style="53"/>
    <col min="1282" max="1303" width="9.875" style="53" customWidth="1"/>
    <col min="1304" max="1305" width="8.25" style="53" bestFit="1" customWidth="1"/>
    <col min="1306" max="1307" width="12.625" style="53" bestFit="1" customWidth="1"/>
    <col min="1308" max="1537" width="9" style="53"/>
    <col min="1538" max="1559" width="9.875" style="53" customWidth="1"/>
    <col min="1560" max="1561" width="8.25" style="53" bestFit="1" customWidth="1"/>
    <col min="1562" max="1563" width="12.625" style="53" bestFit="1" customWidth="1"/>
    <col min="1564" max="1793" width="9" style="53"/>
    <col min="1794" max="1815" width="9.875" style="53" customWidth="1"/>
    <col min="1816" max="1817" width="8.25" style="53" bestFit="1" customWidth="1"/>
    <col min="1818" max="1819" width="12.625" style="53" bestFit="1" customWidth="1"/>
    <col min="1820" max="2049" width="9" style="53"/>
    <col min="2050" max="2071" width="9.875" style="53" customWidth="1"/>
    <col min="2072" max="2073" width="8.25" style="53" bestFit="1" customWidth="1"/>
    <col min="2074" max="2075" width="12.625" style="53" bestFit="1" customWidth="1"/>
    <col min="2076" max="2305" width="9" style="53"/>
    <col min="2306" max="2327" width="9.875" style="53" customWidth="1"/>
    <col min="2328" max="2329" width="8.25" style="53" bestFit="1" customWidth="1"/>
    <col min="2330" max="2331" width="12.625" style="53" bestFit="1" customWidth="1"/>
    <col min="2332" max="2561" width="9" style="53"/>
    <col min="2562" max="2583" width="9.875" style="53" customWidth="1"/>
    <col min="2584" max="2585" width="8.25" style="53" bestFit="1" customWidth="1"/>
    <col min="2586" max="2587" width="12.625" style="53" bestFit="1" customWidth="1"/>
    <col min="2588" max="2817" width="9" style="53"/>
    <col min="2818" max="2839" width="9.875" style="53" customWidth="1"/>
    <col min="2840" max="2841" width="8.25" style="53" bestFit="1" customWidth="1"/>
    <col min="2842" max="2843" width="12.625" style="53" bestFit="1" customWidth="1"/>
    <col min="2844" max="3073" width="9" style="53"/>
    <col min="3074" max="3095" width="9.875" style="53" customWidth="1"/>
    <col min="3096" max="3097" width="8.25" style="53" bestFit="1" customWidth="1"/>
    <col min="3098" max="3099" width="12.625" style="53" bestFit="1" customWidth="1"/>
    <col min="3100" max="3329" width="9" style="53"/>
    <col min="3330" max="3351" width="9.875" style="53" customWidth="1"/>
    <col min="3352" max="3353" width="8.25" style="53" bestFit="1" customWidth="1"/>
    <col min="3354" max="3355" width="12.625" style="53" bestFit="1" customWidth="1"/>
    <col min="3356" max="3585" width="9" style="53"/>
    <col min="3586" max="3607" width="9.875" style="53" customWidth="1"/>
    <col min="3608" max="3609" width="8.25" style="53" bestFit="1" customWidth="1"/>
    <col min="3610" max="3611" width="12.625" style="53" bestFit="1" customWidth="1"/>
    <col min="3612" max="3841" width="9" style="53"/>
    <col min="3842" max="3863" width="9.875" style="53" customWidth="1"/>
    <col min="3864" max="3865" width="8.25" style="53" bestFit="1" customWidth="1"/>
    <col min="3866" max="3867" width="12.625" style="53" bestFit="1" customWidth="1"/>
    <col min="3868" max="4097" width="9" style="53"/>
    <col min="4098" max="4119" width="9.875" style="53" customWidth="1"/>
    <col min="4120" max="4121" width="8.25" style="53" bestFit="1" customWidth="1"/>
    <col min="4122" max="4123" width="12.625" style="53" bestFit="1" customWidth="1"/>
    <col min="4124" max="4353" width="9" style="53"/>
    <col min="4354" max="4375" width="9.875" style="53" customWidth="1"/>
    <col min="4376" max="4377" width="8.25" style="53" bestFit="1" customWidth="1"/>
    <col min="4378" max="4379" width="12.625" style="53" bestFit="1" customWidth="1"/>
    <col min="4380" max="4609" width="9" style="53"/>
    <col min="4610" max="4631" width="9.875" style="53" customWidth="1"/>
    <col min="4632" max="4633" width="8.25" style="53" bestFit="1" customWidth="1"/>
    <col min="4634" max="4635" width="12.625" style="53" bestFit="1" customWidth="1"/>
    <col min="4636" max="4865" width="9" style="53"/>
    <col min="4866" max="4887" width="9.875" style="53" customWidth="1"/>
    <col min="4888" max="4889" width="8.25" style="53" bestFit="1" customWidth="1"/>
    <col min="4890" max="4891" width="12.625" style="53" bestFit="1" customWidth="1"/>
    <col min="4892" max="5121" width="9" style="53"/>
    <col min="5122" max="5143" width="9.875" style="53" customWidth="1"/>
    <col min="5144" max="5145" width="8.25" style="53" bestFit="1" customWidth="1"/>
    <col min="5146" max="5147" width="12.625" style="53" bestFit="1" customWidth="1"/>
    <col min="5148" max="5377" width="9" style="53"/>
    <col min="5378" max="5399" width="9.875" style="53" customWidth="1"/>
    <col min="5400" max="5401" width="8.25" style="53" bestFit="1" customWidth="1"/>
    <col min="5402" max="5403" width="12.625" style="53" bestFit="1" customWidth="1"/>
    <col min="5404" max="5633" width="9" style="53"/>
    <col min="5634" max="5655" width="9.875" style="53" customWidth="1"/>
    <col min="5656" max="5657" width="8.25" style="53" bestFit="1" customWidth="1"/>
    <col min="5658" max="5659" width="12.625" style="53" bestFit="1" customWidth="1"/>
    <col min="5660" max="5889" width="9" style="53"/>
    <col min="5890" max="5911" width="9.875" style="53" customWidth="1"/>
    <col min="5912" max="5913" width="8.25" style="53" bestFit="1" customWidth="1"/>
    <col min="5914" max="5915" width="12.625" style="53" bestFit="1" customWidth="1"/>
    <col min="5916" max="6145" width="9" style="53"/>
    <col min="6146" max="6167" width="9.875" style="53" customWidth="1"/>
    <col min="6168" max="6169" width="8.25" style="53" bestFit="1" customWidth="1"/>
    <col min="6170" max="6171" width="12.625" style="53" bestFit="1" customWidth="1"/>
    <col min="6172" max="6401" width="9" style="53"/>
    <col min="6402" max="6423" width="9.875" style="53" customWidth="1"/>
    <col min="6424" max="6425" width="8.25" style="53" bestFit="1" customWidth="1"/>
    <col min="6426" max="6427" width="12.625" style="53" bestFit="1" customWidth="1"/>
    <col min="6428" max="6657" width="9" style="53"/>
    <col min="6658" max="6679" width="9.875" style="53" customWidth="1"/>
    <col min="6680" max="6681" width="8.25" style="53" bestFit="1" customWidth="1"/>
    <col min="6682" max="6683" width="12.625" style="53" bestFit="1" customWidth="1"/>
    <col min="6684" max="6913" width="9" style="53"/>
    <col min="6914" max="6935" width="9.875" style="53" customWidth="1"/>
    <col min="6936" max="6937" width="8.25" style="53" bestFit="1" customWidth="1"/>
    <col min="6938" max="6939" width="12.625" style="53" bestFit="1" customWidth="1"/>
    <col min="6940" max="7169" width="9" style="53"/>
    <col min="7170" max="7191" width="9.875" style="53" customWidth="1"/>
    <col min="7192" max="7193" width="8.25" style="53" bestFit="1" customWidth="1"/>
    <col min="7194" max="7195" width="12.625" style="53" bestFit="1" customWidth="1"/>
    <col min="7196" max="7425" width="9" style="53"/>
    <col min="7426" max="7447" width="9.875" style="53" customWidth="1"/>
    <col min="7448" max="7449" width="8.25" style="53" bestFit="1" customWidth="1"/>
    <col min="7450" max="7451" width="12.625" style="53" bestFit="1" customWidth="1"/>
    <col min="7452" max="7681" width="9" style="53"/>
    <col min="7682" max="7703" width="9.875" style="53" customWidth="1"/>
    <col min="7704" max="7705" width="8.25" style="53" bestFit="1" customWidth="1"/>
    <col min="7706" max="7707" width="12.625" style="53" bestFit="1" customWidth="1"/>
    <col min="7708" max="7937" width="9" style="53"/>
    <col min="7938" max="7959" width="9.875" style="53" customWidth="1"/>
    <col min="7960" max="7961" width="8.25" style="53" bestFit="1" customWidth="1"/>
    <col min="7962" max="7963" width="12.625" style="53" bestFit="1" customWidth="1"/>
    <col min="7964" max="8193" width="9" style="53"/>
    <col min="8194" max="8215" width="9.875" style="53" customWidth="1"/>
    <col min="8216" max="8217" width="8.25" style="53" bestFit="1" customWidth="1"/>
    <col min="8218" max="8219" width="12.625" style="53" bestFit="1" customWidth="1"/>
    <col min="8220" max="8449" width="9" style="53"/>
    <col min="8450" max="8471" width="9.875" style="53" customWidth="1"/>
    <col min="8472" max="8473" width="8.25" style="53" bestFit="1" customWidth="1"/>
    <col min="8474" max="8475" width="12.625" style="53" bestFit="1" customWidth="1"/>
    <col min="8476" max="8705" width="9" style="53"/>
    <col min="8706" max="8727" width="9.875" style="53" customWidth="1"/>
    <col min="8728" max="8729" width="8.25" style="53" bestFit="1" customWidth="1"/>
    <col min="8730" max="8731" width="12.625" style="53" bestFit="1" customWidth="1"/>
    <col min="8732" max="8961" width="9" style="53"/>
    <col min="8962" max="8983" width="9.875" style="53" customWidth="1"/>
    <col min="8984" max="8985" width="8.25" style="53" bestFit="1" customWidth="1"/>
    <col min="8986" max="8987" width="12.625" style="53" bestFit="1" customWidth="1"/>
    <col min="8988" max="9217" width="9" style="53"/>
    <col min="9218" max="9239" width="9.875" style="53" customWidth="1"/>
    <col min="9240" max="9241" width="8.25" style="53" bestFit="1" customWidth="1"/>
    <col min="9242" max="9243" width="12.625" style="53" bestFit="1" customWidth="1"/>
    <col min="9244" max="9473" width="9" style="53"/>
    <col min="9474" max="9495" width="9.875" style="53" customWidth="1"/>
    <col min="9496" max="9497" width="8.25" style="53" bestFit="1" customWidth="1"/>
    <col min="9498" max="9499" width="12.625" style="53" bestFit="1" customWidth="1"/>
    <col min="9500" max="9729" width="9" style="53"/>
    <col min="9730" max="9751" width="9.875" style="53" customWidth="1"/>
    <col min="9752" max="9753" width="8.25" style="53" bestFit="1" customWidth="1"/>
    <col min="9754" max="9755" width="12.625" style="53" bestFit="1" customWidth="1"/>
    <col min="9756" max="9985" width="9" style="53"/>
    <col min="9986" max="10007" width="9.875" style="53" customWidth="1"/>
    <col min="10008" max="10009" width="8.25" style="53" bestFit="1" customWidth="1"/>
    <col min="10010" max="10011" width="12.625" style="53" bestFit="1" customWidth="1"/>
    <col min="10012" max="10241" width="9" style="53"/>
    <col min="10242" max="10263" width="9.875" style="53" customWidth="1"/>
    <col min="10264" max="10265" width="8.25" style="53" bestFit="1" customWidth="1"/>
    <col min="10266" max="10267" width="12.625" style="53" bestFit="1" customWidth="1"/>
    <col min="10268" max="10497" width="9" style="53"/>
    <col min="10498" max="10519" width="9.875" style="53" customWidth="1"/>
    <col min="10520" max="10521" width="8.25" style="53" bestFit="1" customWidth="1"/>
    <col min="10522" max="10523" width="12.625" style="53" bestFit="1" customWidth="1"/>
    <col min="10524" max="10753" width="9" style="53"/>
    <col min="10754" max="10775" width="9.875" style="53" customWidth="1"/>
    <col min="10776" max="10777" width="8.25" style="53" bestFit="1" customWidth="1"/>
    <col min="10778" max="10779" width="12.625" style="53" bestFit="1" customWidth="1"/>
    <col min="10780" max="11009" width="9" style="53"/>
    <col min="11010" max="11031" width="9.875" style="53" customWidth="1"/>
    <col min="11032" max="11033" width="8.25" style="53" bestFit="1" customWidth="1"/>
    <col min="11034" max="11035" width="12.625" style="53" bestFit="1" customWidth="1"/>
    <col min="11036" max="11265" width="9" style="53"/>
    <col min="11266" max="11287" width="9.875" style="53" customWidth="1"/>
    <col min="11288" max="11289" width="8.25" style="53" bestFit="1" customWidth="1"/>
    <col min="11290" max="11291" width="12.625" style="53" bestFit="1" customWidth="1"/>
    <col min="11292" max="11521" width="9" style="53"/>
    <col min="11522" max="11543" width="9.875" style="53" customWidth="1"/>
    <col min="11544" max="11545" width="8.25" style="53" bestFit="1" customWidth="1"/>
    <col min="11546" max="11547" width="12.625" style="53" bestFit="1" customWidth="1"/>
    <col min="11548" max="11777" width="9" style="53"/>
    <col min="11778" max="11799" width="9.875" style="53" customWidth="1"/>
    <col min="11800" max="11801" width="8.25" style="53" bestFit="1" customWidth="1"/>
    <col min="11802" max="11803" width="12.625" style="53" bestFit="1" customWidth="1"/>
    <col min="11804" max="12033" width="9" style="53"/>
    <col min="12034" max="12055" width="9.875" style="53" customWidth="1"/>
    <col min="12056" max="12057" width="8.25" style="53" bestFit="1" customWidth="1"/>
    <col min="12058" max="12059" width="12.625" style="53" bestFit="1" customWidth="1"/>
    <col min="12060" max="12289" width="9" style="53"/>
    <col min="12290" max="12311" width="9.875" style="53" customWidth="1"/>
    <col min="12312" max="12313" width="8.25" style="53" bestFit="1" customWidth="1"/>
    <col min="12314" max="12315" width="12.625" style="53" bestFit="1" customWidth="1"/>
    <col min="12316" max="12545" width="9" style="53"/>
    <col min="12546" max="12567" width="9.875" style="53" customWidth="1"/>
    <col min="12568" max="12569" width="8.25" style="53" bestFit="1" customWidth="1"/>
    <col min="12570" max="12571" width="12.625" style="53" bestFit="1" customWidth="1"/>
    <col min="12572" max="12801" width="9" style="53"/>
    <col min="12802" max="12823" width="9.875" style="53" customWidth="1"/>
    <col min="12824" max="12825" width="8.25" style="53" bestFit="1" customWidth="1"/>
    <col min="12826" max="12827" width="12.625" style="53" bestFit="1" customWidth="1"/>
    <col min="12828" max="13057" width="9" style="53"/>
    <col min="13058" max="13079" width="9.875" style="53" customWidth="1"/>
    <col min="13080" max="13081" width="8.25" style="53" bestFit="1" customWidth="1"/>
    <col min="13082" max="13083" width="12.625" style="53" bestFit="1" customWidth="1"/>
    <col min="13084" max="13313" width="9" style="53"/>
    <col min="13314" max="13335" width="9.875" style="53" customWidth="1"/>
    <col min="13336" max="13337" width="8.25" style="53" bestFit="1" customWidth="1"/>
    <col min="13338" max="13339" width="12.625" style="53" bestFit="1" customWidth="1"/>
    <col min="13340" max="13569" width="9" style="53"/>
    <col min="13570" max="13591" width="9.875" style="53" customWidth="1"/>
    <col min="13592" max="13593" width="8.25" style="53" bestFit="1" customWidth="1"/>
    <col min="13594" max="13595" width="12.625" style="53" bestFit="1" customWidth="1"/>
    <col min="13596" max="13825" width="9" style="53"/>
    <col min="13826" max="13847" width="9.875" style="53" customWidth="1"/>
    <col min="13848" max="13849" width="8.25" style="53" bestFit="1" customWidth="1"/>
    <col min="13850" max="13851" width="12.625" style="53" bestFit="1" customWidth="1"/>
    <col min="13852" max="14081" width="9" style="53"/>
    <col min="14082" max="14103" width="9.875" style="53" customWidth="1"/>
    <col min="14104" max="14105" width="8.25" style="53" bestFit="1" customWidth="1"/>
    <col min="14106" max="14107" width="12.625" style="53" bestFit="1" customWidth="1"/>
    <col min="14108" max="14337" width="9" style="53"/>
    <col min="14338" max="14359" width="9.875" style="53" customWidth="1"/>
    <col min="14360" max="14361" width="8.25" style="53" bestFit="1" customWidth="1"/>
    <col min="14362" max="14363" width="12.625" style="53" bestFit="1" customWidth="1"/>
    <col min="14364" max="14593" width="9" style="53"/>
    <col min="14594" max="14615" width="9.875" style="53" customWidth="1"/>
    <col min="14616" max="14617" width="8.25" style="53" bestFit="1" customWidth="1"/>
    <col min="14618" max="14619" width="12.625" style="53" bestFit="1" customWidth="1"/>
    <col min="14620" max="14849" width="9" style="53"/>
    <col min="14850" max="14871" width="9.875" style="53" customWidth="1"/>
    <col min="14872" max="14873" width="8.25" style="53" bestFit="1" customWidth="1"/>
    <col min="14874" max="14875" width="12.625" style="53" bestFit="1" customWidth="1"/>
    <col min="14876" max="15105" width="9" style="53"/>
    <col min="15106" max="15127" width="9.875" style="53" customWidth="1"/>
    <col min="15128" max="15129" width="8.25" style="53" bestFit="1" customWidth="1"/>
    <col min="15130" max="15131" width="12.625" style="53" bestFit="1" customWidth="1"/>
    <col min="15132" max="15361" width="9" style="53"/>
    <col min="15362" max="15383" width="9.875" style="53" customWidth="1"/>
    <col min="15384" max="15385" width="8.25" style="53" bestFit="1" customWidth="1"/>
    <col min="15386" max="15387" width="12.625" style="53" bestFit="1" customWidth="1"/>
    <col min="15388" max="15617" width="9" style="53"/>
    <col min="15618" max="15639" width="9.875" style="53" customWidth="1"/>
    <col min="15640" max="15641" width="8.25" style="53" bestFit="1" customWidth="1"/>
    <col min="15642" max="15643" width="12.625" style="53" bestFit="1" customWidth="1"/>
    <col min="15644" max="15873" width="9" style="53"/>
    <col min="15874" max="15895" width="9.875" style="53" customWidth="1"/>
    <col min="15896" max="15897" width="8.25" style="53" bestFit="1" customWidth="1"/>
    <col min="15898" max="15899" width="12.625" style="53" bestFit="1" customWidth="1"/>
    <col min="15900" max="16129" width="9" style="53"/>
    <col min="16130" max="16151" width="9.875" style="53" customWidth="1"/>
    <col min="16152" max="16153" width="8.25" style="53" bestFit="1" customWidth="1"/>
    <col min="16154" max="16155" width="12.625" style="53" bestFit="1" customWidth="1"/>
    <col min="16156" max="16384" width="9" style="53"/>
  </cols>
  <sheetData>
    <row r="1" spans="1:27" ht="20.25" customHeight="1">
      <c r="A1" s="665" t="s">
        <v>218</v>
      </c>
      <c r="B1" s="665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150"/>
    </row>
    <row r="2" spans="1:27" ht="15" customHeight="1">
      <c r="A2" s="52"/>
      <c r="B2" s="52"/>
      <c r="C2" s="52"/>
      <c r="D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7" ht="20.25" customHeight="1">
      <c r="A3" s="635" t="s">
        <v>320</v>
      </c>
      <c r="B3" s="635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7" s="24" customFormat="1" ht="18.75" customHeight="1">
      <c r="A4" s="617" t="s">
        <v>253</v>
      </c>
      <c r="B4" s="614" t="s">
        <v>136</v>
      </c>
      <c r="C4" s="615"/>
      <c r="D4" s="615"/>
      <c r="E4" s="615"/>
      <c r="F4" s="615"/>
      <c r="G4" s="631"/>
      <c r="H4" s="614" t="s">
        <v>300</v>
      </c>
      <c r="I4" s="615"/>
      <c r="J4" s="615"/>
      <c r="K4" s="615"/>
      <c r="L4" s="615"/>
      <c r="M4" s="615"/>
      <c r="N4" s="615"/>
      <c r="O4" s="615"/>
      <c r="P4" s="631"/>
      <c r="Q4" s="623" t="s">
        <v>137</v>
      </c>
      <c r="R4" s="623"/>
      <c r="S4" s="623"/>
      <c r="T4" s="623"/>
      <c r="U4" s="623"/>
      <c r="V4" s="623"/>
      <c r="W4" s="618" t="s">
        <v>153</v>
      </c>
      <c r="X4" s="269"/>
      <c r="Y4" s="45"/>
      <c r="Z4" s="312"/>
    </row>
    <row r="5" spans="1:27" s="24" customFormat="1" ht="17.25" customHeight="1">
      <c r="A5" s="617"/>
      <c r="B5" s="618" t="s">
        <v>244</v>
      </c>
      <c r="C5" s="671"/>
      <c r="D5" s="672"/>
      <c r="E5" s="614" t="s">
        <v>245</v>
      </c>
      <c r="F5" s="671"/>
      <c r="G5" s="672"/>
      <c r="H5" s="614" t="s">
        <v>27</v>
      </c>
      <c r="I5" s="671"/>
      <c r="J5" s="672"/>
      <c r="K5" s="614" t="s">
        <v>248</v>
      </c>
      <c r="L5" s="615"/>
      <c r="M5" s="615"/>
      <c r="N5" s="615"/>
      <c r="O5" s="615"/>
      <c r="P5" s="631"/>
      <c r="Q5" s="644" t="s">
        <v>28</v>
      </c>
      <c r="R5" s="671"/>
      <c r="S5" s="672"/>
      <c r="T5" s="644" t="s">
        <v>29</v>
      </c>
      <c r="U5" s="671"/>
      <c r="V5" s="672"/>
      <c r="W5" s="620"/>
      <c r="X5" s="675" t="s">
        <v>138</v>
      </c>
      <c r="Y5" s="636" t="s">
        <v>152</v>
      </c>
      <c r="Z5" s="271"/>
    </row>
    <row r="6" spans="1:27" s="24" customFormat="1" ht="15.75" customHeight="1">
      <c r="A6" s="617"/>
      <c r="B6" s="620"/>
      <c r="C6" s="673"/>
      <c r="D6" s="674"/>
      <c r="E6" s="614"/>
      <c r="F6" s="673"/>
      <c r="G6" s="674"/>
      <c r="H6" s="614"/>
      <c r="I6" s="673"/>
      <c r="J6" s="674"/>
      <c r="K6" s="614" t="s">
        <v>28</v>
      </c>
      <c r="L6" s="678"/>
      <c r="M6" s="679"/>
      <c r="N6" s="614" t="s">
        <v>29</v>
      </c>
      <c r="O6" s="678"/>
      <c r="P6" s="679"/>
      <c r="Q6" s="614"/>
      <c r="R6" s="673"/>
      <c r="S6" s="674"/>
      <c r="T6" s="614"/>
      <c r="U6" s="673"/>
      <c r="V6" s="674"/>
      <c r="W6" s="620"/>
      <c r="X6" s="676"/>
      <c r="Y6" s="636"/>
      <c r="Z6" s="271"/>
    </row>
    <row r="7" spans="1:27" s="24" customFormat="1" ht="23.25" customHeight="1">
      <c r="A7" s="617"/>
      <c r="B7" s="644"/>
      <c r="C7" s="495" t="s">
        <v>138</v>
      </c>
      <c r="D7" s="495" t="s">
        <v>139</v>
      </c>
      <c r="E7" s="623"/>
      <c r="F7" s="495" t="s">
        <v>138</v>
      </c>
      <c r="G7" s="495" t="s">
        <v>139</v>
      </c>
      <c r="H7" s="623"/>
      <c r="I7" s="495" t="s">
        <v>138</v>
      </c>
      <c r="J7" s="495" t="s">
        <v>139</v>
      </c>
      <c r="K7" s="623"/>
      <c r="L7" s="495" t="s">
        <v>138</v>
      </c>
      <c r="M7" s="495" t="s">
        <v>139</v>
      </c>
      <c r="N7" s="623"/>
      <c r="O7" s="495" t="s">
        <v>138</v>
      </c>
      <c r="P7" s="495" t="s">
        <v>139</v>
      </c>
      <c r="Q7" s="623"/>
      <c r="R7" s="495" t="s">
        <v>138</v>
      </c>
      <c r="S7" s="495" t="s">
        <v>139</v>
      </c>
      <c r="T7" s="623"/>
      <c r="U7" s="495" t="s">
        <v>138</v>
      </c>
      <c r="V7" s="495" t="s">
        <v>139</v>
      </c>
      <c r="W7" s="644"/>
      <c r="X7" s="677"/>
      <c r="Y7" s="621"/>
      <c r="Z7" s="271"/>
    </row>
    <row r="8" spans="1:27" s="54" customFormat="1" ht="25.5" customHeight="1">
      <c r="A8" s="285" t="s">
        <v>25</v>
      </c>
      <c r="B8" s="293">
        <v>29811</v>
      </c>
      <c r="C8" s="294">
        <v>14944</v>
      </c>
      <c r="D8" s="294">
        <v>14867</v>
      </c>
      <c r="E8" s="295">
        <v>32531</v>
      </c>
      <c r="F8" s="294">
        <v>16339</v>
      </c>
      <c r="G8" s="294">
        <v>16192</v>
      </c>
      <c r="H8" s="297">
        <v>10729</v>
      </c>
      <c r="I8" s="294">
        <v>5370</v>
      </c>
      <c r="J8" s="294">
        <v>5359</v>
      </c>
      <c r="K8" s="297">
        <v>12818</v>
      </c>
      <c r="L8" s="294" t="s">
        <v>134</v>
      </c>
      <c r="M8" s="294" t="s">
        <v>134</v>
      </c>
      <c r="N8" s="297">
        <v>14238</v>
      </c>
      <c r="O8" s="294" t="s">
        <v>134</v>
      </c>
      <c r="P8" s="294" t="s">
        <v>134</v>
      </c>
      <c r="Q8" s="297">
        <v>6264</v>
      </c>
      <c r="R8" s="294" t="s">
        <v>134</v>
      </c>
      <c r="S8" s="294" t="s">
        <v>134</v>
      </c>
      <c r="T8" s="297">
        <v>7564</v>
      </c>
      <c r="U8" s="294" t="s">
        <v>134</v>
      </c>
      <c r="V8" s="294" t="s">
        <v>134</v>
      </c>
      <c r="W8" s="296">
        <v>-2720</v>
      </c>
      <c r="X8" s="296">
        <v>-1395</v>
      </c>
      <c r="Y8" s="298">
        <v>-1325</v>
      </c>
      <c r="Z8" s="68"/>
    </row>
    <row r="9" spans="1:27" s="54" customFormat="1" ht="25.5" customHeight="1">
      <c r="A9" s="285" t="s">
        <v>131</v>
      </c>
      <c r="B9" s="293">
        <v>28112</v>
      </c>
      <c r="C9" s="294">
        <v>14024</v>
      </c>
      <c r="D9" s="294">
        <v>14088</v>
      </c>
      <c r="E9" s="295">
        <v>32998</v>
      </c>
      <c r="F9" s="294">
        <v>16547</v>
      </c>
      <c r="G9" s="294">
        <v>16451</v>
      </c>
      <c r="H9" s="297">
        <v>10303</v>
      </c>
      <c r="I9" s="294" t="s">
        <v>134</v>
      </c>
      <c r="J9" s="294" t="s">
        <v>134</v>
      </c>
      <c r="K9" s="297">
        <v>11886</v>
      </c>
      <c r="L9" s="294" t="s">
        <v>134</v>
      </c>
      <c r="M9" s="294" t="s">
        <v>134</v>
      </c>
      <c r="N9" s="297">
        <v>15022</v>
      </c>
      <c r="O9" s="294" t="s">
        <v>134</v>
      </c>
      <c r="P9" s="294" t="s">
        <v>134</v>
      </c>
      <c r="Q9" s="297">
        <v>5923</v>
      </c>
      <c r="R9" s="294" t="s">
        <v>134</v>
      </c>
      <c r="S9" s="294" t="s">
        <v>134</v>
      </c>
      <c r="T9" s="297">
        <v>7673</v>
      </c>
      <c r="U9" s="294" t="s">
        <v>134</v>
      </c>
      <c r="V9" s="294" t="s">
        <v>134</v>
      </c>
      <c r="W9" s="296">
        <v>-4886</v>
      </c>
      <c r="X9" s="296">
        <v>-2523</v>
      </c>
      <c r="Y9" s="298">
        <v>-2363</v>
      </c>
      <c r="Z9" s="68"/>
    </row>
    <row r="10" spans="1:27" s="54" customFormat="1" ht="25.5" customHeight="1">
      <c r="A10" s="285" t="s">
        <v>132</v>
      </c>
      <c r="B10" s="293">
        <v>26829</v>
      </c>
      <c r="C10" s="295">
        <v>13623</v>
      </c>
      <c r="D10" s="295">
        <v>13206</v>
      </c>
      <c r="E10" s="295">
        <v>31405</v>
      </c>
      <c r="F10" s="295">
        <v>15965</v>
      </c>
      <c r="G10" s="295">
        <v>15440</v>
      </c>
      <c r="H10" s="297">
        <v>9699</v>
      </c>
      <c r="I10" s="299">
        <v>4846</v>
      </c>
      <c r="J10" s="299">
        <v>4853</v>
      </c>
      <c r="K10" s="297">
        <v>11211</v>
      </c>
      <c r="L10" s="299">
        <v>5678</v>
      </c>
      <c r="M10" s="299">
        <v>5533</v>
      </c>
      <c r="N10" s="297">
        <v>14052</v>
      </c>
      <c r="O10" s="299">
        <v>7067</v>
      </c>
      <c r="P10" s="299">
        <v>6985</v>
      </c>
      <c r="Q10" s="297">
        <v>5919</v>
      </c>
      <c r="R10" s="299">
        <v>3099</v>
      </c>
      <c r="S10" s="299">
        <v>2820</v>
      </c>
      <c r="T10" s="297">
        <v>7654</v>
      </c>
      <c r="U10" s="299">
        <v>4052</v>
      </c>
      <c r="V10" s="299">
        <v>3602</v>
      </c>
      <c r="W10" s="296">
        <v>-4576</v>
      </c>
      <c r="X10" s="300">
        <v>-2342</v>
      </c>
      <c r="Y10" s="301">
        <v>-2234</v>
      </c>
      <c r="Z10" s="68"/>
    </row>
    <row r="11" spans="1:27" s="54" customFormat="1" ht="25.5" customHeight="1">
      <c r="A11" s="285" t="s">
        <v>257</v>
      </c>
      <c r="B11" s="463">
        <v>26378</v>
      </c>
      <c r="C11" s="464">
        <v>13399</v>
      </c>
      <c r="D11" s="464">
        <v>12979</v>
      </c>
      <c r="E11" s="464">
        <v>31060</v>
      </c>
      <c r="F11" s="464">
        <v>15803</v>
      </c>
      <c r="G11" s="464">
        <v>15257</v>
      </c>
      <c r="H11" s="465">
        <v>9587</v>
      </c>
      <c r="I11" s="466">
        <v>4767</v>
      </c>
      <c r="J11" s="466">
        <v>4820</v>
      </c>
      <c r="K11" s="465">
        <v>11384</v>
      </c>
      <c r="L11" s="466">
        <v>5805</v>
      </c>
      <c r="M11" s="466">
        <v>5579</v>
      </c>
      <c r="N11" s="465">
        <v>14536</v>
      </c>
      <c r="O11" s="466">
        <v>7279</v>
      </c>
      <c r="P11" s="466">
        <v>7257</v>
      </c>
      <c r="Q11" s="465">
        <v>5407</v>
      </c>
      <c r="R11" s="466">
        <v>2827</v>
      </c>
      <c r="S11" s="466">
        <v>2580</v>
      </c>
      <c r="T11" s="465">
        <v>6937</v>
      </c>
      <c r="U11" s="466">
        <v>3757</v>
      </c>
      <c r="V11" s="466">
        <v>3180</v>
      </c>
      <c r="W11" s="467">
        <v>-4682</v>
      </c>
      <c r="X11" s="468">
        <v>-2404</v>
      </c>
      <c r="Y11" s="469">
        <v>-2278</v>
      </c>
      <c r="Z11" s="68"/>
    </row>
    <row r="12" spans="1:27" s="54" customFormat="1" ht="25.5" customHeight="1">
      <c r="A12" s="539" t="s">
        <v>260</v>
      </c>
      <c r="B12" s="302">
        <v>21066</v>
      </c>
      <c r="C12" s="303">
        <v>10853</v>
      </c>
      <c r="D12" s="303">
        <v>10213</v>
      </c>
      <c r="E12" s="303">
        <v>27438</v>
      </c>
      <c r="F12" s="303">
        <v>14100</v>
      </c>
      <c r="G12" s="303">
        <v>13338</v>
      </c>
      <c r="H12" s="303">
        <v>7638</v>
      </c>
      <c r="I12" s="303">
        <v>3863</v>
      </c>
      <c r="J12" s="303">
        <v>3775</v>
      </c>
      <c r="K12" s="303">
        <v>8714</v>
      </c>
      <c r="L12" s="303">
        <v>4445</v>
      </c>
      <c r="M12" s="303">
        <v>4269</v>
      </c>
      <c r="N12" s="303">
        <v>13569</v>
      </c>
      <c r="O12" s="303">
        <v>6834</v>
      </c>
      <c r="P12" s="303">
        <v>6735</v>
      </c>
      <c r="Q12" s="303">
        <v>4714</v>
      </c>
      <c r="R12" s="303">
        <v>2545</v>
      </c>
      <c r="S12" s="303">
        <v>2169</v>
      </c>
      <c r="T12" s="303">
        <v>6231</v>
      </c>
      <c r="U12" s="303">
        <v>3403</v>
      </c>
      <c r="V12" s="303">
        <v>2828</v>
      </c>
      <c r="W12" s="304">
        <v>-6372</v>
      </c>
      <c r="X12" s="305">
        <v>-3247</v>
      </c>
      <c r="Y12" s="306">
        <v>-3125</v>
      </c>
      <c r="Z12" s="68"/>
    </row>
    <row r="13" spans="1:27" s="54" customFormat="1" ht="25.5" customHeight="1">
      <c r="A13" s="553" t="s">
        <v>326</v>
      </c>
      <c r="B13" s="302">
        <v>20226</v>
      </c>
      <c r="C13" s="303">
        <v>10368</v>
      </c>
      <c r="D13" s="303">
        <v>9858</v>
      </c>
      <c r="E13" s="303">
        <v>27213</v>
      </c>
      <c r="F13" s="303">
        <v>13959</v>
      </c>
      <c r="G13" s="303">
        <v>13254</v>
      </c>
      <c r="H13" s="303">
        <v>7154</v>
      </c>
      <c r="I13" s="303">
        <v>3592</v>
      </c>
      <c r="J13" s="303">
        <v>3562</v>
      </c>
      <c r="K13" s="303">
        <v>8573</v>
      </c>
      <c r="L13" s="303">
        <v>4379</v>
      </c>
      <c r="M13" s="303">
        <v>4194</v>
      </c>
      <c r="N13" s="303">
        <v>14075</v>
      </c>
      <c r="O13" s="303">
        <v>7108</v>
      </c>
      <c r="P13" s="303">
        <v>6967</v>
      </c>
      <c r="Q13" s="303">
        <v>4505</v>
      </c>
      <c r="R13" s="303">
        <v>2397</v>
      </c>
      <c r="S13" s="303">
        <v>2102</v>
      </c>
      <c r="T13" s="303">
        <v>5984</v>
      </c>
      <c r="U13" s="303">
        <v>3259</v>
      </c>
      <c r="V13" s="303">
        <v>2725</v>
      </c>
      <c r="W13" s="304">
        <v>-6987</v>
      </c>
      <c r="X13" s="305">
        <v>-3591</v>
      </c>
      <c r="Y13" s="306">
        <v>-3396</v>
      </c>
      <c r="Z13" s="68"/>
    </row>
    <row r="14" spans="1:27" s="54" customFormat="1" ht="18.75" customHeight="1">
      <c r="A14" s="145"/>
      <c r="B14" s="9"/>
      <c r="C14" s="9"/>
      <c r="D14" s="9"/>
      <c r="E14" s="9"/>
      <c r="F14" s="9"/>
      <c r="G14" s="9"/>
      <c r="H14" s="11"/>
      <c r="I14" s="12"/>
      <c r="J14" s="12"/>
      <c r="K14" s="13"/>
      <c r="L14" s="12"/>
      <c r="M14" s="12"/>
      <c r="N14" s="13"/>
      <c r="O14" s="12"/>
      <c r="P14" s="12"/>
      <c r="Q14" s="13"/>
      <c r="R14" s="12"/>
      <c r="S14" s="12"/>
      <c r="T14" s="13"/>
      <c r="U14" s="12"/>
      <c r="V14" s="12"/>
      <c r="W14" s="14"/>
      <c r="X14" s="14"/>
      <c r="Y14" s="186"/>
      <c r="Z14" s="69"/>
    </row>
    <row r="15" spans="1:27" s="54" customFormat="1" ht="25.5" customHeight="1">
      <c r="A15" s="551" t="s">
        <v>288</v>
      </c>
      <c r="B15" s="600" t="s">
        <v>327</v>
      </c>
      <c r="C15" s="601" t="s">
        <v>328</v>
      </c>
      <c r="D15" s="601" t="s">
        <v>329</v>
      </c>
      <c r="E15" s="601" t="s">
        <v>330</v>
      </c>
      <c r="F15" s="601" t="s">
        <v>331</v>
      </c>
      <c r="G15" s="601" t="s">
        <v>332</v>
      </c>
      <c r="H15" s="424">
        <v>439</v>
      </c>
      <c r="I15" s="602">
        <v>218</v>
      </c>
      <c r="J15" s="602">
        <v>221</v>
      </c>
      <c r="K15" s="424">
        <v>603</v>
      </c>
      <c r="L15" s="602">
        <v>325</v>
      </c>
      <c r="M15" s="602">
        <v>278</v>
      </c>
      <c r="N15" s="421">
        <v>1084</v>
      </c>
      <c r="O15" s="602">
        <v>525</v>
      </c>
      <c r="P15" s="602">
        <v>559</v>
      </c>
      <c r="Q15" s="424">
        <v>438</v>
      </c>
      <c r="R15" s="602">
        <v>233</v>
      </c>
      <c r="S15" s="602">
        <v>205</v>
      </c>
      <c r="T15" s="424">
        <v>490</v>
      </c>
      <c r="U15" s="602">
        <v>267</v>
      </c>
      <c r="V15" s="602">
        <v>223</v>
      </c>
      <c r="W15" s="497">
        <v>-533</v>
      </c>
      <c r="X15" s="497">
        <v>-234</v>
      </c>
      <c r="Y15" s="500">
        <v>-299</v>
      </c>
      <c r="Z15" s="69"/>
      <c r="AA15" s="420"/>
    </row>
    <row r="16" spans="1:27" s="54" customFormat="1" ht="25.5" customHeight="1">
      <c r="A16" s="552" t="s">
        <v>289</v>
      </c>
      <c r="B16" s="603">
        <v>1828</v>
      </c>
      <c r="C16" s="604">
        <v>892</v>
      </c>
      <c r="D16" s="604" t="s">
        <v>333</v>
      </c>
      <c r="E16" s="604" t="s">
        <v>334</v>
      </c>
      <c r="F16" s="604" t="s">
        <v>335</v>
      </c>
      <c r="G16" s="604" t="s">
        <v>335</v>
      </c>
      <c r="H16" s="425">
        <v>537</v>
      </c>
      <c r="I16" s="605">
        <v>264</v>
      </c>
      <c r="J16" s="605">
        <v>273</v>
      </c>
      <c r="K16" s="425">
        <v>811</v>
      </c>
      <c r="L16" s="605">
        <v>384</v>
      </c>
      <c r="M16" s="605">
        <v>427</v>
      </c>
      <c r="N16" s="422">
        <v>1098</v>
      </c>
      <c r="O16" s="605">
        <v>546</v>
      </c>
      <c r="P16" s="605">
        <v>552</v>
      </c>
      <c r="Q16" s="425">
        <v>480</v>
      </c>
      <c r="R16" s="605">
        <v>244</v>
      </c>
      <c r="S16" s="605">
        <v>236</v>
      </c>
      <c r="T16" s="425">
        <v>623</v>
      </c>
      <c r="U16" s="605">
        <v>319</v>
      </c>
      <c r="V16" s="605">
        <v>304</v>
      </c>
      <c r="W16" s="498">
        <v>-430</v>
      </c>
      <c r="X16" s="498">
        <v>-237</v>
      </c>
      <c r="Y16" s="501">
        <v>-193</v>
      </c>
      <c r="Z16" s="69"/>
      <c r="AA16" s="420"/>
    </row>
    <row r="17" spans="1:27" s="54" customFormat="1" ht="25.5" customHeight="1">
      <c r="A17" s="552" t="s">
        <v>290</v>
      </c>
      <c r="B17" s="603">
        <v>1850</v>
      </c>
      <c r="C17" s="604">
        <v>963</v>
      </c>
      <c r="D17" s="604">
        <v>887</v>
      </c>
      <c r="E17" s="604">
        <v>2374</v>
      </c>
      <c r="F17" s="604">
        <v>1219</v>
      </c>
      <c r="G17" s="604">
        <v>1155</v>
      </c>
      <c r="H17" s="425">
        <v>629</v>
      </c>
      <c r="I17" s="605">
        <v>312</v>
      </c>
      <c r="J17" s="605">
        <v>317</v>
      </c>
      <c r="K17" s="425">
        <v>740</v>
      </c>
      <c r="L17" s="605">
        <v>378</v>
      </c>
      <c r="M17" s="605">
        <v>362</v>
      </c>
      <c r="N17" s="422">
        <v>1146</v>
      </c>
      <c r="O17" s="605">
        <v>583</v>
      </c>
      <c r="P17" s="605">
        <v>563</v>
      </c>
      <c r="Q17" s="425">
        <v>481</v>
      </c>
      <c r="R17" s="605">
        <v>273</v>
      </c>
      <c r="S17" s="605">
        <v>208</v>
      </c>
      <c r="T17" s="425">
        <v>599</v>
      </c>
      <c r="U17" s="605">
        <v>324</v>
      </c>
      <c r="V17" s="605">
        <v>275</v>
      </c>
      <c r="W17" s="498">
        <v>-524</v>
      </c>
      <c r="X17" s="498">
        <v>-256</v>
      </c>
      <c r="Y17" s="501">
        <v>-268</v>
      </c>
      <c r="Z17" s="69"/>
      <c r="AA17" s="420"/>
    </row>
    <row r="18" spans="1:27" s="54" customFormat="1" ht="25.5" customHeight="1">
      <c r="A18" s="552" t="s">
        <v>291</v>
      </c>
      <c r="B18" s="603">
        <v>1575</v>
      </c>
      <c r="C18" s="604">
        <v>829</v>
      </c>
      <c r="D18" s="604">
        <v>746</v>
      </c>
      <c r="E18" s="604">
        <v>1970</v>
      </c>
      <c r="F18" s="604">
        <v>1032</v>
      </c>
      <c r="G18" s="604">
        <v>938</v>
      </c>
      <c r="H18" s="425">
        <v>623</v>
      </c>
      <c r="I18" s="605">
        <v>326</v>
      </c>
      <c r="J18" s="605">
        <v>297</v>
      </c>
      <c r="K18" s="425">
        <v>623</v>
      </c>
      <c r="L18" s="605">
        <v>319</v>
      </c>
      <c r="M18" s="605">
        <v>304</v>
      </c>
      <c r="N18" s="422">
        <v>898</v>
      </c>
      <c r="O18" s="605">
        <v>458</v>
      </c>
      <c r="P18" s="605">
        <v>440</v>
      </c>
      <c r="Q18" s="425">
        <v>329</v>
      </c>
      <c r="R18" s="605">
        <v>184</v>
      </c>
      <c r="S18" s="605">
        <v>145</v>
      </c>
      <c r="T18" s="425">
        <v>449</v>
      </c>
      <c r="U18" s="605">
        <v>248</v>
      </c>
      <c r="V18" s="605">
        <v>201</v>
      </c>
      <c r="W18" s="498">
        <v>-395</v>
      </c>
      <c r="X18" s="498">
        <v>-203</v>
      </c>
      <c r="Y18" s="501">
        <v>-192</v>
      </c>
      <c r="Z18" s="69"/>
      <c r="AA18" s="420"/>
    </row>
    <row r="19" spans="1:27" s="54" customFormat="1" ht="25.5" customHeight="1">
      <c r="A19" s="552" t="s">
        <v>292</v>
      </c>
      <c r="B19" s="603">
        <v>1716</v>
      </c>
      <c r="C19" s="604">
        <v>866</v>
      </c>
      <c r="D19" s="604">
        <v>850</v>
      </c>
      <c r="E19" s="604" t="s">
        <v>336</v>
      </c>
      <c r="F19" s="604" t="s">
        <v>337</v>
      </c>
      <c r="G19" s="604" t="s">
        <v>338</v>
      </c>
      <c r="H19" s="425">
        <v>674</v>
      </c>
      <c r="I19" s="605">
        <v>337</v>
      </c>
      <c r="J19" s="605">
        <v>337</v>
      </c>
      <c r="K19" s="425">
        <v>708</v>
      </c>
      <c r="L19" s="605">
        <v>357</v>
      </c>
      <c r="M19" s="605">
        <v>351</v>
      </c>
      <c r="N19" s="422">
        <v>1024</v>
      </c>
      <c r="O19" s="605">
        <v>515</v>
      </c>
      <c r="P19" s="605">
        <v>509</v>
      </c>
      <c r="Q19" s="425">
        <v>334</v>
      </c>
      <c r="R19" s="605">
        <v>172</v>
      </c>
      <c r="S19" s="605">
        <v>162</v>
      </c>
      <c r="T19" s="425">
        <v>491</v>
      </c>
      <c r="U19" s="605">
        <v>265</v>
      </c>
      <c r="V19" s="605">
        <v>226</v>
      </c>
      <c r="W19" s="498">
        <v>-473</v>
      </c>
      <c r="X19" s="498">
        <v>-251</v>
      </c>
      <c r="Y19" s="501">
        <v>-222</v>
      </c>
      <c r="Z19" s="69"/>
      <c r="AA19" s="420"/>
    </row>
    <row r="20" spans="1:27" s="54" customFormat="1" ht="25.5" customHeight="1">
      <c r="A20" s="552" t="s">
        <v>293</v>
      </c>
      <c r="B20" s="603" t="s">
        <v>339</v>
      </c>
      <c r="C20" s="604" t="s">
        <v>340</v>
      </c>
      <c r="D20" s="604" t="s">
        <v>341</v>
      </c>
      <c r="E20" s="604" t="s">
        <v>342</v>
      </c>
      <c r="F20" s="604" t="s">
        <v>343</v>
      </c>
      <c r="G20" s="604" t="s">
        <v>344</v>
      </c>
      <c r="H20" s="425">
        <v>619</v>
      </c>
      <c r="I20" s="605">
        <v>313</v>
      </c>
      <c r="J20" s="605">
        <v>306</v>
      </c>
      <c r="K20" s="425">
        <v>700</v>
      </c>
      <c r="L20" s="605">
        <v>353</v>
      </c>
      <c r="M20" s="605">
        <v>347</v>
      </c>
      <c r="N20" s="422">
        <v>991</v>
      </c>
      <c r="O20" s="605">
        <v>510</v>
      </c>
      <c r="P20" s="605">
        <v>481</v>
      </c>
      <c r="Q20" s="425">
        <v>356</v>
      </c>
      <c r="R20" s="605">
        <v>193</v>
      </c>
      <c r="S20" s="605">
        <v>163</v>
      </c>
      <c r="T20" s="425">
        <v>436</v>
      </c>
      <c r="U20" s="605">
        <v>248</v>
      </c>
      <c r="V20" s="605">
        <v>188</v>
      </c>
      <c r="W20" s="498">
        <v>-371</v>
      </c>
      <c r="X20" s="498">
        <v>-212</v>
      </c>
      <c r="Y20" s="501">
        <v>-159</v>
      </c>
      <c r="Z20" s="69"/>
      <c r="AA20" s="420"/>
    </row>
    <row r="21" spans="1:27" s="54" customFormat="1" ht="25.5" customHeight="1">
      <c r="A21" s="552" t="s">
        <v>294</v>
      </c>
      <c r="B21" s="603">
        <v>1714</v>
      </c>
      <c r="C21" s="604">
        <v>869</v>
      </c>
      <c r="D21" s="604">
        <v>845</v>
      </c>
      <c r="E21" s="604">
        <v>2087</v>
      </c>
      <c r="F21" s="604">
        <v>1072</v>
      </c>
      <c r="G21" s="604">
        <v>1015</v>
      </c>
      <c r="H21" s="425">
        <v>656</v>
      </c>
      <c r="I21" s="605">
        <v>331</v>
      </c>
      <c r="J21" s="605">
        <v>325</v>
      </c>
      <c r="K21" s="425">
        <v>699</v>
      </c>
      <c r="L21" s="605">
        <v>355</v>
      </c>
      <c r="M21" s="605">
        <v>344</v>
      </c>
      <c r="N21" s="422">
        <v>961</v>
      </c>
      <c r="O21" s="605">
        <v>477</v>
      </c>
      <c r="P21" s="605">
        <v>484</v>
      </c>
      <c r="Q21" s="425">
        <v>359</v>
      </c>
      <c r="R21" s="605">
        <v>183</v>
      </c>
      <c r="S21" s="605">
        <v>176</v>
      </c>
      <c r="T21" s="425">
        <v>470</v>
      </c>
      <c r="U21" s="605">
        <v>264</v>
      </c>
      <c r="V21" s="605">
        <v>206</v>
      </c>
      <c r="W21" s="498">
        <v>-373</v>
      </c>
      <c r="X21" s="498">
        <v>-203</v>
      </c>
      <c r="Y21" s="501">
        <v>-170</v>
      </c>
      <c r="Z21" s="69"/>
      <c r="AA21" s="420"/>
    </row>
    <row r="22" spans="1:27" s="54" customFormat="1" ht="25.5" customHeight="1">
      <c r="A22" s="552" t="s">
        <v>295</v>
      </c>
      <c r="B22" s="603">
        <v>1646</v>
      </c>
      <c r="C22" s="604">
        <v>866</v>
      </c>
      <c r="D22" s="604">
        <v>780</v>
      </c>
      <c r="E22" s="604">
        <v>2296</v>
      </c>
      <c r="F22" s="604">
        <v>1195</v>
      </c>
      <c r="G22" s="604">
        <v>1101</v>
      </c>
      <c r="H22" s="425">
        <v>563</v>
      </c>
      <c r="I22" s="605">
        <v>302</v>
      </c>
      <c r="J22" s="605">
        <v>261</v>
      </c>
      <c r="K22" s="425">
        <v>713</v>
      </c>
      <c r="L22" s="605">
        <v>370</v>
      </c>
      <c r="M22" s="605">
        <v>343</v>
      </c>
      <c r="N22" s="422">
        <v>1244</v>
      </c>
      <c r="O22" s="605">
        <v>629</v>
      </c>
      <c r="P22" s="605">
        <v>615</v>
      </c>
      <c r="Q22" s="425">
        <v>370</v>
      </c>
      <c r="R22" s="605">
        <v>194</v>
      </c>
      <c r="S22" s="605">
        <v>176</v>
      </c>
      <c r="T22" s="425">
        <v>489</v>
      </c>
      <c r="U22" s="605">
        <v>264</v>
      </c>
      <c r="V22" s="605">
        <v>225</v>
      </c>
      <c r="W22" s="498">
        <v>-650</v>
      </c>
      <c r="X22" s="498">
        <v>-329</v>
      </c>
      <c r="Y22" s="501">
        <v>-321</v>
      </c>
      <c r="Z22" s="69"/>
      <c r="AA22" s="420"/>
    </row>
    <row r="23" spans="1:27" s="54" customFormat="1" ht="25.5" customHeight="1">
      <c r="A23" s="552" t="s">
        <v>296</v>
      </c>
      <c r="B23" s="603">
        <v>1671</v>
      </c>
      <c r="C23" s="604" t="s">
        <v>345</v>
      </c>
      <c r="D23" s="604" t="s">
        <v>346</v>
      </c>
      <c r="E23" s="604" t="s">
        <v>347</v>
      </c>
      <c r="F23" s="604" t="s">
        <v>348</v>
      </c>
      <c r="G23" s="604" t="s">
        <v>349</v>
      </c>
      <c r="H23" s="425">
        <v>569</v>
      </c>
      <c r="I23" s="605">
        <v>277</v>
      </c>
      <c r="J23" s="605">
        <v>292</v>
      </c>
      <c r="K23" s="425">
        <v>799</v>
      </c>
      <c r="L23" s="605">
        <v>398</v>
      </c>
      <c r="M23" s="605">
        <v>401</v>
      </c>
      <c r="N23" s="422">
        <v>1488</v>
      </c>
      <c r="O23" s="605">
        <v>778</v>
      </c>
      <c r="P23" s="605">
        <v>710</v>
      </c>
      <c r="Q23" s="425">
        <v>303</v>
      </c>
      <c r="R23" s="605">
        <v>165</v>
      </c>
      <c r="S23" s="605">
        <v>138</v>
      </c>
      <c r="T23" s="425">
        <v>418</v>
      </c>
      <c r="U23" s="605">
        <v>222</v>
      </c>
      <c r="V23" s="605">
        <v>196</v>
      </c>
      <c r="W23" s="498">
        <v>-804</v>
      </c>
      <c r="X23" s="498">
        <v>-437</v>
      </c>
      <c r="Y23" s="501">
        <v>-367</v>
      </c>
      <c r="AA23" s="420"/>
    </row>
    <row r="24" spans="1:27" s="54" customFormat="1" ht="25.5" customHeight="1">
      <c r="A24" s="552" t="s">
        <v>297</v>
      </c>
      <c r="B24" s="603">
        <v>1594</v>
      </c>
      <c r="C24" s="604">
        <v>818</v>
      </c>
      <c r="D24" s="604">
        <v>776</v>
      </c>
      <c r="E24" s="604">
        <v>2377</v>
      </c>
      <c r="F24" s="604">
        <v>1219</v>
      </c>
      <c r="G24" s="604">
        <v>1158</v>
      </c>
      <c r="H24" s="425">
        <v>635</v>
      </c>
      <c r="I24" s="605">
        <v>292</v>
      </c>
      <c r="J24" s="605">
        <v>343</v>
      </c>
      <c r="K24" s="425">
        <v>650</v>
      </c>
      <c r="L24" s="605">
        <v>355</v>
      </c>
      <c r="M24" s="605">
        <v>295</v>
      </c>
      <c r="N24" s="422">
        <v>1329</v>
      </c>
      <c r="O24" s="605">
        <v>691</v>
      </c>
      <c r="P24" s="605">
        <v>638</v>
      </c>
      <c r="Q24" s="425">
        <v>309</v>
      </c>
      <c r="R24" s="605">
        <v>171</v>
      </c>
      <c r="S24" s="605">
        <v>138</v>
      </c>
      <c r="T24" s="425">
        <v>413</v>
      </c>
      <c r="U24" s="605">
        <v>236</v>
      </c>
      <c r="V24" s="605">
        <v>177</v>
      </c>
      <c r="W24" s="498">
        <v>-783</v>
      </c>
      <c r="X24" s="498">
        <v>-401</v>
      </c>
      <c r="Y24" s="501">
        <v>-382</v>
      </c>
      <c r="AA24" s="420"/>
    </row>
    <row r="25" spans="1:27" s="54" customFormat="1" ht="25.5" customHeight="1">
      <c r="A25" s="552" t="s">
        <v>298</v>
      </c>
      <c r="B25" s="603" t="s">
        <v>350</v>
      </c>
      <c r="C25" s="604" t="s">
        <v>351</v>
      </c>
      <c r="D25" s="604" t="s">
        <v>352</v>
      </c>
      <c r="E25" s="604" t="s">
        <v>353</v>
      </c>
      <c r="F25" s="604" t="s">
        <v>354</v>
      </c>
      <c r="G25" s="604" t="s">
        <v>355</v>
      </c>
      <c r="H25" s="425">
        <v>674</v>
      </c>
      <c r="I25" s="605">
        <v>351</v>
      </c>
      <c r="J25" s="605">
        <v>323</v>
      </c>
      <c r="K25" s="425">
        <v>830</v>
      </c>
      <c r="L25" s="605">
        <v>429</v>
      </c>
      <c r="M25" s="605">
        <v>401</v>
      </c>
      <c r="N25" s="422">
        <v>1648</v>
      </c>
      <c r="O25" s="605">
        <v>832</v>
      </c>
      <c r="P25" s="605">
        <v>816</v>
      </c>
      <c r="Q25" s="425">
        <v>370</v>
      </c>
      <c r="R25" s="605">
        <v>197</v>
      </c>
      <c r="S25" s="605">
        <v>173</v>
      </c>
      <c r="T25" s="425">
        <v>510</v>
      </c>
      <c r="U25" s="605">
        <v>273</v>
      </c>
      <c r="V25" s="605">
        <v>237</v>
      </c>
      <c r="W25" s="498">
        <v>-958</v>
      </c>
      <c r="X25" s="498">
        <v>-479</v>
      </c>
      <c r="Y25" s="501">
        <v>-479</v>
      </c>
      <c r="AA25" s="420"/>
    </row>
    <row r="26" spans="1:27" s="54" customFormat="1" ht="25.5" customHeight="1">
      <c r="A26" s="550" t="s">
        <v>299</v>
      </c>
      <c r="B26" s="606">
        <v>1603</v>
      </c>
      <c r="C26" s="607">
        <v>813</v>
      </c>
      <c r="D26" s="607">
        <v>790</v>
      </c>
      <c r="E26" s="607">
        <v>2296</v>
      </c>
      <c r="F26" s="607">
        <v>1162</v>
      </c>
      <c r="G26" s="607">
        <v>1134</v>
      </c>
      <c r="H26" s="426">
        <v>536</v>
      </c>
      <c r="I26" s="608">
        <v>269</v>
      </c>
      <c r="J26" s="608">
        <v>267</v>
      </c>
      <c r="K26" s="426">
        <v>697</v>
      </c>
      <c r="L26" s="608">
        <v>356</v>
      </c>
      <c r="M26" s="608">
        <v>341</v>
      </c>
      <c r="N26" s="423">
        <v>1164</v>
      </c>
      <c r="O26" s="608">
        <v>564</v>
      </c>
      <c r="P26" s="608">
        <v>600</v>
      </c>
      <c r="Q26" s="426">
        <v>370</v>
      </c>
      <c r="R26" s="608">
        <v>188</v>
      </c>
      <c r="S26" s="608">
        <v>182</v>
      </c>
      <c r="T26" s="426">
        <v>596</v>
      </c>
      <c r="U26" s="608">
        <v>329</v>
      </c>
      <c r="V26" s="608">
        <v>267</v>
      </c>
      <c r="W26" s="499">
        <v>-693</v>
      </c>
      <c r="X26" s="499">
        <v>-349</v>
      </c>
      <c r="Y26" s="502">
        <v>-344</v>
      </c>
      <c r="AA26" s="420"/>
    </row>
    <row r="27" spans="1:27" s="54" customFormat="1" ht="15.75" customHeight="1">
      <c r="A27" s="414"/>
      <c r="B27" s="414"/>
      <c r="C27" s="414"/>
      <c r="D27" s="414"/>
      <c r="E27" s="413"/>
      <c r="F27" s="414"/>
      <c r="G27" s="414"/>
      <c r="H27" s="414"/>
      <c r="I27" s="415"/>
      <c r="J27" s="415"/>
      <c r="K27" s="414"/>
      <c r="L27" s="415"/>
      <c r="M27" s="415"/>
      <c r="N27" s="416"/>
      <c r="O27" s="415"/>
      <c r="P27" s="415"/>
      <c r="Q27" s="414"/>
      <c r="R27" s="415"/>
      <c r="S27" s="415"/>
      <c r="T27" s="416"/>
      <c r="U27" s="415"/>
      <c r="V27" s="415"/>
      <c r="W27" s="415"/>
      <c r="X27" s="415"/>
      <c r="Y27" s="415"/>
    </row>
    <row r="28" spans="1:27" ht="17.100000000000001" customHeight="1">
      <c r="A28" s="669" t="s">
        <v>234</v>
      </c>
      <c r="B28" s="669"/>
      <c r="C28" s="70"/>
      <c r="D28" s="70"/>
      <c r="E28" s="71"/>
      <c r="F28" s="71"/>
      <c r="G28" s="71"/>
      <c r="H28" s="71"/>
      <c r="I28" s="71"/>
      <c r="J28" s="71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7" ht="17.100000000000001" customHeight="1">
      <c r="A29" s="670" t="s">
        <v>243</v>
      </c>
      <c r="B29" s="670"/>
      <c r="C29" s="670"/>
      <c r="D29" s="670"/>
      <c r="E29" s="670"/>
      <c r="F29" s="670"/>
      <c r="G29" s="670"/>
      <c r="H29" s="670"/>
      <c r="I29" s="670"/>
      <c r="J29" s="71"/>
    </row>
    <row r="31" spans="1:27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7">
      <c r="A32" s="53" t="s">
        <v>193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</row>
  </sheetData>
  <mergeCells count="26">
    <mergeCell ref="A1:B1"/>
    <mergeCell ref="X5:X7"/>
    <mergeCell ref="Y5:Y7"/>
    <mergeCell ref="K6:K7"/>
    <mergeCell ref="L6:M6"/>
    <mergeCell ref="N6:N7"/>
    <mergeCell ref="O6:P6"/>
    <mergeCell ref="T5:T7"/>
    <mergeCell ref="A4:A7"/>
    <mergeCell ref="B4:G4"/>
    <mergeCell ref="H4:P4"/>
    <mergeCell ref="Q4:V4"/>
    <mergeCell ref="W4:W7"/>
    <mergeCell ref="B5:B7"/>
    <mergeCell ref="C5:D6"/>
    <mergeCell ref="E5:E7"/>
    <mergeCell ref="A28:B28"/>
    <mergeCell ref="A29:I29"/>
    <mergeCell ref="R5:S6"/>
    <mergeCell ref="U5:V6"/>
    <mergeCell ref="A3:B3"/>
    <mergeCell ref="F5:G6"/>
    <mergeCell ref="H5:H7"/>
    <mergeCell ref="I5:J6"/>
    <mergeCell ref="K5:P5"/>
    <mergeCell ref="Q5:Q7"/>
  </mergeCells>
  <phoneticPr fontId="1" type="noConversion"/>
  <pageMargins left="0.47244094488188981" right="0.23622047244094491" top="0.48" bottom="0.15748031496062992" header="0.61" footer="0.19685039370078741"/>
  <pageSetup paperSize="9" scale="5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1</vt:i4>
      </vt:variant>
    </vt:vector>
  </HeadingPairs>
  <TitlesOfParts>
    <vt:vector size="16" baseType="lpstr">
      <vt:lpstr>1.인구추이(총무과)</vt:lpstr>
      <vt:lpstr>2.동별 세대 및 인구(총무과)</vt:lpstr>
      <vt:lpstr>3.연령별(5세계급) 및 성별인구(총무과)</vt:lpstr>
      <vt:lpstr>4.혼인상태별 인구(기획예산실)</vt:lpstr>
      <vt:lpstr>5.교육정도별 인구(6세 이상 인구)(기획예산실)</vt:lpstr>
      <vt:lpstr>6.주택점유형태별 가구(기획예산실)</vt:lpstr>
      <vt:lpstr>7.사용방수별 가구(기획예산실)</vt:lpstr>
      <vt:lpstr>8.인구동태(기획)</vt:lpstr>
      <vt:lpstr>9.인구이동(총무과)</vt:lpstr>
      <vt:lpstr>10.통근·통학 유형별 인구(12세이상)(기획)</vt:lpstr>
      <vt:lpstr>11.상주 주간인구(기획)</vt:lpstr>
      <vt:lpstr>12.외국인 국적별 등록현황(총무과)</vt:lpstr>
      <vt:lpstr>13.외국인과의 혼인(통계청)</vt:lpstr>
      <vt:lpstr>14.사망원인별 사망(기획)</vt:lpstr>
      <vt:lpstr>15.여성가구주 현황(기획)</vt:lpstr>
      <vt:lpstr>'9.인구이동(총무과)'!Print_Area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2017-12-13T04:47:25Z</cp:lastPrinted>
  <dcterms:created xsi:type="dcterms:W3CDTF">2015-01-12T01:59:50Z</dcterms:created>
  <dcterms:modified xsi:type="dcterms:W3CDTF">2019-04-16T08:21:34Z</dcterms:modified>
</cp:coreProperties>
</file>