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35" windowWidth="15600" windowHeight="11205" tabRatio="893" firstSheet="6" activeTab="11"/>
  </bookViews>
  <sheets>
    <sheet name="1.지방세 부담(세무과)" sheetId="4" r:id="rId1"/>
    <sheet name="2.지방세 징수(세무과)" sheetId="5" r:id="rId2"/>
    <sheet name="3.예산결산 총괄(총무과)" sheetId="6" r:id="rId3"/>
    <sheet name="4.일반회계 세입예산 개요(기획예산실)" sheetId="11" r:id="rId4"/>
    <sheet name="5.일반회계 세입결산(총무과)" sheetId="7" r:id="rId5"/>
    <sheet name="6.일반회계 세출예산 개요(기획예산실)" sheetId="12" r:id="rId6"/>
    <sheet name="7.일반회계 세출결산(총무과)" sheetId="8" r:id="rId7"/>
    <sheet name="8.특별회계 세입세출 예산개요(기획예산실)" sheetId="13" r:id="rId8"/>
    <sheet name="9.특별회계 예산결산(총무과)" sheetId="9" r:id="rId9"/>
    <sheet name="10.특별회계 예산개요(총무과)" sheetId="10" r:id="rId10"/>
    <sheet name="11.공유재산(토지정보과)" sheetId="15" r:id="rId11"/>
    <sheet name="12.지방재정 자립지표(시 예산담당관실)" sheetId="16" r:id="rId12"/>
    <sheet name="Sheet1" sheetId="17" r:id="rId13"/>
  </sheets>
  <definedNames>
    <definedName name="_xlnm.Database">#REF!</definedName>
    <definedName name="_xlnm.Print_Area" localSheetId="3">'4.일반회계 세입예산 개요(기획예산실)'!$A$1:$AI$15</definedName>
    <definedName name="_xlnm.Print_Area" localSheetId="4">'5.일반회계 세입결산(총무과)'!$A$1:$F$40</definedName>
    <definedName name="급여데이타">#REF!</definedName>
    <definedName name="달성학교명">#REF!</definedName>
  </definedNames>
  <calcPr calcId="125725"/>
</workbook>
</file>

<file path=xl/calcChain.xml><?xml version="1.0" encoding="utf-8"?>
<calcChain xmlns="http://schemas.openxmlformats.org/spreadsheetml/2006/main">
  <c r="B10" i="12"/>
  <c r="B11" i="15"/>
  <c r="F72" i="8" l="1"/>
  <c r="F71"/>
  <c r="F69"/>
  <c r="F65"/>
  <c r="F63"/>
  <c r="F62"/>
  <c r="F60"/>
  <c r="F59"/>
  <c r="F57"/>
  <c r="F56"/>
  <c r="F52"/>
  <c r="C51"/>
  <c r="F50"/>
  <c r="F49"/>
  <c r="F48"/>
  <c r="F47"/>
  <c r="C47"/>
  <c r="F46"/>
  <c r="F45"/>
  <c r="C44"/>
  <c r="F42"/>
  <c r="F41"/>
  <c r="C41"/>
  <c r="F40"/>
  <c r="F39"/>
  <c r="F38"/>
  <c r="F37"/>
  <c r="C37"/>
  <c r="F36"/>
  <c r="C36"/>
  <c r="F34"/>
  <c r="C34"/>
  <c r="F33"/>
  <c r="C33"/>
  <c r="F32"/>
  <c r="F31"/>
  <c r="E31"/>
  <c r="C30"/>
  <c r="E29"/>
  <c r="F28"/>
  <c r="C28"/>
  <c r="F26"/>
  <c r="E26"/>
  <c r="F25"/>
  <c r="C25"/>
  <c r="F23"/>
  <c r="E23"/>
  <c r="F22"/>
  <c r="C22"/>
  <c r="F21"/>
  <c r="C21"/>
  <c r="F20"/>
  <c r="F19"/>
  <c r="E19"/>
  <c r="F18"/>
  <c r="C18"/>
  <c r="F17"/>
  <c r="C17"/>
  <c r="F16"/>
  <c r="F15"/>
  <c r="E15"/>
  <c r="F14"/>
  <c r="C14"/>
  <c r="D13"/>
  <c r="E68" s="1"/>
  <c r="B13"/>
  <c r="C70" s="1"/>
  <c r="F11"/>
  <c r="F38" i="7"/>
  <c r="E38"/>
  <c r="C38"/>
  <c r="F36"/>
  <c r="E36"/>
  <c r="F35"/>
  <c r="E35"/>
  <c r="F34"/>
  <c r="F33"/>
  <c r="F32"/>
  <c r="E32"/>
  <c r="F31"/>
  <c r="E31"/>
  <c r="F30"/>
  <c r="E29"/>
  <c r="E27"/>
  <c r="E25"/>
  <c r="F24"/>
  <c r="E24"/>
  <c r="F23"/>
  <c r="F22"/>
  <c r="F21"/>
  <c r="E21"/>
  <c r="F20"/>
  <c r="E20"/>
  <c r="F19"/>
  <c r="F18"/>
  <c r="F17"/>
  <c r="E17"/>
  <c r="F16"/>
  <c r="E16"/>
  <c r="F15"/>
  <c r="F14"/>
  <c r="D13"/>
  <c r="E37" s="1"/>
  <c r="B13"/>
  <c r="C36" s="1"/>
  <c r="F11"/>
  <c r="C16" i="8" l="1"/>
  <c r="E17"/>
  <c r="C20"/>
  <c r="E21"/>
  <c r="C24"/>
  <c r="C27"/>
  <c r="E30"/>
  <c r="C32"/>
  <c r="E33"/>
  <c r="E36"/>
  <c r="C39"/>
  <c r="E40"/>
  <c r="C43"/>
  <c r="C45"/>
  <c r="E46"/>
  <c r="C49"/>
  <c r="E50"/>
  <c r="C52"/>
  <c r="E53"/>
  <c r="E55"/>
  <c r="C57"/>
  <c r="E58"/>
  <c r="C60"/>
  <c r="E61"/>
  <c r="C63"/>
  <c r="E64"/>
  <c r="C66"/>
  <c r="C68"/>
  <c r="E71"/>
  <c r="E14"/>
  <c r="E18"/>
  <c r="E22"/>
  <c r="E25"/>
  <c r="E28"/>
  <c r="E34"/>
  <c r="E37"/>
  <c r="C40"/>
  <c r="E41"/>
  <c r="E44"/>
  <c r="C46"/>
  <c r="E47"/>
  <c r="C50"/>
  <c r="E51"/>
  <c r="C53"/>
  <c r="C55"/>
  <c r="C58"/>
  <c r="C61"/>
  <c r="C64"/>
  <c r="E67"/>
  <c r="E69"/>
  <c r="C71"/>
  <c r="E72"/>
  <c r="E35"/>
  <c r="E38"/>
  <c r="E42"/>
  <c r="E48"/>
  <c r="E54"/>
  <c r="E56"/>
  <c r="E59"/>
  <c r="E62"/>
  <c r="E65"/>
  <c r="C67"/>
  <c r="C69"/>
  <c r="E70"/>
  <c r="C72"/>
  <c r="F13"/>
  <c r="C15"/>
  <c r="E16"/>
  <c r="C19"/>
  <c r="C13" s="1"/>
  <c r="E20"/>
  <c r="C23"/>
  <c r="E24"/>
  <c r="C26"/>
  <c r="E27"/>
  <c r="C29"/>
  <c r="C31"/>
  <c r="E32"/>
  <c r="C35"/>
  <c r="C38"/>
  <c r="E39"/>
  <c r="C42"/>
  <c r="E43"/>
  <c r="E45"/>
  <c r="C48"/>
  <c r="E49"/>
  <c r="E52"/>
  <c r="C54"/>
  <c r="C56"/>
  <c r="E57"/>
  <c r="C59"/>
  <c r="E60"/>
  <c r="C62"/>
  <c r="E63"/>
  <c r="C65"/>
  <c r="E66"/>
  <c r="C24" i="7"/>
  <c r="C31"/>
  <c r="C14"/>
  <c r="E15"/>
  <c r="C18"/>
  <c r="E19"/>
  <c r="C22"/>
  <c r="E23"/>
  <c r="E26"/>
  <c r="E28"/>
  <c r="E30"/>
  <c r="C33"/>
  <c r="E34"/>
  <c r="C37"/>
  <c r="F13"/>
  <c r="C15"/>
  <c r="C19"/>
  <c r="C23"/>
  <c r="C26"/>
  <c r="C28"/>
  <c r="C30"/>
  <c r="C34"/>
  <c r="C16"/>
  <c r="C20"/>
  <c r="C35"/>
  <c r="E14"/>
  <c r="E13" s="1"/>
  <c r="C17"/>
  <c r="E18"/>
  <c r="C21"/>
  <c r="E22"/>
  <c r="C25"/>
  <c r="C27"/>
  <c r="C29"/>
  <c r="C32"/>
  <c r="E33"/>
  <c r="E13" i="8" l="1"/>
  <c r="C13" i="7"/>
  <c r="F6" i="8" l="1"/>
  <c r="F7"/>
  <c r="F8"/>
  <c r="F9"/>
  <c r="F10"/>
  <c r="F6" i="7"/>
  <c r="F7"/>
  <c r="F8"/>
  <c r="F9"/>
  <c r="F10"/>
  <c r="D10" i="9" l="1"/>
  <c r="E10"/>
  <c r="B8" i="12"/>
  <c r="L10" i="11"/>
  <c r="E10"/>
  <c r="M9" i="6"/>
  <c r="L9"/>
  <c r="H9"/>
  <c r="E9"/>
  <c r="B9"/>
  <c r="L9" i="11"/>
  <c r="D10" l="1"/>
  <c r="K9" i="6"/>
  <c r="B7" i="10"/>
  <c r="H8" i="6"/>
  <c r="E8"/>
  <c r="B8"/>
  <c r="M7"/>
  <c r="L7"/>
  <c r="H7"/>
  <c r="E7"/>
  <c r="B7"/>
  <c r="K8" l="1"/>
  <c r="K7"/>
  <c r="B8" i="15" l="1"/>
  <c r="B7"/>
  <c r="B6"/>
  <c r="B6" i="12"/>
  <c r="L8" i="11"/>
  <c r="E8"/>
  <c r="L7"/>
  <c r="E7"/>
  <c r="D9" i="5"/>
  <c r="C9"/>
  <c r="B8"/>
  <c r="B7"/>
  <c r="D8" i="11" l="1"/>
  <c r="B8" s="1"/>
  <c r="D7"/>
  <c r="B7" s="1"/>
  <c r="B9" i="5"/>
</calcChain>
</file>

<file path=xl/comments1.xml><?xml version="1.0" encoding="utf-8"?>
<comments xmlns="http://schemas.openxmlformats.org/spreadsheetml/2006/main">
  <authors>
    <author>Owner</author>
  </authors>
  <commentList>
    <comment ref="B4" authorId="0">
      <text>
        <r>
          <rPr>
            <b/>
            <sz val="9"/>
            <color indexed="81"/>
            <rFont val="돋움"/>
            <family val="3"/>
            <charset val="129"/>
          </rPr>
          <t>결산서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참고</t>
        </r>
      </text>
    </comment>
    <comment ref="E4" authorId="0">
      <text>
        <r>
          <rPr>
            <b/>
            <sz val="9"/>
            <color indexed="81"/>
            <rFont val="돋움"/>
            <family val="3"/>
            <charset val="129"/>
          </rPr>
          <t>결산서상</t>
        </r>
        <r>
          <rPr>
            <b/>
            <sz val="9"/>
            <color indexed="81"/>
            <rFont val="Tahoma"/>
            <family val="2"/>
          </rPr>
          <t xml:space="preserve"> `</t>
        </r>
        <r>
          <rPr>
            <b/>
            <sz val="9"/>
            <color indexed="81"/>
            <rFont val="돋움"/>
            <family val="3"/>
            <charset val="129"/>
          </rPr>
          <t>실제수납액</t>
        </r>
        <r>
          <rPr>
            <b/>
            <sz val="9"/>
            <color indexed="81"/>
            <rFont val="Tahoma"/>
            <family val="2"/>
          </rPr>
          <t xml:space="preserve">` </t>
        </r>
        <r>
          <rPr>
            <b/>
            <sz val="9"/>
            <color indexed="81"/>
            <rFont val="돋움"/>
            <family val="3"/>
            <charset val="129"/>
          </rPr>
          <t>참고</t>
        </r>
      </text>
    </comment>
    <comment ref="H4" authorId="0">
      <text>
        <r>
          <rPr>
            <b/>
            <sz val="9"/>
            <color indexed="81"/>
            <rFont val="돋움"/>
            <family val="3"/>
            <charset val="129"/>
          </rPr>
          <t>결산서상</t>
        </r>
        <r>
          <rPr>
            <b/>
            <sz val="9"/>
            <color indexed="81"/>
            <rFont val="Tahoma"/>
            <family val="2"/>
          </rPr>
          <t xml:space="preserve"> `</t>
        </r>
        <r>
          <rPr>
            <b/>
            <sz val="9"/>
            <color indexed="81"/>
            <rFont val="돋움"/>
            <family val="3"/>
            <charset val="129"/>
          </rPr>
          <t>지출액</t>
        </r>
        <r>
          <rPr>
            <b/>
            <sz val="9"/>
            <color indexed="81"/>
            <rFont val="Tahoma"/>
            <family val="2"/>
          </rPr>
          <t xml:space="preserve">` </t>
        </r>
        <r>
          <rPr>
            <b/>
            <sz val="9"/>
            <color indexed="81"/>
            <rFont val="돋움"/>
            <family val="3"/>
            <charset val="129"/>
          </rPr>
          <t>참고</t>
        </r>
      </text>
    </comment>
  </commentList>
</comments>
</file>

<file path=xl/comments2.xml><?xml version="1.0" encoding="utf-8"?>
<comments xmlns="http://schemas.openxmlformats.org/spreadsheetml/2006/main">
  <authors>
    <author>ljs</author>
  </authors>
  <commentList>
    <comment ref="B4" authorId="0">
      <text>
        <r>
          <rPr>
            <b/>
            <sz val="9"/>
            <color indexed="81"/>
            <rFont val="굴림"/>
            <family val="3"/>
            <charset val="129"/>
          </rPr>
          <t xml:space="preserve"> </t>
        </r>
        <r>
          <rPr>
            <b/>
            <sz val="9"/>
            <color indexed="81"/>
            <rFont val="굴림체"/>
            <family val="3"/>
            <charset val="129"/>
          </rPr>
          <t xml:space="preserve">예산현액
 : 당초예산액 + 전년도이월액 </t>
        </r>
      </text>
    </comment>
    <comment ref="D5" authorId="0">
      <text>
        <r>
          <rPr>
            <b/>
            <sz val="9"/>
            <color indexed="81"/>
            <rFont val="굴림체"/>
            <family val="3"/>
            <charset val="129"/>
          </rPr>
          <t>실제수납액</t>
        </r>
      </text>
    </comment>
  </commentList>
</comments>
</file>

<file path=xl/sharedStrings.xml><?xml version="1.0" encoding="utf-8"?>
<sst xmlns="http://schemas.openxmlformats.org/spreadsheetml/2006/main" count="501" uniqueCount="341">
  <si>
    <t>인    구
(외국인제외)</t>
    <phoneticPr fontId="4" type="noConversion"/>
  </si>
  <si>
    <t>1인당 부담액
(원)</t>
    <phoneticPr fontId="4" type="noConversion"/>
  </si>
  <si>
    <t>세대당 부담액
(원)</t>
    <phoneticPr fontId="4" type="noConversion"/>
  </si>
  <si>
    <t>2 0 1 2</t>
    <phoneticPr fontId="4" type="noConversion"/>
  </si>
  <si>
    <t>2 0 1 3</t>
    <phoneticPr fontId="4" type="noConversion"/>
  </si>
  <si>
    <t>2. 지방세 징수</t>
    <phoneticPr fontId="4" type="noConversion"/>
  </si>
  <si>
    <t>합   계</t>
    <phoneticPr fontId="4" type="noConversion"/>
  </si>
  <si>
    <t xml:space="preserve">                   보                            통                         세</t>
    <phoneticPr fontId="4" type="noConversion"/>
  </si>
  <si>
    <t>목          적          세</t>
    <phoneticPr fontId="4" type="noConversion"/>
  </si>
  <si>
    <t>과 년 도 수 입</t>
    <phoneticPr fontId="4" type="noConversion"/>
  </si>
  <si>
    <t>광역시세</t>
    <phoneticPr fontId="4" type="noConversion"/>
  </si>
  <si>
    <t>구·군세</t>
    <phoneticPr fontId="4" type="noConversion"/>
  </si>
  <si>
    <t>광          역         시         세</t>
    <phoneticPr fontId="4" type="noConversion"/>
  </si>
  <si>
    <t>구     ·     군          세</t>
    <phoneticPr fontId="4" type="noConversion"/>
  </si>
  <si>
    <t>광    역    시    세</t>
    <phoneticPr fontId="4" type="noConversion"/>
  </si>
  <si>
    <t>구 · 군  세</t>
    <phoneticPr fontId="4" type="noConversion"/>
  </si>
  <si>
    <t>취 득 세</t>
  </si>
  <si>
    <t>등 록 세</t>
  </si>
  <si>
    <t>면 허 세</t>
  </si>
  <si>
    <t>등록면허세</t>
    <phoneticPr fontId="4" type="noConversion"/>
  </si>
  <si>
    <t>레 저 세</t>
    <phoneticPr fontId="4" type="noConversion"/>
  </si>
  <si>
    <t>지방소비세</t>
    <phoneticPr fontId="4" type="noConversion"/>
  </si>
  <si>
    <t>주 민 세</t>
    <phoneticPr fontId="4" type="noConversion"/>
  </si>
  <si>
    <t>지방소득세</t>
    <phoneticPr fontId="4" type="noConversion"/>
  </si>
  <si>
    <t>자동차세</t>
  </si>
  <si>
    <t>담배소비세</t>
  </si>
  <si>
    <t>도축세</t>
    <phoneticPr fontId="4" type="noConversion"/>
  </si>
  <si>
    <t>면허세</t>
    <phoneticPr fontId="4" type="noConversion"/>
  </si>
  <si>
    <t>주민세</t>
  </si>
  <si>
    <t>재 산 세</t>
  </si>
  <si>
    <t>종합토지세</t>
  </si>
  <si>
    <t>도시계획세</t>
  </si>
  <si>
    <t>연   별</t>
    <phoneticPr fontId="4" type="noConversion"/>
  </si>
  <si>
    <t>계</t>
  </si>
  <si>
    <t>예 산 현 액</t>
  </si>
  <si>
    <t>금  액</t>
  </si>
  <si>
    <t>구성비(%)</t>
  </si>
  <si>
    <t>지방세수입</t>
  </si>
  <si>
    <t>세 외 수 입</t>
  </si>
  <si>
    <t>(경상적세외)</t>
  </si>
  <si>
    <t>재산임대수입</t>
  </si>
  <si>
    <t>사용료 수입</t>
  </si>
  <si>
    <t>수수료 수입</t>
  </si>
  <si>
    <t>이자수입</t>
  </si>
  <si>
    <t>(임시적세외)</t>
  </si>
  <si>
    <t>재산매각수입</t>
  </si>
  <si>
    <t>순세계잉여금</t>
  </si>
  <si>
    <t>이 월 금</t>
  </si>
  <si>
    <t>부 담 금</t>
  </si>
  <si>
    <t>잡 수 입</t>
  </si>
  <si>
    <t>지방교부세</t>
  </si>
  <si>
    <t>보 조 금</t>
  </si>
  <si>
    <t>결     산</t>
  </si>
  <si>
    <t>일반공공행정</t>
    <phoneticPr fontId="4" type="noConversion"/>
  </si>
  <si>
    <t>교  육</t>
    <phoneticPr fontId="4" type="noConversion"/>
  </si>
  <si>
    <t>사회복지</t>
    <phoneticPr fontId="4" type="noConversion"/>
  </si>
  <si>
    <t>산업·중소기업일반</t>
  </si>
  <si>
    <t>과학기술</t>
    <phoneticPr fontId="4" type="noConversion"/>
  </si>
  <si>
    <t>예비비</t>
    <phoneticPr fontId="4" type="noConversion"/>
  </si>
  <si>
    <t>기  타</t>
    <phoneticPr fontId="4" type="noConversion"/>
  </si>
  <si>
    <t>9. 특별회계 예산결산</t>
    <phoneticPr fontId="4" type="noConversion"/>
  </si>
  <si>
    <t>연  별</t>
    <phoneticPr fontId="4" type="noConversion"/>
  </si>
  <si>
    <t>회  계  수</t>
    <phoneticPr fontId="4" type="noConversion"/>
  </si>
  <si>
    <t xml:space="preserve"> 예  산</t>
    <phoneticPr fontId="4" type="noConversion"/>
  </si>
  <si>
    <t>세   입</t>
    <phoneticPr fontId="4" type="noConversion"/>
  </si>
  <si>
    <t>세   출</t>
    <phoneticPr fontId="4" type="noConversion"/>
  </si>
  <si>
    <t xml:space="preserve"> 10. 특별회계 예산개요</t>
    <phoneticPr fontId="25" type="noConversion"/>
  </si>
  <si>
    <t>의료급여기금</t>
    <phoneticPr fontId="4" type="noConversion"/>
  </si>
  <si>
    <t>새마을
소득사업
운영관리</t>
    <phoneticPr fontId="4" type="noConversion"/>
  </si>
  <si>
    <t>주차장</t>
    <phoneticPr fontId="4" type="noConversion"/>
  </si>
  <si>
    <t>주민소득지원 및 
생활안정기금</t>
    <phoneticPr fontId="4" type="noConversion"/>
  </si>
  <si>
    <t>기반시설</t>
    <phoneticPr fontId="4" type="noConversion"/>
  </si>
  <si>
    <t>농공지구
관리</t>
    <phoneticPr fontId="4" type="noConversion"/>
  </si>
  <si>
    <t>치수사업</t>
    <phoneticPr fontId="4" type="noConversion"/>
  </si>
  <si>
    <t>경영사업</t>
    <phoneticPr fontId="4" type="noConversion"/>
  </si>
  <si>
    <t>폐기물처리
시설사업</t>
    <phoneticPr fontId="4" type="noConversion"/>
  </si>
  <si>
    <t>사회보장</t>
    <phoneticPr fontId="4" type="noConversion"/>
  </si>
  <si>
    <t>교통사업</t>
    <phoneticPr fontId="4" type="noConversion"/>
  </si>
  <si>
    <t>2 0 0 8</t>
  </si>
  <si>
    <t>2 0 0 9</t>
  </si>
  <si>
    <t>1. 지방세 부담</t>
    <phoneticPr fontId="4" type="noConversion"/>
  </si>
  <si>
    <t>합  계</t>
    <phoneticPr fontId="25" type="noConversion"/>
  </si>
  <si>
    <t>6. 일반회계 세출예산 개요</t>
    <phoneticPr fontId="4" type="noConversion"/>
  </si>
  <si>
    <t>환경보호</t>
    <phoneticPr fontId="4" type="noConversion"/>
  </si>
  <si>
    <t>2 0 1 0</t>
  </si>
  <si>
    <t>2 0 1 1</t>
  </si>
  <si>
    <t>-</t>
    <phoneticPr fontId="4" type="noConversion"/>
  </si>
  <si>
    <t>8. 특별회계 세입세출 예산개요</t>
    <phoneticPr fontId="4" type="noConversion"/>
  </si>
  <si>
    <t xml:space="preserve">     공 기 업 특 별 회 계</t>
    <phoneticPr fontId="4" type="noConversion"/>
  </si>
  <si>
    <t xml:space="preserve">       기   타   특  별   회   계</t>
    <phoneticPr fontId="4" type="noConversion"/>
  </si>
  <si>
    <t>상수도</t>
    <phoneticPr fontId="4" type="noConversion"/>
  </si>
  <si>
    <t>하수도</t>
    <phoneticPr fontId="4" type="noConversion"/>
  </si>
  <si>
    <t>지역개발기금</t>
    <phoneticPr fontId="4" type="noConversion"/>
  </si>
  <si>
    <t>도시철도사업</t>
    <phoneticPr fontId="4" type="noConversion"/>
  </si>
  <si>
    <t>중소기업
육성기금</t>
    <phoneticPr fontId="4" type="noConversion"/>
  </si>
  <si>
    <t>대구선이설사업</t>
    <phoneticPr fontId="4" type="noConversion"/>
  </si>
  <si>
    <t>광역교통시설</t>
    <phoneticPr fontId="4" type="noConversion"/>
  </si>
  <si>
    <t>수질개선</t>
    <phoneticPr fontId="4" type="noConversion"/>
  </si>
  <si>
    <t>경부고속철도변
정비사업</t>
    <phoneticPr fontId="4" type="noConversion"/>
  </si>
  <si>
    <t>재정비촉진</t>
    <phoneticPr fontId="4" type="noConversion"/>
  </si>
  <si>
    <t>새마을소득
사업운영관리</t>
    <phoneticPr fontId="4" type="noConversion"/>
  </si>
  <si>
    <t>농공지구
관    리</t>
    <phoneticPr fontId="4" type="noConversion"/>
  </si>
  <si>
    <t>…</t>
  </si>
  <si>
    <t>총평가액</t>
    <phoneticPr fontId="4" type="noConversion"/>
  </si>
  <si>
    <t>토      지</t>
    <phoneticPr fontId="4" type="noConversion"/>
  </si>
  <si>
    <t>건      물</t>
    <phoneticPr fontId="4" type="noConversion"/>
  </si>
  <si>
    <t>기 계 기 구</t>
    <phoneticPr fontId="4" type="noConversion"/>
  </si>
  <si>
    <t>입 목  ·  죽</t>
    <phoneticPr fontId="4" type="noConversion"/>
  </si>
  <si>
    <t>공  작  물</t>
    <phoneticPr fontId="4" type="noConversion"/>
  </si>
  <si>
    <t>무체재산</t>
    <phoneticPr fontId="4" type="noConversion"/>
  </si>
  <si>
    <t>유가증권</t>
    <phoneticPr fontId="4" type="noConversion"/>
  </si>
  <si>
    <t>용익물권</t>
    <phoneticPr fontId="4" type="noConversion"/>
  </si>
  <si>
    <t>평 가 액</t>
    <phoneticPr fontId="4" type="noConversion"/>
  </si>
  <si>
    <t>점</t>
    <phoneticPr fontId="4" type="noConversion"/>
  </si>
  <si>
    <t>수</t>
    <phoneticPr fontId="4" type="noConversion"/>
  </si>
  <si>
    <t>수량(천주)</t>
    <phoneticPr fontId="4" type="noConversion"/>
  </si>
  <si>
    <t>수량(건)</t>
    <phoneticPr fontId="4" type="noConversion"/>
  </si>
  <si>
    <t>수량(주)</t>
    <phoneticPr fontId="4" type="noConversion"/>
  </si>
  <si>
    <t>평 가 액</t>
  </si>
  <si>
    <t>12. 지방재정 자립지표</t>
    <phoneticPr fontId="4" type="noConversion"/>
  </si>
  <si>
    <t>2 0 1 3</t>
    <phoneticPr fontId="1" type="noConversion"/>
  </si>
  <si>
    <t>2 0 1 4</t>
    <phoneticPr fontId="4" type="noConversion"/>
  </si>
  <si>
    <t xml:space="preserve">세 입 별 </t>
    <phoneticPr fontId="4" type="noConversion"/>
  </si>
  <si>
    <t xml:space="preserve">    세외수입</t>
    <phoneticPr fontId="4" type="noConversion"/>
  </si>
  <si>
    <t xml:space="preserve">    보조금</t>
    <phoneticPr fontId="4" type="noConversion"/>
  </si>
  <si>
    <t xml:space="preserve">    지방채 및 예치금회수</t>
    <phoneticPr fontId="4" type="noConversion"/>
  </si>
  <si>
    <t>세 출 별</t>
    <phoneticPr fontId="4" type="noConversion"/>
  </si>
  <si>
    <t xml:space="preserve">    일반공공행정</t>
    <phoneticPr fontId="4" type="noConversion"/>
  </si>
  <si>
    <t xml:space="preserve">    환경보호</t>
    <phoneticPr fontId="4" type="noConversion"/>
  </si>
  <si>
    <t xml:space="preserve">    사회복지</t>
    <phoneticPr fontId="4" type="noConversion"/>
  </si>
  <si>
    <t xml:space="preserve">    산업·중소기업</t>
    <phoneticPr fontId="4" type="noConversion"/>
  </si>
  <si>
    <t xml:space="preserve">    수송 및 교통</t>
    <phoneticPr fontId="4" type="noConversion"/>
  </si>
  <si>
    <t xml:space="preserve">    국토 및 지역개발</t>
    <phoneticPr fontId="4" type="noConversion"/>
  </si>
  <si>
    <t xml:space="preserve">    기타</t>
    <phoneticPr fontId="4" type="noConversion"/>
  </si>
  <si>
    <t>2 0 1 5</t>
    <phoneticPr fontId="4" type="noConversion"/>
  </si>
  <si>
    <t>2 0 1 5</t>
    <phoneticPr fontId="1" type="noConversion"/>
  </si>
  <si>
    <t>2 0 1 2</t>
  </si>
  <si>
    <t>2 0 1 3</t>
  </si>
  <si>
    <t>2 0 1 4</t>
  </si>
  <si>
    <t>일반행정</t>
    <phoneticPr fontId="4" type="noConversion"/>
  </si>
  <si>
    <t>공공질서 및 안전</t>
    <phoneticPr fontId="4" type="noConversion"/>
  </si>
  <si>
    <t>유아 및 초등학교</t>
    <phoneticPr fontId="4" type="noConversion"/>
  </si>
  <si>
    <t>고등교육</t>
    <phoneticPr fontId="4" type="noConversion"/>
  </si>
  <si>
    <t>문화예술</t>
    <phoneticPr fontId="4" type="noConversion"/>
  </si>
  <si>
    <t>관   광</t>
    <phoneticPr fontId="4" type="noConversion"/>
  </si>
  <si>
    <t>체   육</t>
    <phoneticPr fontId="4" type="noConversion"/>
  </si>
  <si>
    <t>문 화 재</t>
    <phoneticPr fontId="4" type="noConversion"/>
  </si>
  <si>
    <t>문화 및 관광일반</t>
    <phoneticPr fontId="4" type="noConversion"/>
  </si>
  <si>
    <t>환 경 보 호</t>
    <phoneticPr fontId="4" type="noConversion"/>
  </si>
  <si>
    <t>폐기물</t>
    <phoneticPr fontId="4" type="noConversion"/>
  </si>
  <si>
    <t>대 기</t>
    <phoneticPr fontId="4" type="noConversion"/>
  </si>
  <si>
    <t>자 연</t>
    <phoneticPr fontId="4" type="noConversion"/>
  </si>
  <si>
    <t>환경보호 일반</t>
    <phoneticPr fontId="4" type="noConversion"/>
  </si>
  <si>
    <t>기초생활보장</t>
    <phoneticPr fontId="4" type="noConversion"/>
  </si>
  <si>
    <t>취약계층지원</t>
    <phoneticPr fontId="4" type="noConversion"/>
  </si>
  <si>
    <t>노 동</t>
    <phoneticPr fontId="4" type="noConversion"/>
  </si>
  <si>
    <t>보 훈</t>
    <phoneticPr fontId="4" type="noConversion"/>
  </si>
  <si>
    <t>사회복지 일반</t>
    <phoneticPr fontId="4" type="noConversion"/>
  </si>
  <si>
    <t>보건의료</t>
    <phoneticPr fontId="4" type="noConversion"/>
  </si>
  <si>
    <t>식품의약안전</t>
    <phoneticPr fontId="4" type="noConversion"/>
  </si>
  <si>
    <t>산업금융지원</t>
    <phoneticPr fontId="4" type="noConversion"/>
  </si>
  <si>
    <t>산업기술지원</t>
    <phoneticPr fontId="4" type="noConversion"/>
  </si>
  <si>
    <t>무역 및 투자유치</t>
    <phoneticPr fontId="4" type="noConversion"/>
  </si>
  <si>
    <t>에너지 및 자원개발</t>
    <phoneticPr fontId="4" type="noConversion"/>
  </si>
  <si>
    <t>도 로</t>
    <phoneticPr fontId="4" type="noConversion"/>
  </si>
  <si>
    <t>국토 및 지역개발</t>
    <phoneticPr fontId="4" type="noConversion"/>
  </si>
  <si>
    <t>수자원</t>
    <phoneticPr fontId="4" type="noConversion"/>
  </si>
  <si>
    <t>지역 및 도시</t>
    <phoneticPr fontId="4" type="noConversion"/>
  </si>
  <si>
    <t>산업단지</t>
    <phoneticPr fontId="4" type="noConversion"/>
  </si>
  <si>
    <t>과학기술지원</t>
    <phoneticPr fontId="4" type="noConversion"/>
  </si>
  <si>
    <t>기   타</t>
    <phoneticPr fontId="4" type="noConversion"/>
  </si>
  <si>
    <t>연       별</t>
    <phoneticPr fontId="1" type="noConversion"/>
  </si>
  <si>
    <t>면적(천㎡)</t>
    <phoneticPr fontId="4" type="noConversion"/>
  </si>
  <si>
    <t>면적(㎡)</t>
    <phoneticPr fontId="4" type="noConversion"/>
  </si>
  <si>
    <r>
      <t>재정자립도</t>
    </r>
    <r>
      <rPr>
        <vertAlign val="superscript"/>
        <sz val="11"/>
        <rFont val="바탕체"/>
        <family val="1"/>
        <charset val="129"/>
      </rPr>
      <t>1)</t>
    </r>
    <phoneticPr fontId="4" type="noConversion"/>
  </si>
  <si>
    <r>
      <t>재정자주도</t>
    </r>
    <r>
      <rPr>
        <vertAlign val="superscript"/>
        <sz val="11"/>
        <rFont val="바탕체"/>
        <family val="1"/>
        <charset val="129"/>
      </rPr>
      <t>2)</t>
    </r>
    <phoneticPr fontId="4" type="noConversion"/>
  </si>
  <si>
    <r>
      <t>기준재정 수요충족도
(재정력지수)</t>
    </r>
    <r>
      <rPr>
        <vertAlign val="superscript"/>
        <sz val="11"/>
        <rFont val="바탕체"/>
        <family val="1"/>
        <charset val="129"/>
      </rPr>
      <t>3)</t>
    </r>
    <phoneticPr fontId="4" type="noConversion"/>
  </si>
  <si>
    <t>5. 일반회계 세입결산</t>
    <phoneticPr fontId="4" type="noConversion"/>
  </si>
  <si>
    <t>연   별</t>
    <phoneticPr fontId="4" type="noConversion"/>
  </si>
  <si>
    <t>결   산</t>
    <phoneticPr fontId="4" type="noConversion"/>
  </si>
  <si>
    <t>예산현액대
결산비율(%)</t>
    <phoneticPr fontId="4" type="noConversion"/>
  </si>
  <si>
    <t>금  액</t>
    <phoneticPr fontId="4" type="noConversion"/>
  </si>
  <si>
    <t>구성비(%)</t>
    <phoneticPr fontId="4" type="noConversion"/>
  </si>
  <si>
    <t>일 반 회 계</t>
    <phoneticPr fontId="4" type="noConversion"/>
  </si>
  <si>
    <t>사업 수입</t>
    <phoneticPr fontId="4" type="noConversion"/>
  </si>
  <si>
    <t>징수교부금</t>
    <phoneticPr fontId="4" type="noConversion"/>
  </si>
  <si>
    <t>전 입 금</t>
    <phoneticPr fontId="4" type="noConversion"/>
  </si>
  <si>
    <t>예탁금 및 예수금</t>
    <phoneticPr fontId="4" type="noConversion"/>
  </si>
  <si>
    <t>융자금원금수입</t>
    <phoneticPr fontId="4" type="noConversion"/>
  </si>
  <si>
    <t>지난년도수입</t>
    <phoneticPr fontId="4" type="noConversion"/>
  </si>
  <si>
    <t>연  별</t>
    <phoneticPr fontId="4" type="noConversion"/>
  </si>
  <si>
    <t>문화 및
관   광</t>
    <phoneticPr fontId="4" type="noConversion"/>
  </si>
  <si>
    <t>일    반
공공행정</t>
    <phoneticPr fontId="4" type="noConversion"/>
  </si>
  <si>
    <t>보건</t>
    <phoneticPr fontId="4" type="noConversion"/>
  </si>
  <si>
    <t>농    림
해양수산</t>
    <phoneticPr fontId="4" type="noConversion"/>
  </si>
  <si>
    <t>수송 및 
교   통</t>
    <phoneticPr fontId="4" type="noConversion"/>
  </si>
  <si>
    <t xml:space="preserve"> 단위 : 천원</t>
    <phoneticPr fontId="4" type="noConversion"/>
  </si>
  <si>
    <t xml:space="preserve"> 자료:세무과</t>
    <phoneticPr fontId="4" type="noConversion"/>
  </si>
  <si>
    <t>연   별</t>
    <phoneticPr fontId="4" type="noConversion"/>
  </si>
  <si>
    <t>예 산 현 액</t>
    <phoneticPr fontId="4" type="noConversion"/>
  </si>
  <si>
    <t>세         입</t>
    <phoneticPr fontId="4" type="noConversion"/>
  </si>
  <si>
    <t>세         출</t>
    <phoneticPr fontId="4" type="noConversion"/>
  </si>
  <si>
    <t>잉       여</t>
    <phoneticPr fontId="4" type="noConversion"/>
  </si>
  <si>
    <t>계</t>
    <phoneticPr fontId="4" type="noConversion"/>
  </si>
  <si>
    <t>일 반</t>
    <phoneticPr fontId="4" type="noConversion"/>
  </si>
  <si>
    <t>특 별</t>
    <phoneticPr fontId="4" type="noConversion"/>
  </si>
  <si>
    <t>일 반</t>
    <phoneticPr fontId="4" type="noConversion"/>
  </si>
  <si>
    <t>특 별 </t>
    <phoneticPr fontId="4" type="noConversion"/>
  </si>
  <si>
    <t>2 0 1 2</t>
    <phoneticPr fontId="4" type="noConversion"/>
  </si>
  <si>
    <t>2 0 1 3</t>
    <phoneticPr fontId="4" type="noConversion"/>
  </si>
  <si>
    <t>2 0 1 4</t>
    <phoneticPr fontId="4" type="noConversion"/>
  </si>
  <si>
    <t xml:space="preserve"> 자료:총무과</t>
    <phoneticPr fontId="4" type="noConversion"/>
  </si>
  <si>
    <t xml:space="preserve"> 자료:기획예산실</t>
    <phoneticPr fontId="25" type="noConversion"/>
  </si>
  <si>
    <t>합  계</t>
    <phoneticPr fontId="25" type="noConversion"/>
  </si>
  <si>
    <t xml:space="preserve">                       세     외     수     입</t>
    <phoneticPr fontId="25" type="noConversion"/>
  </si>
  <si>
    <t>재산임대
수    입</t>
    <phoneticPr fontId="25" type="noConversion"/>
  </si>
  <si>
    <t>사업수입</t>
    <phoneticPr fontId="25" type="noConversion"/>
  </si>
  <si>
    <t>징수교부금
수     입</t>
    <phoneticPr fontId="25" type="noConversion"/>
  </si>
  <si>
    <t>이  자
수  입</t>
    <phoneticPr fontId="25" type="noConversion"/>
  </si>
  <si>
    <t>재산매각
수    입</t>
    <phoneticPr fontId="25" type="noConversion"/>
  </si>
  <si>
    <t>전 입 금</t>
    <phoneticPr fontId="25" type="noConversion"/>
  </si>
  <si>
    <t>이 월 금</t>
    <phoneticPr fontId="25" type="noConversion"/>
  </si>
  <si>
    <t>예탁금 및
예 수  금</t>
    <phoneticPr fontId="25" type="noConversion"/>
  </si>
  <si>
    <t>융자금수입</t>
    <phoneticPr fontId="25" type="noConversion"/>
  </si>
  <si>
    <t>부 담 금</t>
    <phoneticPr fontId="25" type="noConversion"/>
  </si>
  <si>
    <t>잡 수 입</t>
    <phoneticPr fontId="25" type="noConversion"/>
  </si>
  <si>
    <t>2 0 1 3</t>
    <phoneticPr fontId="1" type="noConversion"/>
  </si>
  <si>
    <t>2 0 1 4</t>
    <phoneticPr fontId="1" type="noConversion"/>
  </si>
  <si>
    <t>-</t>
    <phoneticPr fontId="1" type="noConversion"/>
  </si>
  <si>
    <t xml:space="preserve"> 단위 : 백만원</t>
    <phoneticPr fontId="4" type="noConversion"/>
  </si>
  <si>
    <t>의료급여기금</t>
    <phoneticPr fontId="4" type="noConversion"/>
  </si>
  <si>
    <t>재정비촉진</t>
    <phoneticPr fontId="1" type="noConversion"/>
  </si>
  <si>
    <t xml:space="preserve"> 주:최종예산액</t>
    <phoneticPr fontId="4" type="noConversion"/>
  </si>
  <si>
    <t xml:space="preserve"> 단위 : %</t>
    <phoneticPr fontId="4" type="noConversion"/>
  </si>
  <si>
    <t xml:space="preserve"> 주: 1) 재정자립도=자체수입(지방세+세외수입)/일반회계*100</t>
    <phoneticPr fontId="4" type="noConversion"/>
  </si>
  <si>
    <t xml:space="preserve">     2) 재정자주도=자주재원(지방세+세외수입+지방교부세+조정교부금+재정보전금)/일반회계 예산액*100</t>
    <phoneticPr fontId="4" type="noConversion"/>
  </si>
  <si>
    <t>지방소득세</t>
    <phoneticPr fontId="4" type="noConversion"/>
  </si>
  <si>
    <t>자동차세</t>
    <phoneticPr fontId="4" type="noConversion"/>
  </si>
  <si>
    <t>지역자원시설세</t>
    <phoneticPr fontId="4" type="noConversion"/>
  </si>
  <si>
    <t>지방교육세</t>
    <phoneticPr fontId="4" type="noConversion"/>
  </si>
  <si>
    <t>사업소세</t>
    <phoneticPr fontId="4" type="noConversion"/>
  </si>
  <si>
    <t>2 0 1 2</t>
    <phoneticPr fontId="4" type="noConversion"/>
  </si>
  <si>
    <t>2 0 1 3</t>
    <phoneticPr fontId="4" type="noConversion"/>
  </si>
  <si>
    <t>2 0 1 4</t>
    <phoneticPr fontId="4" type="noConversion"/>
  </si>
  <si>
    <t xml:space="preserve"> 주:최종 예산액임</t>
    <phoneticPr fontId="4" type="noConversion"/>
  </si>
  <si>
    <t xml:space="preserve"> 단위 : 백만원</t>
    <phoneticPr fontId="4" type="noConversion"/>
  </si>
  <si>
    <t xml:space="preserve"> 단위 : 백만원</t>
    <phoneticPr fontId="25" type="noConversion"/>
  </si>
  <si>
    <t xml:space="preserve"> 자료:총무과</t>
    <phoneticPr fontId="1" type="noConversion"/>
  </si>
  <si>
    <t xml:space="preserve">조정교부금
(재정보전금)
</t>
    <phoneticPr fontId="25" type="noConversion"/>
  </si>
  <si>
    <t>발전소 주변
지역기원사업</t>
    <phoneticPr fontId="4" type="noConversion"/>
  </si>
  <si>
    <t xml:space="preserve"> 자료:세무과</t>
    <phoneticPr fontId="4" type="noConversion"/>
  </si>
  <si>
    <t xml:space="preserve"> 단위 : 천원</t>
    <phoneticPr fontId="4" type="noConversion"/>
  </si>
  <si>
    <t>연  별</t>
    <phoneticPr fontId="4" type="noConversion"/>
  </si>
  <si>
    <t xml:space="preserve"> 자료:총무과</t>
    <phoneticPr fontId="4" type="noConversion"/>
  </si>
  <si>
    <t xml:space="preserve"> 주:금년 예산현액은 전년 이월액 포함</t>
    <phoneticPr fontId="4" type="noConversion"/>
  </si>
  <si>
    <t>4. 일반회계 세입예산 개요</t>
    <phoneticPr fontId="4" type="noConversion"/>
  </si>
  <si>
    <t xml:space="preserve"> 단위 : 백만원</t>
    <phoneticPr fontId="25" type="noConversion"/>
  </si>
  <si>
    <t xml:space="preserve"> 자료:기획예산실</t>
    <phoneticPr fontId="25" type="noConversion"/>
  </si>
  <si>
    <t xml:space="preserve"> 주:최종예산액임</t>
    <phoneticPr fontId="4" type="noConversion"/>
  </si>
  <si>
    <t xml:space="preserve">           경   상    적    세    외    수    입</t>
    <phoneticPr fontId="25" type="noConversion"/>
  </si>
  <si>
    <t xml:space="preserve">            임  시  적  세  외  수  입</t>
    <phoneticPr fontId="25" type="noConversion"/>
  </si>
  <si>
    <t>순 세 계
잉 여 금</t>
    <phoneticPr fontId="25" type="noConversion"/>
  </si>
  <si>
    <t>사 용 료
수    입</t>
    <phoneticPr fontId="4" type="noConversion"/>
  </si>
  <si>
    <t>수 수 료
수    입</t>
    <phoneticPr fontId="25" type="noConversion"/>
  </si>
  <si>
    <t>과징금 및
과태료 등</t>
    <phoneticPr fontId="1" type="noConversion"/>
  </si>
  <si>
    <t>지난년도
수    입</t>
    <phoneticPr fontId="25" type="noConversion"/>
  </si>
  <si>
    <t xml:space="preserve">보 조 금
</t>
    <phoneticPr fontId="25" type="noConversion"/>
  </si>
  <si>
    <t xml:space="preserve">지 방 채
</t>
    <phoneticPr fontId="25" type="noConversion"/>
  </si>
  <si>
    <t xml:space="preserve">지    방
양 여 금
</t>
    <phoneticPr fontId="25" type="noConversion"/>
  </si>
  <si>
    <t xml:space="preserve">지    방
교 부 세
</t>
    <phoneticPr fontId="25" type="noConversion"/>
  </si>
  <si>
    <t>지 방 세</t>
    <phoneticPr fontId="25" type="noConversion"/>
  </si>
  <si>
    <t>국 토 및 
지역개발</t>
    <phoneticPr fontId="4" type="noConversion"/>
  </si>
  <si>
    <t xml:space="preserve"> 단위 : 백만원</t>
    <phoneticPr fontId="4" type="noConversion"/>
  </si>
  <si>
    <t xml:space="preserve"> 주:예산현액</t>
    <phoneticPr fontId="4" type="noConversion"/>
  </si>
  <si>
    <t>공단조성사업</t>
    <phoneticPr fontId="4" type="noConversion"/>
  </si>
  <si>
    <t xml:space="preserve"> 자료:총무과</t>
    <phoneticPr fontId="25" type="noConversion"/>
  </si>
  <si>
    <t xml:space="preserve"> 주:최종예산액</t>
    <phoneticPr fontId="4" type="noConversion"/>
  </si>
  <si>
    <t xml:space="preserve"> 자료:토지정보과</t>
    <phoneticPr fontId="4" type="noConversion"/>
  </si>
  <si>
    <t>선    박</t>
    <phoneticPr fontId="4" type="noConversion"/>
  </si>
  <si>
    <r>
      <t xml:space="preserve">지  방  세 </t>
    </r>
    <r>
      <rPr>
        <vertAlign val="superscript"/>
        <sz val="11"/>
        <rFont val="바탕체"/>
        <family val="1"/>
        <charset val="129"/>
      </rPr>
      <t>1)</t>
    </r>
    <phoneticPr fontId="4" type="noConversion"/>
  </si>
  <si>
    <t>세    대
(외국인세대제외)</t>
    <phoneticPr fontId="4" type="noConversion"/>
  </si>
  <si>
    <t xml:space="preserve"> ※ 2011년 지방세 세목체계 개편
   - 취득세 + 취득관련 등록세 → 취득세
   - 면허세 + 취득무관 등록세 → 등록면허세
   - 자동차세 + 주행세 → 자동차세
   - 공동시설세 + 지역개발세 → 지역자원시설세
   - 재산세 + 도시계획세 → 재산세
  </t>
    <phoneticPr fontId="4" type="noConversion"/>
  </si>
  <si>
    <t xml:space="preserve"> 주: 1) 자치구세 포함</t>
    <phoneticPr fontId="4" type="noConversion"/>
  </si>
  <si>
    <t>지방채 및 예치금회수</t>
    <phoneticPr fontId="4" type="noConversion"/>
  </si>
  <si>
    <t xml:space="preserve"> 자료:기획예산실</t>
    <phoneticPr fontId="4" type="noConversion"/>
  </si>
  <si>
    <t>산업, 중소기업</t>
    <phoneticPr fontId="4" type="noConversion"/>
  </si>
  <si>
    <t>공공질서 
및 안 전</t>
    <phoneticPr fontId="4" type="noConversion"/>
  </si>
  <si>
    <t>지방행정·재정지원</t>
    <phoneticPr fontId="4" type="noConversion"/>
  </si>
  <si>
    <t>재정·금융</t>
    <phoneticPr fontId="4" type="noConversion"/>
  </si>
  <si>
    <t>재난방재·민방위</t>
    <phoneticPr fontId="4" type="noConversion"/>
  </si>
  <si>
    <t>평생·직업교육</t>
    <phoneticPr fontId="4" type="noConversion"/>
  </si>
  <si>
    <t>상하수도·수질</t>
    <phoneticPr fontId="4" type="noConversion"/>
  </si>
  <si>
    <t>보육·가족 및 여성</t>
    <phoneticPr fontId="4" type="noConversion"/>
  </si>
  <si>
    <t>노인·청소년</t>
    <phoneticPr fontId="4" type="noConversion"/>
  </si>
  <si>
    <t>농업·농촌</t>
    <phoneticPr fontId="4" type="noConversion"/>
  </si>
  <si>
    <t>입업·산촌</t>
    <phoneticPr fontId="4" type="noConversion"/>
  </si>
  <si>
    <t>해양수산·어촌</t>
    <phoneticPr fontId="4" type="noConversion"/>
  </si>
  <si>
    <t>산업·중소기업</t>
    <phoneticPr fontId="4" type="noConversion"/>
  </si>
  <si>
    <t>산업진흥·고도화</t>
    <phoneticPr fontId="4" type="noConversion"/>
  </si>
  <si>
    <t>항공·공항</t>
    <phoneticPr fontId="4" type="noConversion"/>
  </si>
  <si>
    <t>대중교통, 물류 등 기타</t>
    <phoneticPr fontId="4" type="noConversion"/>
  </si>
  <si>
    <t>연    별</t>
    <phoneticPr fontId="4" type="noConversion"/>
  </si>
  <si>
    <t>연   별</t>
    <phoneticPr fontId="4" type="noConversion"/>
  </si>
  <si>
    <t>연  별</t>
    <phoneticPr fontId="1" type="noConversion"/>
  </si>
  <si>
    <t>2 0 1 6</t>
    <phoneticPr fontId="4" type="noConversion"/>
  </si>
  <si>
    <t>2 0 1 6</t>
    <phoneticPr fontId="1" type="noConversion"/>
  </si>
  <si>
    <t>2 0 1 5</t>
    <phoneticPr fontId="4" type="noConversion"/>
  </si>
  <si>
    <r>
      <t xml:space="preserve">      </t>
    </r>
    <r>
      <rPr>
        <sz val="11"/>
        <rFont val="바탕체"/>
        <family val="1"/>
        <charset val="129"/>
      </rPr>
      <t xml:space="preserve">보전수입등 및 내부거래 </t>
    </r>
    <r>
      <rPr>
        <sz val="11"/>
        <color indexed="10"/>
        <rFont val="바탕체"/>
        <family val="1"/>
        <charset val="129"/>
      </rPr>
      <t xml:space="preserve">
</t>
    </r>
    <phoneticPr fontId="25" type="noConversion"/>
  </si>
  <si>
    <t xml:space="preserve">    보전수입 등</t>
    <phoneticPr fontId="42" type="noConversion"/>
  </si>
  <si>
    <t xml:space="preserve">     내 부 거 래</t>
    <phoneticPr fontId="42" type="noConversion"/>
  </si>
  <si>
    <t>잉여금</t>
    <phoneticPr fontId="25" type="noConversion"/>
  </si>
  <si>
    <t>융자금
원금수입</t>
    <phoneticPr fontId="25" type="noConversion"/>
  </si>
  <si>
    <t>전 입 금</t>
    <phoneticPr fontId="25" type="noConversion"/>
  </si>
  <si>
    <t>예탁금 
및
예수금</t>
    <phoneticPr fontId="25" type="noConversion"/>
  </si>
  <si>
    <t>전년도
이월금</t>
    <phoneticPr fontId="25" type="noConversion"/>
  </si>
  <si>
    <t xml:space="preserve">   보전수입등 및 내부거래</t>
    <phoneticPr fontId="4" type="noConversion"/>
  </si>
  <si>
    <t>회원권</t>
    <phoneticPr fontId="4" type="noConversion"/>
  </si>
  <si>
    <t>-</t>
    <phoneticPr fontId="1" type="noConversion"/>
  </si>
  <si>
    <t>지하수관리</t>
    <phoneticPr fontId="1" type="noConversion"/>
  </si>
  <si>
    <t>교  육</t>
    <phoneticPr fontId="4" type="noConversion"/>
  </si>
  <si>
    <t>문화 및 관광</t>
    <phoneticPr fontId="4" type="noConversion"/>
  </si>
  <si>
    <t>보  건</t>
    <phoneticPr fontId="4" type="noConversion"/>
  </si>
  <si>
    <t>농림해양수산</t>
    <phoneticPr fontId="4" type="noConversion"/>
  </si>
  <si>
    <t>수송 및 교통</t>
    <phoneticPr fontId="4" type="noConversion"/>
  </si>
  <si>
    <t>예비비</t>
    <phoneticPr fontId="4" type="noConversion"/>
  </si>
  <si>
    <t>기  타</t>
    <phoneticPr fontId="4" type="noConversion"/>
  </si>
  <si>
    <t>…</t>
    <phoneticPr fontId="1" type="noConversion"/>
  </si>
  <si>
    <t>과징금 및 과태료 등</t>
    <phoneticPr fontId="1" type="noConversion"/>
  </si>
  <si>
    <t>11. 공유재산</t>
    <phoneticPr fontId="4" type="noConversion"/>
  </si>
  <si>
    <t>7. 일반회계 세출결산</t>
    <phoneticPr fontId="4" type="noConversion"/>
  </si>
  <si>
    <t>예산현액대
결산집행비율(%)</t>
    <phoneticPr fontId="4" type="noConversion"/>
  </si>
  <si>
    <t>입법 및 선거관리</t>
    <phoneticPr fontId="4" type="noConversion"/>
  </si>
  <si>
    <t>주민소득지원
및 생활안정기금</t>
    <phoneticPr fontId="4" type="noConversion"/>
  </si>
  <si>
    <t xml:space="preserve"> 자료:시 예산담당관실</t>
    <phoneticPr fontId="4" type="noConversion"/>
  </si>
  <si>
    <t xml:space="preserve">     3) 기준재정수요충족도(재정력지수)=기준재정수입액/기준재정수요액*100 ←교부전 기준</t>
    <phoneticPr fontId="4" type="noConversion"/>
  </si>
  <si>
    <t>3. 예산결산 총괄</t>
  </si>
  <si>
    <t>보전수입 등 및 내부거래</t>
    <phoneticPr fontId="4" type="noConversion"/>
  </si>
  <si>
    <t>조정 및 재정교부금</t>
    <phoneticPr fontId="4" type="noConversion"/>
  </si>
  <si>
    <t>합  계</t>
    <phoneticPr fontId="4" type="noConversion"/>
  </si>
  <si>
    <t>2 0 1 7</t>
    <phoneticPr fontId="4" type="noConversion"/>
  </si>
  <si>
    <t>2 0 1 7</t>
    <phoneticPr fontId="1" type="noConversion"/>
  </si>
</sst>
</file>

<file path=xl/styles.xml><?xml version="1.0" encoding="utf-8"?>
<styleSheet xmlns="http://schemas.openxmlformats.org/spreadsheetml/2006/main">
  <numFmts count="17">
    <numFmt numFmtId="41" formatCode="_-* #,##0_-;\-* #,##0_-;_-* &quot;-&quot;_-;_-@_-"/>
    <numFmt numFmtId="43" formatCode="_-* #,##0.00_-;\-* #,##0.00_-;_-* &quot;-&quot;??_-;_-@_-"/>
    <numFmt numFmtId="176" formatCode="#,##0_ "/>
    <numFmt numFmtId="177" formatCode="#,##0;\-#,##0;&quot; &quot;"/>
    <numFmt numFmtId="178" formatCode="#,##0;\-#,##0;&quot;-&quot;;\ "/>
    <numFmt numFmtId="179" formatCode="#,##0;\-#,##0;&quot;-&quot;"/>
    <numFmt numFmtId="180" formatCode="0.0000000"/>
    <numFmt numFmtId="181" formatCode="000&quot;₩&quot;\!\-000"/>
    <numFmt numFmtId="182" formatCode="&quot;₩&quot;\!\$#,##0.00"/>
    <numFmt numFmtId="183" formatCode="0.00&quot;  &quot;"/>
    <numFmt numFmtId="184" formatCode="_ * #,##0.0_ ;_ * \-#,##0.0_ ;_ * &quot;-&quot;??_ ;_ @_ "/>
    <numFmt numFmtId="185" formatCode="_-&quot;₩&quot;* #,##0.00_-;\!\-&quot;₩&quot;* #,##0.00_-;_-&quot;₩&quot;* &quot;-&quot;??_-;_-@_-"/>
    <numFmt numFmtId="186" formatCode="0_);[Red]\(0\)"/>
    <numFmt numFmtId="187" formatCode="0_ "/>
    <numFmt numFmtId="188" formatCode="_-* #,##0.0_-;\-* #,##0.0_-;_-* &quot;-&quot;_-;_-@_-"/>
    <numFmt numFmtId="189" formatCode="_-* #,##0.000_-;\-* #,##0.000_-;_-* &quot;-&quot;_-;_-@_-"/>
    <numFmt numFmtId="190" formatCode="#,##0_);[Red]\(#,##0\)"/>
  </numFmts>
  <fonts count="50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0"/>
      <color indexed="16"/>
      <name val="돋움"/>
      <family val="3"/>
      <charset val="129"/>
    </font>
    <font>
      <sz val="8"/>
      <name val="돋움"/>
      <family val="3"/>
      <charset val="129"/>
    </font>
    <font>
      <b/>
      <sz val="10"/>
      <name val="돋움"/>
      <family val="3"/>
      <charset val="129"/>
    </font>
    <font>
      <sz val="9"/>
      <name val="돋움"/>
      <family val="3"/>
      <charset val="129"/>
    </font>
    <font>
      <b/>
      <sz val="9"/>
      <color indexed="16"/>
      <name val="돋움"/>
      <family val="3"/>
      <charset val="129"/>
    </font>
    <font>
      <b/>
      <sz val="9"/>
      <name val="돋움"/>
      <family val="3"/>
      <charset val="129"/>
    </font>
    <font>
      <b/>
      <sz val="9"/>
      <color indexed="81"/>
      <name val="Tahoma"/>
      <family val="2"/>
    </font>
    <font>
      <b/>
      <sz val="12"/>
      <name val="Arial"/>
      <family val="2"/>
    </font>
    <font>
      <sz val="12"/>
      <name val="바탕체"/>
      <family val="1"/>
      <charset val="129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1"/>
      <name val="Helv"/>
      <family val="2"/>
    </font>
    <font>
      <sz val="10"/>
      <name val="Arial"/>
      <family val="2"/>
    </font>
    <font>
      <sz val="12"/>
      <color indexed="24"/>
      <name val="바탕체"/>
      <family val="1"/>
      <charset val="129"/>
    </font>
    <font>
      <sz val="18"/>
      <color indexed="24"/>
      <name val="바탕체"/>
      <family val="1"/>
      <charset val="129"/>
    </font>
    <font>
      <sz val="8"/>
      <color indexed="24"/>
      <name val="바탕체"/>
      <family val="1"/>
      <charset val="129"/>
    </font>
    <font>
      <sz val="11"/>
      <color indexed="8"/>
      <name val="맑은 고딕"/>
      <family val="3"/>
      <charset val="129"/>
    </font>
    <font>
      <b/>
      <sz val="11"/>
      <name val="돋움"/>
      <family val="3"/>
      <charset val="129"/>
    </font>
    <font>
      <b/>
      <sz val="11"/>
      <name val="바탕체"/>
      <family val="1"/>
      <charset val="129"/>
    </font>
    <font>
      <sz val="11"/>
      <name val="바탕체"/>
      <family val="1"/>
      <charset val="129"/>
    </font>
    <font>
      <b/>
      <sz val="9"/>
      <color indexed="81"/>
      <name val="굴림"/>
      <family val="3"/>
      <charset val="129"/>
    </font>
    <font>
      <b/>
      <sz val="16"/>
      <name val="돋움"/>
      <family val="3"/>
      <charset val="129"/>
    </font>
    <font>
      <b/>
      <sz val="16"/>
      <name val="바탕체"/>
      <family val="1"/>
      <charset val="129"/>
    </font>
    <font>
      <sz val="9"/>
      <color rgb="FFFF0000"/>
      <name val="바탕체"/>
      <family val="1"/>
      <charset val="129"/>
    </font>
    <font>
      <sz val="11"/>
      <color theme="1"/>
      <name val="맑은 고딕"/>
      <family val="2"/>
      <charset val="129"/>
      <scheme val="minor"/>
    </font>
    <font>
      <b/>
      <sz val="10"/>
      <color indexed="16"/>
      <name val="바탕체"/>
      <family val="1"/>
      <charset val="129"/>
    </font>
    <font>
      <b/>
      <sz val="10"/>
      <name val="바탕체"/>
      <family val="1"/>
      <charset val="129"/>
    </font>
    <font>
      <sz val="9"/>
      <name val="바탕체"/>
      <family val="1"/>
      <charset val="129"/>
    </font>
    <font>
      <b/>
      <sz val="9"/>
      <color indexed="16"/>
      <name val="바탕체"/>
      <family val="1"/>
      <charset val="129"/>
    </font>
    <font>
      <b/>
      <sz val="9"/>
      <name val="바탕체"/>
      <family val="1"/>
      <charset val="129"/>
    </font>
    <font>
      <b/>
      <sz val="11"/>
      <color indexed="16"/>
      <name val="바탕체"/>
      <family val="1"/>
      <charset val="129"/>
    </font>
    <font>
      <vertAlign val="superscript"/>
      <sz val="11"/>
      <name val="바탕체"/>
      <family val="1"/>
      <charset val="129"/>
    </font>
    <font>
      <b/>
      <sz val="11"/>
      <color indexed="16"/>
      <name val="돋움"/>
      <family val="3"/>
      <charset val="129"/>
    </font>
    <font>
      <sz val="10"/>
      <name val="바탕체"/>
      <family val="1"/>
      <charset val="129"/>
    </font>
    <font>
      <b/>
      <sz val="11"/>
      <color theme="5" tint="-0.499984740745262"/>
      <name val="바탕체"/>
      <family val="1"/>
      <charset val="129"/>
    </font>
    <font>
      <b/>
      <sz val="9"/>
      <color indexed="81"/>
      <name val="돋움"/>
      <family val="3"/>
      <charset val="129"/>
    </font>
    <font>
      <sz val="11"/>
      <color rgb="FFFF0000"/>
      <name val="바탕체"/>
      <family val="1"/>
      <charset val="129"/>
    </font>
    <font>
      <sz val="11"/>
      <color indexed="10"/>
      <name val="바탕체"/>
      <family val="1"/>
      <charset val="129"/>
    </font>
    <font>
      <sz val="8"/>
      <name val="맑은 고딕"/>
      <family val="3"/>
      <charset val="129"/>
    </font>
    <font>
      <sz val="9"/>
      <color rgb="FFFF0000"/>
      <name val="돋움"/>
      <family val="3"/>
      <charset val="129"/>
    </font>
    <font>
      <sz val="10"/>
      <color rgb="FF000000"/>
      <name val="바탕"/>
      <family val="1"/>
      <charset val="129"/>
    </font>
    <font>
      <sz val="9"/>
      <color theme="5"/>
      <name val="돋움"/>
      <family val="3"/>
      <charset val="129"/>
    </font>
    <font>
      <b/>
      <sz val="9"/>
      <color indexed="81"/>
      <name val="굴림체"/>
      <family val="3"/>
      <charset val="129"/>
    </font>
    <font>
      <sz val="9"/>
      <color theme="1"/>
      <name val="바탕체"/>
      <family val="1"/>
      <charset val="129"/>
    </font>
    <font>
      <sz val="11"/>
      <color theme="1"/>
      <name val="바탕체"/>
      <family val="1"/>
      <charset val="129"/>
    </font>
    <font>
      <b/>
      <sz val="11"/>
      <color theme="1"/>
      <name val="바탕체"/>
      <family val="1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theme="0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hair">
        <color indexed="64"/>
      </left>
      <right style="hair">
        <color theme="0"/>
      </right>
      <top style="hair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1">
    <xf numFmtId="0" fontId="0" fillId="0" borderId="0">
      <alignment vertical="center"/>
    </xf>
    <xf numFmtId="0" fontId="2" fillId="0" borderId="0"/>
    <xf numFmtId="0" fontId="10" fillId="0" borderId="10" applyNumberFormat="0" applyAlignment="0" applyProtection="0">
      <alignment horizontal="left" vertical="center"/>
    </xf>
    <xf numFmtId="0" fontId="10" fillId="0" borderId="11">
      <alignment horizontal="left" vertical="center"/>
    </xf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>
      <alignment vertical="center"/>
    </xf>
    <xf numFmtId="0" fontId="12" fillId="0" borderId="0"/>
    <xf numFmtId="180" fontId="2" fillId="0" borderId="0"/>
    <xf numFmtId="181" fontId="11" fillId="0" borderId="0"/>
    <xf numFmtId="182" fontId="11" fillId="0" borderId="0"/>
    <xf numFmtId="38" fontId="13" fillId="2" borderId="0" applyNumberFormat="0" applyBorder="0" applyAlignment="0" applyProtection="0"/>
    <xf numFmtId="0" fontId="14" fillId="0" borderId="0">
      <alignment horizontal="left"/>
    </xf>
    <xf numFmtId="10" fontId="13" fillId="2" borderId="8" applyNumberFormat="0" applyBorder="0" applyAlignment="0" applyProtection="0"/>
    <xf numFmtId="0" fontId="15" fillId="0" borderId="20"/>
    <xf numFmtId="183" fontId="2" fillId="0" borderId="0"/>
    <xf numFmtId="10" fontId="16" fillId="0" borderId="0" applyFont="0" applyFill="0" applyBorder="0" applyAlignment="0" applyProtection="0"/>
    <xf numFmtId="0" fontId="15" fillId="0" borderId="0"/>
    <xf numFmtId="2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0" fontId="17" fillId="0" borderId="0" applyFont="0" applyFill="0" applyBorder="0" applyAlignment="0" applyProtection="0"/>
    <xf numFmtId="41" fontId="2" fillId="0" borderId="0" applyFont="0" applyFill="0" applyBorder="0" applyAlignment="0" applyProtection="0"/>
    <xf numFmtId="4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0" fontId="17" fillId="0" borderId="0" applyFont="0" applyFill="0" applyBorder="0" applyAlignment="0" applyProtection="0"/>
    <xf numFmtId="0" fontId="2" fillId="0" borderId="0">
      <alignment vertical="center"/>
    </xf>
    <xf numFmtId="0" fontId="2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21" applyNumberFormat="0" applyFont="0" applyFill="0" applyAlignment="0" applyProtection="0"/>
    <xf numFmtId="18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2" fillId="0" borderId="0"/>
    <xf numFmtId="41" fontId="28" fillId="0" borderId="0" applyFont="0" applyFill="0" applyBorder="0" applyAlignment="0" applyProtection="0">
      <alignment vertical="center"/>
    </xf>
  </cellStyleXfs>
  <cellXfs count="529">
    <xf numFmtId="0" fontId="0" fillId="0" borderId="0" xfId="0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horizontal="left" vertical="center"/>
    </xf>
    <xf numFmtId="0" fontId="8" fillId="0" borderId="0" xfId="1" applyFont="1" applyAlignment="1">
      <alignment horizontal="left" vertical="center"/>
    </xf>
    <xf numFmtId="0" fontId="6" fillId="0" borderId="0" xfId="1" applyFont="1" applyBorder="1" applyAlignment="1">
      <alignment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Fill="1" applyAlignment="1">
      <alignment vertical="center"/>
    </xf>
    <xf numFmtId="0" fontId="5" fillId="0" borderId="0" xfId="1" applyFont="1" applyAlignment="1">
      <alignment horizontal="left" vertical="center"/>
    </xf>
    <xf numFmtId="0" fontId="0" fillId="0" borderId="0" xfId="1" applyFont="1"/>
    <xf numFmtId="0" fontId="6" fillId="0" borderId="0" xfId="1" applyFont="1"/>
    <xf numFmtId="0" fontId="6" fillId="0" borderId="0" xfId="5" applyFont="1" applyFill="1"/>
    <xf numFmtId="176" fontId="6" fillId="0" borderId="0" xfId="1" applyNumberFormat="1" applyFont="1" applyFill="1" applyBorder="1" applyAlignment="1">
      <alignment horizontal="right" vertical="center"/>
    </xf>
    <xf numFmtId="0" fontId="21" fillId="0" borderId="0" xfId="1" applyFont="1"/>
    <xf numFmtId="0" fontId="0" fillId="0" borderId="0" xfId="5" applyFont="1"/>
    <xf numFmtId="176" fontId="0" fillId="0" borderId="0" xfId="5" applyNumberFormat="1" applyFont="1"/>
    <xf numFmtId="179" fontId="23" fillId="0" borderId="0" xfId="43" applyNumberFormat="1" applyFont="1" applyFill="1" applyBorder="1" applyAlignment="1">
      <alignment vertical="center"/>
    </xf>
    <xf numFmtId="0" fontId="2" fillId="0" borderId="0" xfId="1" applyFont="1"/>
    <xf numFmtId="0" fontId="26" fillId="0" borderId="0" xfId="1" applyFont="1" applyFill="1" applyAlignment="1" applyProtection="1">
      <alignment horizontal="center"/>
    </xf>
    <xf numFmtId="0" fontId="26" fillId="0" borderId="0" xfId="1" applyFont="1" applyFill="1" applyAlignment="1" applyProtection="1">
      <alignment horizontal="center" wrapText="1"/>
    </xf>
    <xf numFmtId="0" fontId="23" fillId="0" borderId="0" xfId="1" applyFont="1" applyFill="1"/>
    <xf numFmtId="0" fontId="6" fillId="0" borderId="0" xfId="1" applyFont="1" applyFill="1"/>
    <xf numFmtId="179" fontId="6" fillId="0" borderId="0" xfId="1" applyNumberFormat="1" applyFont="1" applyFill="1" applyAlignment="1">
      <alignment vertical="center"/>
    </xf>
    <xf numFmtId="0" fontId="23" fillId="0" borderId="0" xfId="1" applyFont="1" applyFill="1" applyAlignment="1">
      <alignment vertical="center"/>
    </xf>
    <xf numFmtId="0" fontId="23" fillId="0" borderId="0" xfId="1" applyFont="1" applyFill="1" applyAlignment="1" applyProtection="1">
      <alignment vertical="center" wrapText="1"/>
    </xf>
    <xf numFmtId="0" fontId="23" fillId="0" borderId="0" xfId="1" applyFont="1" applyFill="1" applyAlignment="1">
      <alignment horizontal="right" vertical="center"/>
    </xf>
    <xf numFmtId="0" fontId="23" fillId="0" borderId="0" xfId="1" applyFont="1" applyFill="1" applyAlignment="1" applyProtection="1">
      <alignment wrapText="1"/>
    </xf>
    <xf numFmtId="0" fontId="23" fillId="0" borderId="0" xfId="1" applyFont="1" applyFill="1" applyBorder="1" applyAlignment="1">
      <alignment horizontal="center" vertical="center"/>
    </xf>
    <xf numFmtId="0" fontId="23" fillId="0" borderId="0" xfId="1" applyFont="1" applyFill="1" applyBorder="1" applyAlignment="1">
      <alignment vertical="center"/>
    </xf>
    <xf numFmtId="179" fontId="27" fillId="0" borderId="0" xfId="0" applyNumberFormat="1" applyFont="1" applyBorder="1" applyAlignment="1">
      <alignment vertical="center"/>
    </xf>
    <xf numFmtId="178" fontId="27" fillId="0" borderId="0" xfId="0" applyNumberFormat="1" applyFont="1" applyBorder="1" applyAlignment="1">
      <alignment vertical="center"/>
    </xf>
    <xf numFmtId="179" fontId="27" fillId="0" borderId="0" xfId="0" applyNumberFormat="1" applyFont="1" applyBorder="1" applyAlignment="1">
      <alignment horizontal="right" vertical="center"/>
    </xf>
    <xf numFmtId="178" fontId="27" fillId="0" borderId="0" xfId="0" applyNumberFormat="1" applyFont="1" applyBorder="1" applyAlignment="1">
      <alignment horizontal="right" vertical="center"/>
    </xf>
    <xf numFmtId="178" fontId="27" fillId="0" borderId="0" xfId="0" applyNumberFormat="1" applyFont="1" applyAlignment="1">
      <alignment vertical="center"/>
    </xf>
    <xf numFmtId="179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5" fillId="0" borderId="0" xfId="1" applyFont="1" applyAlignment="1">
      <alignment horizontal="left" vertical="center" indent="1"/>
    </xf>
    <xf numFmtId="0" fontId="31" fillId="0" borderId="0" xfId="1" applyFont="1" applyAlignment="1">
      <alignment vertical="center"/>
    </xf>
    <xf numFmtId="0" fontId="32" fillId="0" borderId="0" xfId="1" applyFont="1" applyAlignment="1">
      <alignment horizontal="left" vertical="center"/>
    </xf>
    <xf numFmtId="0" fontId="31" fillId="0" borderId="0" xfId="1" applyFont="1" applyBorder="1" applyAlignment="1">
      <alignment vertical="center"/>
    </xf>
    <xf numFmtId="0" fontId="33" fillId="0" borderId="0" xfId="1" applyFont="1" applyAlignment="1">
      <alignment vertical="center"/>
    </xf>
    <xf numFmtId="0" fontId="22" fillId="0" borderId="0" xfId="1" applyFont="1" applyAlignment="1">
      <alignment horizontal="left" vertical="center" indent="1"/>
    </xf>
    <xf numFmtId="0" fontId="23" fillId="0" borderId="0" xfId="1" applyFont="1" applyAlignment="1">
      <alignment vertical="center"/>
    </xf>
    <xf numFmtId="0" fontId="34" fillId="0" borderId="0" xfId="1" applyFont="1" applyAlignment="1">
      <alignment horizontal="left" vertical="center"/>
    </xf>
    <xf numFmtId="0" fontId="22" fillId="0" borderId="0" xfId="1" applyFont="1" applyAlignment="1">
      <alignment horizontal="left" vertical="center"/>
    </xf>
    <xf numFmtId="0" fontId="23" fillId="0" borderId="0" xfId="1" applyFont="1" applyAlignment="1">
      <alignment horizontal="left" vertical="center"/>
    </xf>
    <xf numFmtId="0" fontId="23" fillId="0" borderId="0" xfId="1" applyFont="1" applyBorder="1" applyAlignment="1">
      <alignment vertical="center"/>
    </xf>
    <xf numFmtId="0" fontId="23" fillId="0" borderId="0" xfId="1" applyFont="1" applyBorder="1" applyAlignment="1">
      <alignment horizontal="center" vertical="center"/>
    </xf>
    <xf numFmtId="3" fontId="23" fillId="0" borderId="0" xfId="1" applyNumberFormat="1" applyFont="1" applyFill="1" applyBorder="1" applyAlignment="1">
      <alignment horizontal="center" vertical="center"/>
    </xf>
    <xf numFmtId="0" fontId="22" fillId="0" borderId="0" xfId="1" applyFont="1" applyFill="1" applyAlignment="1">
      <alignment vertical="center"/>
    </xf>
    <xf numFmtId="0" fontId="22" fillId="0" borderId="0" xfId="1" applyFont="1" applyAlignment="1">
      <alignment vertical="center"/>
    </xf>
    <xf numFmtId="0" fontId="32" fillId="0" borderId="0" xfId="1" applyFont="1" applyAlignment="1">
      <alignment horizontal="left" vertical="center" indent="1"/>
    </xf>
    <xf numFmtId="0" fontId="33" fillId="0" borderId="0" xfId="1" applyFont="1" applyAlignment="1">
      <alignment horizontal="left" vertical="center" indent="1"/>
    </xf>
    <xf numFmtId="0" fontId="31" fillId="3" borderId="8" xfId="1" applyFont="1" applyFill="1" applyBorder="1" applyAlignment="1">
      <alignment horizontal="center" vertical="center"/>
    </xf>
    <xf numFmtId="0" fontId="33" fillId="0" borderId="0" xfId="1" applyFont="1" applyAlignment="1">
      <alignment horizontal="center" vertical="center"/>
    </xf>
    <xf numFmtId="179" fontId="22" fillId="0" borderId="0" xfId="43" applyNumberFormat="1" applyFont="1" applyFill="1" applyBorder="1" applyAlignment="1">
      <alignment vertical="center"/>
    </xf>
    <xf numFmtId="0" fontId="36" fillId="0" borderId="0" xfId="1" applyFont="1" applyAlignment="1">
      <alignment horizontal="left" vertical="center" indent="1"/>
    </xf>
    <xf numFmtId="0" fontId="21" fillId="0" borderId="0" xfId="1" applyFont="1" applyAlignment="1">
      <alignment horizontal="left" vertical="center" indent="1"/>
    </xf>
    <xf numFmtId="0" fontId="2" fillId="0" borderId="0" xfId="5" applyFont="1" applyBorder="1" applyAlignment="1">
      <alignment horizontal="center" vertical="center" wrapText="1"/>
    </xf>
    <xf numFmtId="176" fontId="2" fillId="0" borderId="0" xfId="5" applyNumberFormat="1" applyFont="1" applyFill="1" applyBorder="1" applyAlignment="1">
      <alignment horizontal="center" vertical="center"/>
    </xf>
    <xf numFmtId="186" fontId="2" fillId="0" borderId="0" xfId="5" applyNumberFormat="1" applyFont="1" applyFill="1" applyBorder="1" applyAlignment="1">
      <alignment horizontal="center" vertical="center"/>
    </xf>
    <xf numFmtId="176" fontId="2" fillId="0" borderId="0" xfId="5" applyNumberFormat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8" fillId="0" borderId="0" xfId="1" applyFont="1"/>
    <xf numFmtId="0" fontId="23" fillId="3" borderId="0" xfId="1" applyFont="1" applyFill="1"/>
    <xf numFmtId="0" fontId="23" fillId="3" borderId="0" xfId="1" applyFont="1" applyFill="1" applyBorder="1" applyAlignment="1">
      <alignment horizontal="center" vertical="center"/>
    </xf>
    <xf numFmtId="0" fontId="23" fillId="3" borderId="0" xfId="1" applyFont="1" applyFill="1" applyBorder="1"/>
    <xf numFmtId="0" fontId="31" fillId="3" borderId="8" xfId="1" applyFont="1" applyFill="1" applyBorder="1" applyAlignment="1">
      <alignment horizontal="center" vertical="center" wrapText="1"/>
    </xf>
    <xf numFmtId="0" fontId="31" fillId="3" borderId="9" xfId="1" applyFont="1" applyFill="1" applyBorder="1" applyAlignment="1">
      <alignment horizontal="center" vertical="center" wrapText="1"/>
    </xf>
    <xf numFmtId="0" fontId="22" fillId="3" borderId="0" xfId="1" applyNumberFormat="1" applyFont="1" applyFill="1" applyAlignment="1">
      <alignment horizontal="center"/>
    </xf>
    <xf numFmtId="0" fontId="23" fillId="3" borderId="0" xfId="1" applyFont="1" applyFill="1" applyAlignment="1">
      <alignment vertical="center"/>
    </xf>
    <xf numFmtId="0" fontId="23" fillId="3" borderId="24" xfId="1" applyFont="1" applyFill="1" applyBorder="1" applyAlignment="1">
      <alignment vertical="center"/>
    </xf>
    <xf numFmtId="0" fontId="23" fillId="3" borderId="24" xfId="1" applyFont="1" applyFill="1" applyBorder="1"/>
    <xf numFmtId="0" fontId="23" fillId="3" borderId="11" xfId="1" applyFont="1" applyFill="1" applyBorder="1"/>
    <xf numFmtId="0" fontId="23" fillId="3" borderId="5" xfId="1" applyFont="1" applyFill="1" applyBorder="1" applyAlignment="1">
      <alignment horizontal="center" vertical="center"/>
    </xf>
    <xf numFmtId="0" fontId="23" fillId="3" borderId="8" xfId="1" applyFont="1" applyFill="1" applyBorder="1" applyAlignment="1">
      <alignment horizontal="center" vertical="center"/>
    </xf>
    <xf numFmtId="0" fontId="23" fillId="3" borderId="8" xfId="1" applyFont="1" applyFill="1" applyBorder="1" applyAlignment="1">
      <alignment horizontal="center" vertical="center" wrapText="1"/>
    </xf>
    <xf numFmtId="0" fontId="23" fillId="3" borderId="9" xfId="1" applyFont="1" applyFill="1" applyBorder="1" applyAlignment="1">
      <alignment horizontal="center" vertical="center" wrapText="1"/>
    </xf>
    <xf numFmtId="0" fontId="23" fillId="3" borderId="9" xfId="1" applyFont="1" applyFill="1" applyBorder="1" applyAlignment="1">
      <alignment horizontal="center" vertical="center"/>
    </xf>
    <xf numFmtId="0" fontId="23" fillId="3" borderId="27" xfId="1" applyFont="1" applyFill="1" applyBorder="1"/>
    <xf numFmtId="0" fontId="23" fillId="3" borderId="27" xfId="1" applyFont="1" applyFill="1" applyBorder="1" applyAlignment="1">
      <alignment horizontal="center"/>
    </xf>
    <xf numFmtId="41" fontId="23" fillId="3" borderId="0" xfId="1" applyNumberFormat="1" applyFont="1" applyFill="1" applyAlignment="1">
      <alignment horizontal="right"/>
    </xf>
    <xf numFmtId="41" fontId="23" fillId="3" borderId="0" xfId="1" applyNumberFormat="1" applyFont="1" applyFill="1" applyAlignment="1">
      <alignment vertical="center"/>
    </xf>
    <xf numFmtId="41" fontId="23" fillId="3" borderId="0" xfId="1" applyNumberFormat="1" applyFont="1" applyFill="1" applyBorder="1" applyAlignment="1">
      <alignment vertical="center"/>
    </xf>
    <xf numFmtId="0" fontId="23" fillId="3" borderId="0" xfId="1" applyFont="1" applyFill="1" applyBorder="1" applyAlignment="1">
      <alignment vertical="center"/>
    </xf>
    <xf numFmtId="0" fontId="23" fillId="3" borderId="0" xfId="1" applyFont="1" applyFill="1" applyBorder="1" applyAlignment="1"/>
    <xf numFmtId="0" fontId="23" fillId="3" borderId="0" xfId="1" applyFont="1" applyFill="1" applyAlignment="1"/>
    <xf numFmtId="0" fontId="23" fillId="3" borderId="0" xfId="1" applyFont="1" applyFill="1" applyBorder="1" applyAlignment="1">
      <alignment horizontal="left" vertical="center"/>
    </xf>
    <xf numFmtId="179" fontId="23" fillId="3" borderId="0" xfId="1" applyNumberFormat="1" applyFont="1" applyFill="1" applyBorder="1" applyAlignment="1">
      <alignment vertical="center"/>
    </xf>
    <xf numFmtId="0" fontId="23" fillId="0" borderId="0" xfId="1" applyFont="1"/>
    <xf numFmtId="0" fontId="23" fillId="0" borderId="0" xfId="5" applyFont="1"/>
    <xf numFmtId="0" fontId="23" fillId="0" borderId="0" xfId="5" applyFont="1" applyFill="1"/>
    <xf numFmtId="0" fontId="31" fillId="0" borderId="0" xfId="44" applyFont="1" applyFill="1" applyAlignment="1">
      <alignment vertical="center"/>
    </xf>
    <xf numFmtId="0" fontId="23" fillId="0" borderId="0" xfId="40" applyFont="1">
      <alignment vertical="center"/>
    </xf>
    <xf numFmtId="0" fontId="23" fillId="0" borderId="0" xfId="40" applyFont="1" applyFill="1">
      <alignment vertical="center"/>
    </xf>
    <xf numFmtId="0" fontId="31" fillId="0" borderId="0" xfId="44" applyFont="1" applyFill="1" applyBorder="1" applyAlignment="1">
      <alignment horizontal="center" vertical="center"/>
    </xf>
    <xf numFmtId="177" fontId="31" fillId="0" borderId="0" xfId="44" applyNumberFormat="1" applyFont="1" applyFill="1" applyAlignment="1">
      <alignment vertical="center"/>
    </xf>
    <xf numFmtId="0" fontId="31" fillId="0" borderId="0" xfId="44" applyFont="1" applyFill="1" applyBorder="1" applyAlignment="1">
      <alignment vertical="center"/>
    </xf>
    <xf numFmtId="0" fontId="23" fillId="0" borderId="24" xfId="1" applyFont="1" applyBorder="1"/>
    <xf numFmtId="0" fontId="23" fillId="0" borderId="0" xfId="5" applyFont="1" applyAlignment="1">
      <alignment vertical="center"/>
    </xf>
    <xf numFmtId="179" fontId="23" fillId="0" borderId="0" xfId="5" applyNumberFormat="1" applyFont="1"/>
    <xf numFmtId="41" fontId="23" fillId="3" borderId="0" xfId="5" applyNumberFormat="1" applyFont="1" applyFill="1" applyBorder="1" applyAlignment="1">
      <alignment horizontal="right" vertical="center" wrapText="1" indent="2"/>
    </xf>
    <xf numFmtId="176" fontId="22" fillId="0" borderId="0" xfId="5" applyNumberFormat="1" applyFont="1" applyBorder="1" applyAlignment="1">
      <alignment horizontal="right" vertical="center" wrapText="1" indent="2"/>
    </xf>
    <xf numFmtId="176" fontId="22" fillId="0" borderId="0" xfId="5" applyNumberFormat="1" applyFont="1" applyFill="1" applyBorder="1" applyAlignment="1">
      <alignment horizontal="right" vertical="center" wrapText="1" indent="2"/>
    </xf>
    <xf numFmtId="186" fontId="22" fillId="0" borderId="0" xfId="5" applyNumberFormat="1" applyFont="1" applyFill="1" applyBorder="1" applyAlignment="1">
      <alignment horizontal="right" vertical="center" wrapText="1" indent="2"/>
    </xf>
    <xf numFmtId="0" fontId="22" fillId="0" borderId="0" xfId="1" applyFont="1" applyFill="1" applyAlignment="1">
      <alignment horizontal="center" vertical="center"/>
    </xf>
    <xf numFmtId="41" fontId="23" fillId="0" borderId="0" xfId="1" applyNumberFormat="1" applyFont="1" applyFill="1" applyAlignment="1">
      <alignment vertical="center"/>
    </xf>
    <xf numFmtId="3" fontId="23" fillId="0" borderId="0" xfId="1" applyNumberFormat="1" applyFont="1" applyFill="1" applyAlignment="1">
      <alignment vertical="center"/>
    </xf>
    <xf numFmtId="179" fontId="23" fillId="0" borderId="0" xfId="1" applyNumberFormat="1" applyFont="1" applyFill="1" applyAlignment="1">
      <alignment vertical="center"/>
    </xf>
    <xf numFmtId="0" fontId="23" fillId="0" borderId="0" xfId="1" applyFont="1" applyFill="1" applyBorder="1" applyAlignment="1">
      <alignment horizontal="right" vertical="center"/>
    </xf>
    <xf numFmtId="0" fontId="37" fillId="0" borderId="0" xfId="1" applyFont="1" applyFill="1" applyAlignment="1">
      <alignment horizontal="center" vertical="center"/>
    </xf>
    <xf numFmtId="178" fontId="23" fillId="0" borderId="0" xfId="40" applyNumberFormat="1" applyFont="1" applyFill="1" applyBorder="1" applyAlignment="1">
      <alignment vertical="center"/>
    </xf>
    <xf numFmtId="0" fontId="31" fillId="3" borderId="8" xfId="1" applyFont="1" applyFill="1" applyBorder="1" applyAlignment="1">
      <alignment horizontal="center" vertical="center"/>
    </xf>
    <xf numFmtId="0" fontId="31" fillId="3" borderId="9" xfId="1" applyFont="1" applyFill="1" applyBorder="1" applyAlignment="1">
      <alignment horizontal="center" vertical="center"/>
    </xf>
    <xf numFmtId="0" fontId="23" fillId="3" borderId="28" xfId="1" applyFont="1" applyFill="1" applyBorder="1" applyAlignment="1">
      <alignment horizontal="center" vertical="center"/>
    </xf>
    <xf numFmtId="3" fontId="23" fillId="3" borderId="32" xfId="1" applyNumberFormat="1" applyFont="1" applyFill="1" applyBorder="1" applyAlignment="1">
      <alignment horizontal="center" vertical="center"/>
    </xf>
    <xf numFmtId="3" fontId="23" fillId="3" borderId="33" xfId="1" applyNumberFormat="1" applyFont="1" applyFill="1" applyBorder="1" applyAlignment="1">
      <alignment horizontal="center" vertical="center"/>
    </xf>
    <xf numFmtId="3" fontId="23" fillId="3" borderId="34" xfId="1" applyNumberFormat="1" applyFont="1" applyFill="1" applyBorder="1" applyAlignment="1">
      <alignment horizontal="center" vertical="center"/>
    </xf>
    <xf numFmtId="3" fontId="23" fillId="3" borderId="35" xfId="1" applyNumberFormat="1" applyFont="1" applyFill="1" applyBorder="1" applyAlignment="1">
      <alignment horizontal="center" vertical="center"/>
    </xf>
    <xf numFmtId="3" fontId="23" fillId="3" borderId="36" xfId="1" applyNumberFormat="1" applyFont="1" applyFill="1" applyBorder="1" applyAlignment="1">
      <alignment horizontal="center" vertical="center"/>
    </xf>
    <xf numFmtId="3" fontId="23" fillId="3" borderId="37" xfId="1" applyNumberFormat="1" applyFont="1" applyFill="1" applyBorder="1" applyAlignment="1">
      <alignment horizontal="center" vertical="center"/>
    </xf>
    <xf numFmtId="0" fontId="31" fillId="0" borderId="18" xfId="1" applyFont="1" applyFill="1" applyBorder="1" applyAlignment="1">
      <alignment horizontal="center" vertical="center" wrapText="1"/>
    </xf>
    <xf numFmtId="0" fontId="31" fillId="0" borderId="19" xfId="1" applyFont="1" applyFill="1" applyBorder="1" applyAlignment="1">
      <alignment horizontal="center" vertical="center" wrapText="1"/>
    </xf>
    <xf numFmtId="0" fontId="31" fillId="0" borderId="15" xfId="1" applyFont="1" applyFill="1" applyBorder="1" applyAlignment="1">
      <alignment horizontal="center" vertical="center" wrapText="1"/>
    </xf>
    <xf numFmtId="0" fontId="31" fillId="0" borderId="16" xfId="1" applyFont="1" applyFill="1" applyBorder="1" applyAlignment="1">
      <alignment horizontal="center" vertical="center" wrapText="1"/>
    </xf>
    <xf numFmtId="0" fontId="31" fillId="0" borderId="38" xfId="5" applyFont="1" applyFill="1" applyBorder="1" applyAlignment="1">
      <alignment horizontal="center" vertical="center"/>
    </xf>
    <xf numFmtId="190" fontId="31" fillId="0" borderId="33" xfId="1" applyNumberFormat="1" applyFont="1" applyFill="1" applyBorder="1" applyAlignment="1">
      <alignment vertical="center"/>
    </xf>
    <xf numFmtId="190" fontId="31" fillId="0" borderId="32" xfId="6" applyNumberFormat="1" applyFont="1" applyFill="1" applyBorder="1" applyAlignment="1">
      <alignment vertical="center"/>
    </xf>
    <xf numFmtId="190" fontId="31" fillId="0" borderId="33" xfId="6" applyNumberFormat="1" applyFont="1" applyFill="1" applyBorder="1" applyAlignment="1">
      <alignment vertical="center"/>
    </xf>
    <xf numFmtId="190" fontId="31" fillId="0" borderId="34" xfId="6" applyNumberFormat="1" applyFont="1" applyFill="1" applyBorder="1" applyAlignment="1">
      <alignment vertical="center"/>
    </xf>
    <xf numFmtId="190" fontId="31" fillId="0" borderId="32" xfId="7" applyNumberFormat="1" applyFont="1" applyFill="1" applyBorder="1" applyAlignment="1">
      <alignment vertical="center"/>
    </xf>
    <xf numFmtId="190" fontId="31" fillId="0" borderId="33" xfId="7" applyNumberFormat="1" applyFont="1" applyFill="1" applyBorder="1" applyAlignment="1">
      <alignment vertical="center"/>
    </xf>
    <xf numFmtId="190" fontId="31" fillId="0" borderId="34" xfId="7" applyNumberFormat="1" applyFont="1" applyFill="1" applyBorder="1" applyAlignment="1">
      <alignment vertical="center"/>
    </xf>
    <xf numFmtId="0" fontId="31" fillId="0" borderId="0" xfId="1" applyFont="1" applyFill="1" applyAlignment="1">
      <alignment vertical="center"/>
    </xf>
    <xf numFmtId="0" fontId="31" fillId="0" borderId="0" xfId="1" applyFont="1" applyFill="1"/>
    <xf numFmtId="0" fontId="31" fillId="0" borderId="0" xfId="1" applyFont="1" applyFill="1" applyAlignment="1" applyProtection="1">
      <alignment wrapText="1"/>
    </xf>
    <xf numFmtId="0" fontId="31" fillId="0" borderId="8" xfId="1" applyFont="1" applyFill="1" applyBorder="1" applyAlignment="1">
      <alignment horizontal="center" vertical="center" wrapText="1"/>
    </xf>
    <xf numFmtId="0" fontId="31" fillId="0" borderId="7" xfId="1" applyFont="1" applyFill="1" applyBorder="1" applyAlignment="1" applyProtection="1">
      <alignment horizontal="center" vertical="center" wrapText="1"/>
    </xf>
    <xf numFmtId="0" fontId="31" fillId="0" borderId="7" xfId="1" applyFont="1" applyFill="1" applyBorder="1" applyAlignment="1">
      <alignment horizontal="center" vertical="center" wrapText="1"/>
    </xf>
    <xf numFmtId="0" fontId="31" fillId="0" borderId="28" xfId="1" applyFont="1" applyFill="1" applyBorder="1" applyAlignment="1">
      <alignment horizontal="center" vertical="center"/>
    </xf>
    <xf numFmtId="41" fontId="31" fillId="0" borderId="32" xfId="45" applyNumberFormat="1" applyFont="1" applyFill="1" applyBorder="1" applyAlignment="1">
      <alignment horizontal="center" vertical="center"/>
    </xf>
    <xf numFmtId="41" fontId="31" fillId="0" borderId="33" xfId="45" applyNumberFormat="1" applyFont="1" applyFill="1" applyBorder="1" applyAlignment="1">
      <alignment horizontal="center" vertical="center"/>
    </xf>
    <xf numFmtId="41" fontId="31" fillId="0" borderId="33" xfId="1" applyNumberFormat="1" applyFont="1" applyFill="1" applyBorder="1" applyAlignment="1">
      <alignment horizontal="center" vertical="center"/>
    </xf>
    <xf numFmtId="41" fontId="31" fillId="0" borderId="33" xfId="45" applyNumberFormat="1" applyFont="1" applyFill="1" applyBorder="1" applyAlignment="1">
      <alignment vertical="center"/>
    </xf>
    <xf numFmtId="41" fontId="31" fillId="0" borderId="34" xfId="45" applyNumberFormat="1" applyFont="1" applyFill="1" applyBorder="1" applyAlignment="1">
      <alignment horizontal="center" vertical="center"/>
    </xf>
    <xf numFmtId="41" fontId="31" fillId="0" borderId="33" xfId="45" applyNumberFormat="1" applyFont="1" applyFill="1" applyBorder="1" applyAlignment="1">
      <alignment horizontal="right" vertical="center"/>
    </xf>
    <xf numFmtId="0" fontId="31" fillId="0" borderId="40" xfId="1" applyFont="1" applyFill="1" applyBorder="1" applyAlignment="1">
      <alignment vertical="center"/>
    </xf>
    <xf numFmtId="0" fontId="31" fillId="0" borderId="41" xfId="1" applyFont="1" applyFill="1" applyBorder="1" applyAlignment="1">
      <alignment horizontal="left" vertical="center"/>
    </xf>
    <xf numFmtId="0" fontId="31" fillId="0" borderId="42" xfId="1" applyFont="1" applyFill="1" applyBorder="1" applyAlignment="1">
      <alignment horizontal="left" vertical="center"/>
    </xf>
    <xf numFmtId="41" fontId="23" fillId="3" borderId="32" xfId="5" applyNumberFormat="1" applyFont="1" applyFill="1" applyBorder="1" applyAlignment="1">
      <alignment horizontal="center" vertical="center"/>
    </xf>
    <xf numFmtId="41" fontId="23" fillId="3" borderId="33" xfId="5" applyNumberFormat="1" applyFont="1" applyFill="1" applyBorder="1" applyAlignment="1">
      <alignment horizontal="center" vertical="center"/>
    </xf>
    <xf numFmtId="41" fontId="23" fillId="3" borderId="36" xfId="5" applyNumberFormat="1" applyFont="1" applyFill="1" applyBorder="1" applyAlignment="1">
      <alignment horizontal="center" vertical="center"/>
    </xf>
    <xf numFmtId="41" fontId="23" fillId="3" borderId="37" xfId="5" applyNumberFormat="1" applyFont="1" applyFill="1" applyBorder="1" applyAlignment="1">
      <alignment horizontal="center" vertical="center"/>
    </xf>
    <xf numFmtId="0" fontId="23" fillId="3" borderId="28" xfId="5" applyFont="1" applyFill="1" applyBorder="1" applyAlignment="1">
      <alignment horizontal="center" vertical="center" wrapText="1"/>
    </xf>
    <xf numFmtId="41" fontId="23" fillId="3" borderId="32" xfId="1" applyNumberFormat="1" applyFont="1" applyFill="1" applyBorder="1" applyAlignment="1">
      <alignment vertical="center"/>
    </xf>
    <xf numFmtId="41" fontId="23" fillId="3" borderId="33" xfId="1" applyNumberFormat="1" applyFont="1" applyFill="1" applyBorder="1" applyAlignment="1">
      <alignment horizontal="right" vertical="center"/>
    </xf>
    <xf numFmtId="41" fontId="23" fillId="3" borderId="34" xfId="1" applyNumberFormat="1" applyFont="1" applyFill="1" applyBorder="1" applyAlignment="1">
      <alignment horizontal="right" vertical="center"/>
    </xf>
    <xf numFmtId="41" fontId="23" fillId="3" borderId="31" xfId="1" applyNumberFormat="1" applyFont="1" applyFill="1" applyBorder="1" applyAlignment="1">
      <alignment vertical="center"/>
    </xf>
    <xf numFmtId="41" fontId="23" fillId="3" borderId="33" xfId="1" applyNumberFormat="1" applyFont="1" applyFill="1" applyBorder="1" applyAlignment="1">
      <alignment vertical="center"/>
    </xf>
    <xf numFmtId="41" fontId="23" fillId="3" borderId="34" xfId="1" applyNumberFormat="1" applyFont="1" applyFill="1" applyBorder="1" applyAlignment="1">
      <alignment vertical="center"/>
    </xf>
    <xf numFmtId="41" fontId="23" fillId="3" borderId="35" xfId="1" applyNumberFormat="1" applyFont="1" applyFill="1" applyBorder="1" applyAlignment="1">
      <alignment vertical="center"/>
    </xf>
    <xf numFmtId="41" fontId="23" fillId="3" borderId="36" xfId="1" applyNumberFormat="1" applyFont="1" applyFill="1" applyBorder="1" applyAlignment="1">
      <alignment vertical="center"/>
    </xf>
    <xf numFmtId="41" fontId="23" fillId="3" borderId="37" xfId="1" applyNumberFormat="1" applyFont="1" applyFill="1" applyBorder="1" applyAlignment="1">
      <alignment vertical="center"/>
    </xf>
    <xf numFmtId="0" fontId="23" fillId="3" borderId="32" xfId="5" applyFont="1" applyFill="1" applyBorder="1" applyAlignment="1">
      <alignment horizontal="center" vertical="center" wrapText="1"/>
    </xf>
    <xf numFmtId="3" fontId="23" fillId="3" borderId="33" xfId="5" applyNumberFormat="1" applyFont="1" applyFill="1" applyBorder="1" applyAlignment="1">
      <alignment horizontal="center" vertical="center" wrapText="1"/>
    </xf>
    <xf numFmtId="176" fontId="23" fillId="3" borderId="34" xfId="5" applyNumberFormat="1" applyFont="1" applyFill="1" applyBorder="1" applyAlignment="1">
      <alignment horizontal="center" vertical="center" wrapText="1"/>
    </xf>
    <xf numFmtId="0" fontId="23" fillId="3" borderId="28" xfId="44" applyFont="1" applyFill="1" applyBorder="1" applyAlignment="1">
      <alignment horizontal="center" vertical="center"/>
    </xf>
    <xf numFmtId="41" fontId="23" fillId="3" borderId="32" xfId="45" applyNumberFormat="1" applyFont="1" applyFill="1" applyBorder="1" applyAlignment="1">
      <alignment vertical="center"/>
    </xf>
    <xf numFmtId="41" fontId="23" fillId="3" borderId="33" xfId="45" applyNumberFormat="1" applyFont="1" applyFill="1" applyBorder="1" applyAlignment="1">
      <alignment vertical="center"/>
    </xf>
    <xf numFmtId="41" fontId="23" fillId="3" borderId="34" xfId="45" applyNumberFormat="1" applyFont="1" applyFill="1" applyBorder="1" applyAlignment="1">
      <alignment vertical="center"/>
    </xf>
    <xf numFmtId="188" fontId="23" fillId="3" borderId="32" xfId="50" applyNumberFormat="1" applyFont="1" applyFill="1" applyBorder="1" applyAlignment="1">
      <alignment vertical="center"/>
    </xf>
    <xf numFmtId="188" fontId="23" fillId="3" borderId="33" xfId="50" applyNumberFormat="1" applyFont="1" applyFill="1" applyBorder="1" applyAlignment="1">
      <alignment vertical="center"/>
    </xf>
    <xf numFmtId="189" fontId="23" fillId="3" borderId="34" xfId="50" applyNumberFormat="1" applyFont="1" applyFill="1" applyBorder="1" applyAlignment="1">
      <alignment vertical="center"/>
    </xf>
    <xf numFmtId="188" fontId="23" fillId="3" borderId="35" xfId="50" applyNumberFormat="1" applyFont="1" applyFill="1" applyBorder="1" applyAlignment="1">
      <alignment vertical="center"/>
    </xf>
    <xf numFmtId="188" fontId="23" fillId="3" borderId="36" xfId="50" applyNumberFormat="1" applyFont="1" applyFill="1" applyBorder="1" applyAlignment="1">
      <alignment vertical="center"/>
    </xf>
    <xf numFmtId="189" fontId="23" fillId="3" borderId="37" xfId="50" applyNumberFormat="1" applyFont="1" applyFill="1" applyBorder="1" applyAlignment="1">
      <alignment vertical="center"/>
    </xf>
    <xf numFmtId="0" fontId="31" fillId="0" borderId="0" xfId="1" applyFont="1" applyFill="1" applyBorder="1" applyAlignment="1">
      <alignment vertical="center"/>
    </xf>
    <xf numFmtId="41" fontId="31" fillId="0" borderId="0" xfId="4" applyFont="1" applyFill="1" applyAlignment="1">
      <alignment horizontal="right" vertical="center" shrinkToFit="1"/>
    </xf>
    <xf numFmtId="41" fontId="31" fillId="3" borderId="28" xfId="4" applyFont="1" applyFill="1" applyBorder="1" applyAlignment="1">
      <alignment horizontal="center" vertical="center" shrinkToFit="1"/>
    </xf>
    <xf numFmtId="177" fontId="31" fillId="3" borderId="32" xfId="1" applyNumberFormat="1" applyFont="1" applyFill="1" applyBorder="1" applyAlignment="1">
      <alignment horizontal="center" vertical="center" shrinkToFit="1"/>
    </xf>
    <xf numFmtId="41" fontId="31" fillId="3" borderId="33" xfId="50" applyFont="1" applyFill="1" applyBorder="1" applyAlignment="1">
      <alignment horizontal="center" vertical="center" shrinkToFit="1"/>
    </xf>
    <xf numFmtId="41" fontId="31" fillId="3" borderId="34" xfId="50" applyFont="1" applyFill="1" applyBorder="1" applyAlignment="1">
      <alignment horizontal="center" vertical="center" shrinkToFit="1"/>
    </xf>
    <xf numFmtId="177" fontId="31" fillId="3" borderId="35" xfId="1" applyNumberFormat="1" applyFont="1" applyFill="1" applyBorder="1" applyAlignment="1">
      <alignment horizontal="center" vertical="center" shrinkToFit="1"/>
    </xf>
    <xf numFmtId="41" fontId="31" fillId="3" borderId="36" xfId="50" applyFont="1" applyFill="1" applyBorder="1" applyAlignment="1">
      <alignment horizontal="center" vertical="center" shrinkToFit="1"/>
    </xf>
    <xf numFmtId="41" fontId="31" fillId="3" borderId="37" xfId="50" applyFont="1" applyFill="1" applyBorder="1" applyAlignment="1">
      <alignment horizontal="center" vertical="center" shrinkToFit="1"/>
    </xf>
    <xf numFmtId="41" fontId="31" fillId="0" borderId="0" xfId="4" applyFont="1" applyFill="1" applyBorder="1" applyAlignment="1">
      <alignment horizontal="center" vertical="center"/>
    </xf>
    <xf numFmtId="41" fontId="31" fillId="0" borderId="0" xfId="4" applyFont="1" applyFill="1" applyAlignment="1">
      <alignment horizontal="center" vertical="center"/>
    </xf>
    <xf numFmtId="0" fontId="31" fillId="0" borderId="0" xfId="1" applyFont="1" applyAlignment="1">
      <alignment horizontal="center" vertical="center"/>
    </xf>
    <xf numFmtId="0" fontId="23" fillId="3" borderId="48" xfId="1" applyFont="1" applyFill="1" applyBorder="1" applyAlignment="1">
      <alignment horizontal="center" vertical="center"/>
    </xf>
    <xf numFmtId="0" fontId="23" fillId="3" borderId="35" xfId="5" applyFont="1" applyFill="1" applyBorder="1" applyAlignment="1">
      <alignment horizontal="center" vertical="center" wrapText="1"/>
    </xf>
    <xf numFmtId="0" fontId="23" fillId="0" borderId="0" xfId="5" applyFont="1" applyBorder="1" applyAlignment="1">
      <alignment horizontal="left" vertical="center" wrapText="1"/>
    </xf>
    <xf numFmtId="0" fontId="31" fillId="3" borderId="8" xfId="1" applyFont="1" applyFill="1" applyBorder="1" applyAlignment="1">
      <alignment horizontal="center" vertical="center"/>
    </xf>
    <xf numFmtId="0" fontId="34" fillId="0" borderId="0" xfId="1" applyFont="1" applyAlignment="1">
      <alignment horizontal="left" vertical="center" indent="1"/>
    </xf>
    <xf numFmtId="0" fontId="22" fillId="0" borderId="0" xfId="1" applyFont="1" applyAlignment="1">
      <alignment horizontal="left" vertical="center" indent="1"/>
    </xf>
    <xf numFmtId="0" fontId="29" fillId="0" borderId="0" xfId="1" applyFont="1" applyAlignment="1">
      <alignment horizontal="left" vertical="center" indent="1"/>
    </xf>
    <xf numFmtId="0" fontId="30" fillId="0" borderId="0" xfId="1" applyFont="1" applyAlignment="1">
      <alignment horizontal="left" vertical="center" indent="1"/>
    </xf>
    <xf numFmtId="0" fontId="3" fillId="0" borderId="0" xfId="1" applyFont="1" applyAlignment="1">
      <alignment horizontal="left" vertical="center" indent="1"/>
    </xf>
    <xf numFmtId="0" fontId="5" fillId="0" borderId="0" xfId="1" applyFont="1" applyAlignment="1">
      <alignment horizontal="left" vertical="center" indent="1"/>
    </xf>
    <xf numFmtId="0" fontId="6" fillId="0" borderId="13" xfId="1" applyFont="1" applyBorder="1" applyAlignment="1">
      <alignment horizontal="left" vertical="center"/>
    </xf>
    <xf numFmtId="0" fontId="34" fillId="3" borderId="0" xfId="1" applyFont="1" applyFill="1" applyAlignment="1">
      <alignment horizontal="left" vertical="center" indent="1"/>
    </xf>
    <xf numFmtId="0" fontId="23" fillId="3" borderId="8" xfId="1" applyFont="1" applyFill="1" applyBorder="1" applyAlignment="1">
      <alignment horizontal="center" vertical="center"/>
    </xf>
    <xf numFmtId="0" fontId="34" fillId="0" borderId="0" xfId="44" applyNumberFormat="1" applyFont="1" applyFill="1" applyAlignment="1">
      <alignment horizontal="left" vertical="center" indent="1"/>
    </xf>
    <xf numFmtId="0" fontId="31" fillId="3" borderId="8" xfId="1" applyFont="1" applyFill="1" applyBorder="1" applyAlignment="1">
      <alignment horizontal="center" vertical="center"/>
    </xf>
    <xf numFmtId="0" fontId="31" fillId="0" borderId="8" xfId="1" applyFont="1" applyFill="1" applyBorder="1" applyAlignment="1">
      <alignment horizontal="center" vertical="center" wrapText="1"/>
    </xf>
    <xf numFmtId="0" fontId="31" fillId="0" borderId="7" xfId="1" applyFont="1" applyFill="1" applyBorder="1" applyAlignment="1">
      <alignment horizontal="center" vertical="center" wrapText="1"/>
    </xf>
    <xf numFmtId="0" fontId="31" fillId="0" borderId="9" xfId="1" applyFont="1" applyFill="1" applyBorder="1" applyAlignment="1">
      <alignment horizontal="center" vertical="center" wrapText="1"/>
    </xf>
    <xf numFmtId="0" fontId="23" fillId="0" borderId="13" xfId="1" applyFont="1" applyBorder="1" applyAlignment="1">
      <alignment horizontal="left" vertical="center"/>
    </xf>
    <xf numFmtId="0" fontId="23" fillId="0" borderId="0" xfId="1" applyFont="1" applyFill="1" applyBorder="1" applyAlignment="1">
      <alignment vertical="center"/>
    </xf>
    <xf numFmtId="0" fontId="23" fillId="0" borderId="0" xfId="1" applyFont="1" applyFill="1" applyBorder="1" applyAlignment="1">
      <alignment horizontal="left" vertical="center"/>
    </xf>
    <xf numFmtId="0" fontId="23" fillId="3" borderId="8" xfId="1" applyFont="1" applyFill="1" applyBorder="1" applyAlignment="1">
      <alignment horizontal="center" vertical="center"/>
    </xf>
    <xf numFmtId="0" fontId="23" fillId="0" borderId="13" xfId="1" applyFont="1" applyBorder="1" applyAlignment="1">
      <alignment horizontal="left" vertical="center" wrapText="1"/>
    </xf>
    <xf numFmtId="0" fontId="37" fillId="3" borderId="8" xfId="1" applyFont="1" applyFill="1" applyBorder="1" applyAlignment="1">
      <alignment horizontal="center" vertical="center" wrapText="1"/>
    </xf>
    <xf numFmtId="0" fontId="23" fillId="0" borderId="0" xfId="1" applyFont="1" applyFill="1" applyAlignment="1">
      <alignment horizontal="left" vertical="center" wrapText="1"/>
    </xf>
    <xf numFmtId="0" fontId="23" fillId="0" borderId="12" xfId="1" applyFont="1" applyBorder="1" applyAlignment="1">
      <alignment horizontal="left" vertical="center"/>
    </xf>
    <xf numFmtId="0" fontId="23" fillId="0" borderId="0" xfId="1" applyFont="1" applyFill="1" applyAlignment="1">
      <alignment horizontal="left" vertical="center"/>
    </xf>
    <xf numFmtId="0" fontId="23" fillId="0" borderId="0" xfId="44" applyFont="1" applyFill="1" applyBorder="1" applyAlignment="1">
      <alignment horizontal="left" vertical="center"/>
    </xf>
    <xf numFmtId="0" fontId="23" fillId="0" borderId="0" xfId="44" applyFont="1" applyFill="1" applyBorder="1" applyAlignment="1">
      <alignment vertical="center"/>
    </xf>
    <xf numFmtId="179" fontId="23" fillId="0" borderId="0" xfId="44" applyNumberFormat="1" applyFont="1" applyFill="1" applyBorder="1" applyAlignment="1">
      <alignment vertical="center"/>
    </xf>
    <xf numFmtId="0" fontId="34" fillId="0" borderId="0" xfId="1" applyFont="1" applyAlignment="1">
      <alignment horizontal="left" vertical="center" indent="1"/>
    </xf>
    <xf numFmtId="0" fontId="23" fillId="0" borderId="0" xfId="1" applyFont="1" applyAlignment="1">
      <alignment vertical="center"/>
    </xf>
    <xf numFmtId="0" fontId="29" fillId="0" borderId="0" xfId="1" applyFont="1" applyAlignment="1">
      <alignment horizontal="left" vertical="center" indent="1"/>
    </xf>
    <xf numFmtId="0" fontId="23" fillId="0" borderId="0" xfId="1" applyFont="1" applyFill="1" applyBorder="1" applyAlignment="1">
      <alignment vertical="center"/>
    </xf>
    <xf numFmtId="41" fontId="31" fillId="0" borderId="0" xfId="40" applyNumberFormat="1" applyFont="1" applyFill="1" applyBorder="1" applyAlignment="1">
      <alignment vertical="center"/>
    </xf>
    <xf numFmtId="41" fontId="31" fillId="0" borderId="0" xfId="1" applyNumberFormat="1" applyFont="1" applyFill="1" applyBorder="1" applyAlignment="1">
      <alignment horizontal="center" vertical="center"/>
    </xf>
    <xf numFmtId="41" fontId="23" fillId="0" borderId="0" xfId="0" applyNumberFormat="1" applyFont="1" applyFill="1" applyBorder="1" applyAlignment="1">
      <alignment vertical="center"/>
    </xf>
    <xf numFmtId="41" fontId="23" fillId="0" borderId="0" xfId="0" applyNumberFormat="1" applyFont="1" applyFill="1" applyBorder="1" applyAlignment="1">
      <alignment horizontal="right" vertical="center"/>
    </xf>
    <xf numFmtId="0" fontId="23" fillId="0" borderId="0" xfId="1" applyFont="1" applyAlignment="1">
      <alignment vertical="center"/>
    </xf>
    <xf numFmtId="0" fontId="31" fillId="3" borderId="9" xfId="1" applyFont="1" applyFill="1" applyBorder="1" applyAlignment="1">
      <alignment horizontal="center" vertical="center"/>
    </xf>
    <xf numFmtId="0" fontId="31" fillId="3" borderId="11" xfId="1" applyFont="1" applyFill="1" applyBorder="1" applyAlignment="1">
      <alignment horizontal="center" vertical="center"/>
    </xf>
    <xf numFmtId="0" fontId="31" fillId="3" borderId="7" xfId="1" applyFont="1" applyFill="1" applyBorder="1" applyAlignment="1">
      <alignment horizontal="center" vertical="center"/>
    </xf>
    <xf numFmtId="0" fontId="31" fillId="3" borderId="8" xfId="1" applyFont="1" applyFill="1" applyBorder="1" applyAlignment="1">
      <alignment horizontal="center" vertical="center"/>
    </xf>
    <xf numFmtId="0" fontId="23" fillId="0" borderId="0" xfId="1" applyFont="1" applyBorder="1" applyAlignment="1">
      <alignment vertical="center"/>
    </xf>
    <xf numFmtId="0" fontId="23" fillId="3" borderId="8" xfId="1" applyFont="1" applyFill="1" applyBorder="1" applyAlignment="1">
      <alignment horizontal="center" vertical="center"/>
    </xf>
    <xf numFmtId="0" fontId="31" fillId="3" borderId="8" xfId="1" applyFont="1" applyFill="1" applyBorder="1" applyAlignment="1">
      <alignment horizontal="center" vertical="center"/>
    </xf>
    <xf numFmtId="0" fontId="31" fillId="3" borderId="9" xfId="1" applyFont="1" applyFill="1" applyBorder="1" applyAlignment="1">
      <alignment horizontal="center" vertical="center"/>
    </xf>
    <xf numFmtId="0" fontId="23" fillId="3" borderId="50" xfId="1" applyFont="1" applyFill="1" applyBorder="1" applyAlignment="1">
      <alignment horizontal="center" vertical="center"/>
    </xf>
    <xf numFmtId="3" fontId="23" fillId="3" borderId="51" xfId="1" applyNumberFormat="1" applyFont="1" applyFill="1" applyBorder="1" applyAlignment="1">
      <alignment horizontal="center" vertical="center"/>
    </xf>
    <xf numFmtId="3" fontId="23" fillId="3" borderId="52" xfId="1" applyNumberFormat="1" applyFont="1" applyFill="1" applyBorder="1" applyAlignment="1">
      <alignment horizontal="center" vertical="center"/>
    </xf>
    <xf numFmtId="3" fontId="23" fillId="3" borderId="53" xfId="1" applyNumberFormat="1" applyFont="1" applyFill="1" applyBorder="1" applyAlignment="1">
      <alignment horizontal="center" vertical="center"/>
    </xf>
    <xf numFmtId="41" fontId="31" fillId="3" borderId="50" xfId="4" applyFont="1" applyFill="1" applyBorder="1" applyAlignment="1">
      <alignment horizontal="center" vertical="center" shrinkToFit="1"/>
    </xf>
    <xf numFmtId="177" fontId="31" fillId="3" borderId="51" xfId="1" applyNumberFormat="1" applyFont="1" applyFill="1" applyBorder="1" applyAlignment="1">
      <alignment horizontal="center" vertical="center" shrinkToFit="1"/>
    </xf>
    <xf numFmtId="41" fontId="31" fillId="3" borderId="52" xfId="50" applyFont="1" applyFill="1" applyBorder="1" applyAlignment="1">
      <alignment horizontal="center" vertical="center" shrinkToFit="1"/>
    </xf>
    <xf numFmtId="41" fontId="31" fillId="3" borderId="53" xfId="50" applyFont="1" applyFill="1" applyBorder="1" applyAlignment="1">
      <alignment horizontal="center" vertical="center" shrinkToFit="1"/>
    </xf>
    <xf numFmtId="0" fontId="31" fillId="0" borderId="54" xfId="5" applyFont="1" applyFill="1" applyBorder="1" applyAlignment="1">
      <alignment horizontal="center" vertical="center"/>
    </xf>
    <xf numFmtId="190" fontId="31" fillId="0" borderId="51" xfId="7" applyNumberFormat="1" applyFont="1" applyFill="1" applyBorder="1" applyAlignment="1">
      <alignment vertical="center"/>
    </xf>
    <xf numFmtId="190" fontId="31" fillId="0" borderId="52" xfId="6" applyNumberFormat="1" applyFont="1" applyFill="1" applyBorder="1" applyAlignment="1">
      <alignment vertical="center"/>
    </xf>
    <xf numFmtId="190" fontId="31" fillId="0" borderId="52" xfId="7" applyNumberFormat="1" applyFont="1" applyFill="1" applyBorder="1" applyAlignment="1">
      <alignment vertical="center"/>
    </xf>
    <xf numFmtId="190" fontId="31" fillId="0" borderId="53" xfId="7" applyNumberFormat="1" applyFont="1" applyFill="1" applyBorder="1" applyAlignment="1">
      <alignment vertical="center"/>
    </xf>
    <xf numFmtId="0" fontId="31" fillId="0" borderId="50" xfId="1" applyFont="1" applyFill="1" applyBorder="1" applyAlignment="1">
      <alignment horizontal="center" vertical="center"/>
    </xf>
    <xf numFmtId="41" fontId="31" fillId="0" borderId="52" xfId="1" applyNumberFormat="1" applyFont="1" applyFill="1" applyBorder="1" applyAlignment="1">
      <alignment horizontal="center" vertical="center"/>
    </xf>
    <xf numFmtId="41" fontId="31" fillId="0" borderId="51" xfId="40" applyNumberFormat="1" applyFont="1" applyFill="1" applyBorder="1" applyAlignment="1">
      <alignment vertical="center"/>
    </xf>
    <xf numFmtId="41" fontId="31" fillId="0" borderId="52" xfId="40" applyNumberFormat="1" applyFont="1" applyFill="1" applyBorder="1" applyAlignment="1">
      <alignment vertical="center"/>
    </xf>
    <xf numFmtId="41" fontId="31" fillId="0" borderId="53" xfId="40" applyNumberFormat="1" applyFont="1" applyFill="1" applyBorder="1" applyAlignment="1">
      <alignment vertical="center"/>
    </xf>
    <xf numFmtId="0" fontId="23" fillId="3" borderId="50" xfId="5" applyFont="1" applyFill="1" applyBorder="1" applyAlignment="1">
      <alignment horizontal="center" vertical="center" wrapText="1"/>
    </xf>
    <xf numFmtId="41" fontId="23" fillId="3" borderId="51" xfId="5" applyNumberFormat="1" applyFont="1" applyFill="1" applyBorder="1" applyAlignment="1">
      <alignment horizontal="center" vertical="center"/>
    </xf>
    <xf numFmtId="41" fontId="23" fillId="3" borderId="52" xfId="5" applyNumberFormat="1" applyFont="1" applyFill="1" applyBorder="1" applyAlignment="1">
      <alignment horizontal="center" vertical="center"/>
    </xf>
    <xf numFmtId="41" fontId="23" fillId="3" borderId="47" xfId="5" applyNumberFormat="1" applyFont="1" applyFill="1" applyBorder="1" applyAlignment="1">
      <alignment horizontal="center" vertical="center"/>
    </xf>
    <xf numFmtId="0" fontId="23" fillId="3" borderId="56" xfId="1" applyFont="1" applyFill="1" applyBorder="1" applyAlignment="1">
      <alignment horizontal="center" vertical="center"/>
    </xf>
    <xf numFmtId="0" fontId="23" fillId="3" borderId="56" xfId="1" applyFont="1" applyFill="1" applyBorder="1" applyAlignment="1">
      <alignment horizontal="center" vertical="center" wrapText="1"/>
    </xf>
    <xf numFmtId="41" fontId="23" fillId="3" borderId="51" xfId="1" applyNumberFormat="1" applyFont="1" applyFill="1" applyBorder="1" applyAlignment="1">
      <alignment vertical="center"/>
    </xf>
    <xf numFmtId="41" fontId="23" fillId="0" borderId="51" xfId="0" applyNumberFormat="1" applyFont="1" applyFill="1" applyBorder="1" applyAlignment="1">
      <alignment vertical="center"/>
    </xf>
    <xf numFmtId="41" fontId="23" fillId="0" borderId="52" xfId="0" applyNumberFormat="1" applyFont="1" applyFill="1" applyBorder="1" applyAlignment="1">
      <alignment vertical="center"/>
    </xf>
    <xf numFmtId="41" fontId="23" fillId="0" borderId="52" xfId="0" applyNumberFormat="1" applyFont="1" applyFill="1" applyBorder="1" applyAlignment="1">
      <alignment horizontal="right" vertical="center"/>
    </xf>
    <xf numFmtId="41" fontId="23" fillId="0" borderId="58" xfId="0" applyNumberFormat="1" applyFont="1" applyFill="1" applyBorder="1" applyAlignment="1">
      <alignment vertical="center"/>
    </xf>
    <xf numFmtId="0" fontId="37" fillId="3" borderId="7" xfId="1" applyFont="1" applyFill="1" applyBorder="1" applyAlignment="1">
      <alignment horizontal="center" vertical="center"/>
    </xf>
    <xf numFmtId="0" fontId="37" fillId="3" borderId="8" xfId="1" applyFont="1" applyFill="1" applyBorder="1" applyAlignment="1">
      <alignment horizontal="center" vertical="center"/>
    </xf>
    <xf numFmtId="0" fontId="37" fillId="3" borderId="9" xfId="1" applyFont="1" applyFill="1" applyBorder="1" applyAlignment="1">
      <alignment horizontal="center" vertical="center"/>
    </xf>
    <xf numFmtId="41" fontId="23" fillId="3" borderId="52" xfId="1" applyNumberFormat="1" applyFont="1" applyFill="1" applyBorder="1" applyAlignment="1">
      <alignment vertical="center"/>
    </xf>
    <xf numFmtId="41" fontId="23" fillId="3" borderId="53" xfId="1" applyNumberFormat="1" applyFont="1" applyFill="1" applyBorder="1" applyAlignment="1">
      <alignment vertical="center"/>
    </xf>
    <xf numFmtId="0" fontId="23" fillId="3" borderId="51" xfId="5" applyFont="1" applyFill="1" applyBorder="1" applyAlignment="1">
      <alignment horizontal="center" vertical="center" wrapText="1"/>
    </xf>
    <xf numFmtId="3" fontId="23" fillId="3" borderId="52" xfId="5" applyNumberFormat="1" applyFont="1" applyFill="1" applyBorder="1" applyAlignment="1">
      <alignment horizontal="center" vertical="center" wrapText="1"/>
    </xf>
    <xf numFmtId="3" fontId="23" fillId="3" borderId="53" xfId="5" applyNumberFormat="1" applyFont="1" applyFill="1" applyBorder="1" applyAlignment="1">
      <alignment horizontal="center" vertical="center" wrapText="1"/>
    </xf>
    <xf numFmtId="0" fontId="31" fillId="3" borderId="7" xfId="44" applyFont="1" applyFill="1" applyBorder="1" applyAlignment="1">
      <alignment horizontal="center" vertical="center"/>
    </xf>
    <xf numFmtId="0" fontId="31" fillId="3" borderId="8" xfId="44" applyFont="1" applyFill="1" applyBorder="1" applyAlignment="1">
      <alignment horizontal="center" vertical="center"/>
    </xf>
    <xf numFmtId="0" fontId="31" fillId="3" borderId="8" xfId="44" applyFont="1" applyFill="1" applyBorder="1" applyAlignment="1">
      <alignment horizontal="center" vertical="center" wrapText="1"/>
    </xf>
    <xf numFmtId="0" fontId="31" fillId="3" borderId="11" xfId="44" applyFont="1" applyFill="1" applyBorder="1" applyAlignment="1">
      <alignment horizontal="center" vertical="center"/>
    </xf>
    <xf numFmtId="0" fontId="31" fillId="3" borderId="9" xfId="44" applyFont="1" applyFill="1" applyBorder="1" applyAlignment="1">
      <alignment horizontal="center" vertical="center" wrapText="1"/>
    </xf>
    <xf numFmtId="0" fontId="31" fillId="3" borderId="9" xfId="44" applyFont="1" applyFill="1" applyBorder="1" applyAlignment="1">
      <alignment horizontal="center" vertical="center"/>
    </xf>
    <xf numFmtId="0" fontId="23" fillId="3" borderId="50" xfId="44" applyFont="1" applyFill="1" applyBorder="1" applyAlignment="1">
      <alignment horizontal="center" vertical="center"/>
    </xf>
    <xf numFmtId="41" fontId="23" fillId="3" borderId="51" xfId="45" applyNumberFormat="1" applyFont="1" applyFill="1" applyBorder="1" applyAlignment="1">
      <alignment vertical="center"/>
    </xf>
    <xf numFmtId="41" fontId="23" fillId="3" borderId="52" xfId="45" applyNumberFormat="1" applyFont="1" applyFill="1" applyBorder="1" applyAlignment="1">
      <alignment vertical="center"/>
    </xf>
    <xf numFmtId="41" fontId="23" fillId="3" borderId="53" xfId="45" applyNumberFormat="1" applyFont="1" applyFill="1" applyBorder="1" applyAlignment="1">
      <alignment vertical="center"/>
    </xf>
    <xf numFmtId="188" fontId="23" fillId="3" borderId="51" xfId="50" applyNumberFormat="1" applyFont="1" applyFill="1" applyBorder="1" applyAlignment="1">
      <alignment vertical="center"/>
    </xf>
    <xf numFmtId="188" fontId="23" fillId="3" borderId="52" xfId="50" applyNumberFormat="1" applyFont="1" applyFill="1" applyBorder="1" applyAlignment="1">
      <alignment vertical="center"/>
    </xf>
    <xf numFmtId="189" fontId="23" fillId="3" borderId="53" xfId="50" applyNumberFormat="1" applyFont="1" applyFill="1" applyBorder="1" applyAlignment="1">
      <alignment vertical="center"/>
    </xf>
    <xf numFmtId="0" fontId="23" fillId="3" borderId="7" xfId="1" applyFont="1" applyFill="1" applyBorder="1" applyAlignment="1">
      <alignment horizontal="center" vertical="center" wrapText="1"/>
    </xf>
    <xf numFmtId="0" fontId="23" fillId="0" borderId="7" xfId="40" applyFont="1" applyFill="1" applyBorder="1" applyAlignment="1" applyProtection="1">
      <alignment horizontal="center" vertical="center" wrapText="1"/>
    </xf>
    <xf numFmtId="0" fontId="23" fillId="0" borderId="7" xfId="40" applyFont="1" applyFill="1" applyBorder="1" applyAlignment="1">
      <alignment horizontal="center" vertical="center" wrapText="1"/>
    </xf>
    <xf numFmtId="0" fontId="23" fillId="0" borderId="8" xfId="40" applyFont="1" applyFill="1" applyBorder="1" applyAlignment="1">
      <alignment horizontal="center" vertical="center" wrapText="1"/>
    </xf>
    <xf numFmtId="0" fontId="23" fillId="0" borderId="9" xfId="40" applyFont="1" applyFill="1" applyBorder="1" applyAlignment="1">
      <alignment horizontal="center" vertical="center" wrapText="1"/>
    </xf>
    <xf numFmtId="0" fontId="23" fillId="0" borderId="40" xfId="40" applyFont="1" applyFill="1" applyBorder="1" applyAlignment="1">
      <alignment horizontal="center" vertical="center"/>
    </xf>
    <xf numFmtId="41" fontId="23" fillId="3" borderId="36" xfId="49" applyNumberFormat="1" applyFont="1" applyFill="1" applyBorder="1" applyAlignment="1">
      <alignment horizontal="right" vertical="center"/>
    </xf>
    <xf numFmtId="41" fontId="23" fillId="3" borderId="37" xfId="49" applyNumberFormat="1" applyFont="1" applyFill="1" applyBorder="1" applyAlignment="1">
      <alignment vertical="center"/>
    </xf>
    <xf numFmtId="41" fontId="23" fillId="3" borderId="36" xfId="49" applyNumberFormat="1" applyFont="1" applyFill="1" applyBorder="1" applyAlignment="1">
      <alignment vertical="center"/>
    </xf>
    <xf numFmtId="41" fontId="23" fillId="3" borderId="52" xfId="49" applyNumberFormat="1" applyFont="1" applyFill="1" applyBorder="1" applyAlignment="1">
      <alignment horizontal="right" vertical="center"/>
    </xf>
    <xf numFmtId="41" fontId="23" fillId="3" borderId="53" xfId="49" applyNumberFormat="1" applyFont="1" applyFill="1" applyBorder="1" applyAlignment="1">
      <alignment vertical="center"/>
    </xf>
    <xf numFmtId="41" fontId="23" fillId="3" borderId="52" xfId="49" applyNumberFormat="1" applyFont="1" applyFill="1" applyBorder="1" applyAlignment="1">
      <alignment vertical="center"/>
    </xf>
    <xf numFmtId="41" fontId="23" fillId="3" borderId="34" xfId="49" applyNumberFormat="1" applyFont="1" applyFill="1" applyBorder="1" applyAlignment="1">
      <alignment vertical="center"/>
    </xf>
    <xf numFmtId="41" fontId="23" fillId="3" borderId="33" xfId="49" applyNumberFormat="1" applyFont="1" applyFill="1" applyBorder="1" applyAlignment="1">
      <alignment horizontal="right" vertical="center"/>
    </xf>
    <xf numFmtId="41" fontId="23" fillId="3" borderId="33" xfId="49" applyNumberFormat="1" applyFont="1" applyFill="1" applyBorder="1" applyAlignment="1">
      <alignment vertical="center"/>
    </xf>
    <xf numFmtId="0" fontId="31" fillId="3" borderId="8" xfId="1" applyFont="1" applyFill="1" applyBorder="1" applyAlignment="1">
      <alignment horizontal="center" vertical="center"/>
    </xf>
    <xf numFmtId="41" fontId="23" fillId="3" borderId="32" xfId="1" applyNumberFormat="1" applyFont="1" applyFill="1" applyBorder="1" applyAlignment="1">
      <alignment vertical="center"/>
    </xf>
    <xf numFmtId="41" fontId="23" fillId="3" borderId="33" xfId="1" applyNumberFormat="1" applyFont="1" applyFill="1" applyBorder="1" applyAlignment="1">
      <alignment horizontal="right" vertical="center"/>
    </xf>
    <xf numFmtId="41" fontId="23" fillId="3" borderId="33" xfId="1" applyNumberFormat="1" applyFont="1" applyFill="1" applyBorder="1" applyAlignment="1">
      <alignment vertical="center"/>
    </xf>
    <xf numFmtId="41" fontId="23" fillId="3" borderId="34" xfId="1" applyNumberFormat="1" applyFont="1" applyFill="1" applyBorder="1" applyAlignment="1">
      <alignment vertical="center"/>
    </xf>
    <xf numFmtId="41" fontId="23" fillId="3" borderId="34" xfId="1" applyNumberFormat="1" applyFont="1" applyFill="1" applyBorder="1" applyAlignment="1">
      <alignment horizontal="center" vertical="center"/>
    </xf>
    <xf numFmtId="41" fontId="23" fillId="3" borderId="37" xfId="1" applyNumberFormat="1" applyFont="1" applyFill="1" applyBorder="1" applyAlignment="1">
      <alignment horizontal="center" vertical="center"/>
    </xf>
    <xf numFmtId="41" fontId="23" fillId="3" borderId="33" xfId="1" applyNumberFormat="1" applyFont="1" applyFill="1" applyBorder="1" applyAlignment="1">
      <alignment horizontal="center" vertical="center"/>
    </xf>
    <xf numFmtId="41" fontId="23" fillId="3" borderId="36" xfId="1" applyNumberFormat="1" applyFont="1" applyFill="1" applyBorder="1" applyAlignment="1">
      <alignment horizontal="center" vertical="center"/>
    </xf>
    <xf numFmtId="41" fontId="23" fillId="3" borderId="51" xfId="1" applyNumberFormat="1" applyFont="1" applyFill="1" applyBorder="1" applyAlignment="1">
      <alignment vertical="center"/>
    </xf>
    <xf numFmtId="41" fontId="23" fillId="3" borderId="52" xfId="1" applyNumberFormat="1" applyFont="1" applyFill="1" applyBorder="1" applyAlignment="1">
      <alignment horizontal="center" vertical="center"/>
    </xf>
    <xf numFmtId="41" fontId="23" fillId="3" borderId="53" xfId="1" applyNumberFormat="1" applyFont="1" applyFill="1" applyBorder="1" applyAlignment="1">
      <alignment horizontal="center" vertical="center"/>
    </xf>
    <xf numFmtId="0" fontId="23" fillId="0" borderId="33" xfId="0" applyNumberFormat="1" applyFont="1" applyBorder="1" applyAlignment="1">
      <alignment horizontal="center" vertical="center"/>
    </xf>
    <xf numFmtId="41" fontId="31" fillId="3" borderId="36" xfId="50" applyFont="1" applyFill="1" applyBorder="1" applyAlignment="1">
      <alignment horizontal="right" vertical="center" shrinkToFit="1"/>
    </xf>
    <xf numFmtId="0" fontId="40" fillId="0" borderId="0" xfId="5" applyFont="1" applyFill="1" applyAlignment="1">
      <alignment vertical="center"/>
    </xf>
    <xf numFmtId="0" fontId="23" fillId="3" borderId="26" xfId="1" applyFont="1" applyFill="1" applyBorder="1" applyAlignment="1">
      <alignment horizontal="center" vertical="center"/>
    </xf>
    <xf numFmtId="0" fontId="23" fillId="3" borderId="0" xfId="1" applyFont="1" applyFill="1" applyBorder="1" applyAlignment="1">
      <alignment horizontal="center" vertical="center"/>
    </xf>
    <xf numFmtId="41" fontId="31" fillId="0" borderId="0" xfId="1" applyNumberFormat="1" applyFont="1" applyFill="1" applyAlignment="1">
      <alignment vertical="center"/>
    </xf>
    <xf numFmtId="41" fontId="27" fillId="0" borderId="0" xfId="1" applyNumberFormat="1" applyFont="1" applyFill="1" applyAlignment="1">
      <alignment vertical="center"/>
    </xf>
    <xf numFmtId="41" fontId="43" fillId="0" borderId="0" xfId="1" applyNumberFormat="1" applyFont="1" applyFill="1" applyAlignment="1">
      <alignment vertical="center"/>
    </xf>
    <xf numFmtId="0" fontId="43" fillId="0" borderId="0" xfId="5" applyFont="1" applyFill="1" applyAlignment="1">
      <alignment horizontal="left" vertical="center"/>
    </xf>
    <xf numFmtId="187" fontId="23" fillId="3" borderId="47" xfId="5" applyNumberFormat="1" applyFont="1" applyFill="1" applyBorder="1" applyAlignment="1">
      <alignment horizontal="center" vertical="center"/>
    </xf>
    <xf numFmtId="176" fontId="23" fillId="3" borderId="33" xfId="5" applyNumberFormat="1" applyFont="1" applyFill="1" applyBorder="1" applyAlignment="1">
      <alignment horizontal="center" vertical="center"/>
    </xf>
    <xf numFmtId="0" fontId="23" fillId="3" borderId="33" xfId="5" applyFont="1" applyFill="1" applyBorder="1" applyAlignment="1">
      <alignment horizontal="center" vertical="center"/>
    </xf>
    <xf numFmtId="176" fontId="23" fillId="3" borderId="52" xfId="5" applyNumberFormat="1" applyFont="1" applyFill="1" applyBorder="1" applyAlignment="1">
      <alignment horizontal="center" vertical="center"/>
    </xf>
    <xf numFmtId="0" fontId="23" fillId="3" borderId="52" xfId="5" applyFont="1" applyFill="1" applyBorder="1" applyAlignment="1">
      <alignment horizontal="center" vertical="center"/>
    </xf>
    <xf numFmtId="176" fontId="23" fillId="3" borderId="36" xfId="5" applyNumberFormat="1" applyFont="1" applyFill="1" applyBorder="1" applyAlignment="1">
      <alignment horizontal="center" vertical="center"/>
    </xf>
    <xf numFmtId="0" fontId="23" fillId="3" borderId="36" xfId="5" applyFont="1" applyFill="1" applyBorder="1" applyAlignment="1">
      <alignment horizontal="center" vertical="center"/>
    </xf>
    <xf numFmtId="0" fontId="44" fillId="0" borderId="33" xfId="0" applyFont="1" applyBorder="1" applyAlignment="1">
      <alignment horizontal="center" vertical="center" wrapText="1"/>
    </xf>
    <xf numFmtId="41" fontId="31" fillId="0" borderId="0" xfId="1" applyNumberFormat="1" applyFont="1" applyFill="1" applyAlignment="1" applyProtection="1">
      <alignment vertical="center" wrapText="1"/>
    </xf>
    <xf numFmtId="41" fontId="23" fillId="0" borderId="0" xfId="1" applyNumberFormat="1" applyFont="1" applyFill="1" applyAlignment="1" applyProtection="1">
      <alignment vertical="center" wrapText="1"/>
    </xf>
    <xf numFmtId="41" fontId="31" fillId="0" borderId="0" xfId="1" applyNumberFormat="1" applyFont="1" applyFill="1" applyAlignment="1">
      <alignment horizontal="right" vertical="center"/>
    </xf>
    <xf numFmtId="0" fontId="40" fillId="3" borderId="0" xfId="1" applyFont="1" applyFill="1" applyBorder="1" applyAlignment="1">
      <alignment horizontal="center" vertical="center"/>
    </xf>
    <xf numFmtId="3" fontId="40" fillId="3" borderId="0" xfId="1" applyNumberFormat="1" applyFont="1" applyFill="1" applyBorder="1" applyAlignment="1">
      <alignment horizontal="center" vertical="center"/>
    </xf>
    <xf numFmtId="0" fontId="23" fillId="0" borderId="0" xfId="1" applyFont="1" applyAlignment="1">
      <alignment vertical="center"/>
    </xf>
    <xf numFmtId="0" fontId="31" fillId="0" borderId="9" xfId="1" applyFont="1" applyFill="1" applyBorder="1" applyAlignment="1">
      <alignment horizontal="center" vertical="center" wrapText="1"/>
    </xf>
    <xf numFmtId="0" fontId="22" fillId="3" borderId="11" xfId="5" applyFont="1" applyFill="1" applyBorder="1" applyAlignment="1">
      <alignment horizontal="center" vertical="center" wrapText="1"/>
    </xf>
    <xf numFmtId="190" fontId="31" fillId="0" borderId="35" xfId="7" applyNumberFormat="1" applyFont="1" applyFill="1" applyBorder="1" applyAlignment="1">
      <alignment vertical="center"/>
    </xf>
    <xf numFmtId="190" fontId="31" fillId="0" borderId="36" xfId="6" applyNumberFormat="1" applyFont="1" applyFill="1" applyBorder="1" applyAlignment="1">
      <alignment vertical="center"/>
    </xf>
    <xf numFmtId="190" fontId="31" fillId="0" borderId="36" xfId="7" applyNumberFormat="1" applyFont="1" applyFill="1" applyBorder="1" applyAlignment="1">
      <alignment vertical="center"/>
    </xf>
    <xf numFmtId="41" fontId="31" fillId="0" borderId="35" xfId="40" applyNumberFormat="1" applyFont="1" applyFill="1" applyBorder="1" applyAlignment="1">
      <alignment vertical="center"/>
    </xf>
    <xf numFmtId="41" fontId="31" fillId="0" borderId="36" xfId="40" applyNumberFormat="1" applyFont="1" applyFill="1" applyBorder="1" applyAlignment="1">
      <alignment vertical="center"/>
    </xf>
    <xf numFmtId="41" fontId="31" fillId="0" borderId="36" xfId="1" applyNumberFormat="1" applyFont="1" applyFill="1" applyBorder="1" applyAlignment="1">
      <alignment horizontal="center" vertical="center"/>
    </xf>
    <xf numFmtId="41" fontId="31" fillId="0" borderId="37" xfId="40" applyNumberFormat="1" applyFont="1" applyFill="1" applyBorder="1" applyAlignment="1">
      <alignment vertical="center"/>
    </xf>
    <xf numFmtId="41" fontId="6" fillId="0" borderId="36" xfId="1" applyNumberFormat="1" applyFont="1" applyFill="1" applyBorder="1" applyAlignment="1">
      <alignment vertical="center"/>
    </xf>
    <xf numFmtId="41" fontId="6" fillId="0" borderId="37" xfId="1" applyNumberFormat="1" applyFont="1" applyFill="1" applyBorder="1" applyAlignment="1">
      <alignment vertical="center"/>
    </xf>
    <xf numFmtId="0" fontId="44" fillId="0" borderId="34" xfId="0" applyFont="1" applyBorder="1" applyAlignment="1">
      <alignment horizontal="center" vertical="center" wrapText="1"/>
    </xf>
    <xf numFmtId="41" fontId="23" fillId="3" borderId="35" xfId="5" applyNumberFormat="1" applyFont="1" applyFill="1" applyBorder="1" applyAlignment="1">
      <alignment horizontal="center" vertical="center"/>
    </xf>
    <xf numFmtId="41" fontId="23" fillId="0" borderId="35" xfId="0" applyNumberFormat="1" applyFont="1" applyFill="1" applyBorder="1" applyAlignment="1">
      <alignment vertical="center"/>
    </xf>
    <xf numFmtId="41" fontId="23" fillId="0" borderId="36" xfId="0" applyNumberFormat="1" applyFont="1" applyFill="1" applyBorder="1" applyAlignment="1">
      <alignment vertical="center"/>
    </xf>
    <xf numFmtId="41" fontId="23" fillId="0" borderId="36" xfId="0" applyNumberFormat="1" applyFont="1" applyFill="1" applyBorder="1" applyAlignment="1">
      <alignment horizontal="right" vertical="center"/>
    </xf>
    <xf numFmtId="41" fontId="23" fillId="0" borderId="43" xfId="0" applyNumberFormat="1" applyFont="1" applyFill="1" applyBorder="1" applyAlignment="1">
      <alignment vertical="center"/>
    </xf>
    <xf numFmtId="3" fontId="23" fillId="3" borderId="36" xfId="5" applyNumberFormat="1" applyFont="1" applyFill="1" applyBorder="1" applyAlignment="1">
      <alignment horizontal="center" vertical="center" wrapText="1"/>
    </xf>
    <xf numFmtId="3" fontId="23" fillId="3" borderId="37" xfId="5" applyNumberFormat="1" applyFont="1" applyFill="1" applyBorder="1" applyAlignment="1">
      <alignment horizontal="center" vertical="center" wrapText="1"/>
    </xf>
    <xf numFmtId="0" fontId="31" fillId="0" borderId="9" xfId="44" applyFont="1" applyFill="1" applyBorder="1" applyAlignment="1">
      <alignment horizontal="center" vertical="center" wrapText="1"/>
    </xf>
    <xf numFmtId="41" fontId="23" fillId="3" borderId="35" xfId="45" applyNumberFormat="1" applyFont="1" applyFill="1" applyBorder="1" applyAlignment="1">
      <alignment vertical="center"/>
    </xf>
    <xf numFmtId="41" fontId="23" fillId="3" borderId="36" xfId="45" applyNumberFormat="1" applyFont="1" applyFill="1" applyBorder="1" applyAlignment="1">
      <alignment vertical="center"/>
    </xf>
    <xf numFmtId="41" fontId="23" fillId="3" borderId="37" xfId="45" applyNumberFormat="1" applyFont="1" applyFill="1" applyBorder="1" applyAlignment="1">
      <alignment vertical="center"/>
    </xf>
    <xf numFmtId="178" fontId="27" fillId="0" borderId="0" xfId="0" applyNumberFormat="1" applyFont="1" applyBorder="1" applyAlignment="1">
      <alignment horizontal="center" vertical="center"/>
    </xf>
    <xf numFmtId="176" fontId="45" fillId="0" borderId="0" xfId="1" applyNumberFormat="1" applyFont="1" applyFill="1" applyBorder="1" applyAlignment="1">
      <alignment horizontal="right" vertical="center"/>
    </xf>
    <xf numFmtId="190" fontId="31" fillId="0" borderId="37" xfId="7" applyNumberFormat="1" applyFont="1" applyFill="1" applyBorder="1" applyAlignment="1">
      <alignment vertical="center"/>
    </xf>
    <xf numFmtId="0" fontId="23" fillId="0" borderId="29" xfId="1" applyFont="1" applyFill="1" applyBorder="1" applyAlignment="1">
      <alignment horizontal="center" vertical="center"/>
    </xf>
    <xf numFmtId="41" fontId="31" fillId="0" borderId="29" xfId="4" applyFont="1" applyFill="1" applyBorder="1" applyAlignment="1">
      <alignment horizontal="center" vertical="center" shrinkToFit="1"/>
    </xf>
    <xf numFmtId="0" fontId="31" fillId="0" borderId="39" xfId="5" applyFont="1" applyFill="1" applyBorder="1" applyAlignment="1">
      <alignment horizontal="center" vertical="center"/>
    </xf>
    <xf numFmtId="41" fontId="31" fillId="0" borderId="0" xfId="1" applyNumberFormat="1" applyFont="1" applyFill="1" applyAlignment="1">
      <alignment horizontal="center" vertical="center"/>
    </xf>
    <xf numFmtId="0" fontId="31" fillId="0" borderId="29" xfId="1" applyFont="1" applyFill="1" applyBorder="1" applyAlignment="1">
      <alignment horizontal="center" vertical="center"/>
    </xf>
    <xf numFmtId="0" fontId="23" fillId="0" borderId="29" xfId="5" applyFont="1" applyFill="1" applyBorder="1" applyAlignment="1">
      <alignment horizontal="center" vertical="center" wrapText="1"/>
    </xf>
    <xf numFmtId="0" fontId="23" fillId="0" borderId="0" xfId="5" applyFont="1" applyFill="1" applyBorder="1" applyAlignment="1">
      <alignment horizontal="center" vertical="center" wrapText="1"/>
    </xf>
    <xf numFmtId="0" fontId="23" fillId="0" borderId="29" xfId="44" applyFont="1" applyFill="1" applyBorder="1" applyAlignment="1">
      <alignment horizontal="center" vertical="center"/>
    </xf>
    <xf numFmtId="41" fontId="23" fillId="0" borderId="52" xfId="5" applyNumberFormat="1" applyFont="1" applyFill="1" applyBorder="1" applyAlignment="1">
      <alignment horizontal="center" vertical="center"/>
    </xf>
    <xf numFmtId="41" fontId="23" fillId="0" borderId="36" xfId="5" applyNumberFormat="1" applyFont="1" applyFill="1" applyBorder="1" applyAlignment="1">
      <alignment horizontal="center" vertical="center"/>
    </xf>
    <xf numFmtId="0" fontId="22" fillId="0" borderId="11" xfId="5" applyFont="1" applyFill="1" applyBorder="1" applyAlignment="1">
      <alignment horizontal="center" vertical="center" wrapText="1"/>
    </xf>
    <xf numFmtId="0" fontId="23" fillId="0" borderId="0" xfId="1" applyFont="1" applyFill="1" applyBorder="1" applyAlignment="1">
      <alignment horizontal="left" vertical="center"/>
    </xf>
    <xf numFmtId="0" fontId="23" fillId="0" borderId="0" xfId="1" applyFont="1" applyFill="1" applyBorder="1" applyAlignment="1">
      <alignment vertical="center"/>
    </xf>
    <xf numFmtId="0" fontId="23" fillId="4" borderId="29" xfId="1" applyFont="1" applyFill="1" applyBorder="1" applyAlignment="1">
      <alignment horizontal="center" vertical="center"/>
    </xf>
    <xf numFmtId="41" fontId="31" fillId="4" borderId="29" xfId="4" applyFont="1" applyFill="1" applyBorder="1" applyAlignment="1">
      <alignment horizontal="center" vertical="center" shrinkToFit="1"/>
    </xf>
    <xf numFmtId="0" fontId="31" fillId="4" borderId="39" xfId="5" applyFont="1" applyFill="1" applyBorder="1" applyAlignment="1">
      <alignment horizontal="center" vertical="center"/>
    </xf>
    <xf numFmtId="0" fontId="31" fillId="4" borderId="29" xfId="1" applyFont="1" applyFill="1" applyBorder="1" applyAlignment="1">
      <alignment horizontal="center" vertical="center"/>
    </xf>
    <xf numFmtId="0" fontId="23" fillId="4" borderId="29" xfId="5" applyFont="1" applyFill="1" applyBorder="1" applyAlignment="1">
      <alignment horizontal="center" vertical="center" wrapText="1"/>
    </xf>
    <xf numFmtId="0" fontId="22" fillId="4" borderId="8" xfId="5" applyFont="1" applyFill="1" applyBorder="1" applyAlignment="1">
      <alignment horizontal="center" vertical="center" wrapText="1"/>
    </xf>
    <xf numFmtId="0" fontId="22" fillId="4" borderId="2" xfId="5" applyFont="1" applyFill="1" applyBorder="1" applyAlignment="1">
      <alignment horizontal="center" vertical="center" wrapText="1"/>
    </xf>
    <xf numFmtId="0" fontId="23" fillId="4" borderId="62" xfId="5" applyFont="1" applyFill="1" applyBorder="1" applyAlignment="1">
      <alignment horizontal="center" vertical="center" wrapText="1"/>
    </xf>
    <xf numFmtId="0" fontId="23" fillId="4" borderId="63" xfId="5" applyFont="1" applyFill="1" applyBorder="1" applyAlignment="1">
      <alignment horizontal="center" vertical="center" wrapText="1"/>
    </xf>
    <xf numFmtId="0" fontId="23" fillId="4" borderId="64" xfId="5" applyFont="1" applyFill="1" applyBorder="1" applyAlignment="1">
      <alignment horizontal="center" vertical="center" wrapText="1"/>
    </xf>
    <xf numFmtId="0" fontId="22" fillId="4" borderId="25" xfId="5" applyFont="1" applyFill="1" applyBorder="1" applyAlignment="1">
      <alignment horizontal="center" vertical="center" wrapText="1"/>
    </xf>
    <xf numFmtId="0" fontId="23" fillId="4" borderId="63" xfId="5" applyFont="1" applyFill="1" applyBorder="1" applyAlignment="1">
      <alignment horizontal="center" vertical="center"/>
    </xf>
    <xf numFmtId="0" fontId="22" fillId="4" borderId="5" xfId="5" applyFont="1" applyFill="1" applyBorder="1" applyAlignment="1">
      <alignment horizontal="center" vertical="center" wrapText="1"/>
    </xf>
    <xf numFmtId="0" fontId="22" fillId="4" borderId="1" xfId="5" applyFont="1" applyFill="1" applyBorder="1" applyAlignment="1">
      <alignment horizontal="center" vertical="center" wrapText="1"/>
    </xf>
    <xf numFmtId="0" fontId="22" fillId="4" borderId="7" xfId="5" applyFont="1" applyFill="1" applyBorder="1" applyAlignment="1">
      <alignment horizontal="center" vertical="center" wrapText="1"/>
    </xf>
    <xf numFmtId="0" fontId="23" fillId="4" borderId="27" xfId="5" applyFont="1" applyFill="1" applyBorder="1" applyAlignment="1">
      <alignment horizontal="center" vertical="center" wrapText="1"/>
    </xf>
    <xf numFmtId="0" fontId="23" fillId="4" borderId="27" xfId="5" applyFont="1" applyFill="1" applyBorder="1" applyAlignment="1">
      <alignment horizontal="center" vertical="center"/>
    </xf>
    <xf numFmtId="0" fontId="31" fillId="4" borderId="27" xfId="5" applyFont="1" applyFill="1" applyBorder="1" applyAlignment="1">
      <alignment horizontal="center" vertical="center" wrapText="1"/>
    </xf>
    <xf numFmtId="0" fontId="23" fillId="4" borderId="4" xfId="5" applyFont="1" applyFill="1" applyBorder="1" applyAlignment="1">
      <alignment horizontal="center" vertical="center" wrapText="1"/>
    </xf>
    <xf numFmtId="41" fontId="23" fillId="3" borderId="65" xfId="1" applyNumberFormat="1" applyFont="1" applyFill="1" applyBorder="1" applyAlignment="1">
      <alignment vertical="center"/>
    </xf>
    <xf numFmtId="41" fontId="23" fillId="3" borderId="66" xfId="1" applyNumberFormat="1" applyFont="1" applyFill="1" applyBorder="1" applyAlignment="1">
      <alignment vertical="center"/>
    </xf>
    <xf numFmtId="0" fontId="23" fillId="3" borderId="36" xfId="1" applyFont="1" applyFill="1" applyBorder="1" applyAlignment="1">
      <alignment vertical="center"/>
    </xf>
    <xf numFmtId="0" fontId="23" fillId="3" borderId="67" xfId="1" applyFont="1" applyFill="1" applyBorder="1" applyAlignment="1">
      <alignment vertical="center"/>
    </xf>
    <xf numFmtId="0" fontId="30" fillId="4" borderId="8" xfId="5" applyFont="1" applyFill="1" applyBorder="1" applyAlignment="1">
      <alignment horizontal="center" vertical="center" wrapText="1"/>
    </xf>
    <xf numFmtId="0" fontId="23" fillId="4" borderId="29" xfId="44" applyFont="1" applyFill="1" applyBorder="1" applyAlignment="1">
      <alignment horizontal="center" vertical="center"/>
    </xf>
    <xf numFmtId="190" fontId="47" fillId="0" borderId="35" xfId="7" applyNumberFormat="1" applyFont="1" applyFill="1" applyBorder="1" applyAlignment="1">
      <alignment vertical="center"/>
    </xf>
    <xf numFmtId="190" fontId="47" fillId="0" borderId="36" xfId="6" applyNumberFormat="1" applyFont="1" applyFill="1" applyBorder="1" applyAlignment="1">
      <alignment vertical="center"/>
    </xf>
    <xf numFmtId="190" fontId="47" fillId="0" borderId="36" xfId="7" applyNumberFormat="1" applyFont="1" applyFill="1" applyBorder="1" applyAlignment="1">
      <alignment vertical="center"/>
    </xf>
    <xf numFmtId="190" fontId="47" fillId="0" borderId="37" xfId="7" applyNumberFormat="1" applyFont="1" applyFill="1" applyBorder="1" applyAlignment="1">
      <alignment vertical="center"/>
    </xf>
    <xf numFmtId="41" fontId="48" fillId="3" borderId="35" xfId="5" applyNumberFormat="1" applyFont="1" applyFill="1" applyBorder="1" applyAlignment="1">
      <alignment horizontal="center" vertical="center"/>
    </xf>
    <xf numFmtId="41" fontId="48" fillId="3" borderId="36" xfId="5" applyNumberFormat="1" applyFont="1" applyFill="1" applyBorder="1" applyAlignment="1">
      <alignment horizontal="center" vertical="center"/>
    </xf>
    <xf numFmtId="41" fontId="48" fillId="3" borderId="37" xfId="5" applyNumberFormat="1" applyFont="1" applyFill="1" applyBorder="1" applyAlignment="1">
      <alignment horizontal="center" vertical="center"/>
    </xf>
    <xf numFmtId="41" fontId="49" fillId="3" borderId="8" xfId="42" applyNumberFormat="1" applyFont="1" applyFill="1" applyBorder="1" applyAlignment="1">
      <alignment horizontal="right" vertical="center"/>
    </xf>
    <xf numFmtId="41" fontId="49" fillId="3" borderId="9" xfId="5" applyNumberFormat="1" applyFont="1" applyFill="1" applyBorder="1" applyAlignment="1">
      <alignment horizontal="center" vertical="center"/>
    </xf>
    <xf numFmtId="41" fontId="49" fillId="3" borderId="8" xfId="42" applyNumberFormat="1" applyFont="1" applyFill="1" applyBorder="1" applyAlignment="1">
      <alignment vertical="center"/>
    </xf>
    <xf numFmtId="43" fontId="49" fillId="3" borderId="8" xfId="5" applyNumberFormat="1" applyFont="1" applyFill="1" applyBorder="1" applyAlignment="1">
      <alignment horizontal="center" vertical="center"/>
    </xf>
    <xf numFmtId="41" fontId="49" fillId="3" borderId="2" xfId="42" applyNumberFormat="1" applyFont="1" applyFill="1" applyBorder="1" applyAlignment="1">
      <alignment vertical="center"/>
    </xf>
    <xf numFmtId="41" fontId="48" fillId="3" borderId="8" xfId="42" applyNumberFormat="1" applyFont="1" applyFill="1" applyBorder="1" applyAlignment="1">
      <alignment vertical="center"/>
    </xf>
    <xf numFmtId="41" fontId="49" fillId="3" borderId="25" xfId="42" applyNumberFormat="1" applyFont="1" applyFill="1" applyBorder="1" applyAlignment="1">
      <alignment vertical="center"/>
    </xf>
    <xf numFmtId="41" fontId="49" fillId="3" borderId="5" xfId="42" applyNumberFormat="1" applyFont="1" applyFill="1" applyBorder="1" applyAlignment="1">
      <alignment vertical="center"/>
    </xf>
    <xf numFmtId="41" fontId="49" fillId="3" borderId="9" xfId="42" applyNumberFormat="1" applyFont="1" applyFill="1" applyBorder="1" applyAlignment="1">
      <alignment vertical="center"/>
    </xf>
    <xf numFmtId="41" fontId="49" fillId="3" borderId="11" xfId="42" applyNumberFormat="1" applyFont="1" applyFill="1" applyBorder="1" applyAlignment="1">
      <alignment vertical="center"/>
    </xf>
    <xf numFmtId="176" fontId="48" fillId="3" borderId="36" xfId="5" applyNumberFormat="1" applyFont="1" applyFill="1" applyBorder="1" applyAlignment="1">
      <alignment horizontal="center" vertical="center"/>
    </xf>
    <xf numFmtId="41" fontId="48" fillId="0" borderId="36" xfId="5" applyNumberFormat="1" applyFont="1" applyFill="1" applyBorder="1" applyAlignment="1">
      <alignment horizontal="center" vertical="center"/>
    </xf>
    <xf numFmtId="0" fontId="48" fillId="3" borderId="36" xfId="5" applyFont="1" applyFill="1" applyBorder="1" applyAlignment="1">
      <alignment horizontal="center" vertical="center"/>
    </xf>
    <xf numFmtId="187" fontId="48" fillId="3" borderId="47" xfId="5" applyNumberFormat="1" applyFont="1" applyFill="1" applyBorder="1" applyAlignment="1">
      <alignment horizontal="center" vertical="center"/>
    </xf>
    <xf numFmtId="41" fontId="49" fillId="3" borderId="30" xfId="5" applyNumberFormat="1" applyFont="1" applyFill="1" applyBorder="1" applyAlignment="1">
      <alignment horizontal="center" vertical="center" wrapText="1"/>
    </xf>
    <xf numFmtId="41" fontId="49" fillId="3" borderId="34" xfId="5" applyNumberFormat="1" applyFont="1" applyFill="1" applyBorder="1" applyAlignment="1">
      <alignment horizontal="center" vertical="center"/>
    </xf>
    <xf numFmtId="41" fontId="49" fillId="3" borderId="32" xfId="5" applyNumberFormat="1" applyFont="1" applyFill="1" applyBorder="1" applyAlignment="1">
      <alignment horizontal="center" vertical="center"/>
    </xf>
    <xf numFmtId="43" fontId="49" fillId="3" borderId="33" xfId="5" applyNumberFormat="1" applyFont="1" applyFill="1" applyBorder="1" applyAlignment="1">
      <alignment horizontal="center" vertical="center" wrapText="1"/>
    </xf>
    <xf numFmtId="41" fontId="49" fillId="3" borderId="33" xfId="5" applyNumberFormat="1" applyFont="1" applyFill="1" applyBorder="1" applyAlignment="1">
      <alignment horizontal="center" vertical="center"/>
    </xf>
    <xf numFmtId="41" fontId="48" fillId="3" borderId="32" xfId="5" applyNumberFormat="1" applyFont="1" applyFill="1" applyBorder="1" applyAlignment="1">
      <alignment horizontal="center" vertical="center"/>
    </xf>
    <xf numFmtId="41" fontId="48" fillId="3" borderId="33" xfId="43" applyNumberFormat="1" applyFont="1" applyFill="1" applyBorder="1" applyAlignment="1">
      <alignment horizontal="center" vertical="center"/>
    </xf>
    <xf numFmtId="41" fontId="49" fillId="3" borderId="33" xfId="43" applyNumberFormat="1" applyFont="1" applyFill="1" applyBorder="1" applyAlignment="1">
      <alignment horizontal="center" vertical="center"/>
    </xf>
    <xf numFmtId="41" fontId="48" fillId="3" borderId="33" xfId="5" applyNumberFormat="1" applyFont="1" applyFill="1" applyBorder="1" applyAlignment="1">
      <alignment horizontal="center" vertical="center"/>
    </xf>
    <xf numFmtId="41" fontId="48" fillId="3" borderId="36" xfId="43" applyNumberFormat="1" applyFont="1" applyFill="1" applyBorder="1" applyAlignment="1">
      <alignment horizontal="center" vertical="center"/>
    </xf>
    <xf numFmtId="0" fontId="48" fillId="3" borderId="35" xfId="5" applyFont="1" applyFill="1" applyBorder="1" applyAlignment="1">
      <alignment horizontal="center" vertical="center" wrapText="1"/>
    </xf>
    <xf numFmtId="3" fontId="48" fillId="3" borderId="36" xfId="5" applyNumberFormat="1" applyFont="1" applyFill="1" applyBorder="1" applyAlignment="1">
      <alignment horizontal="center" vertical="center" wrapText="1"/>
    </xf>
    <xf numFmtId="3" fontId="48" fillId="3" borderId="37" xfId="5" applyNumberFormat="1" applyFont="1" applyFill="1" applyBorder="1" applyAlignment="1">
      <alignment horizontal="center" vertical="center" wrapText="1"/>
    </xf>
    <xf numFmtId="0" fontId="48" fillId="3" borderId="44" xfId="5" applyFont="1" applyFill="1" applyBorder="1" applyAlignment="1">
      <alignment horizontal="center" vertical="center" wrapText="1"/>
    </xf>
    <xf numFmtId="3" fontId="48" fillId="3" borderId="45" xfId="5" applyNumberFormat="1" applyFont="1" applyFill="1" applyBorder="1" applyAlignment="1">
      <alignment horizontal="center" vertical="center" wrapText="1"/>
    </xf>
    <xf numFmtId="176" fontId="48" fillId="3" borderId="46" xfId="5" applyNumberFormat="1" applyFont="1" applyFill="1" applyBorder="1" applyAlignment="1">
      <alignment horizontal="center" vertical="center" wrapText="1"/>
    </xf>
    <xf numFmtId="41" fontId="48" fillId="3" borderId="35" xfId="45" applyNumberFormat="1" applyFont="1" applyFill="1" applyBorder="1" applyAlignment="1">
      <alignment vertical="center"/>
    </xf>
    <xf numFmtId="41" fontId="48" fillId="3" borderId="36" xfId="45" applyNumberFormat="1" applyFont="1" applyFill="1" applyBorder="1" applyAlignment="1">
      <alignment vertical="center"/>
    </xf>
    <xf numFmtId="41" fontId="48" fillId="3" borderId="37" xfId="45" applyNumberFormat="1" applyFont="1" applyFill="1" applyBorder="1" applyAlignment="1">
      <alignment vertical="center"/>
    </xf>
    <xf numFmtId="0" fontId="23" fillId="4" borderId="24" xfId="1" applyFont="1" applyFill="1" applyBorder="1" applyAlignment="1">
      <alignment vertical="center"/>
    </xf>
    <xf numFmtId="0" fontId="23" fillId="4" borderId="0" xfId="1" applyFont="1" applyFill="1" applyBorder="1" applyAlignment="1">
      <alignment vertical="center"/>
    </xf>
    <xf numFmtId="0" fontId="23" fillId="4" borderId="12" xfId="1" applyFont="1" applyFill="1" applyBorder="1" applyAlignment="1">
      <alignment vertical="center"/>
    </xf>
    <xf numFmtId="0" fontId="23" fillId="4" borderId="12" xfId="1" applyFont="1" applyFill="1" applyBorder="1" applyAlignment="1">
      <alignment horizontal="center" vertical="center"/>
    </xf>
    <xf numFmtId="0" fontId="31" fillId="3" borderId="3" xfId="1" applyFont="1" applyFill="1" applyBorder="1" applyAlignment="1">
      <alignment horizontal="center" vertical="center" wrapText="1"/>
    </xf>
    <xf numFmtId="0" fontId="31" fillId="3" borderId="6" xfId="1" applyFont="1" applyFill="1" applyBorder="1" applyAlignment="1">
      <alignment horizontal="center" vertical="center"/>
    </xf>
    <xf numFmtId="0" fontId="34" fillId="0" borderId="0" xfId="1" applyFont="1" applyAlignment="1">
      <alignment horizontal="left" vertical="center" indent="1"/>
    </xf>
    <xf numFmtId="0" fontId="23" fillId="0" borderId="0" xfId="1" applyFont="1" applyAlignment="1">
      <alignment vertical="center"/>
    </xf>
    <xf numFmtId="0" fontId="23" fillId="3" borderId="1" xfId="1" applyFont="1" applyFill="1" applyBorder="1" applyAlignment="1">
      <alignment horizontal="center" vertical="center"/>
    </xf>
    <xf numFmtId="0" fontId="23" fillId="3" borderId="4" xfId="1" applyFont="1" applyFill="1" applyBorder="1" applyAlignment="1">
      <alignment horizontal="center" vertical="center"/>
    </xf>
    <xf numFmtId="0" fontId="23" fillId="3" borderId="2" xfId="1" applyFont="1" applyFill="1" applyBorder="1" applyAlignment="1">
      <alignment horizontal="center" vertical="center"/>
    </xf>
    <xf numFmtId="0" fontId="23" fillId="3" borderId="5" xfId="1" applyFont="1" applyFill="1" applyBorder="1" applyAlignment="1">
      <alignment horizontal="center" vertical="center"/>
    </xf>
    <xf numFmtId="0" fontId="31" fillId="3" borderId="2" xfId="1" applyFont="1" applyFill="1" applyBorder="1" applyAlignment="1">
      <alignment horizontal="center" vertical="center" wrapText="1"/>
    </xf>
    <xf numFmtId="0" fontId="31" fillId="3" borderId="5" xfId="1" applyFont="1" applyFill="1" applyBorder="1" applyAlignment="1">
      <alignment horizontal="center" vertical="center"/>
    </xf>
    <xf numFmtId="0" fontId="31" fillId="3" borderId="9" xfId="1" applyFont="1" applyFill="1" applyBorder="1" applyAlignment="1">
      <alignment horizontal="center" vertical="center"/>
    </xf>
    <xf numFmtId="0" fontId="31" fillId="3" borderId="11" xfId="1" applyFont="1" applyFill="1" applyBorder="1" applyAlignment="1">
      <alignment horizontal="center" vertical="center"/>
    </xf>
    <xf numFmtId="0" fontId="31" fillId="3" borderId="7" xfId="1" applyFont="1" applyFill="1" applyBorder="1" applyAlignment="1">
      <alignment horizontal="center" vertical="center"/>
    </xf>
    <xf numFmtId="0" fontId="31" fillId="3" borderId="8" xfId="1" applyFont="1" applyFill="1" applyBorder="1" applyAlignment="1">
      <alignment horizontal="center" vertical="center"/>
    </xf>
    <xf numFmtId="0" fontId="31" fillId="3" borderId="7" xfId="1" applyFont="1" applyFill="1" applyBorder="1" applyAlignment="1">
      <alignment horizontal="center" vertical="center" wrapText="1"/>
    </xf>
    <xf numFmtId="0" fontId="31" fillId="3" borderId="9" xfId="1" applyFont="1" applyFill="1" applyBorder="1" applyAlignment="1">
      <alignment horizontal="center" vertical="center" wrapText="1"/>
    </xf>
    <xf numFmtId="0" fontId="29" fillId="0" borderId="0" xfId="1" applyFont="1" applyAlignment="1">
      <alignment horizontal="left" vertical="center" indent="1"/>
    </xf>
    <xf numFmtId="0" fontId="23" fillId="0" borderId="0" xfId="1" applyFont="1" applyBorder="1" applyAlignment="1">
      <alignment vertical="center"/>
    </xf>
    <xf numFmtId="0" fontId="23" fillId="0" borderId="0" xfId="1" applyFont="1" applyFill="1" applyAlignment="1">
      <alignment horizontal="left" vertical="center" wrapText="1"/>
    </xf>
    <xf numFmtId="0" fontId="23" fillId="0" borderId="12" xfId="1" applyFont="1" applyBorder="1" applyAlignment="1">
      <alignment horizontal="left" vertical="center"/>
    </xf>
    <xf numFmtId="0" fontId="31" fillId="0" borderId="15" xfId="1" applyFont="1" applyFill="1" applyBorder="1" applyAlignment="1">
      <alignment horizontal="center" vertical="center" wrapText="1"/>
    </xf>
    <xf numFmtId="0" fontId="31" fillId="0" borderId="16" xfId="1" applyFont="1" applyFill="1" applyBorder="1" applyAlignment="1">
      <alignment horizontal="center" vertical="center" wrapText="1"/>
    </xf>
    <xf numFmtId="0" fontId="23" fillId="0" borderId="13" xfId="1" applyFont="1" applyBorder="1" applyAlignment="1">
      <alignment horizontal="left" vertical="center"/>
    </xf>
    <xf numFmtId="0" fontId="23" fillId="0" borderId="0" xfId="1" applyFont="1" applyFill="1" applyAlignment="1">
      <alignment horizontal="left" vertical="center"/>
    </xf>
    <xf numFmtId="0" fontId="31" fillId="0" borderId="14" xfId="1" applyFont="1" applyFill="1" applyBorder="1" applyAlignment="1">
      <alignment horizontal="center" vertical="center" wrapText="1"/>
    </xf>
    <xf numFmtId="0" fontId="31" fillId="0" borderId="18" xfId="1" applyFont="1" applyFill="1" applyBorder="1" applyAlignment="1">
      <alignment horizontal="center" vertical="center" wrapText="1"/>
    </xf>
    <xf numFmtId="0" fontId="31" fillId="0" borderId="17" xfId="1" applyFont="1" applyFill="1" applyBorder="1" applyAlignment="1">
      <alignment horizontal="center" vertical="center" wrapText="1"/>
    </xf>
    <xf numFmtId="0" fontId="23" fillId="0" borderId="0" xfId="1" applyFont="1" applyFill="1" applyBorder="1" applyAlignment="1">
      <alignment horizontal="left" vertical="center" wrapText="1"/>
    </xf>
    <xf numFmtId="0" fontId="31" fillId="0" borderId="8" xfId="1" applyFont="1" applyFill="1" applyBorder="1" applyAlignment="1">
      <alignment horizontal="center" vertical="center" wrapText="1"/>
    </xf>
    <xf numFmtId="0" fontId="31" fillId="0" borderId="7" xfId="1" applyFont="1" applyFill="1" applyBorder="1" applyAlignment="1">
      <alignment horizontal="center" vertical="center" wrapText="1"/>
    </xf>
    <xf numFmtId="0" fontId="23" fillId="0" borderId="12" xfId="1" applyFont="1" applyFill="1" applyBorder="1" applyAlignment="1">
      <alignment vertical="center"/>
    </xf>
    <xf numFmtId="0" fontId="31" fillId="0" borderId="3" xfId="1" applyFont="1" applyFill="1" applyBorder="1" applyAlignment="1">
      <alignment horizontal="left" vertical="center"/>
    </xf>
    <xf numFmtId="0" fontId="31" fillId="0" borderId="24" xfId="1" applyFont="1" applyFill="1" applyBorder="1" applyAlignment="1">
      <alignment horizontal="left" vertical="center"/>
    </xf>
    <xf numFmtId="0" fontId="31" fillId="0" borderId="1" xfId="1" applyFont="1" applyFill="1" applyBorder="1" applyAlignment="1">
      <alignment horizontal="left" vertical="center"/>
    </xf>
    <xf numFmtId="0" fontId="31" fillId="0" borderId="49" xfId="1" applyFont="1" applyFill="1" applyBorder="1" applyAlignment="1">
      <alignment horizontal="left" vertical="center"/>
    </xf>
    <xf numFmtId="0" fontId="31" fillId="0" borderId="7" xfId="1" applyFont="1" applyFill="1" applyBorder="1" applyAlignment="1">
      <alignment horizontal="center" vertical="center"/>
    </xf>
    <xf numFmtId="0" fontId="31" fillId="0" borderId="2" xfId="1" applyFont="1" applyFill="1" applyBorder="1" applyAlignment="1">
      <alignment horizontal="center" vertical="center" wrapText="1"/>
    </xf>
    <xf numFmtId="0" fontId="31" fillId="0" borderId="25" xfId="1" applyFont="1" applyFill="1" applyBorder="1" applyAlignment="1">
      <alignment horizontal="center" vertical="center"/>
    </xf>
    <xf numFmtId="0" fontId="31" fillId="0" borderId="5" xfId="1" applyFont="1" applyFill="1" applyBorder="1" applyAlignment="1">
      <alignment horizontal="center" vertical="center"/>
    </xf>
    <xf numFmtId="0" fontId="31" fillId="0" borderId="8" xfId="1" applyFont="1" applyFill="1" applyBorder="1" applyAlignment="1">
      <alignment horizontal="center" vertical="center"/>
    </xf>
    <xf numFmtId="0" fontId="31" fillId="0" borderId="3" xfId="1" applyFont="1" applyFill="1" applyBorder="1" applyAlignment="1">
      <alignment horizontal="center" vertical="center" wrapText="1"/>
    </xf>
    <xf numFmtId="0" fontId="31" fillId="0" borderId="26" xfId="1" applyFont="1" applyFill="1" applyBorder="1" applyAlignment="1">
      <alignment horizontal="center" vertical="center" wrapText="1"/>
    </xf>
    <xf numFmtId="0" fontId="31" fillId="0" borderId="6" xfId="1" applyFont="1" applyFill="1" applyBorder="1" applyAlignment="1">
      <alignment horizontal="center" vertical="center" wrapText="1"/>
    </xf>
    <xf numFmtId="0" fontId="31" fillId="0" borderId="60" xfId="1" applyFont="1" applyFill="1" applyBorder="1" applyAlignment="1">
      <alignment horizontal="center" vertical="center"/>
    </xf>
    <xf numFmtId="0" fontId="31" fillId="0" borderId="11" xfId="1" applyFont="1" applyFill="1" applyBorder="1" applyAlignment="1">
      <alignment horizontal="center" vertical="center"/>
    </xf>
    <xf numFmtId="0" fontId="40" fillId="0" borderId="3" xfId="40" applyFont="1" applyFill="1" applyBorder="1" applyAlignment="1">
      <alignment horizontal="center" vertical="center" wrapText="1"/>
    </xf>
    <xf numFmtId="0" fontId="40" fillId="0" borderId="24" xfId="40" applyFont="1" applyFill="1" applyBorder="1" applyAlignment="1">
      <alignment horizontal="center" vertical="center" wrapText="1"/>
    </xf>
    <xf numFmtId="0" fontId="23" fillId="0" borderId="3" xfId="40" applyFont="1" applyFill="1" applyBorder="1" applyAlignment="1">
      <alignment horizontal="center" vertical="center"/>
    </xf>
    <xf numFmtId="0" fontId="23" fillId="0" borderId="24" xfId="40" applyFont="1" applyFill="1" applyBorder="1" applyAlignment="1">
      <alignment horizontal="center" vertical="center"/>
    </xf>
    <xf numFmtId="0" fontId="23" fillId="0" borderId="1" xfId="40" applyFont="1" applyFill="1" applyBorder="1" applyAlignment="1">
      <alignment horizontal="center" vertical="center"/>
    </xf>
    <xf numFmtId="0" fontId="23" fillId="0" borderId="61" xfId="40" applyFont="1" applyFill="1" applyBorder="1" applyAlignment="1">
      <alignment horizontal="center" vertical="center"/>
    </xf>
    <xf numFmtId="0" fontId="23" fillId="0" borderId="5" xfId="40" applyFont="1" applyFill="1" applyBorder="1" applyAlignment="1">
      <alignment horizontal="center" vertical="center"/>
    </xf>
    <xf numFmtId="0" fontId="31" fillId="0" borderId="9" xfId="1" applyFont="1" applyFill="1" applyBorder="1" applyAlignment="1">
      <alignment horizontal="center" vertical="center" wrapText="1"/>
    </xf>
    <xf numFmtId="0" fontId="38" fillId="0" borderId="0" xfId="1" applyFont="1" applyAlignment="1">
      <alignment horizontal="left" vertical="center" indent="1"/>
    </xf>
    <xf numFmtId="0" fontId="23" fillId="3" borderId="14" xfId="1" applyFont="1" applyFill="1" applyBorder="1" applyAlignment="1">
      <alignment horizontal="center" vertical="center"/>
    </xf>
    <xf numFmtId="0" fontId="23" fillId="3" borderId="55" xfId="1" applyFont="1" applyFill="1" applyBorder="1" applyAlignment="1">
      <alignment horizontal="center" vertical="center"/>
    </xf>
    <xf numFmtId="0" fontId="23" fillId="3" borderId="15" xfId="1" applyFont="1" applyFill="1" applyBorder="1" applyAlignment="1">
      <alignment horizontal="center" vertical="center" wrapText="1"/>
    </xf>
    <xf numFmtId="0" fontId="23" fillId="3" borderId="17" xfId="1" applyFont="1" applyFill="1" applyBorder="1" applyAlignment="1">
      <alignment horizontal="center" vertical="center" wrapText="1"/>
    </xf>
    <xf numFmtId="0" fontId="23" fillId="3" borderId="22" xfId="1" applyFont="1" applyFill="1" applyBorder="1" applyAlignment="1">
      <alignment horizontal="center" vertical="center" wrapText="1"/>
    </xf>
    <xf numFmtId="0" fontId="23" fillId="3" borderId="57" xfId="1" applyFont="1" applyFill="1" applyBorder="1" applyAlignment="1">
      <alignment horizontal="center" vertical="center" wrapText="1"/>
    </xf>
    <xf numFmtId="0" fontId="23" fillId="0" borderId="0" xfId="1" applyFont="1" applyFill="1" applyBorder="1" applyAlignment="1">
      <alignment horizontal="left" vertical="center"/>
    </xf>
    <xf numFmtId="0" fontId="23" fillId="0" borderId="0" xfId="1" applyFont="1" applyFill="1" applyBorder="1" applyAlignment="1">
      <alignment vertical="center"/>
    </xf>
    <xf numFmtId="0" fontId="34" fillId="3" borderId="0" xfId="1" applyFont="1" applyFill="1" applyAlignment="1">
      <alignment horizontal="left" vertical="center" indent="1"/>
    </xf>
    <xf numFmtId="0" fontId="23" fillId="3" borderId="3" xfId="1" applyFont="1" applyFill="1" applyBorder="1" applyAlignment="1">
      <alignment horizontal="center" vertical="center"/>
    </xf>
    <xf numFmtId="0" fontId="23" fillId="3" borderId="24" xfId="1" applyFont="1" applyFill="1" applyBorder="1" applyAlignment="1">
      <alignment horizontal="center" vertical="center"/>
    </xf>
    <xf numFmtId="0" fontId="23" fillId="3" borderId="0" xfId="1" applyFont="1" applyFill="1" applyBorder="1" applyAlignment="1">
      <alignment horizontal="left" vertical="center"/>
    </xf>
    <xf numFmtId="0" fontId="23" fillId="3" borderId="7" xfId="1" applyFont="1" applyFill="1" applyBorder="1" applyAlignment="1">
      <alignment horizontal="center" vertical="center"/>
    </xf>
    <xf numFmtId="0" fontId="23" fillId="3" borderId="8" xfId="1" applyFont="1" applyFill="1" applyBorder="1" applyAlignment="1">
      <alignment horizontal="center" vertical="center"/>
    </xf>
    <xf numFmtId="0" fontId="23" fillId="3" borderId="3" xfId="1" applyFont="1" applyFill="1" applyBorder="1" applyAlignment="1">
      <alignment horizontal="left" vertical="center"/>
    </xf>
    <xf numFmtId="0" fontId="23" fillId="3" borderId="11" xfId="1" applyFont="1" applyFill="1" applyBorder="1" applyAlignment="1">
      <alignment horizontal="left" vertical="center"/>
    </xf>
    <xf numFmtId="0" fontId="22" fillId="3" borderId="22" xfId="1" applyFont="1" applyFill="1" applyBorder="1" applyAlignment="1">
      <alignment horizontal="center" vertical="center" wrapText="1"/>
    </xf>
    <xf numFmtId="0" fontId="22" fillId="3" borderId="57" xfId="1" applyFont="1" applyFill="1" applyBorder="1" applyAlignment="1">
      <alignment horizontal="center" vertical="center" wrapText="1"/>
    </xf>
    <xf numFmtId="0" fontId="22" fillId="3" borderId="14" xfId="1" applyFont="1" applyFill="1" applyBorder="1" applyAlignment="1">
      <alignment horizontal="center" vertical="center"/>
    </xf>
    <xf numFmtId="0" fontId="22" fillId="3" borderId="55" xfId="1" applyFont="1" applyFill="1" applyBorder="1" applyAlignment="1">
      <alignment horizontal="center" vertical="center"/>
    </xf>
    <xf numFmtId="0" fontId="22" fillId="3" borderId="23" xfId="1" applyFont="1" applyFill="1" applyBorder="1" applyAlignment="1">
      <alignment horizontal="center" vertical="center"/>
    </xf>
    <xf numFmtId="0" fontId="22" fillId="3" borderId="59" xfId="1" applyFont="1" applyFill="1" applyBorder="1" applyAlignment="1">
      <alignment horizontal="center" vertical="center"/>
    </xf>
    <xf numFmtId="0" fontId="22" fillId="3" borderId="23" xfId="1" applyFont="1" applyFill="1" applyBorder="1" applyAlignment="1">
      <alignment horizontal="center" vertical="center" wrapText="1"/>
    </xf>
    <xf numFmtId="0" fontId="22" fillId="3" borderId="59" xfId="1" applyFont="1" applyFill="1" applyBorder="1" applyAlignment="1">
      <alignment horizontal="center" vertical="center" wrapText="1"/>
    </xf>
    <xf numFmtId="0" fontId="23" fillId="0" borderId="0" xfId="44" applyFont="1" applyFill="1" applyBorder="1" applyAlignment="1">
      <alignment horizontal="left" vertical="center"/>
    </xf>
    <xf numFmtId="0" fontId="34" fillId="0" borderId="0" xfId="44" applyNumberFormat="1" applyFont="1" applyFill="1" applyAlignment="1">
      <alignment horizontal="left" vertical="center"/>
    </xf>
    <xf numFmtId="0" fontId="23" fillId="0" borderId="12" xfId="44" applyFont="1" applyFill="1" applyBorder="1" applyAlignment="1">
      <alignment vertical="center"/>
    </xf>
    <xf numFmtId="0" fontId="31" fillId="0" borderId="12" xfId="1" applyFont="1" applyBorder="1" applyAlignment="1">
      <alignment horizontal="right" vertical="center"/>
    </xf>
    <xf numFmtId="0" fontId="31" fillId="3" borderId="1" xfId="1" applyFont="1" applyFill="1" applyBorder="1" applyAlignment="1">
      <alignment horizontal="center" vertical="center" wrapText="1"/>
    </xf>
    <xf numFmtId="0" fontId="31" fillId="3" borderId="4" xfId="1" applyFont="1" applyFill="1" applyBorder="1" applyAlignment="1">
      <alignment horizontal="center" vertical="center" wrapText="1"/>
    </xf>
    <xf numFmtId="0" fontId="31" fillId="0" borderId="9" xfId="1" applyFont="1" applyFill="1" applyBorder="1" applyAlignment="1">
      <alignment horizontal="center" vertical="center"/>
    </xf>
    <xf numFmtId="0" fontId="23" fillId="0" borderId="0" xfId="1" applyFont="1" applyBorder="1" applyAlignment="1">
      <alignment horizontal="left" vertical="center"/>
    </xf>
  </cellXfs>
  <cellStyles count="51">
    <cellStyle name="category" xfId="8"/>
    <cellStyle name="comma zerodec" xfId="9"/>
    <cellStyle name="Currency1" xfId="10"/>
    <cellStyle name="Dollar (zero dec)" xfId="11"/>
    <cellStyle name="Grey" xfId="12"/>
    <cellStyle name="HEADER" xfId="13"/>
    <cellStyle name="Header1" xfId="2"/>
    <cellStyle name="Header2" xfId="3"/>
    <cellStyle name="Input [yellow]" xfId="14"/>
    <cellStyle name="Model" xfId="15"/>
    <cellStyle name="Normal - Style1" xfId="16"/>
    <cellStyle name="Percent [2]" xfId="17"/>
    <cellStyle name="subhead" xfId="18"/>
    <cellStyle name="고정소숫점" xfId="19"/>
    <cellStyle name="고정출력1" xfId="20"/>
    <cellStyle name="고정출력2" xfId="21"/>
    <cellStyle name="咬訌裝?INCOM1" xfId="22"/>
    <cellStyle name="咬訌裝?INCOM10" xfId="23"/>
    <cellStyle name="咬訌裝?INCOM2" xfId="24"/>
    <cellStyle name="咬訌裝?INCOM3" xfId="25"/>
    <cellStyle name="咬訌裝?INCOM4" xfId="26"/>
    <cellStyle name="咬訌裝?INCOM5" xfId="27"/>
    <cellStyle name="咬訌裝?INCOM6" xfId="28"/>
    <cellStyle name="咬訌裝?INCOM7" xfId="29"/>
    <cellStyle name="咬訌裝?INCOM8" xfId="30"/>
    <cellStyle name="咬訌裝?INCOM9" xfId="31"/>
    <cellStyle name="咬訌裝?PRIB11" xfId="32"/>
    <cellStyle name="날짜" xfId="33"/>
    <cellStyle name="쉼표 [0]" xfId="50" builtinId="6"/>
    <cellStyle name="쉼표 [0] 2" xfId="4"/>
    <cellStyle name="쉼표 [0] 3" xfId="34"/>
    <cellStyle name="자리수" xfId="35"/>
    <cellStyle name="자리수0" xfId="36"/>
    <cellStyle name="콤마 [0]_2-1" xfId="37"/>
    <cellStyle name="콤마_2-1" xfId="38"/>
    <cellStyle name="퍼센트" xfId="39"/>
    <cellStyle name="표준" xfId="0" builtinId="0"/>
    <cellStyle name="표준 2" xfId="1"/>
    <cellStyle name="표준 2 2" xfId="40"/>
    <cellStyle name="표준 2_10.세입결산(안전행정과)" xfId="41"/>
    <cellStyle name="표준 3" xfId="7"/>
    <cellStyle name="표준_10.세입결산(안전행정과)" xfId="42"/>
    <cellStyle name="표준_11.세출결산(안전행정과)" xfId="43"/>
    <cellStyle name="표준_12-1특별회계예산개요" xfId="44"/>
    <cellStyle name="표준_15.재 정" xfId="5"/>
    <cellStyle name="표준_15.재 정(서구)" xfId="45"/>
    <cellStyle name="표준_6.공유재산(지적과)" xfId="49"/>
    <cellStyle name="표준_9.예산결산총괄(안전행정과)" xfId="6"/>
    <cellStyle name="합산" xfId="46"/>
    <cellStyle name="화폐기호" xfId="47"/>
    <cellStyle name="화폐기호0" xfId="48"/>
  </cellStyles>
  <dxfs count="0"/>
  <tableStyles count="0" defaultTableStyle="TableStyleMedium9" defaultPivotStyle="PivotStyleLight16"/>
  <colors>
    <mruColors>
      <color rgb="FF99C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workbookViewId="0">
      <selection activeCell="F18" sqref="F18"/>
    </sheetView>
  </sheetViews>
  <sheetFormatPr defaultRowHeight="13.5"/>
  <cols>
    <col min="1" max="1" width="13.375" style="41" customWidth="1"/>
    <col min="2" max="2" width="16" style="41" customWidth="1"/>
    <col min="3" max="3" width="11.25" style="41" customWidth="1"/>
    <col min="4" max="4" width="12.5" style="41" customWidth="1"/>
    <col min="5" max="6" width="13.875" style="41" customWidth="1"/>
    <col min="7" max="7" width="9.75" style="41" customWidth="1"/>
    <col min="8" max="256" width="9" style="41"/>
    <col min="257" max="257" width="13.375" style="41" customWidth="1"/>
    <col min="258" max="258" width="15.375" style="41" customWidth="1"/>
    <col min="259" max="259" width="11.25" style="41" customWidth="1"/>
    <col min="260" max="260" width="12.5" style="41" customWidth="1"/>
    <col min="261" max="262" width="13.875" style="41" customWidth="1"/>
    <col min="263" max="263" width="9.75" style="41" customWidth="1"/>
    <col min="264" max="512" width="9" style="41"/>
    <col min="513" max="513" width="13.375" style="41" customWidth="1"/>
    <col min="514" max="514" width="15.375" style="41" customWidth="1"/>
    <col min="515" max="515" width="11.25" style="41" customWidth="1"/>
    <col min="516" max="516" width="12.5" style="41" customWidth="1"/>
    <col min="517" max="518" width="13.875" style="41" customWidth="1"/>
    <col min="519" max="519" width="9.75" style="41" customWidth="1"/>
    <col min="520" max="768" width="9" style="41"/>
    <col min="769" max="769" width="13.375" style="41" customWidth="1"/>
    <col min="770" max="770" width="15.375" style="41" customWidth="1"/>
    <col min="771" max="771" width="11.25" style="41" customWidth="1"/>
    <col min="772" max="772" width="12.5" style="41" customWidth="1"/>
    <col min="773" max="774" width="13.875" style="41" customWidth="1"/>
    <col min="775" max="775" width="9.75" style="41" customWidth="1"/>
    <col min="776" max="1024" width="9" style="41"/>
    <col min="1025" max="1025" width="13.375" style="41" customWidth="1"/>
    <col min="1026" max="1026" width="15.375" style="41" customWidth="1"/>
    <col min="1027" max="1027" width="11.25" style="41" customWidth="1"/>
    <col min="1028" max="1028" width="12.5" style="41" customWidth="1"/>
    <col min="1029" max="1030" width="13.875" style="41" customWidth="1"/>
    <col min="1031" max="1031" width="9.75" style="41" customWidth="1"/>
    <col min="1032" max="1280" width="9" style="41"/>
    <col min="1281" max="1281" width="13.375" style="41" customWidth="1"/>
    <col min="1282" max="1282" width="15.375" style="41" customWidth="1"/>
    <col min="1283" max="1283" width="11.25" style="41" customWidth="1"/>
    <col min="1284" max="1284" width="12.5" style="41" customWidth="1"/>
    <col min="1285" max="1286" width="13.875" style="41" customWidth="1"/>
    <col min="1287" max="1287" width="9.75" style="41" customWidth="1"/>
    <col min="1288" max="1536" width="9" style="41"/>
    <col min="1537" max="1537" width="13.375" style="41" customWidth="1"/>
    <col min="1538" max="1538" width="15.375" style="41" customWidth="1"/>
    <col min="1539" max="1539" width="11.25" style="41" customWidth="1"/>
    <col min="1540" max="1540" width="12.5" style="41" customWidth="1"/>
    <col min="1541" max="1542" width="13.875" style="41" customWidth="1"/>
    <col min="1543" max="1543" width="9.75" style="41" customWidth="1"/>
    <col min="1544" max="1792" width="9" style="41"/>
    <col min="1793" max="1793" width="13.375" style="41" customWidth="1"/>
    <col min="1794" max="1794" width="15.375" style="41" customWidth="1"/>
    <col min="1795" max="1795" width="11.25" style="41" customWidth="1"/>
    <col min="1796" max="1796" width="12.5" style="41" customWidth="1"/>
    <col min="1797" max="1798" width="13.875" style="41" customWidth="1"/>
    <col min="1799" max="1799" width="9.75" style="41" customWidth="1"/>
    <col min="1800" max="2048" width="9" style="41"/>
    <col min="2049" max="2049" width="13.375" style="41" customWidth="1"/>
    <col min="2050" max="2050" width="15.375" style="41" customWidth="1"/>
    <col min="2051" max="2051" width="11.25" style="41" customWidth="1"/>
    <col min="2052" max="2052" width="12.5" style="41" customWidth="1"/>
    <col min="2053" max="2054" width="13.875" style="41" customWidth="1"/>
    <col min="2055" max="2055" width="9.75" style="41" customWidth="1"/>
    <col min="2056" max="2304" width="9" style="41"/>
    <col min="2305" max="2305" width="13.375" style="41" customWidth="1"/>
    <col min="2306" max="2306" width="15.375" style="41" customWidth="1"/>
    <col min="2307" max="2307" width="11.25" style="41" customWidth="1"/>
    <col min="2308" max="2308" width="12.5" style="41" customWidth="1"/>
    <col min="2309" max="2310" width="13.875" style="41" customWidth="1"/>
    <col min="2311" max="2311" width="9.75" style="41" customWidth="1"/>
    <col min="2312" max="2560" width="9" style="41"/>
    <col min="2561" max="2561" width="13.375" style="41" customWidth="1"/>
    <col min="2562" max="2562" width="15.375" style="41" customWidth="1"/>
    <col min="2563" max="2563" width="11.25" style="41" customWidth="1"/>
    <col min="2564" max="2564" width="12.5" style="41" customWidth="1"/>
    <col min="2565" max="2566" width="13.875" style="41" customWidth="1"/>
    <col min="2567" max="2567" width="9.75" style="41" customWidth="1"/>
    <col min="2568" max="2816" width="9" style="41"/>
    <col min="2817" max="2817" width="13.375" style="41" customWidth="1"/>
    <col min="2818" max="2818" width="15.375" style="41" customWidth="1"/>
    <col min="2819" max="2819" width="11.25" style="41" customWidth="1"/>
    <col min="2820" max="2820" width="12.5" style="41" customWidth="1"/>
    <col min="2821" max="2822" width="13.875" style="41" customWidth="1"/>
    <col min="2823" max="2823" width="9.75" style="41" customWidth="1"/>
    <col min="2824" max="3072" width="9" style="41"/>
    <col min="3073" max="3073" width="13.375" style="41" customWidth="1"/>
    <col min="3074" max="3074" width="15.375" style="41" customWidth="1"/>
    <col min="3075" max="3075" width="11.25" style="41" customWidth="1"/>
    <col min="3076" max="3076" width="12.5" style="41" customWidth="1"/>
    <col min="3077" max="3078" width="13.875" style="41" customWidth="1"/>
    <col min="3079" max="3079" width="9.75" style="41" customWidth="1"/>
    <col min="3080" max="3328" width="9" style="41"/>
    <col min="3329" max="3329" width="13.375" style="41" customWidth="1"/>
    <col min="3330" max="3330" width="15.375" style="41" customWidth="1"/>
    <col min="3331" max="3331" width="11.25" style="41" customWidth="1"/>
    <col min="3332" max="3332" width="12.5" style="41" customWidth="1"/>
    <col min="3333" max="3334" width="13.875" style="41" customWidth="1"/>
    <col min="3335" max="3335" width="9.75" style="41" customWidth="1"/>
    <col min="3336" max="3584" width="9" style="41"/>
    <col min="3585" max="3585" width="13.375" style="41" customWidth="1"/>
    <col min="3586" max="3586" width="15.375" style="41" customWidth="1"/>
    <col min="3587" max="3587" width="11.25" style="41" customWidth="1"/>
    <col min="3588" max="3588" width="12.5" style="41" customWidth="1"/>
    <col min="3589" max="3590" width="13.875" style="41" customWidth="1"/>
    <col min="3591" max="3591" width="9.75" style="41" customWidth="1"/>
    <col min="3592" max="3840" width="9" style="41"/>
    <col min="3841" max="3841" width="13.375" style="41" customWidth="1"/>
    <col min="3842" max="3842" width="15.375" style="41" customWidth="1"/>
    <col min="3843" max="3843" width="11.25" style="41" customWidth="1"/>
    <col min="3844" max="3844" width="12.5" style="41" customWidth="1"/>
    <col min="3845" max="3846" width="13.875" style="41" customWidth="1"/>
    <col min="3847" max="3847" width="9.75" style="41" customWidth="1"/>
    <col min="3848" max="4096" width="9" style="41"/>
    <col min="4097" max="4097" width="13.375" style="41" customWidth="1"/>
    <col min="4098" max="4098" width="15.375" style="41" customWidth="1"/>
    <col min="4099" max="4099" width="11.25" style="41" customWidth="1"/>
    <col min="4100" max="4100" width="12.5" style="41" customWidth="1"/>
    <col min="4101" max="4102" width="13.875" style="41" customWidth="1"/>
    <col min="4103" max="4103" width="9.75" style="41" customWidth="1"/>
    <col min="4104" max="4352" width="9" style="41"/>
    <col min="4353" max="4353" width="13.375" style="41" customWidth="1"/>
    <col min="4354" max="4354" width="15.375" style="41" customWidth="1"/>
    <col min="4355" max="4355" width="11.25" style="41" customWidth="1"/>
    <col min="4356" max="4356" width="12.5" style="41" customWidth="1"/>
    <col min="4357" max="4358" width="13.875" style="41" customWidth="1"/>
    <col min="4359" max="4359" width="9.75" style="41" customWidth="1"/>
    <col min="4360" max="4608" width="9" style="41"/>
    <col min="4609" max="4609" width="13.375" style="41" customWidth="1"/>
    <col min="4610" max="4610" width="15.375" style="41" customWidth="1"/>
    <col min="4611" max="4611" width="11.25" style="41" customWidth="1"/>
    <col min="4612" max="4612" width="12.5" style="41" customWidth="1"/>
    <col min="4613" max="4614" width="13.875" style="41" customWidth="1"/>
    <col min="4615" max="4615" width="9.75" style="41" customWidth="1"/>
    <col min="4616" max="4864" width="9" style="41"/>
    <col min="4865" max="4865" width="13.375" style="41" customWidth="1"/>
    <col min="4866" max="4866" width="15.375" style="41" customWidth="1"/>
    <col min="4867" max="4867" width="11.25" style="41" customWidth="1"/>
    <col min="4868" max="4868" width="12.5" style="41" customWidth="1"/>
    <col min="4869" max="4870" width="13.875" style="41" customWidth="1"/>
    <col min="4871" max="4871" width="9.75" style="41" customWidth="1"/>
    <col min="4872" max="5120" width="9" style="41"/>
    <col min="5121" max="5121" width="13.375" style="41" customWidth="1"/>
    <col min="5122" max="5122" width="15.375" style="41" customWidth="1"/>
    <col min="5123" max="5123" width="11.25" style="41" customWidth="1"/>
    <col min="5124" max="5124" width="12.5" style="41" customWidth="1"/>
    <col min="5125" max="5126" width="13.875" style="41" customWidth="1"/>
    <col min="5127" max="5127" width="9.75" style="41" customWidth="1"/>
    <col min="5128" max="5376" width="9" style="41"/>
    <col min="5377" max="5377" width="13.375" style="41" customWidth="1"/>
    <col min="5378" max="5378" width="15.375" style="41" customWidth="1"/>
    <col min="5379" max="5379" width="11.25" style="41" customWidth="1"/>
    <col min="5380" max="5380" width="12.5" style="41" customWidth="1"/>
    <col min="5381" max="5382" width="13.875" style="41" customWidth="1"/>
    <col min="5383" max="5383" width="9.75" style="41" customWidth="1"/>
    <col min="5384" max="5632" width="9" style="41"/>
    <col min="5633" max="5633" width="13.375" style="41" customWidth="1"/>
    <col min="5634" max="5634" width="15.375" style="41" customWidth="1"/>
    <col min="5635" max="5635" width="11.25" style="41" customWidth="1"/>
    <col min="5636" max="5636" width="12.5" style="41" customWidth="1"/>
    <col min="5637" max="5638" width="13.875" style="41" customWidth="1"/>
    <col min="5639" max="5639" width="9.75" style="41" customWidth="1"/>
    <col min="5640" max="5888" width="9" style="41"/>
    <col min="5889" max="5889" width="13.375" style="41" customWidth="1"/>
    <col min="5890" max="5890" width="15.375" style="41" customWidth="1"/>
    <col min="5891" max="5891" width="11.25" style="41" customWidth="1"/>
    <col min="5892" max="5892" width="12.5" style="41" customWidth="1"/>
    <col min="5893" max="5894" width="13.875" style="41" customWidth="1"/>
    <col min="5895" max="5895" width="9.75" style="41" customWidth="1"/>
    <col min="5896" max="6144" width="9" style="41"/>
    <col min="6145" max="6145" width="13.375" style="41" customWidth="1"/>
    <col min="6146" max="6146" width="15.375" style="41" customWidth="1"/>
    <col min="6147" max="6147" width="11.25" style="41" customWidth="1"/>
    <col min="6148" max="6148" width="12.5" style="41" customWidth="1"/>
    <col min="6149" max="6150" width="13.875" style="41" customWidth="1"/>
    <col min="6151" max="6151" width="9.75" style="41" customWidth="1"/>
    <col min="6152" max="6400" width="9" style="41"/>
    <col min="6401" max="6401" width="13.375" style="41" customWidth="1"/>
    <col min="6402" max="6402" width="15.375" style="41" customWidth="1"/>
    <col min="6403" max="6403" width="11.25" style="41" customWidth="1"/>
    <col min="6404" max="6404" width="12.5" style="41" customWidth="1"/>
    <col min="6405" max="6406" width="13.875" style="41" customWidth="1"/>
    <col min="6407" max="6407" width="9.75" style="41" customWidth="1"/>
    <col min="6408" max="6656" width="9" style="41"/>
    <col min="6657" max="6657" width="13.375" style="41" customWidth="1"/>
    <col min="6658" max="6658" width="15.375" style="41" customWidth="1"/>
    <col min="6659" max="6659" width="11.25" style="41" customWidth="1"/>
    <col min="6660" max="6660" width="12.5" style="41" customWidth="1"/>
    <col min="6661" max="6662" width="13.875" style="41" customWidth="1"/>
    <col min="6663" max="6663" width="9.75" style="41" customWidth="1"/>
    <col min="6664" max="6912" width="9" style="41"/>
    <col min="6913" max="6913" width="13.375" style="41" customWidth="1"/>
    <col min="6914" max="6914" width="15.375" style="41" customWidth="1"/>
    <col min="6915" max="6915" width="11.25" style="41" customWidth="1"/>
    <col min="6916" max="6916" width="12.5" style="41" customWidth="1"/>
    <col min="6917" max="6918" width="13.875" style="41" customWidth="1"/>
    <col min="6919" max="6919" width="9.75" style="41" customWidth="1"/>
    <col min="6920" max="7168" width="9" style="41"/>
    <col min="7169" max="7169" width="13.375" style="41" customWidth="1"/>
    <col min="7170" max="7170" width="15.375" style="41" customWidth="1"/>
    <col min="7171" max="7171" width="11.25" style="41" customWidth="1"/>
    <col min="7172" max="7172" width="12.5" style="41" customWidth="1"/>
    <col min="7173" max="7174" width="13.875" style="41" customWidth="1"/>
    <col min="7175" max="7175" width="9.75" style="41" customWidth="1"/>
    <col min="7176" max="7424" width="9" style="41"/>
    <col min="7425" max="7425" width="13.375" style="41" customWidth="1"/>
    <col min="7426" max="7426" width="15.375" style="41" customWidth="1"/>
    <col min="7427" max="7427" width="11.25" style="41" customWidth="1"/>
    <col min="7428" max="7428" width="12.5" style="41" customWidth="1"/>
    <col min="7429" max="7430" width="13.875" style="41" customWidth="1"/>
    <col min="7431" max="7431" width="9.75" style="41" customWidth="1"/>
    <col min="7432" max="7680" width="9" style="41"/>
    <col min="7681" max="7681" width="13.375" style="41" customWidth="1"/>
    <col min="7682" max="7682" width="15.375" style="41" customWidth="1"/>
    <col min="7683" max="7683" width="11.25" style="41" customWidth="1"/>
    <col min="7684" max="7684" width="12.5" style="41" customWidth="1"/>
    <col min="7685" max="7686" width="13.875" style="41" customWidth="1"/>
    <col min="7687" max="7687" width="9.75" style="41" customWidth="1"/>
    <col min="7688" max="7936" width="9" style="41"/>
    <col min="7937" max="7937" width="13.375" style="41" customWidth="1"/>
    <col min="7938" max="7938" width="15.375" style="41" customWidth="1"/>
    <col min="7939" max="7939" width="11.25" style="41" customWidth="1"/>
    <col min="7940" max="7940" width="12.5" style="41" customWidth="1"/>
    <col min="7941" max="7942" width="13.875" style="41" customWidth="1"/>
    <col min="7943" max="7943" width="9.75" style="41" customWidth="1"/>
    <col min="7944" max="8192" width="9" style="41"/>
    <col min="8193" max="8193" width="13.375" style="41" customWidth="1"/>
    <col min="8194" max="8194" width="15.375" style="41" customWidth="1"/>
    <col min="8195" max="8195" width="11.25" style="41" customWidth="1"/>
    <col min="8196" max="8196" width="12.5" style="41" customWidth="1"/>
    <col min="8197" max="8198" width="13.875" style="41" customWidth="1"/>
    <col min="8199" max="8199" width="9.75" style="41" customWidth="1"/>
    <col min="8200" max="8448" width="9" style="41"/>
    <col min="8449" max="8449" width="13.375" style="41" customWidth="1"/>
    <col min="8450" max="8450" width="15.375" style="41" customWidth="1"/>
    <col min="8451" max="8451" width="11.25" style="41" customWidth="1"/>
    <col min="8452" max="8452" width="12.5" style="41" customWidth="1"/>
    <col min="8453" max="8454" width="13.875" style="41" customWidth="1"/>
    <col min="8455" max="8455" width="9.75" style="41" customWidth="1"/>
    <col min="8456" max="8704" width="9" style="41"/>
    <col min="8705" max="8705" width="13.375" style="41" customWidth="1"/>
    <col min="8706" max="8706" width="15.375" style="41" customWidth="1"/>
    <col min="8707" max="8707" width="11.25" style="41" customWidth="1"/>
    <col min="8708" max="8708" width="12.5" style="41" customWidth="1"/>
    <col min="8709" max="8710" width="13.875" style="41" customWidth="1"/>
    <col min="8711" max="8711" width="9.75" style="41" customWidth="1"/>
    <col min="8712" max="8960" width="9" style="41"/>
    <col min="8961" max="8961" width="13.375" style="41" customWidth="1"/>
    <col min="8962" max="8962" width="15.375" style="41" customWidth="1"/>
    <col min="8963" max="8963" width="11.25" style="41" customWidth="1"/>
    <col min="8964" max="8964" width="12.5" style="41" customWidth="1"/>
    <col min="8965" max="8966" width="13.875" style="41" customWidth="1"/>
    <col min="8967" max="8967" width="9.75" style="41" customWidth="1"/>
    <col min="8968" max="9216" width="9" style="41"/>
    <col min="9217" max="9217" width="13.375" style="41" customWidth="1"/>
    <col min="9218" max="9218" width="15.375" style="41" customWidth="1"/>
    <col min="9219" max="9219" width="11.25" style="41" customWidth="1"/>
    <col min="9220" max="9220" width="12.5" style="41" customWidth="1"/>
    <col min="9221" max="9222" width="13.875" style="41" customWidth="1"/>
    <col min="9223" max="9223" width="9.75" style="41" customWidth="1"/>
    <col min="9224" max="9472" width="9" style="41"/>
    <col min="9473" max="9473" width="13.375" style="41" customWidth="1"/>
    <col min="9474" max="9474" width="15.375" style="41" customWidth="1"/>
    <col min="9475" max="9475" width="11.25" style="41" customWidth="1"/>
    <col min="9476" max="9476" width="12.5" style="41" customWidth="1"/>
    <col min="9477" max="9478" width="13.875" style="41" customWidth="1"/>
    <col min="9479" max="9479" width="9.75" style="41" customWidth="1"/>
    <col min="9480" max="9728" width="9" style="41"/>
    <col min="9729" max="9729" width="13.375" style="41" customWidth="1"/>
    <col min="9730" max="9730" width="15.375" style="41" customWidth="1"/>
    <col min="9731" max="9731" width="11.25" style="41" customWidth="1"/>
    <col min="9732" max="9732" width="12.5" style="41" customWidth="1"/>
    <col min="9733" max="9734" width="13.875" style="41" customWidth="1"/>
    <col min="9735" max="9735" width="9.75" style="41" customWidth="1"/>
    <col min="9736" max="9984" width="9" style="41"/>
    <col min="9985" max="9985" width="13.375" style="41" customWidth="1"/>
    <col min="9986" max="9986" width="15.375" style="41" customWidth="1"/>
    <col min="9987" max="9987" width="11.25" style="41" customWidth="1"/>
    <col min="9988" max="9988" width="12.5" style="41" customWidth="1"/>
    <col min="9989" max="9990" width="13.875" style="41" customWidth="1"/>
    <col min="9991" max="9991" width="9.75" style="41" customWidth="1"/>
    <col min="9992" max="10240" width="9" style="41"/>
    <col min="10241" max="10241" width="13.375" style="41" customWidth="1"/>
    <col min="10242" max="10242" width="15.375" style="41" customWidth="1"/>
    <col min="10243" max="10243" width="11.25" style="41" customWidth="1"/>
    <col min="10244" max="10244" width="12.5" style="41" customWidth="1"/>
    <col min="10245" max="10246" width="13.875" style="41" customWidth="1"/>
    <col min="10247" max="10247" width="9.75" style="41" customWidth="1"/>
    <col min="10248" max="10496" width="9" style="41"/>
    <col min="10497" max="10497" width="13.375" style="41" customWidth="1"/>
    <col min="10498" max="10498" width="15.375" style="41" customWidth="1"/>
    <col min="10499" max="10499" width="11.25" style="41" customWidth="1"/>
    <col min="10500" max="10500" width="12.5" style="41" customWidth="1"/>
    <col min="10501" max="10502" width="13.875" style="41" customWidth="1"/>
    <col min="10503" max="10503" width="9.75" style="41" customWidth="1"/>
    <col min="10504" max="10752" width="9" style="41"/>
    <col min="10753" max="10753" width="13.375" style="41" customWidth="1"/>
    <col min="10754" max="10754" width="15.375" style="41" customWidth="1"/>
    <col min="10755" max="10755" width="11.25" style="41" customWidth="1"/>
    <col min="10756" max="10756" width="12.5" style="41" customWidth="1"/>
    <col min="10757" max="10758" width="13.875" style="41" customWidth="1"/>
    <col min="10759" max="10759" width="9.75" style="41" customWidth="1"/>
    <col min="10760" max="11008" width="9" style="41"/>
    <col min="11009" max="11009" width="13.375" style="41" customWidth="1"/>
    <col min="11010" max="11010" width="15.375" style="41" customWidth="1"/>
    <col min="11011" max="11011" width="11.25" style="41" customWidth="1"/>
    <col min="11012" max="11012" width="12.5" style="41" customWidth="1"/>
    <col min="11013" max="11014" width="13.875" style="41" customWidth="1"/>
    <col min="11015" max="11015" width="9.75" style="41" customWidth="1"/>
    <col min="11016" max="11264" width="9" style="41"/>
    <col min="11265" max="11265" width="13.375" style="41" customWidth="1"/>
    <col min="11266" max="11266" width="15.375" style="41" customWidth="1"/>
    <col min="11267" max="11267" width="11.25" style="41" customWidth="1"/>
    <col min="11268" max="11268" width="12.5" style="41" customWidth="1"/>
    <col min="11269" max="11270" width="13.875" style="41" customWidth="1"/>
    <col min="11271" max="11271" width="9.75" style="41" customWidth="1"/>
    <col min="11272" max="11520" width="9" style="41"/>
    <col min="11521" max="11521" width="13.375" style="41" customWidth="1"/>
    <col min="11522" max="11522" width="15.375" style="41" customWidth="1"/>
    <col min="11523" max="11523" width="11.25" style="41" customWidth="1"/>
    <col min="11524" max="11524" width="12.5" style="41" customWidth="1"/>
    <col min="11525" max="11526" width="13.875" style="41" customWidth="1"/>
    <col min="11527" max="11527" width="9.75" style="41" customWidth="1"/>
    <col min="11528" max="11776" width="9" style="41"/>
    <col min="11777" max="11777" width="13.375" style="41" customWidth="1"/>
    <col min="11778" max="11778" width="15.375" style="41" customWidth="1"/>
    <col min="11779" max="11779" width="11.25" style="41" customWidth="1"/>
    <col min="11780" max="11780" width="12.5" style="41" customWidth="1"/>
    <col min="11781" max="11782" width="13.875" style="41" customWidth="1"/>
    <col min="11783" max="11783" width="9.75" style="41" customWidth="1"/>
    <col min="11784" max="12032" width="9" style="41"/>
    <col min="12033" max="12033" width="13.375" style="41" customWidth="1"/>
    <col min="12034" max="12034" width="15.375" style="41" customWidth="1"/>
    <col min="12035" max="12035" width="11.25" style="41" customWidth="1"/>
    <col min="12036" max="12036" width="12.5" style="41" customWidth="1"/>
    <col min="12037" max="12038" width="13.875" style="41" customWidth="1"/>
    <col min="12039" max="12039" width="9.75" style="41" customWidth="1"/>
    <col min="12040" max="12288" width="9" style="41"/>
    <col min="12289" max="12289" width="13.375" style="41" customWidth="1"/>
    <col min="12290" max="12290" width="15.375" style="41" customWidth="1"/>
    <col min="12291" max="12291" width="11.25" style="41" customWidth="1"/>
    <col min="12292" max="12292" width="12.5" style="41" customWidth="1"/>
    <col min="12293" max="12294" width="13.875" style="41" customWidth="1"/>
    <col min="12295" max="12295" width="9.75" style="41" customWidth="1"/>
    <col min="12296" max="12544" width="9" style="41"/>
    <col min="12545" max="12545" width="13.375" style="41" customWidth="1"/>
    <col min="12546" max="12546" width="15.375" style="41" customWidth="1"/>
    <col min="12547" max="12547" width="11.25" style="41" customWidth="1"/>
    <col min="12548" max="12548" width="12.5" style="41" customWidth="1"/>
    <col min="12549" max="12550" width="13.875" style="41" customWidth="1"/>
    <col min="12551" max="12551" width="9.75" style="41" customWidth="1"/>
    <col min="12552" max="12800" width="9" style="41"/>
    <col min="12801" max="12801" width="13.375" style="41" customWidth="1"/>
    <col min="12802" max="12802" width="15.375" style="41" customWidth="1"/>
    <col min="12803" max="12803" width="11.25" style="41" customWidth="1"/>
    <col min="12804" max="12804" width="12.5" style="41" customWidth="1"/>
    <col min="12805" max="12806" width="13.875" style="41" customWidth="1"/>
    <col min="12807" max="12807" width="9.75" style="41" customWidth="1"/>
    <col min="12808" max="13056" width="9" style="41"/>
    <col min="13057" max="13057" width="13.375" style="41" customWidth="1"/>
    <col min="13058" max="13058" width="15.375" style="41" customWidth="1"/>
    <col min="13059" max="13059" width="11.25" style="41" customWidth="1"/>
    <col min="13060" max="13060" width="12.5" style="41" customWidth="1"/>
    <col min="13061" max="13062" width="13.875" style="41" customWidth="1"/>
    <col min="13063" max="13063" width="9.75" style="41" customWidth="1"/>
    <col min="13064" max="13312" width="9" style="41"/>
    <col min="13313" max="13313" width="13.375" style="41" customWidth="1"/>
    <col min="13314" max="13314" width="15.375" style="41" customWidth="1"/>
    <col min="13315" max="13315" width="11.25" style="41" customWidth="1"/>
    <col min="13316" max="13316" width="12.5" style="41" customWidth="1"/>
    <col min="13317" max="13318" width="13.875" style="41" customWidth="1"/>
    <col min="13319" max="13319" width="9.75" style="41" customWidth="1"/>
    <col min="13320" max="13568" width="9" style="41"/>
    <col min="13569" max="13569" width="13.375" style="41" customWidth="1"/>
    <col min="13570" max="13570" width="15.375" style="41" customWidth="1"/>
    <col min="13571" max="13571" width="11.25" style="41" customWidth="1"/>
    <col min="13572" max="13572" width="12.5" style="41" customWidth="1"/>
    <col min="13573" max="13574" width="13.875" style="41" customWidth="1"/>
    <col min="13575" max="13575" width="9.75" style="41" customWidth="1"/>
    <col min="13576" max="13824" width="9" style="41"/>
    <col min="13825" max="13825" width="13.375" style="41" customWidth="1"/>
    <col min="13826" max="13826" width="15.375" style="41" customWidth="1"/>
    <col min="13827" max="13827" width="11.25" style="41" customWidth="1"/>
    <col min="13828" max="13828" width="12.5" style="41" customWidth="1"/>
    <col min="13829" max="13830" width="13.875" style="41" customWidth="1"/>
    <col min="13831" max="13831" width="9.75" style="41" customWidth="1"/>
    <col min="13832" max="14080" width="9" style="41"/>
    <col min="14081" max="14081" width="13.375" style="41" customWidth="1"/>
    <col min="14082" max="14082" width="15.375" style="41" customWidth="1"/>
    <col min="14083" max="14083" width="11.25" style="41" customWidth="1"/>
    <col min="14084" max="14084" width="12.5" style="41" customWidth="1"/>
    <col min="14085" max="14086" width="13.875" style="41" customWidth="1"/>
    <col min="14087" max="14087" width="9.75" style="41" customWidth="1"/>
    <col min="14088" max="14336" width="9" style="41"/>
    <col min="14337" max="14337" width="13.375" style="41" customWidth="1"/>
    <col min="14338" max="14338" width="15.375" style="41" customWidth="1"/>
    <col min="14339" max="14339" width="11.25" style="41" customWidth="1"/>
    <col min="14340" max="14340" width="12.5" style="41" customWidth="1"/>
    <col min="14341" max="14342" width="13.875" style="41" customWidth="1"/>
    <col min="14343" max="14343" width="9.75" style="41" customWidth="1"/>
    <col min="14344" max="14592" width="9" style="41"/>
    <col min="14593" max="14593" width="13.375" style="41" customWidth="1"/>
    <col min="14594" max="14594" width="15.375" style="41" customWidth="1"/>
    <col min="14595" max="14595" width="11.25" style="41" customWidth="1"/>
    <col min="14596" max="14596" width="12.5" style="41" customWidth="1"/>
    <col min="14597" max="14598" width="13.875" style="41" customWidth="1"/>
    <col min="14599" max="14599" width="9.75" style="41" customWidth="1"/>
    <col min="14600" max="14848" width="9" style="41"/>
    <col min="14849" max="14849" width="13.375" style="41" customWidth="1"/>
    <col min="14850" max="14850" width="15.375" style="41" customWidth="1"/>
    <col min="14851" max="14851" width="11.25" style="41" customWidth="1"/>
    <col min="14852" max="14852" width="12.5" style="41" customWidth="1"/>
    <col min="14853" max="14854" width="13.875" style="41" customWidth="1"/>
    <col min="14855" max="14855" width="9.75" style="41" customWidth="1"/>
    <col min="14856" max="15104" width="9" style="41"/>
    <col min="15105" max="15105" width="13.375" style="41" customWidth="1"/>
    <col min="15106" max="15106" width="15.375" style="41" customWidth="1"/>
    <col min="15107" max="15107" width="11.25" style="41" customWidth="1"/>
    <col min="15108" max="15108" width="12.5" style="41" customWidth="1"/>
    <col min="15109" max="15110" width="13.875" style="41" customWidth="1"/>
    <col min="15111" max="15111" width="9.75" style="41" customWidth="1"/>
    <col min="15112" max="15360" width="9" style="41"/>
    <col min="15361" max="15361" width="13.375" style="41" customWidth="1"/>
    <col min="15362" max="15362" width="15.375" style="41" customWidth="1"/>
    <col min="15363" max="15363" width="11.25" style="41" customWidth="1"/>
    <col min="15364" max="15364" width="12.5" style="41" customWidth="1"/>
    <col min="15365" max="15366" width="13.875" style="41" customWidth="1"/>
    <col min="15367" max="15367" width="9.75" style="41" customWidth="1"/>
    <col min="15368" max="15616" width="9" style="41"/>
    <col min="15617" max="15617" width="13.375" style="41" customWidth="1"/>
    <col min="15618" max="15618" width="15.375" style="41" customWidth="1"/>
    <col min="15619" max="15619" width="11.25" style="41" customWidth="1"/>
    <col min="15620" max="15620" width="12.5" style="41" customWidth="1"/>
    <col min="15621" max="15622" width="13.875" style="41" customWidth="1"/>
    <col min="15623" max="15623" width="9.75" style="41" customWidth="1"/>
    <col min="15624" max="15872" width="9" style="41"/>
    <col min="15873" max="15873" width="13.375" style="41" customWidth="1"/>
    <col min="15874" max="15874" width="15.375" style="41" customWidth="1"/>
    <col min="15875" max="15875" width="11.25" style="41" customWidth="1"/>
    <col min="15876" max="15876" width="12.5" style="41" customWidth="1"/>
    <col min="15877" max="15878" width="13.875" style="41" customWidth="1"/>
    <col min="15879" max="15879" width="9.75" style="41" customWidth="1"/>
    <col min="15880" max="16128" width="9" style="41"/>
    <col min="16129" max="16129" width="13.375" style="41" customWidth="1"/>
    <col min="16130" max="16130" width="15.375" style="41" customWidth="1"/>
    <col min="16131" max="16131" width="11.25" style="41" customWidth="1"/>
    <col min="16132" max="16132" width="12.5" style="41" customWidth="1"/>
    <col min="16133" max="16134" width="13.875" style="41" customWidth="1"/>
    <col min="16135" max="16135" width="9.75" style="41" customWidth="1"/>
    <col min="16136" max="16384" width="9" style="41"/>
  </cols>
  <sheetData>
    <row r="1" spans="1:7" ht="20.25" customHeight="1">
      <c r="A1" s="445" t="s">
        <v>80</v>
      </c>
      <c r="B1" s="445"/>
      <c r="C1" s="192"/>
      <c r="D1" s="193"/>
      <c r="E1" s="193"/>
      <c r="F1" s="193"/>
      <c r="G1" s="193"/>
    </row>
    <row r="2" spans="1:7" ht="15" customHeight="1">
      <c r="A2" s="42"/>
      <c r="B2" s="42"/>
      <c r="C2" s="42"/>
      <c r="D2" s="43"/>
      <c r="E2" s="43"/>
      <c r="F2" s="43"/>
      <c r="G2" s="43"/>
    </row>
    <row r="3" spans="1:7" ht="20.25" customHeight="1">
      <c r="A3" s="44" t="s">
        <v>196</v>
      </c>
    </row>
    <row r="4" spans="1:7" ht="24" customHeight="1">
      <c r="A4" s="447" t="s">
        <v>32</v>
      </c>
      <c r="B4" s="449" t="s">
        <v>279</v>
      </c>
      <c r="C4" s="451" t="s">
        <v>0</v>
      </c>
      <c r="D4" s="451" t="s">
        <v>1</v>
      </c>
      <c r="E4" s="451" t="s">
        <v>280</v>
      </c>
      <c r="F4" s="443" t="s">
        <v>2</v>
      </c>
    </row>
    <row r="5" spans="1:7" ht="25.5" customHeight="1">
      <c r="A5" s="448"/>
      <c r="B5" s="450"/>
      <c r="C5" s="452"/>
      <c r="D5" s="452"/>
      <c r="E5" s="452"/>
      <c r="F5" s="444"/>
    </row>
    <row r="6" spans="1:7" s="45" customFormat="1" ht="24.95" customHeight="1">
      <c r="A6" s="114" t="s">
        <v>3</v>
      </c>
      <c r="B6" s="115">
        <v>101914132</v>
      </c>
      <c r="C6" s="116">
        <v>220211</v>
      </c>
      <c r="D6" s="116">
        <v>462802</v>
      </c>
      <c r="E6" s="116">
        <v>91162</v>
      </c>
      <c r="F6" s="117">
        <v>1117945</v>
      </c>
      <c r="G6" s="41"/>
    </row>
    <row r="7" spans="1:7" s="45" customFormat="1" ht="24.95" customHeight="1">
      <c r="A7" s="114" t="s">
        <v>4</v>
      </c>
      <c r="B7" s="115">
        <v>95514614</v>
      </c>
      <c r="C7" s="116">
        <v>215399</v>
      </c>
      <c r="D7" s="116">
        <v>443431</v>
      </c>
      <c r="E7" s="116">
        <v>90793</v>
      </c>
      <c r="F7" s="117">
        <v>1052004</v>
      </c>
      <c r="G7" s="41"/>
    </row>
    <row r="8" spans="1:7" s="45" customFormat="1" ht="24.95" customHeight="1">
      <c r="A8" s="114" t="s">
        <v>121</v>
      </c>
      <c r="B8" s="115">
        <v>104777054</v>
      </c>
      <c r="C8" s="116">
        <v>210770</v>
      </c>
      <c r="D8" s="116">
        <v>497116</v>
      </c>
      <c r="E8" s="116">
        <v>90413</v>
      </c>
      <c r="F8" s="117">
        <v>1158872</v>
      </c>
      <c r="G8" s="41"/>
    </row>
    <row r="9" spans="1:7" s="231" customFormat="1" ht="24.95" customHeight="1">
      <c r="A9" s="235" t="s">
        <v>134</v>
      </c>
      <c r="B9" s="236">
        <v>117728508</v>
      </c>
      <c r="C9" s="237">
        <v>206028</v>
      </c>
      <c r="D9" s="237">
        <v>571420</v>
      </c>
      <c r="E9" s="237">
        <v>89896</v>
      </c>
      <c r="F9" s="238">
        <v>1309608</v>
      </c>
      <c r="G9" s="226"/>
    </row>
    <row r="10" spans="1:7" s="27" customFormat="1" ht="24.95" customHeight="1">
      <c r="A10" s="361" t="s">
        <v>304</v>
      </c>
      <c r="B10" s="118">
        <v>116683992</v>
      </c>
      <c r="C10" s="119">
        <v>199507</v>
      </c>
      <c r="D10" s="119">
        <v>584862</v>
      </c>
      <c r="E10" s="119">
        <v>88468</v>
      </c>
      <c r="F10" s="120">
        <v>1318940</v>
      </c>
      <c r="G10" s="22"/>
    </row>
    <row r="11" spans="1:7" s="45" customFormat="1" ht="22.5" customHeight="1">
      <c r="A11" s="374" t="s">
        <v>339</v>
      </c>
      <c r="B11" s="118">
        <v>116640655</v>
      </c>
      <c r="C11" s="119">
        <v>191992</v>
      </c>
      <c r="D11" s="119">
        <v>607528</v>
      </c>
      <c r="E11" s="119">
        <v>86738</v>
      </c>
      <c r="F11" s="120">
        <v>1344747</v>
      </c>
      <c r="G11" s="41"/>
    </row>
    <row r="12" spans="1:7" ht="20.25" customHeight="1">
      <c r="A12" s="46"/>
      <c r="B12" s="47"/>
      <c r="C12" s="47"/>
      <c r="D12" s="47"/>
      <c r="E12" s="47"/>
      <c r="F12" s="47"/>
    </row>
    <row r="13" spans="1:7" ht="20.25" customHeight="1">
      <c r="A13" s="41" t="s">
        <v>197</v>
      </c>
    </row>
    <row r="14" spans="1:7" s="22" customFormat="1" ht="15.75" customHeight="1">
      <c r="A14" s="446" t="s">
        <v>282</v>
      </c>
      <c r="B14" s="446"/>
      <c r="C14" s="41"/>
      <c r="D14" s="41"/>
      <c r="E14" s="41"/>
      <c r="F14" s="41"/>
      <c r="G14" s="41"/>
    </row>
    <row r="15" spans="1:7" s="48" customFormat="1" ht="24" customHeight="1">
      <c r="A15" s="41"/>
      <c r="B15" s="41"/>
      <c r="C15" s="41"/>
      <c r="D15" s="41"/>
      <c r="E15" s="41"/>
      <c r="F15" s="41"/>
      <c r="G15" s="41"/>
    </row>
    <row r="16" spans="1:7" s="22" customFormat="1" ht="24" customHeight="1">
      <c r="A16" s="41"/>
      <c r="B16" s="41"/>
      <c r="C16" s="41"/>
      <c r="D16" s="41"/>
      <c r="E16" s="41"/>
      <c r="F16" s="41"/>
      <c r="G16" s="41"/>
    </row>
    <row r="17" spans="1:7" s="48" customFormat="1" ht="24" customHeight="1">
      <c r="A17" s="41"/>
      <c r="B17" s="41"/>
      <c r="C17" s="41"/>
      <c r="D17" s="41"/>
      <c r="E17" s="41"/>
      <c r="F17" s="41"/>
      <c r="G17" s="41"/>
    </row>
    <row r="18" spans="1:7" ht="18.75" customHeight="1"/>
    <row r="19" spans="1:7" ht="24" customHeight="1"/>
    <row r="20" spans="1:7" ht="24" customHeight="1"/>
    <row r="21" spans="1:7" ht="24" customHeight="1"/>
    <row r="22" spans="1:7" ht="24" customHeight="1"/>
    <row r="23" spans="1:7" ht="24" customHeight="1"/>
    <row r="24" spans="1:7" s="48" customFormat="1" ht="24" customHeight="1">
      <c r="A24" s="41"/>
      <c r="B24" s="41"/>
      <c r="C24" s="41"/>
      <c r="D24" s="41"/>
      <c r="E24" s="41"/>
      <c r="F24" s="41"/>
      <c r="G24" s="41"/>
    </row>
    <row r="25" spans="1:7" s="48" customFormat="1" ht="24" customHeight="1">
      <c r="A25" s="41"/>
      <c r="B25" s="41"/>
      <c r="C25" s="41"/>
      <c r="D25" s="41"/>
      <c r="E25" s="41"/>
      <c r="F25" s="41"/>
      <c r="G25" s="41"/>
    </row>
    <row r="26" spans="1:7" s="22" customFormat="1" ht="24" customHeight="1">
      <c r="A26" s="41"/>
      <c r="B26" s="41"/>
      <c r="C26" s="41"/>
      <c r="D26" s="41"/>
      <c r="E26" s="41"/>
      <c r="F26" s="41"/>
      <c r="G26" s="41"/>
    </row>
    <row r="27" spans="1:7" s="48" customFormat="1" ht="24" customHeight="1">
      <c r="A27" s="41"/>
      <c r="B27" s="41"/>
      <c r="C27" s="41"/>
      <c r="D27" s="41"/>
      <c r="E27" s="41"/>
      <c r="F27" s="41"/>
      <c r="G27" s="41"/>
    </row>
    <row r="28" spans="1:7" ht="18.75" customHeight="1"/>
    <row r="29" spans="1:7" ht="24" customHeight="1"/>
    <row r="30" spans="1:7" ht="24" customHeight="1"/>
    <row r="31" spans="1:7" ht="24" customHeight="1"/>
    <row r="32" spans="1:7" ht="24" customHeight="1"/>
    <row r="33" spans="1:7" s="49" customFormat="1" ht="24" customHeight="1">
      <c r="A33" s="41"/>
      <c r="B33" s="41"/>
      <c r="C33" s="41"/>
      <c r="D33" s="41"/>
      <c r="E33" s="41"/>
      <c r="F33" s="41"/>
      <c r="G33" s="41"/>
    </row>
    <row r="34" spans="1:7" s="22" customFormat="1" ht="24" customHeight="1">
      <c r="A34" s="41"/>
      <c r="B34" s="41"/>
      <c r="C34" s="41"/>
      <c r="D34" s="41"/>
      <c r="E34" s="41"/>
      <c r="F34" s="41"/>
      <c r="G34" s="41"/>
    </row>
    <row r="35" spans="1:7" s="48" customFormat="1" ht="24" customHeight="1">
      <c r="A35" s="41"/>
      <c r="B35" s="41"/>
      <c r="C35" s="41"/>
      <c r="D35" s="41"/>
      <c r="E35" s="41"/>
      <c r="F35" s="41"/>
      <c r="G35" s="41"/>
    </row>
  </sheetData>
  <mergeCells count="8">
    <mergeCell ref="F4:F5"/>
    <mergeCell ref="A1:B1"/>
    <mergeCell ref="A14:B14"/>
    <mergeCell ref="A4:A5"/>
    <mergeCell ref="B4:B5"/>
    <mergeCell ref="C4:C5"/>
    <mergeCell ref="D4:D5"/>
    <mergeCell ref="E4:E5"/>
  </mergeCells>
  <phoneticPr fontId="1" type="noConversion"/>
  <pageMargins left="0.15748031496062992" right="0.15748031496062992" top="0.98425196850393704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workbookViewId="0">
      <selection activeCell="I17" sqref="I17"/>
    </sheetView>
  </sheetViews>
  <sheetFormatPr defaultColWidth="9" defaultRowHeight="13.5"/>
  <cols>
    <col min="1" max="1" width="10" style="93" customWidth="1"/>
    <col min="2" max="2" width="9" style="93"/>
    <col min="3" max="3" width="10.625" style="93" customWidth="1"/>
    <col min="4" max="4" width="9.625" style="93" customWidth="1"/>
    <col min="5" max="5" width="6.875" style="93" customWidth="1"/>
    <col min="6" max="6" width="11.25" style="93" customWidth="1"/>
    <col min="7" max="10" width="8" style="93" customWidth="1"/>
    <col min="11" max="11" width="9" style="93"/>
    <col min="12" max="12" width="8.625" style="93" customWidth="1"/>
    <col min="13" max="13" width="8" style="93" customWidth="1"/>
    <col min="14" max="15" width="10.5" style="93" customWidth="1"/>
    <col min="16" max="16384" width="9" style="93"/>
  </cols>
  <sheetData>
    <row r="1" spans="1:16" ht="21" customHeight="1">
      <c r="A1" s="522" t="s">
        <v>66</v>
      </c>
      <c r="B1" s="522"/>
      <c r="C1" s="522"/>
      <c r="D1" s="201"/>
      <c r="E1" s="92"/>
      <c r="F1" s="92"/>
      <c r="G1" s="92"/>
      <c r="H1" s="92"/>
      <c r="I1" s="92"/>
      <c r="J1" s="92"/>
      <c r="K1" s="92"/>
      <c r="L1" s="92"/>
      <c r="M1" s="92"/>
    </row>
    <row r="2" spans="1:16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1:16" ht="24" customHeight="1">
      <c r="A3" s="523" t="s">
        <v>256</v>
      </c>
      <c r="B3" s="523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6" ht="40.5" customHeight="1">
      <c r="A4" s="272" t="s">
        <v>32</v>
      </c>
      <c r="B4" s="273" t="s">
        <v>6</v>
      </c>
      <c r="C4" s="273" t="s">
        <v>67</v>
      </c>
      <c r="D4" s="274" t="s">
        <v>68</v>
      </c>
      <c r="E4" s="274" t="s">
        <v>69</v>
      </c>
      <c r="F4" s="274" t="s">
        <v>70</v>
      </c>
      <c r="G4" s="275" t="s">
        <v>71</v>
      </c>
      <c r="H4" s="274" t="s">
        <v>72</v>
      </c>
      <c r="I4" s="273" t="s">
        <v>73</v>
      </c>
      <c r="J4" s="273" t="s">
        <v>74</v>
      </c>
      <c r="K4" s="276" t="s">
        <v>75</v>
      </c>
      <c r="L4" s="273" t="s">
        <v>76</v>
      </c>
      <c r="M4" s="277" t="s">
        <v>77</v>
      </c>
      <c r="N4" s="276" t="s">
        <v>249</v>
      </c>
      <c r="O4" s="354" t="s">
        <v>318</v>
      </c>
      <c r="P4" s="276" t="s">
        <v>99</v>
      </c>
    </row>
    <row r="5" spans="1:16" ht="30" customHeight="1">
      <c r="A5" s="166" t="s">
        <v>3</v>
      </c>
      <c r="B5" s="167">
        <v>520</v>
      </c>
      <c r="C5" s="168">
        <v>520</v>
      </c>
      <c r="D5" s="168">
        <v>0</v>
      </c>
      <c r="E5" s="168">
        <v>0</v>
      </c>
      <c r="F5" s="168">
        <v>0</v>
      </c>
      <c r="G5" s="168">
        <v>0</v>
      </c>
      <c r="H5" s="168">
        <v>0</v>
      </c>
      <c r="I5" s="168">
        <v>0</v>
      </c>
      <c r="J5" s="168">
        <v>0</v>
      </c>
      <c r="K5" s="168">
        <v>0</v>
      </c>
      <c r="L5" s="168">
        <v>0</v>
      </c>
      <c r="M5" s="168">
        <v>0</v>
      </c>
      <c r="N5" s="168">
        <v>0</v>
      </c>
      <c r="O5" s="169">
        <v>0</v>
      </c>
      <c r="P5" s="169">
        <v>0</v>
      </c>
    </row>
    <row r="6" spans="1:16" ht="30" customHeight="1">
      <c r="A6" s="166" t="s">
        <v>4</v>
      </c>
      <c r="B6" s="167">
        <v>790</v>
      </c>
      <c r="C6" s="168">
        <v>790</v>
      </c>
      <c r="D6" s="168">
        <v>0</v>
      </c>
      <c r="E6" s="168">
        <v>0</v>
      </c>
      <c r="F6" s="168">
        <v>0</v>
      </c>
      <c r="G6" s="168">
        <v>0</v>
      </c>
      <c r="H6" s="168">
        <v>0</v>
      </c>
      <c r="I6" s="168">
        <v>0</v>
      </c>
      <c r="J6" s="168">
        <v>0</v>
      </c>
      <c r="K6" s="168">
        <v>0</v>
      </c>
      <c r="L6" s="168">
        <v>0</v>
      </c>
      <c r="M6" s="168">
        <v>0</v>
      </c>
      <c r="N6" s="168">
        <v>0</v>
      </c>
      <c r="O6" s="169">
        <v>0</v>
      </c>
      <c r="P6" s="169">
        <v>0</v>
      </c>
    </row>
    <row r="7" spans="1:16" ht="30" customHeight="1">
      <c r="A7" s="166" t="s">
        <v>121</v>
      </c>
      <c r="B7" s="167">
        <f>SUM(C7:P7)</f>
        <v>2757</v>
      </c>
      <c r="C7" s="168">
        <v>790</v>
      </c>
      <c r="D7" s="168">
        <v>0</v>
      </c>
      <c r="E7" s="168">
        <v>0</v>
      </c>
      <c r="F7" s="168">
        <v>0</v>
      </c>
      <c r="G7" s="168">
        <v>0</v>
      </c>
      <c r="H7" s="168">
        <v>0</v>
      </c>
      <c r="I7" s="168">
        <v>0</v>
      </c>
      <c r="J7" s="168">
        <v>0</v>
      </c>
      <c r="K7" s="168">
        <v>0</v>
      </c>
      <c r="L7" s="168">
        <v>0</v>
      </c>
      <c r="M7" s="168">
        <v>0</v>
      </c>
      <c r="N7" s="168">
        <v>0</v>
      </c>
      <c r="O7" s="169">
        <v>0</v>
      </c>
      <c r="P7" s="169">
        <v>1967</v>
      </c>
    </row>
    <row r="8" spans="1:16" ht="30" customHeight="1">
      <c r="A8" s="278" t="s">
        <v>134</v>
      </c>
      <c r="B8" s="279">
        <v>7031</v>
      </c>
      <c r="C8" s="280">
        <v>735</v>
      </c>
      <c r="D8" s="280">
        <v>0</v>
      </c>
      <c r="E8" s="280">
        <v>0</v>
      </c>
      <c r="F8" s="280">
        <v>0</v>
      </c>
      <c r="G8" s="280">
        <v>0</v>
      </c>
      <c r="H8" s="280">
        <v>0</v>
      </c>
      <c r="I8" s="280">
        <v>0</v>
      </c>
      <c r="J8" s="280">
        <v>0</v>
      </c>
      <c r="K8" s="280">
        <v>0</v>
      </c>
      <c r="L8" s="280">
        <v>0</v>
      </c>
      <c r="M8" s="280">
        <v>0</v>
      </c>
      <c r="N8" s="280">
        <v>0</v>
      </c>
      <c r="O8" s="281">
        <v>0</v>
      </c>
      <c r="P8" s="281">
        <v>6296</v>
      </c>
    </row>
    <row r="9" spans="1:16" s="94" customFormat="1" ht="30" customHeight="1">
      <c r="A9" s="368" t="s">
        <v>304</v>
      </c>
      <c r="B9" s="355">
        <v>9396</v>
      </c>
      <c r="C9" s="356">
        <v>732</v>
      </c>
      <c r="D9" s="356">
        <v>0</v>
      </c>
      <c r="E9" s="356">
        <v>0</v>
      </c>
      <c r="F9" s="356">
        <v>0</v>
      </c>
      <c r="G9" s="356">
        <v>0</v>
      </c>
      <c r="H9" s="356">
        <v>0</v>
      </c>
      <c r="I9" s="356">
        <v>0</v>
      </c>
      <c r="J9" s="356">
        <v>0</v>
      </c>
      <c r="K9" s="356">
        <v>0</v>
      </c>
      <c r="L9" s="356">
        <v>0</v>
      </c>
      <c r="M9" s="356">
        <v>0</v>
      </c>
      <c r="N9" s="356">
        <v>0</v>
      </c>
      <c r="O9" s="357">
        <v>45</v>
      </c>
      <c r="P9" s="357">
        <v>8619</v>
      </c>
    </row>
    <row r="10" spans="1:16" ht="26.25" customHeight="1">
      <c r="A10" s="398" t="s">
        <v>339</v>
      </c>
      <c r="B10" s="436">
        <v>11820</v>
      </c>
      <c r="C10" s="437">
        <v>771</v>
      </c>
      <c r="D10" s="437">
        <v>0</v>
      </c>
      <c r="E10" s="437">
        <v>0</v>
      </c>
      <c r="F10" s="437">
        <v>0</v>
      </c>
      <c r="G10" s="437">
        <v>0</v>
      </c>
      <c r="H10" s="437">
        <v>0</v>
      </c>
      <c r="I10" s="437">
        <v>0</v>
      </c>
      <c r="J10" s="437">
        <v>0</v>
      </c>
      <c r="K10" s="437">
        <v>0</v>
      </c>
      <c r="L10" s="437">
        <v>0</v>
      </c>
      <c r="M10" s="437">
        <v>0</v>
      </c>
      <c r="N10" s="437">
        <v>0</v>
      </c>
      <c r="O10" s="438">
        <v>100</v>
      </c>
      <c r="P10" s="438">
        <v>10949</v>
      </c>
    </row>
    <row r="11" spans="1:16" ht="18.95" customHeight="1">
      <c r="A11" s="95"/>
      <c r="B11" s="96"/>
      <c r="C11" s="96"/>
      <c r="D11" s="96"/>
      <c r="E11" s="92"/>
      <c r="F11" s="96"/>
      <c r="G11" s="96"/>
      <c r="H11" s="96"/>
      <c r="I11" s="96"/>
      <c r="J11" s="96"/>
      <c r="K11" s="96"/>
      <c r="L11" s="96"/>
      <c r="M11" s="96"/>
    </row>
    <row r="12" spans="1:16" ht="18.95" customHeight="1">
      <c r="A12" s="521" t="s">
        <v>275</v>
      </c>
      <c r="B12" s="521"/>
      <c r="C12" s="215"/>
      <c r="D12" s="215"/>
      <c r="E12" s="215"/>
      <c r="F12" s="97"/>
      <c r="G12" s="97"/>
      <c r="H12" s="97"/>
      <c r="I12" s="97"/>
      <c r="J12" s="97"/>
      <c r="K12" s="97"/>
      <c r="L12" s="97"/>
      <c r="M12" s="97"/>
    </row>
    <row r="13" spans="1:16">
      <c r="A13" s="521" t="s">
        <v>276</v>
      </c>
      <c r="B13" s="521"/>
      <c r="C13" s="215"/>
      <c r="D13" s="216"/>
      <c r="E13" s="217"/>
      <c r="F13" s="97"/>
      <c r="G13" s="97"/>
      <c r="H13" s="97"/>
      <c r="I13" s="97"/>
      <c r="J13" s="97"/>
      <c r="K13" s="97"/>
      <c r="L13" s="97"/>
      <c r="M13" s="97"/>
    </row>
    <row r="14" spans="1:16">
      <c r="A14" s="95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</row>
    <row r="15" spans="1:16">
      <c r="A15" s="95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</row>
    <row r="16" spans="1:16">
      <c r="A16" s="95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</row>
    <row r="17" spans="1:13">
      <c r="A17" s="95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</row>
    <row r="18" spans="1:13">
      <c r="A18" s="95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</row>
    <row r="19" spans="1:13">
      <c r="A19" s="95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</row>
    <row r="20" spans="1:13">
      <c r="A20" s="95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</row>
    <row r="21" spans="1:13">
      <c r="A21" s="95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</row>
    <row r="22" spans="1:13">
      <c r="A22" s="95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</row>
    <row r="23" spans="1:13">
      <c r="A23" s="95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</row>
    <row r="24" spans="1:13">
      <c r="A24" s="95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</row>
    <row r="25" spans="1:13">
      <c r="A25" s="95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</row>
    <row r="26" spans="1:13">
      <c r="A26" s="95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</row>
    <row r="27" spans="1:13">
      <c r="A27" s="95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</row>
    <row r="28" spans="1:13">
      <c r="A28" s="95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</row>
    <row r="29" spans="1:13">
      <c r="A29" s="95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</row>
    <row r="30" spans="1:13">
      <c r="A30" s="95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</row>
    <row r="31" spans="1:13">
      <c r="A31" s="95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</row>
    <row r="32" spans="1:13">
      <c r="A32" s="95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</row>
    <row r="33" spans="1:13">
      <c r="A33" s="95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</row>
    <row r="34" spans="1:13">
      <c r="A34" s="95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</row>
    <row r="35" spans="1:13">
      <c r="A35" s="95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</row>
    <row r="36" spans="1:13">
      <c r="A36" s="95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</row>
    <row r="37" spans="1:13">
      <c r="A37" s="95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</row>
    <row r="38" spans="1:13">
      <c r="A38" s="97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</row>
  </sheetData>
  <mergeCells count="4">
    <mergeCell ref="A13:B13"/>
    <mergeCell ref="A1:C1"/>
    <mergeCell ref="A3:B3"/>
    <mergeCell ref="A12:B12"/>
  </mergeCells>
  <phoneticPr fontId="1" type="noConversion"/>
  <pageMargins left="0.15748031496062992" right="0.15748031496062992" top="0.98425196850393704" bottom="0.98425196850393704" header="0.51181102362204722" footer="0.51181102362204722"/>
  <pageSetup paperSize="9" scale="91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3"/>
  <sheetViews>
    <sheetView workbookViewId="0">
      <selection activeCell="H14" sqref="H14"/>
    </sheetView>
  </sheetViews>
  <sheetFormatPr defaultRowHeight="13.5"/>
  <cols>
    <col min="1" max="1" width="10.25" style="89" customWidth="1"/>
    <col min="2" max="2" width="13.875" style="89" customWidth="1"/>
    <col min="3" max="3" width="9.125" style="89" customWidth="1"/>
    <col min="4" max="4" width="14.125" style="89" customWidth="1"/>
    <col min="5" max="5" width="9.625" style="89" customWidth="1"/>
    <col min="6" max="6" width="13.375" style="89" customWidth="1"/>
    <col min="7" max="7" width="7.625" style="89" customWidth="1"/>
    <col min="8" max="8" width="8.625" style="89" customWidth="1"/>
    <col min="9" max="9" width="7.625" style="89" customWidth="1"/>
    <col min="10" max="10" width="9" style="89" customWidth="1"/>
    <col min="11" max="11" width="11" style="89" bestFit="1" customWidth="1"/>
    <col min="12" max="12" width="13.875" style="89" bestFit="1" customWidth="1"/>
    <col min="13" max="13" width="8.125" style="89" customWidth="1"/>
    <col min="14" max="14" width="13.625" style="89" customWidth="1"/>
    <col min="15" max="15" width="7.75" style="89" customWidth="1"/>
    <col min="16" max="16" width="10" style="89" customWidth="1"/>
    <col min="17" max="20" width="7.375" style="89" customWidth="1"/>
    <col min="21" max="21" width="8" style="89" customWidth="1"/>
    <col min="22" max="22" width="8.75" style="89" customWidth="1"/>
    <col min="23" max="259" width="9" style="89"/>
    <col min="260" max="260" width="12.125" style="89" customWidth="1"/>
    <col min="261" max="261" width="11" style="89" customWidth="1"/>
    <col min="262" max="262" width="12.125" style="89" customWidth="1"/>
    <col min="263" max="263" width="11" style="89" customWidth="1"/>
    <col min="264" max="264" width="12.125" style="89" customWidth="1"/>
    <col min="265" max="265" width="8.375" style="89" customWidth="1"/>
    <col min="266" max="268" width="8.5" style="89" customWidth="1"/>
    <col min="269" max="270" width="10.875" style="89" bestFit="1" customWidth="1"/>
    <col min="271" max="271" width="8.125" style="89" customWidth="1"/>
    <col min="272" max="272" width="9.5" style="89" customWidth="1"/>
    <col min="273" max="273" width="7.75" style="89" customWidth="1"/>
    <col min="274" max="274" width="8.25" style="89" customWidth="1"/>
    <col min="275" max="275" width="8.75" style="89" customWidth="1"/>
    <col min="276" max="276" width="9.125" style="89" customWidth="1"/>
    <col min="277" max="277" width="8" style="89" customWidth="1"/>
    <col min="278" max="278" width="8.75" style="89" customWidth="1"/>
    <col min="279" max="515" width="9" style="89"/>
    <col min="516" max="516" width="12.125" style="89" customWidth="1"/>
    <col min="517" max="517" width="11" style="89" customWidth="1"/>
    <col min="518" max="518" width="12.125" style="89" customWidth="1"/>
    <col min="519" max="519" width="11" style="89" customWidth="1"/>
    <col min="520" max="520" width="12.125" style="89" customWidth="1"/>
    <col min="521" max="521" width="8.375" style="89" customWidth="1"/>
    <col min="522" max="524" width="8.5" style="89" customWidth="1"/>
    <col min="525" max="526" width="10.875" style="89" bestFit="1" customWidth="1"/>
    <col min="527" max="527" width="8.125" style="89" customWidth="1"/>
    <col min="528" max="528" width="9.5" style="89" customWidth="1"/>
    <col min="529" max="529" width="7.75" style="89" customWidth="1"/>
    <col min="530" max="530" width="8.25" style="89" customWidth="1"/>
    <col min="531" max="531" width="8.75" style="89" customWidth="1"/>
    <col min="532" max="532" width="9.125" style="89" customWidth="1"/>
    <col min="533" max="533" width="8" style="89" customWidth="1"/>
    <col min="534" max="534" width="8.75" style="89" customWidth="1"/>
    <col min="535" max="771" width="9" style="89"/>
    <col min="772" max="772" width="12.125" style="89" customWidth="1"/>
    <col min="773" max="773" width="11" style="89" customWidth="1"/>
    <col min="774" max="774" width="12.125" style="89" customWidth="1"/>
    <col min="775" max="775" width="11" style="89" customWidth="1"/>
    <col min="776" max="776" width="12.125" style="89" customWidth="1"/>
    <col min="777" max="777" width="8.375" style="89" customWidth="1"/>
    <col min="778" max="780" width="8.5" style="89" customWidth="1"/>
    <col min="781" max="782" width="10.875" style="89" bestFit="1" customWidth="1"/>
    <col min="783" max="783" width="8.125" style="89" customWidth="1"/>
    <col min="784" max="784" width="9.5" style="89" customWidth="1"/>
    <col min="785" max="785" width="7.75" style="89" customWidth="1"/>
    <col min="786" max="786" width="8.25" style="89" customWidth="1"/>
    <col min="787" max="787" width="8.75" style="89" customWidth="1"/>
    <col min="788" max="788" width="9.125" style="89" customWidth="1"/>
    <col min="789" max="789" width="8" style="89" customWidth="1"/>
    <col min="790" max="790" width="8.75" style="89" customWidth="1"/>
    <col min="791" max="1027" width="9" style="89"/>
    <col min="1028" max="1028" width="12.125" style="89" customWidth="1"/>
    <col min="1029" max="1029" width="11" style="89" customWidth="1"/>
    <col min="1030" max="1030" width="12.125" style="89" customWidth="1"/>
    <col min="1031" max="1031" width="11" style="89" customWidth="1"/>
    <col min="1032" max="1032" width="12.125" style="89" customWidth="1"/>
    <col min="1033" max="1033" width="8.375" style="89" customWidth="1"/>
    <col min="1034" max="1036" width="8.5" style="89" customWidth="1"/>
    <col min="1037" max="1038" width="10.875" style="89" bestFit="1" customWidth="1"/>
    <col min="1039" max="1039" width="8.125" style="89" customWidth="1"/>
    <col min="1040" max="1040" width="9.5" style="89" customWidth="1"/>
    <col min="1041" max="1041" width="7.75" style="89" customWidth="1"/>
    <col min="1042" max="1042" width="8.25" style="89" customWidth="1"/>
    <col min="1043" max="1043" width="8.75" style="89" customWidth="1"/>
    <col min="1044" max="1044" width="9.125" style="89" customWidth="1"/>
    <col min="1045" max="1045" width="8" style="89" customWidth="1"/>
    <col min="1046" max="1046" width="8.75" style="89" customWidth="1"/>
    <col min="1047" max="1283" width="9" style="89"/>
    <col min="1284" max="1284" width="12.125" style="89" customWidth="1"/>
    <col min="1285" max="1285" width="11" style="89" customWidth="1"/>
    <col min="1286" max="1286" width="12.125" style="89" customWidth="1"/>
    <col min="1287" max="1287" width="11" style="89" customWidth="1"/>
    <col min="1288" max="1288" width="12.125" style="89" customWidth="1"/>
    <col min="1289" max="1289" width="8.375" style="89" customWidth="1"/>
    <col min="1290" max="1292" width="8.5" style="89" customWidth="1"/>
    <col min="1293" max="1294" width="10.875" style="89" bestFit="1" customWidth="1"/>
    <col min="1295" max="1295" width="8.125" style="89" customWidth="1"/>
    <col min="1296" max="1296" width="9.5" style="89" customWidth="1"/>
    <col min="1297" max="1297" width="7.75" style="89" customWidth="1"/>
    <col min="1298" max="1298" width="8.25" style="89" customWidth="1"/>
    <col min="1299" max="1299" width="8.75" style="89" customWidth="1"/>
    <col min="1300" max="1300" width="9.125" style="89" customWidth="1"/>
    <col min="1301" max="1301" width="8" style="89" customWidth="1"/>
    <col min="1302" max="1302" width="8.75" style="89" customWidth="1"/>
    <col min="1303" max="1539" width="9" style="89"/>
    <col min="1540" max="1540" width="12.125" style="89" customWidth="1"/>
    <col min="1541" max="1541" width="11" style="89" customWidth="1"/>
    <col min="1542" max="1542" width="12.125" style="89" customWidth="1"/>
    <col min="1543" max="1543" width="11" style="89" customWidth="1"/>
    <col min="1544" max="1544" width="12.125" style="89" customWidth="1"/>
    <col min="1545" max="1545" width="8.375" style="89" customWidth="1"/>
    <col min="1546" max="1548" width="8.5" style="89" customWidth="1"/>
    <col min="1549" max="1550" width="10.875" style="89" bestFit="1" customWidth="1"/>
    <col min="1551" max="1551" width="8.125" style="89" customWidth="1"/>
    <col min="1552" max="1552" width="9.5" style="89" customWidth="1"/>
    <col min="1553" max="1553" width="7.75" style="89" customWidth="1"/>
    <col min="1554" max="1554" width="8.25" style="89" customWidth="1"/>
    <col min="1555" max="1555" width="8.75" style="89" customWidth="1"/>
    <col min="1556" max="1556" width="9.125" style="89" customWidth="1"/>
    <col min="1557" max="1557" width="8" style="89" customWidth="1"/>
    <col min="1558" max="1558" width="8.75" style="89" customWidth="1"/>
    <col min="1559" max="1795" width="9" style="89"/>
    <col min="1796" max="1796" width="12.125" style="89" customWidth="1"/>
    <col min="1797" max="1797" width="11" style="89" customWidth="1"/>
    <col min="1798" max="1798" width="12.125" style="89" customWidth="1"/>
    <col min="1799" max="1799" width="11" style="89" customWidth="1"/>
    <col min="1800" max="1800" width="12.125" style="89" customWidth="1"/>
    <col min="1801" max="1801" width="8.375" style="89" customWidth="1"/>
    <col min="1802" max="1804" width="8.5" style="89" customWidth="1"/>
    <col min="1805" max="1806" width="10.875" style="89" bestFit="1" customWidth="1"/>
    <col min="1807" max="1807" width="8.125" style="89" customWidth="1"/>
    <col min="1808" max="1808" width="9.5" style="89" customWidth="1"/>
    <col min="1809" max="1809" width="7.75" style="89" customWidth="1"/>
    <col min="1810" max="1810" width="8.25" style="89" customWidth="1"/>
    <col min="1811" max="1811" width="8.75" style="89" customWidth="1"/>
    <col min="1812" max="1812" width="9.125" style="89" customWidth="1"/>
    <col min="1813" max="1813" width="8" style="89" customWidth="1"/>
    <col min="1814" max="1814" width="8.75" style="89" customWidth="1"/>
    <col min="1815" max="2051" width="9" style="89"/>
    <col min="2052" max="2052" width="12.125" style="89" customWidth="1"/>
    <col min="2053" max="2053" width="11" style="89" customWidth="1"/>
    <col min="2054" max="2054" width="12.125" style="89" customWidth="1"/>
    <col min="2055" max="2055" width="11" style="89" customWidth="1"/>
    <col min="2056" max="2056" width="12.125" style="89" customWidth="1"/>
    <col min="2057" max="2057" width="8.375" style="89" customWidth="1"/>
    <col min="2058" max="2060" width="8.5" style="89" customWidth="1"/>
    <col min="2061" max="2062" width="10.875" style="89" bestFit="1" customWidth="1"/>
    <col min="2063" max="2063" width="8.125" style="89" customWidth="1"/>
    <col min="2064" max="2064" width="9.5" style="89" customWidth="1"/>
    <col min="2065" max="2065" width="7.75" style="89" customWidth="1"/>
    <col min="2066" max="2066" width="8.25" style="89" customWidth="1"/>
    <col min="2067" max="2067" width="8.75" style="89" customWidth="1"/>
    <col min="2068" max="2068" width="9.125" style="89" customWidth="1"/>
    <col min="2069" max="2069" width="8" style="89" customWidth="1"/>
    <col min="2070" max="2070" width="8.75" style="89" customWidth="1"/>
    <col min="2071" max="2307" width="9" style="89"/>
    <col min="2308" max="2308" width="12.125" style="89" customWidth="1"/>
    <col min="2309" max="2309" width="11" style="89" customWidth="1"/>
    <col min="2310" max="2310" width="12.125" style="89" customWidth="1"/>
    <col min="2311" max="2311" width="11" style="89" customWidth="1"/>
    <col min="2312" max="2312" width="12.125" style="89" customWidth="1"/>
    <col min="2313" max="2313" width="8.375" style="89" customWidth="1"/>
    <col min="2314" max="2316" width="8.5" style="89" customWidth="1"/>
    <col min="2317" max="2318" width="10.875" style="89" bestFit="1" customWidth="1"/>
    <col min="2319" max="2319" width="8.125" style="89" customWidth="1"/>
    <col min="2320" max="2320" width="9.5" style="89" customWidth="1"/>
    <col min="2321" max="2321" width="7.75" style="89" customWidth="1"/>
    <col min="2322" max="2322" width="8.25" style="89" customWidth="1"/>
    <col min="2323" max="2323" width="8.75" style="89" customWidth="1"/>
    <col min="2324" max="2324" width="9.125" style="89" customWidth="1"/>
    <col min="2325" max="2325" width="8" style="89" customWidth="1"/>
    <col min="2326" max="2326" width="8.75" style="89" customWidth="1"/>
    <col min="2327" max="2563" width="9" style="89"/>
    <col min="2564" max="2564" width="12.125" style="89" customWidth="1"/>
    <col min="2565" max="2565" width="11" style="89" customWidth="1"/>
    <col min="2566" max="2566" width="12.125" style="89" customWidth="1"/>
    <col min="2567" max="2567" width="11" style="89" customWidth="1"/>
    <col min="2568" max="2568" width="12.125" style="89" customWidth="1"/>
    <col min="2569" max="2569" width="8.375" style="89" customWidth="1"/>
    <col min="2570" max="2572" width="8.5" style="89" customWidth="1"/>
    <col min="2573" max="2574" width="10.875" style="89" bestFit="1" customWidth="1"/>
    <col min="2575" max="2575" width="8.125" style="89" customWidth="1"/>
    <col min="2576" max="2576" width="9.5" style="89" customWidth="1"/>
    <col min="2577" max="2577" width="7.75" style="89" customWidth="1"/>
    <col min="2578" max="2578" width="8.25" style="89" customWidth="1"/>
    <col min="2579" max="2579" width="8.75" style="89" customWidth="1"/>
    <col min="2580" max="2580" width="9.125" style="89" customWidth="1"/>
    <col min="2581" max="2581" width="8" style="89" customWidth="1"/>
    <col min="2582" max="2582" width="8.75" style="89" customWidth="1"/>
    <col min="2583" max="2819" width="9" style="89"/>
    <col min="2820" max="2820" width="12.125" style="89" customWidth="1"/>
    <col min="2821" max="2821" width="11" style="89" customWidth="1"/>
    <col min="2822" max="2822" width="12.125" style="89" customWidth="1"/>
    <col min="2823" max="2823" width="11" style="89" customWidth="1"/>
    <col min="2824" max="2824" width="12.125" style="89" customWidth="1"/>
    <col min="2825" max="2825" width="8.375" style="89" customWidth="1"/>
    <col min="2826" max="2828" width="8.5" style="89" customWidth="1"/>
    <col min="2829" max="2830" width="10.875" style="89" bestFit="1" customWidth="1"/>
    <col min="2831" max="2831" width="8.125" style="89" customWidth="1"/>
    <col min="2832" max="2832" width="9.5" style="89" customWidth="1"/>
    <col min="2833" max="2833" width="7.75" style="89" customWidth="1"/>
    <col min="2834" max="2834" width="8.25" style="89" customWidth="1"/>
    <col min="2835" max="2835" width="8.75" style="89" customWidth="1"/>
    <col min="2836" max="2836" width="9.125" style="89" customWidth="1"/>
    <col min="2837" max="2837" width="8" style="89" customWidth="1"/>
    <col min="2838" max="2838" width="8.75" style="89" customWidth="1"/>
    <col min="2839" max="3075" width="9" style="89"/>
    <col min="3076" max="3076" width="12.125" style="89" customWidth="1"/>
    <col min="3077" max="3077" width="11" style="89" customWidth="1"/>
    <col min="3078" max="3078" width="12.125" style="89" customWidth="1"/>
    <col min="3079" max="3079" width="11" style="89" customWidth="1"/>
    <col min="3080" max="3080" width="12.125" style="89" customWidth="1"/>
    <col min="3081" max="3081" width="8.375" style="89" customWidth="1"/>
    <col min="3082" max="3084" width="8.5" style="89" customWidth="1"/>
    <col min="3085" max="3086" width="10.875" style="89" bestFit="1" customWidth="1"/>
    <col min="3087" max="3087" width="8.125" style="89" customWidth="1"/>
    <col min="3088" max="3088" width="9.5" style="89" customWidth="1"/>
    <col min="3089" max="3089" width="7.75" style="89" customWidth="1"/>
    <col min="3090" max="3090" width="8.25" style="89" customWidth="1"/>
    <col min="3091" max="3091" width="8.75" style="89" customWidth="1"/>
    <col min="3092" max="3092" width="9.125" style="89" customWidth="1"/>
    <col min="3093" max="3093" width="8" style="89" customWidth="1"/>
    <col min="3094" max="3094" width="8.75" style="89" customWidth="1"/>
    <col min="3095" max="3331" width="9" style="89"/>
    <col min="3332" max="3332" width="12.125" style="89" customWidth="1"/>
    <col min="3333" max="3333" width="11" style="89" customWidth="1"/>
    <col min="3334" max="3334" width="12.125" style="89" customWidth="1"/>
    <col min="3335" max="3335" width="11" style="89" customWidth="1"/>
    <col min="3336" max="3336" width="12.125" style="89" customWidth="1"/>
    <col min="3337" max="3337" width="8.375" style="89" customWidth="1"/>
    <col min="3338" max="3340" width="8.5" style="89" customWidth="1"/>
    <col min="3341" max="3342" width="10.875" style="89" bestFit="1" customWidth="1"/>
    <col min="3343" max="3343" width="8.125" style="89" customWidth="1"/>
    <col min="3344" max="3344" width="9.5" style="89" customWidth="1"/>
    <col min="3345" max="3345" width="7.75" style="89" customWidth="1"/>
    <col min="3346" max="3346" width="8.25" style="89" customWidth="1"/>
    <col min="3347" max="3347" width="8.75" style="89" customWidth="1"/>
    <col min="3348" max="3348" width="9.125" style="89" customWidth="1"/>
    <col min="3349" max="3349" width="8" style="89" customWidth="1"/>
    <col min="3350" max="3350" width="8.75" style="89" customWidth="1"/>
    <col min="3351" max="3587" width="9" style="89"/>
    <col min="3588" max="3588" width="12.125" style="89" customWidth="1"/>
    <col min="3589" max="3589" width="11" style="89" customWidth="1"/>
    <col min="3590" max="3590" width="12.125" style="89" customWidth="1"/>
    <col min="3591" max="3591" width="11" style="89" customWidth="1"/>
    <col min="3592" max="3592" width="12.125" style="89" customWidth="1"/>
    <col min="3593" max="3593" width="8.375" style="89" customWidth="1"/>
    <col min="3594" max="3596" width="8.5" style="89" customWidth="1"/>
    <col min="3597" max="3598" width="10.875" style="89" bestFit="1" customWidth="1"/>
    <col min="3599" max="3599" width="8.125" style="89" customWidth="1"/>
    <col min="3600" max="3600" width="9.5" style="89" customWidth="1"/>
    <col min="3601" max="3601" width="7.75" style="89" customWidth="1"/>
    <col min="3602" max="3602" width="8.25" style="89" customWidth="1"/>
    <col min="3603" max="3603" width="8.75" style="89" customWidth="1"/>
    <col min="3604" max="3604" width="9.125" style="89" customWidth="1"/>
    <col min="3605" max="3605" width="8" style="89" customWidth="1"/>
    <col min="3606" max="3606" width="8.75" style="89" customWidth="1"/>
    <col min="3607" max="3843" width="9" style="89"/>
    <col min="3844" max="3844" width="12.125" style="89" customWidth="1"/>
    <col min="3845" max="3845" width="11" style="89" customWidth="1"/>
    <col min="3846" max="3846" width="12.125" style="89" customWidth="1"/>
    <col min="3847" max="3847" width="11" style="89" customWidth="1"/>
    <col min="3848" max="3848" width="12.125" style="89" customWidth="1"/>
    <col min="3849" max="3849" width="8.375" style="89" customWidth="1"/>
    <col min="3850" max="3852" width="8.5" style="89" customWidth="1"/>
    <col min="3853" max="3854" width="10.875" style="89" bestFit="1" customWidth="1"/>
    <col min="3855" max="3855" width="8.125" style="89" customWidth="1"/>
    <col min="3856" max="3856" width="9.5" style="89" customWidth="1"/>
    <col min="3857" max="3857" width="7.75" style="89" customWidth="1"/>
    <col min="3858" max="3858" width="8.25" style="89" customWidth="1"/>
    <col min="3859" max="3859" width="8.75" style="89" customWidth="1"/>
    <col min="3860" max="3860" width="9.125" style="89" customWidth="1"/>
    <col min="3861" max="3861" width="8" style="89" customWidth="1"/>
    <col min="3862" max="3862" width="8.75" style="89" customWidth="1"/>
    <col min="3863" max="4099" width="9" style="89"/>
    <col min="4100" max="4100" width="12.125" style="89" customWidth="1"/>
    <col min="4101" max="4101" width="11" style="89" customWidth="1"/>
    <col min="4102" max="4102" width="12.125" style="89" customWidth="1"/>
    <col min="4103" max="4103" width="11" style="89" customWidth="1"/>
    <col min="4104" max="4104" width="12.125" style="89" customWidth="1"/>
    <col min="4105" max="4105" width="8.375" style="89" customWidth="1"/>
    <col min="4106" max="4108" width="8.5" style="89" customWidth="1"/>
    <col min="4109" max="4110" width="10.875" style="89" bestFit="1" customWidth="1"/>
    <col min="4111" max="4111" width="8.125" style="89" customWidth="1"/>
    <col min="4112" max="4112" width="9.5" style="89" customWidth="1"/>
    <col min="4113" max="4113" width="7.75" style="89" customWidth="1"/>
    <col min="4114" max="4114" width="8.25" style="89" customWidth="1"/>
    <col min="4115" max="4115" width="8.75" style="89" customWidth="1"/>
    <col min="4116" max="4116" width="9.125" style="89" customWidth="1"/>
    <col min="4117" max="4117" width="8" style="89" customWidth="1"/>
    <col min="4118" max="4118" width="8.75" style="89" customWidth="1"/>
    <col min="4119" max="4355" width="9" style="89"/>
    <col min="4356" max="4356" width="12.125" style="89" customWidth="1"/>
    <col min="4357" max="4357" width="11" style="89" customWidth="1"/>
    <col min="4358" max="4358" width="12.125" style="89" customWidth="1"/>
    <col min="4359" max="4359" width="11" style="89" customWidth="1"/>
    <col min="4360" max="4360" width="12.125" style="89" customWidth="1"/>
    <col min="4361" max="4361" width="8.375" style="89" customWidth="1"/>
    <col min="4362" max="4364" width="8.5" style="89" customWidth="1"/>
    <col min="4365" max="4366" width="10.875" style="89" bestFit="1" customWidth="1"/>
    <col min="4367" max="4367" width="8.125" style="89" customWidth="1"/>
    <col min="4368" max="4368" width="9.5" style="89" customWidth="1"/>
    <col min="4369" max="4369" width="7.75" style="89" customWidth="1"/>
    <col min="4370" max="4370" width="8.25" style="89" customWidth="1"/>
    <col min="4371" max="4371" width="8.75" style="89" customWidth="1"/>
    <col min="4372" max="4372" width="9.125" style="89" customWidth="1"/>
    <col min="4373" max="4373" width="8" style="89" customWidth="1"/>
    <col min="4374" max="4374" width="8.75" style="89" customWidth="1"/>
    <col min="4375" max="4611" width="9" style="89"/>
    <col min="4612" max="4612" width="12.125" style="89" customWidth="1"/>
    <col min="4613" max="4613" width="11" style="89" customWidth="1"/>
    <col min="4614" max="4614" width="12.125" style="89" customWidth="1"/>
    <col min="4615" max="4615" width="11" style="89" customWidth="1"/>
    <col min="4616" max="4616" width="12.125" style="89" customWidth="1"/>
    <col min="4617" max="4617" width="8.375" style="89" customWidth="1"/>
    <col min="4618" max="4620" width="8.5" style="89" customWidth="1"/>
    <col min="4621" max="4622" width="10.875" style="89" bestFit="1" customWidth="1"/>
    <col min="4623" max="4623" width="8.125" style="89" customWidth="1"/>
    <col min="4624" max="4624" width="9.5" style="89" customWidth="1"/>
    <col min="4625" max="4625" width="7.75" style="89" customWidth="1"/>
    <col min="4626" max="4626" width="8.25" style="89" customWidth="1"/>
    <col min="4627" max="4627" width="8.75" style="89" customWidth="1"/>
    <col min="4628" max="4628" width="9.125" style="89" customWidth="1"/>
    <col min="4629" max="4629" width="8" style="89" customWidth="1"/>
    <col min="4630" max="4630" width="8.75" style="89" customWidth="1"/>
    <col min="4631" max="4867" width="9" style="89"/>
    <col min="4868" max="4868" width="12.125" style="89" customWidth="1"/>
    <col min="4869" max="4869" width="11" style="89" customWidth="1"/>
    <col min="4870" max="4870" width="12.125" style="89" customWidth="1"/>
    <col min="4871" max="4871" width="11" style="89" customWidth="1"/>
    <col min="4872" max="4872" width="12.125" style="89" customWidth="1"/>
    <col min="4873" max="4873" width="8.375" style="89" customWidth="1"/>
    <col min="4874" max="4876" width="8.5" style="89" customWidth="1"/>
    <col min="4877" max="4878" width="10.875" style="89" bestFit="1" customWidth="1"/>
    <col min="4879" max="4879" width="8.125" style="89" customWidth="1"/>
    <col min="4880" max="4880" width="9.5" style="89" customWidth="1"/>
    <col min="4881" max="4881" width="7.75" style="89" customWidth="1"/>
    <col min="4882" max="4882" width="8.25" style="89" customWidth="1"/>
    <col min="4883" max="4883" width="8.75" style="89" customWidth="1"/>
    <col min="4884" max="4884" width="9.125" style="89" customWidth="1"/>
    <col min="4885" max="4885" width="8" style="89" customWidth="1"/>
    <col min="4886" max="4886" width="8.75" style="89" customWidth="1"/>
    <col min="4887" max="5123" width="9" style="89"/>
    <col min="5124" max="5124" width="12.125" style="89" customWidth="1"/>
    <col min="5125" max="5125" width="11" style="89" customWidth="1"/>
    <col min="5126" max="5126" width="12.125" style="89" customWidth="1"/>
    <col min="5127" max="5127" width="11" style="89" customWidth="1"/>
    <col min="5128" max="5128" width="12.125" style="89" customWidth="1"/>
    <col min="5129" max="5129" width="8.375" style="89" customWidth="1"/>
    <col min="5130" max="5132" width="8.5" style="89" customWidth="1"/>
    <col min="5133" max="5134" width="10.875" style="89" bestFit="1" customWidth="1"/>
    <col min="5135" max="5135" width="8.125" style="89" customWidth="1"/>
    <col min="5136" max="5136" width="9.5" style="89" customWidth="1"/>
    <col min="5137" max="5137" width="7.75" style="89" customWidth="1"/>
    <col min="5138" max="5138" width="8.25" style="89" customWidth="1"/>
    <col min="5139" max="5139" width="8.75" style="89" customWidth="1"/>
    <col min="5140" max="5140" width="9.125" style="89" customWidth="1"/>
    <col min="5141" max="5141" width="8" style="89" customWidth="1"/>
    <col min="5142" max="5142" width="8.75" style="89" customWidth="1"/>
    <col min="5143" max="5379" width="9" style="89"/>
    <col min="5380" max="5380" width="12.125" style="89" customWidth="1"/>
    <col min="5381" max="5381" width="11" style="89" customWidth="1"/>
    <col min="5382" max="5382" width="12.125" style="89" customWidth="1"/>
    <col min="5383" max="5383" width="11" style="89" customWidth="1"/>
    <col min="5384" max="5384" width="12.125" style="89" customWidth="1"/>
    <col min="5385" max="5385" width="8.375" style="89" customWidth="1"/>
    <col min="5386" max="5388" width="8.5" style="89" customWidth="1"/>
    <col min="5389" max="5390" width="10.875" style="89" bestFit="1" customWidth="1"/>
    <col min="5391" max="5391" width="8.125" style="89" customWidth="1"/>
    <col min="5392" max="5392" width="9.5" style="89" customWidth="1"/>
    <col min="5393" max="5393" width="7.75" style="89" customWidth="1"/>
    <col min="5394" max="5394" width="8.25" style="89" customWidth="1"/>
    <col min="5395" max="5395" width="8.75" style="89" customWidth="1"/>
    <col min="5396" max="5396" width="9.125" style="89" customWidth="1"/>
    <col min="5397" max="5397" width="8" style="89" customWidth="1"/>
    <col min="5398" max="5398" width="8.75" style="89" customWidth="1"/>
    <col min="5399" max="5635" width="9" style="89"/>
    <col min="5636" max="5636" width="12.125" style="89" customWidth="1"/>
    <col min="5637" max="5637" width="11" style="89" customWidth="1"/>
    <col min="5638" max="5638" width="12.125" style="89" customWidth="1"/>
    <col min="5639" max="5639" width="11" style="89" customWidth="1"/>
    <col min="5640" max="5640" width="12.125" style="89" customWidth="1"/>
    <col min="5641" max="5641" width="8.375" style="89" customWidth="1"/>
    <col min="5642" max="5644" width="8.5" style="89" customWidth="1"/>
    <col min="5645" max="5646" width="10.875" style="89" bestFit="1" customWidth="1"/>
    <col min="5647" max="5647" width="8.125" style="89" customWidth="1"/>
    <col min="5648" max="5648" width="9.5" style="89" customWidth="1"/>
    <col min="5649" max="5649" width="7.75" style="89" customWidth="1"/>
    <col min="5650" max="5650" width="8.25" style="89" customWidth="1"/>
    <col min="5651" max="5651" width="8.75" style="89" customWidth="1"/>
    <col min="5652" max="5652" width="9.125" style="89" customWidth="1"/>
    <col min="5653" max="5653" width="8" style="89" customWidth="1"/>
    <col min="5654" max="5654" width="8.75" style="89" customWidth="1"/>
    <col min="5655" max="5891" width="9" style="89"/>
    <col min="5892" max="5892" width="12.125" style="89" customWidth="1"/>
    <col min="5893" max="5893" width="11" style="89" customWidth="1"/>
    <col min="5894" max="5894" width="12.125" style="89" customWidth="1"/>
    <col min="5895" max="5895" width="11" style="89" customWidth="1"/>
    <col min="5896" max="5896" width="12.125" style="89" customWidth="1"/>
    <col min="5897" max="5897" width="8.375" style="89" customWidth="1"/>
    <col min="5898" max="5900" width="8.5" style="89" customWidth="1"/>
    <col min="5901" max="5902" width="10.875" style="89" bestFit="1" customWidth="1"/>
    <col min="5903" max="5903" width="8.125" style="89" customWidth="1"/>
    <col min="5904" max="5904" width="9.5" style="89" customWidth="1"/>
    <col min="5905" max="5905" width="7.75" style="89" customWidth="1"/>
    <col min="5906" max="5906" width="8.25" style="89" customWidth="1"/>
    <col min="5907" max="5907" width="8.75" style="89" customWidth="1"/>
    <col min="5908" max="5908" width="9.125" style="89" customWidth="1"/>
    <col min="5909" max="5909" width="8" style="89" customWidth="1"/>
    <col min="5910" max="5910" width="8.75" style="89" customWidth="1"/>
    <col min="5911" max="6147" width="9" style="89"/>
    <col min="6148" max="6148" width="12.125" style="89" customWidth="1"/>
    <col min="6149" max="6149" width="11" style="89" customWidth="1"/>
    <col min="6150" max="6150" width="12.125" style="89" customWidth="1"/>
    <col min="6151" max="6151" width="11" style="89" customWidth="1"/>
    <col min="6152" max="6152" width="12.125" style="89" customWidth="1"/>
    <col min="6153" max="6153" width="8.375" style="89" customWidth="1"/>
    <col min="6154" max="6156" width="8.5" style="89" customWidth="1"/>
    <col min="6157" max="6158" width="10.875" style="89" bestFit="1" customWidth="1"/>
    <col min="6159" max="6159" width="8.125" style="89" customWidth="1"/>
    <col min="6160" max="6160" width="9.5" style="89" customWidth="1"/>
    <col min="6161" max="6161" width="7.75" style="89" customWidth="1"/>
    <col min="6162" max="6162" width="8.25" style="89" customWidth="1"/>
    <col min="6163" max="6163" width="8.75" style="89" customWidth="1"/>
    <col min="6164" max="6164" width="9.125" style="89" customWidth="1"/>
    <col min="6165" max="6165" width="8" style="89" customWidth="1"/>
    <col min="6166" max="6166" width="8.75" style="89" customWidth="1"/>
    <col min="6167" max="6403" width="9" style="89"/>
    <col min="6404" max="6404" width="12.125" style="89" customWidth="1"/>
    <col min="6405" max="6405" width="11" style="89" customWidth="1"/>
    <col min="6406" max="6406" width="12.125" style="89" customWidth="1"/>
    <col min="6407" max="6407" width="11" style="89" customWidth="1"/>
    <col min="6408" max="6408" width="12.125" style="89" customWidth="1"/>
    <col min="6409" max="6409" width="8.375" style="89" customWidth="1"/>
    <col min="6410" max="6412" width="8.5" style="89" customWidth="1"/>
    <col min="6413" max="6414" width="10.875" style="89" bestFit="1" customWidth="1"/>
    <col min="6415" max="6415" width="8.125" style="89" customWidth="1"/>
    <col min="6416" max="6416" width="9.5" style="89" customWidth="1"/>
    <col min="6417" max="6417" width="7.75" style="89" customWidth="1"/>
    <col min="6418" max="6418" width="8.25" style="89" customWidth="1"/>
    <col min="6419" max="6419" width="8.75" style="89" customWidth="1"/>
    <col min="6420" max="6420" width="9.125" style="89" customWidth="1"/>
    <col min="6421" max="6421" width="8" style="89" customWidth="1"/>
    <col min="6422" max="6422" width="8.75" style="89" customWidth="1"/>
    <col min="6423" max="6659" width="9" style="89"/>
    <col min="6660" max="6660" width="12.125" style="89" customWidth="1"/>
    <col min="6661" max="6661" width="11" style="89" customWidth="1"/>
    <col min="6662" max="6662" width="12.125" style="89" customWidth="1"/>
    <col min="6663" max="6663" width="11" style="89" customWidth="1"/>
    <col min="6664" max="6664" width="12.125" style="89" customWidth="1"/>
    <col min="6665" max="6665" width="8.375" style="89" customWidth="1"/>
    <col min="6666" max="6668" width="8.5" style="89" customWidth="1"/>
    <col min="6669" max="6670" width="10.875" style="89" bestFit="1" customWidth="1"/>
    <col min="6671" max="6671" width="8.125" style="89" customWidth="1"/>
    <col min="6672" max="6672" width="9.5" style="89" customWidth="1"/>
    <col min="6673" max="6673" width="7.75" style="89" customWidth="1"/>
    <col min="6674" max="6674" width="8.25" style="89" customWidth="1"/>
    <col min="6675" max="6675" width="8.75" style="89" customWidth="1"/>
    <col min="6676" max="6676" width="9.125" style="89" customWidth="1"/>
    <col min="6677" max="6677" width="8" style="89" customWidth="1"/>
    <col min="6678" max="6678" width="8.75" style="89" customWidth="1"/>
    <col min="6679" max="6915" width="9" style="89"/>
    <col min="6916" max="6916" width="12.125" style="89" customWidth="1"/>
    <col min="6917" max="6917" width="11" style="89" customWidth="1"/>
    <col min="6918" max="6918" width="12.125" style="89" customWidth="1"/>
    <col min="6919" max="6919" width="11" style="89" customWidth="1"/>
    <col min="6920" max="6920" width="12.125" style="89" customWidth="1"/>
    <col min="6921" max="6921" width="8.375" style="89" customWidth="1"/>
    <col min="6922" max="6924" width="8.5" style="89" customWidth="1"/>
    <col min="6925" max="6926" width="10.875" style="89" bestFit="1" customWidth="1"/>
    <col min="6927" max="6927" width="8.125" style="89" customWidth="1"/>
    <col min="6928" max="6928" width="9.5" style="89" customWidth="1"/>
    <col min="6929" max="6929" width="7.75" style="89" customWidth="1"/>
    <col min="6930" max="6930" width="8.25" style="89" customWidth="1"/>
    <col min="6931" max="6931" width="8.75" style="89" customWidth="1"/>
    <col min="6932" max="6932" width="9.125" style="89" customWidth="1"/>
    <col min="6933" max="6933" width="8" style="89" customWidth="1"/>
    <col min="6934" max="6934" width="8.75" style="89" customWidth="1"/>
    <col min="6935" max="7171" width="9" style="89"/>
    <col min="7172" max="7172" width="12.125" style="89" customWidth="1"/>
    <col min="7173" max="7173" width="11" style="89" customWidth="1"/>
    <col min="7174" max="7174" width="12.125" style="89" customWidth="1"/>
    <col min="7175" max="7175" width="11" style="89" customWidth="1"/>
    <col min="7176" max="7176" width="12.125" style="89" customWidth="1"/>
    <col min="7177" max="7177" width="8.375" style="89" customWidth="1"/>
    <col min="7178" max="7180" width="8.5" style="89" customWidth="1"/>
    <col min="7181" max="7182" width="10.875" style="89" bestFit="1" customWidth="1"/>
    <col min="7183" max="7183" width="8.125" style="89" customWidth="1"/>
    <col min="7184" max="7184" width="9.5" style="89" customWidth="1"/>
    <col min="7185" max="7185" width="7.75" style="89" customWidth="1"/>
    <col min="7186" max="7186" width="8.25" style="89" customWidth="1"/>
    <col min="7187" max="7187" width="8.75" style="89" customWidth="1"/>
    <col min="7188" max="7188" width="9.125" style="89" customWidth="1"/>
    <col min="7189" max="7189" width="8" style="89" customWidth="1"/>
    <col min="7190" max="7190" width="8.75" style="89" customWidth="1"/>
    <col min="7191" max="7427" width="9" style="89"/>
    <col min="7428" max="7428" width="12.125" style="89" customWidth="1"/>
    <col min="7429" max="7429" width="11" style="89" customWidth="1"/>
    <col min="7430" max="7430" width="12.125" style="89" customWidth="1"/>
    <col min="7431" max="7431" width="11" style="89" customWidth="1"/>
    <col min="7432" max="7432" width="12.125" style="89" customWidth="1"/>
    <col min="7433" max="7433" width="8.375" style="89" customWidth="1"/>
    <col min="7434" max="7436" width="8.5" style="89" customWidth="1"/>
    <col min="7437" max="7438" width="10.875" style="89" bestFit="1" customWidth="1"/>
    <col min="7439" max="7439" width="8.125" style="89" customWidth="1"/>
    <col min="7440" max="7440" width="9.5" style="89" customWidth="1"/>
    <col min="7441" max="7441" width="7.75" style="89" customWidth="1"/>
    <col min="7442" max="7442" width="8.25" style="89" customWidth="1"/>
    <col min="7443" max="7443" width="8.75" style="89" customWidth="1"/>
    <col min="7444" max="7444" width="9.125" style="89" customWidth="1"/>
    <col min="7445" max="7445" width="8" style="89" customWidth="1"/>
    <col min="7446" max="7446" width="8.75" style="89" customWidth="1"/>
    <col min="7447" max="7683" width="9" style="89"/>
    <col min="7684" max="7684" width="12.125" style="89" customWidth="1"/>
    <col min="7685" max="7685" width="11" style="89" customWidth="1"/>
    <col min="7686" max="7686" width="12.125" style="89" customWidth="1"/>
    <col min="7687" max="7687" width="11" style="89" customWidth="1"/>
    <col min="7688" max="7688" width="12.125" style="89" customWidth="1"/>
    <col min="7689" max="7689" width="8.375" style="89" customWidth="1"/>
    <col min="7690" max="7692" width="8.5" style="89" customWidth="1"/>
    <col min="7693" max="7694" width="10.875" style="89" bestFit="1" customWidth="1"/>
    <col min="7695" max="7695" width="8.125" style="89" customWidth="1"/>
    <col min="7696" max="7696" width="9.5" style="89" customWidth="1"/>
    <col min="7697" max="7697" width="7.75" style="89" customWidth="1"/>
    <col min="7698" max="7698" width="8.25" style="89" customWidth="1"/>
    <col min="7699" max="7699" width="8.75" style="89" customWidth="1"/>
    <col min="7700" max="7700" width="9.125" style="89" customWidth="1"/>
    <col min="7701" max="7701" width="8" style="89" customWidth="1"/>
    <col min="7702" max="7702" width="8.75" style="89" customWidth="1"/>
    <col min="7703" max="7939" width="9" style="89"/>
    <col min="7940" max="7940" width="12.125" style="89" customWidth="1"/>
    <col min="7941" max="7941" width="11" style="89" customWidth="1"/>
    <col min="7942" max="7942" width="12.125" style="89" customWidth="1"/>
    <col min="7943" max="7943" width="11" style="89" customWidth="1"/>
    <col min="7944" max="7944" width="12.125" style="89" customWidth="1"/>
    <col min="7945" max="7945" width="8.375" style="89" customWidth="1"/>
    <col min="7946" max="7948" width="8.5" style="89" customWidth="1"/>
    <col min="7949" max="7950" width="10.875" style="89" bestFit="1" customWidth="1"/>
    <col min="7951" max="7951" width="8.125" style="89" customWidth="1"/>
    <col min="7952" max="7952" width="9.5" style="89" customWidth="1"/>
    <col min="7953" max="7953" width="7.75" style="89" customWidth="1"/>
    <col min="7954" max="7954" width="8.25" style="89" customWidth="1"/>
    <col min="7955" max="7955" width="8.75" style="89" customWidth="1"/>
    <col min="7956" max="7956" width="9.125" style="89" customWidth="1"/>
    <col min="7957" max="7957" width="8" style="89" customWidth="1"/>
    <col min="7958" max="7958" width="8.75" style="89" customWidth="1"/>
    <col min="7959" max="8195" width="9" style="89"/>
    <col min="8196" max="8196" width="12.125" style="89" customWidth="1"/>
    <col min="8197" max="8197" width="11" style="89" customWidth="1"/>
    <col min="8198" max="8198" width="12.125" style="89" customWidth="1"/>
    <col min="8199" max="8199" width="11" style="89" customWidth="1"/>
    <col min="8200" max="8200" width="12.125" style="89" customWidth="1"/>
    <col min="8201" max="8201" width="8.375" style="89" customWidth="1"/>
    <col min="8202" max="8204" width="8.5" style="89" customWidth="1"/>
    <col min="8205" max="8206" width="10.875" style="89" bestFit="1" customWidth="1"/>
    <col min="8207" max="8207" width="8.125" style="89" customWidth="1"/>
    <col min="8208" max="8208" width="9.5" style="89" customWidth="1"/>
    <col min="8209" max="8209" width="7.75" style="89" customWidth="1"/>
    <col min="8210" max="8210" width="8.25" style="89" customWidth="1"/>
    <col min="8211" max="8211" width="8.75" style="89" customWidth="1"/>
    <col min="8212" max="8212" width="9.125" style="89" customWidth="1"/>
    <col min="8213" max="8213" width="8" style="89" customWidth="1"/>
    <col min="8214" max="8214" width="8.75" style="89" customWidth="1"/>
    <col min="8215" max="8451" width="9" style="89"/>
    <col min="8452" max="8452" width="12.125" style="89" customWidth="1"/>
    <col min="8453" max="8453" width="11" style="89" customWidth="1"/>
    <col min="8454" max="8454" width="12.125" style="89" customWidth="1"/>
    <col min="8455" max="8455" width="11" style="89" customWidth="1"/>
    <col min="8456" max="8456" width="12.125" style="89" customWidth="1"/>
    <col min="8457" max="8457" width="8.375" style="89" customWidth="1"/>
    <col min="8458" max="8460" width="8.5" style="89" customWidth="1"/>
    <col min="8461" max="8462" width="10.875" style="89" bestFit="1" customWidth="1"/>
    <col min="8463" max="8463" width="8.125" style="89" customWidth="1"/>
    <col min="8464" max="8464" width="9.5" style="89" customWidth="1"/>
    <col min="8465" max="8465" width="7.75" style="89" customWidth="1"/>
    <col min="8466" max="8466" width="8.25" style="89" customWidth="1"/>
    <col min="8467" max="8467" width="8.75" style="89" customWidth="1"/>
    <col min="8468" max="8468" width="9.125" style="89" customWidth="1"/>
    <col min="8469" max="8469" width="8" style="89" customWidth="1"/>
    <col min="8470" max="8470" width="8.75" style="89" customWidth="1"/>
    <col min="8471" max="8707" width="9" style="89"/>
    <col min="8708" max="8708" width="12.125" style="89" customWidth="1"/>
    <col min="8709" max="8709" width="11" style="89" customWidth="1"/>
    <col min="8710" max="8710" width="12.125" style="89" customWidth="1"/>
    <col min="8711" max="8711" width="11" style="89" customWidth="1"/>
    <col min="8712" max="8712" width="12.125" style="89" customWidth="1"/>
    <col min="8713" max="8713" width="8.375" style="89" customWidth="1"/>
    <col min="8714" max="8716" width="8.5" style="89" customWidth="1"/>
    <col min="8717" max="8718" width="10.875" style="89" bestFit="1" customWidth="1"/>
    <col min="8719" max="8719" width="8.125" style="89" customWidth="1"/>
    <col min="8720" max="8720" width="9.5" style="89" customWidth="1"/>
    <col min="8721" max="8721" width="7.75" style="89" customWidth="1"/>
    <col min="8722" max="8722" width="8.25" style="89" customWidth="1"/>
    <col min="8723" max="8723" width="8.75" style="89" customWidth="1"/>
    <col min="8724" max="8724" width="9.125" style="89" customWidth="1"/>
    <col min="8725" max="8725" width="8" style="89" customWidth="1"/>
    <col min="8726" max="8726" width="8.75" style="89" customWidth="1"/>
    <col min="8727" max="8963" width="9" style="89"/>
    <col min="8964" max="8964" width="12.125" style="89" customWidth="1"/>
    <col min="8965" max="8965" width="11" style="89" customWidth="1"/>
    <col min="8966" max="8966" width="12.125" style="89" customWidth="1"/>
    <col min="8967" max="8967" width="11" style="89" customWidth="1"/>
    <col min="8968" max="8968" width="12.125" style="89" customWidth="1"/>
    <col min="8969" max="8969" width="8.375" style="89" customWidth="1"/>
    <col min="8970" max="8972" width="8.5" style="89" customWidth="1"/>
    <col min="8973" max="8974" width="10.875" style="89" bestFit="1" customWidth="1"/>
    <col min="8975" max="8975" width="8.125" style="89" customWidth="1"/>
    <col min="8976" max="8976" width="9.5" style="89" customWidth="1"/>
    <col min="8977" max="8977" width="7.75" style="89" customWidth="1"/>
    <col min="8978" max="8978" width="8.25" style="89" customWidth="1"/>
    <col min="8979" max="8979" width="8.75" style="89" customWidth="1"/>
    <col min="8980" max="8980" width="9.125" style="89" customWidth="1"/>
    <col min="8981" max="8981" width="8" style="89" customWidth="1"/>
    <col min="8982" max="8982" width="8.75" style="89" customWidth="1"/>
    <col min="8983" max="9219" width="9" style="89"/>
    <col min="9220" max="9220" width="12.125" style="89" customWidth="1"/>
    <col min="9221" max="9221" width="11" style="89" customWidth="1"/>
    <col min="9222" max="9222" width="12.125" style="89" customWidth="1"/>
    <col min="9223" max="9223" width="11" style="89" customWidth="1"/>
    <col min="9224" max="9224" width="12.125" style="89" customWidth="1"/>
    <col min="9225" max="9225" width="8.375" style="89" customWidth="1"/>
    <col min="9226" max="9228" width="8.5" style="89" customWidth="1"/>
    <col min="9229" max="9230" width="10.875" style="89" bestFit="1" customWidth="1"/>
    <col min="9231" max="9231" width="8.125" style="89" customWidth="1"/>
    <col min="9232" max="9232" width="9.5" style="89" customWidth="1"/>
    <col min="9233" max="9233" width="7.75" style="89" customWidth="1"/>
    <col min="9234" max="9234" width="8.25" style="89" customWidth="1"/>
    <col min="9235" max="9235" width="8.75" style="89" customWidth="1"/>
    <col min="9236" max="9236" width="9.125" style="89" customWidth="1"/>
    <col min="9237" max="9237" width="8" style="89" customWidth="1"/>
    <col min="9238" max="9238" width="8.75" style="89" customWidth="1"/>
    <col min="9239" max="9475" width="9" style="89"/>
    <col min="9476" max="9476" width="12.125" style="89" customWidth="1"/>
    <col min="9477" max="9477" width="11" style="89" customWidth="1"/>
    <col min="9478" max="9478" width="12.125" style="89" customWidth="1"/>
    <col min="9479" max="9479" width="11" style="89" customWidth="1"/>
    <col min="9480" max="9480" width="12.125" style="89" customWidth="1"/>
    <col min="9481" max="9481" width="8.375" style="89" customWidth="1"/>
    <col min="9482" max="9484" width="8.5" style="89" customWidth="1"/>
    <col min="9485" max="9486" width="10.875" style="89" bestFit="1" customWidth="1"/>
    <col min="9487" max="9487" width="8.125" style="89" customWidth="1"/>
    <col min="9488" max="9488" width="9.5" style="89" customWidth="1"/>
    <col min="9489" max="9489" width="7.75" style="89" customWidth="1"/>
    <col min="9490" max="9490" width="8.25" style="89" customWidth="1"/>
    <col min="9491" max="9491" width="8.75" style="89" customWidth="1"/>
    <col min="9492" max="9492" width="9.125" style="89" customWidth="1"/>
    <col min="9493" max="9493" width="8" style="89" customWidth="1"/>
    <col min="9494" max="9494" width="8.75" style="89" customWidth="1"/>
    <col min="9495" max="9731" width="9" style="89"/>
    <col min="9732" max="9732" width="12.125" style="89" customWidth="1"/>
    <col min="9733" max="9733" width="11" style="89" customWidth="1"/>
    <col min="9734" max="9734" width="12.125" style="89" customWidth="1"/>
    <col min="9735" max="9735" width="11" style="89" customWidth="1"/>
    <col min="9736" max="9736" width="12.125" style="89" customWidth="1"/>
    <col min="9737" max="9737" width="8.375" style="89" customWidth="1"/>
    <col min="9738" max="9740" width="8.5" style="89" customWidth="1"/>
    <col min="9741" max="9742" width="10.875" style="89" bestFit="1" customWidth="1"/>
    <col min="9743" max="9743" width="8.125" style="89" customWidth="1"/>
    <col min="9744" max="9744" width="9.5" style="89" customWidth="1"/>
    <col min="9745" max="9745" width="7.75" style="89" customWidth="1"/>
    <col min="9746" max="9746" width="8.25" style="89" customWidth="1"/>
    <col min="9747" max="9747" width="8.75" style="89" customWidth="1"/>
    <col min="9748" max="9748" width="9.125" style="89" customWidth="1"/>
    <col min="9749" max="9749" width="8" style="89" customWidth="1"/>
    <col min="9750" max="9750" width="8.75" style="89" customWidth="1"/>
    <col min="9751" max="9987" width="9" style="89"/>
    <col min="9988" max="9988" width="12.125" style="89" customWidth="1"/>
    <col min="9989" max="9989" width="11" style="89" customWidth="1"/>
    <col min="9990" max="9990" width="12.125" style="89" customWidth="1"/>
    <col min="9991" max="9991" width="11" style="89" customWidth="1"/>
    <col min="9992" max="9992" width="12.125" style="89" customWidth="1"/>
    <col min="9993" max="9993" width="8.375" style="89" customWidth="1"/>
    <col min="9994" max="9996" width="8.5" style="89" customWidth="1"/>
    <col min="9997" max="9998" width="10.875" style="89" bestFit="1" customWidth="1"/>
    <col min="9999" max="9999" width="8.125" style="89" customWidth="1"/>
    <col min="10000" max="10000" width="9.5" style="89" customWidth="1"/>
    <col min="10001" max="10001" width="7.75" style="89" customWidth="1"/>
    <col min="10002" max="10002" width="8.25" style="89" customWidth="1"/>
    <col min="10003" max="10003" width="8.75" style="89" customWidth="1"/>
    <col min="10004" max="10004" width="9.125" style="89" customWidth="1"/>
    <col min="10005" max="10005" width="8" style="89" customWidth="1"/>
    <col min="10006" max="10006" width="8.75" style="89" customWidth="1"/>
    <col min="10007" max="10243" width="9" style="89"/>
    <col min="10244" max="10244" width="12.125" style="89" customWidth="1"/>
    <col min="10245" max="10245" width="11" style="89" customWidth="1"/>
    <col min="10246" max="10246" width="12.125" style="89" customWidth="1"/>
    <col min="10247" max="10247" width="11" style="89" customWidth="1"/>
    <col min="10248" max="10248" width="12.125" style="89" customWidth="1"/>
    <col min="10249" max="10249" width="8.375" style="89" customWidth="1"/>
    <col min="10250" max="10252" width="8.5" style="89" customWidth="1"/>
    <col min="10253" max="10254" width="10.875" style="89" bestFit="1" customWidth="1"/>
    <col min="10255" max="10255" width="8.125" style="89" customWidth="1"/>
    <col min="10256" max="10256" width="9.5" style="89" customWidth="1"/>
    <col min="10257" max="10257" width="7.75" style="89" customWidth="1"/>
    <col min="10258" max="10258" width="8.25" style="89" customWidth="1"/>
    <col min="10259" max="10259" width="8.75" style="89" customWidth="1"/>
    <col min="10260" max="10260" width="9.125" style="89" customWidth="1"/>
    <col min="10261" max="10261" width="8" style="89" customWidth="1"/>
    <col min="10262" max="10262" width="8.75" style="89" customWidth="1"/>
    <col min="10263" max="10499" width="9" style="89"/>
    <col min="10500" max="10500" width="12.125" style="89" customWidth="1"/>
    <col min="10501" max="10501" width="11" style="89" customWidth="1"/>
    <col min="10502" max="10502" width="12.125" style="89" customWidth="1"/>
    <col min="10503" max="10503" width="11" style="89" customWidth="1"/>
    <col min="10504" max="10504" width="12.125" style="89" customWidth="1"/>
    <col min="10505" max="10505" width="8.375" style="89" customWidth="1"/>
    <col min="10506" max="10508" width="8.5" style="89" customWidth="1"/>
    <col min="10509" max="10510" width="10.875" style="89" bestFit="1" customWidth="1"/>
    <col min="10511" max="10511" width="8.125" style="89" customWidth="1"/>
    <col min="10512" max="10512" width="9.5" style="89" customWidth="1"/>
    <col min="10513" max="10513" width="7.75" style="89" customWidth="1"/>
    <col min="10514" max="10514" width="8.25" style="89" customWidth="1"/>
    <col min="10515" max="10515" width="8.75" style="89" customWidth="1"/>
    <col min="10516" max="10516" width="9.125" style="89" customWidth="1"/>
    <col min="10517" max="10517" width="8" style="89" customWidth="1"/>
    <col min="10518" max="10518" width="8.75" style="89" customWidth="1"/>
    <col min="10519" max="10755" width="9" style="89"/>
    <col min="10756" max="10756" width="12.125" style="89" customWidth="1"/>
    <col min="10757" max="10757" width="11" style="89" customWidth="1"/>
    <col min="10758" max="10758" width="12.125" style="89" customWidth="1"/>
    <col min="10759" max="10759" width="11" style="89" customWidth="1"/>
    <col min="10760" max="10760" width="12.125" style="89" customWidth="1"/>
    <col min="10761" max="10761" width="8.375" style="89" customWidth="1"/>
    <col min="10762" max="10764" width="8.5" style="89" customWidth="1"/>
    <col min="10765" max="10766" width="10.875" style="89" bestFit="1" customWidth="1"/>
    <col min="10767" max="10767" width="8.125" style="89" customWidth="1"/>
    <col min="10768" max="10768" width="9.5" style="89" customWidth="1"/>
    <col min="10769" max="10769" width="7.75" style="89" customWidth="1"/>
    <col min="10770" max="10770" width="8.25" style="89" customWidth="1"/>
    <col min="10771" max="10771" width="8.75" style="89" customWidth="1"/>
    <col min="10772" max="10772" width="9.125" style="89" customWidth="1"/>
    <col min="10773" max="10773" width="8" style="89" customWidth="1"/>
    <col min="10774" max="10774" width="8.75" style="89" customWidth="1"/>
    <col min="10775" max="11011" width="9" style="89"/>
    <col min="11012" max="11012" width="12.125" style="89" customWidth="1"/>
    <col min="11013" max="11013" width="11" style="89" customWidth="1"/>
    <col min="11014" max="11014" width="12.125" style="89" customWidth="1"/>
    <col min="11015" max="11015" width="11" style="89" customWidth="1"/>
    <col min="11016" max="11016" width="12.125" style="89" customWidth="1"/>
    <col min="11017" max="11017" width="8.375" style="89" customWidth="1"/>
    <col min="11018" max="11020" width="8.5" style="89" customWidth="1"/>
    <col min="11021" max="11022" width="10.875" style="89" bestFit="1" customWidth="1"/>
    <col min="11023" max="11023" width="8.125" style="89" customWidth="1"/>
    <col min="11024" max="11024" width="9.5" style="89" customWidth="1"/>
    <col min="11025" max="11025" width="7.75" style="89" customWidth="1"/>
    <col min="11026" max="11026" width="8.25" style="89" customWidth="1"/>
    <col min="11027" max="11027" width="8.75" style="89" customWidth="1"/>
    <col min="11028" max="11028" width="9.125" style="89" customWidth="1"/>
    <col min="11029" max="11029" width="8" style="89" customWidth="1"/>
    <col min="11030" max="11030" width="8.75" style="89" customWidth="1"/>
    <col min="11031" max="11267" width="9" style="89"/>
    <col min="11268" max="11268" width="12.125" style="89" customWidth="1"/>
    <col min="11269" max="11269" width="11" style="89" customWidth="1"/>
    <col min="11270" max="11270" width="12.125" style="89" customWidth="1"/>
    <col min="11271" max="11271" width="11" style="89" customWidth="1"/>
    <col min="11272" max="11272" width="12.125" style="89" customWidth="1"/>
    <col min="11273" max="11273" width="8.375" style="89" customWidth="1"/>
    <col min="11274" max="11276" width="8.5" style="89" customWidth="1"/>
    <col min="11277" max="11278" width="10.875" style="89" bestFit="1" customWidth="1"/>
    <col min="11279" max="11279" width="8.125" style="89" customWidth="1"/>
    <col min="11280" max="11280" width="9.5" style="89" customWidth="1"/>
    <col min="11281" max="11281" width="7.75" style="89" customWidth="1"/>
    <col min="11282" max="11282" width="8.25" style="89" customWidth="1"/>
    <col min="11283" max="11283" width="8.75" style="89" customWidth="1"/>
    <col min="11284" max="11284" width="9.125" style="89" customWidth="1"/>
    <col min="11285" max="11285" width="8" style="89" customWidth="1"/>
    <col min="11286" max="11286" width="8.75" style="89" customWidth="1"/>
    <col min="11287" max="11523" width="9" style="89"/>
    <col min="11524" max="11524" width="12.125" style="89" customWidth="1"/>
    <col min="11525" max="11525" width="11" style="89" customWidth="1"/>
    <col min="11526" max="11526" width="12.125" style="89" customWidth="1"/>
    <col min="11527" max="11527" width="11" style="89" customWidth="1"/>
    <col min="11528" max="11528" width="12.125" style="89" customWidth="1"/>
    <col min="11529" max="11529" width="8.375" style="89" customWidth="1"/>
    <col min="11530" max="11532" width="8.5" style="89" customWidth="1"/>
    <col min="11533" max="11534" width="10.875" style="89" bestFit="1" customWidth="1"/>
    <col min="11535" max="11535" width="8.125" style="89" customWidth="1"/>
    <col min="11536" max="11536" width="9.5" style="89" customWidth="1"/>
    <col min="11537" max="11537" width="7.75" style="89" customWidth="1"/>
    <col min="11538" max="11538" width="8.25" style="89" customWidth="1"/>
    <col min="11539" max="11539" width="8.75" style="89" customWidth="1"/>
    <col min="11540" max="11540" width="9.125" style="89" customWidth="1"/>
    <col min="11541" max="11541" width="8" style="89" customWidth="1"/>
    <col min="11542" max="11542" width="8.75" style="89" customWidth="1"/>
    <col min="11543" max="11779" width="9" style="89"/>
    <col min="11780" max="11780" width="12.125" style="89" customWidth="1"/>
    <col min="11781" max="11781" width="11" style="89" customWidth="1"/>
    <col min="11782" max="11782" width="12.125" style="89" customWidth="1"/>
    <col min="11783" max="11783" width="11" style="89" customWidth="1"/>
    <col min="11784" max="11784" width="12.125" style="89" customWidth="1"/>
    <col min="11785" max="11785" width="8.375" style="89" customWidth="1"/>
    <col min="11786" max="11788" width="8.5" style="89" customWidth="1"/>
    <col min="11789" max="11790" width="10.875" style="89" bestFit="1" customWidth="1"/>
    <col min="11791" max="11791" width="8.125" style="89" customWidth="1"/>
    <col min="11792" max="11792" width="9.5" style="89" customWidth="1"/>
    <col min="11793" max="11793" width="7.75" style="89" customWidth="1"/>
    <col min="11794" max="11794" width="8.25" style="89" customWidth="1"/>
    <col min="11795" max="11795" width="8.75" style="89" customWidth="1"/>
    <col min="11796" max="11796" width="9.125" style="89" customWidth="1"/>
    <col min="11797" max="11797" width="8" style="89" customWidth="1"/>
    <col min="11798" max="11798" width="8.75" style="89" customWidth="1"/>
    <col min="11799" max="12035" width="9" style="89"/>
    <col min="12036" max="12036" width="12.125" style="89" customWidth="1"/>
    <col min="12037" max="12037" width="11" style="89" customWidth="1"/>
    <col min="12038" max="12038" width="12.125" style="89" customWidth="1"/>
    <col min="12039" max="12039" width="11" style="89" customWidth="1"/>
    <col min="12040" max="12040" width="12.125" style="89" customWidth="1"/>
    <col min="12041" max="12041" width="8.375" style="89" customWidth="1"/>
    <col min="12042" max="12044" width="8.5" style="89" customWidth="1"/>
    <col min="12045" max="12046" width="10.875" style="89" bestFit="1" customWidth="1"/>
    <col min="12047" max="12047" width="8.125" style="89" customWidth="1"/>
    <col min="12048" max="12048" width="9.5" style="89" customWidth="1"/>
    <col min="12049" max="12049" width="7.75" style="89" customWidth="1"/>
    <col min="12050" max="12050" width="8.25" style="89" customWidth="1"/>
    <col min="12051" max="12051" width="8.75" style="89" customWidth="1"/>
    <col min="12052" max="12052" width="9.125" style="89" customWidth="1"/>
    <col min="12053" max="12053" width="8" style="89" customWidth="1"/>
    <col min="12054" max="12054" width="8.75" style="89" customWidth="1"/>
    <col min="12055" max="12291" width="9" style="89"/>
    <col min="12292" max="12292" width="12.125" style="89" customWidth="1"/>
    <col min="12293" max="12293" width="11" style="89" customWidth="1"/>
    <col min="12294" max="12294" width="12.125" style="89" customWidth="1"/>
    <col min="12295" max="12295" width="11" style="89" customWidth="1"/>
    <col min="12296" max="12296" width="12.125" style="89" customWidth="1"/>
    <col min="12297" max="12297" width="8.375" style="89" customWidth="1"/>
    <col min="12298" max="12300" width="8.5" style="89" customWidth="1"/>
    <col min="12301" max="12302" width="10.875" style="89" bestFit="1" customWidth="1"/>
    <col min="12303" max="12303" width="8.125" style="89" customWidth="1"/>
    <col min="12304" max="12304" width="9.5" style="89" customWidth="1"/>
    <col min="12305" max="12305" width="7.75" style="89" customWidth="1"/>
    <col min="12306" max="12306" width="8.25" style="89" customWidth="1"/>
    <col min="12307" max="12307" width="8.75" style="89" customWidth="1"/>
    <col min="12308" max="12308" width="9.125" style="89" customWidth="1"/>
    <col min="12309" max="12309" width="8" style="89" customWidth="1"/>
    <col min="12310" max="12310" width="8.75" style="89" customWidth="1"/>
    <col min="12311" max="12547" width="9" style="89"/>
    <col min="12548" max="12548" width="12.125" style="89" customWidth="1"/>
    <col min="12549" max="12549" width="11" style="89" customWidth="1"/>
    <col min="12550" max="12550" width="12.125" style="89" customWidth="1"/>
    <col min="12551" max="12551" width="11" style="89" customWidth="1"/>
    <col min="12552" max="12552" width="12.125" style="89" customWidth="1"/>
    <col min="12553" max="12553" width="8.375" style="89" customWidth="1"/>
    <col min="12554" max="12556" width="8.5" style="89" customWidth="1"/>
    <col min="12557" max="12558" width="10.875" style="89" bestFit="1" customWidth="1"/>
    <col min="12559" max="12559" width="8.125" style="89" customWidth="1"/>
    <col min="12560" max="12560" width="9.5" style="89" customWidth="1"/>
    <col min="12561" max="12561" width="7.75" style="89" customWidth="1"/>
    <col min="12562" max="12562" width="8.25" style="89" customWidth="1"/>
    <col min="12563" max="12563" width="8.75" style="89" customWidth="1"/>
    <col min="12564" max="12564" width="9.125" style="89" customWidth="1"/>
    <col min="12565" max="12565" width="8" style="89" customWidth="1"/>
    <col min="12566" max="12566" width="8.75" style="89" customWidth="1"/>
    <col min="12567" max="12803" width="9" style="89"/>
    <col min="12804" max="12804" width="12.125" style="89" customWidth="1"/>
    <col min="12805" max="12805" width="11" style="89" customWidth="1"/>
    <col min="12806" max="12806" width="12.125" style="89" customWidth="1"/>
    <col min="12807" max="12807" width="11" style="89" customWidth="1"/>
    <col min="12808" max="12808" width="12.125" style="89" customWidth="1"/>
    <col min="12809" max="12809" width="8.375" style="89" customWidth="1"/>
    <col min="12810" max="12812" width="8.5" style="89" customWidth="1"/>
    <col min="12813" max="12814" width="10.875" style="89" bestFit="1" customWidth="1"/>
    <col min="12815" max="12815" width="8.125" style="89" customWidth="1"/>
    <col min="12816" max="12816" width="9.5" style="89" customWidth="1"/>
    <col min="12817" max="12817" width="7.75" style="89" customWidth="1"/>
    <col min="12818" max="12818" width="8.25" style="89" customWidth="1"/>
    <col min="12819" max="12819" width="8.75" style="89" customWidth="1"/>
    <col min="12820" max="12820" width="9.125" style="89" customWidth="1"/>
    <col min="12821" max="12821" width="8" style="89" customWidth="1"/>
    <col min="12822" max="12822" width="8.75" style="89" customWidth="1"/>
    <col min="12823" max="13059" width="9" style="89"/>
    <col min="13060" max="13060" width="12.125" style="89" customWidth="1"/>
    <col min="13061" max="13061" width="11" style="89" customWidth="1"/>
    <col min="13062" max="13062" width="12.125" style="89" customWidth="1"/>
    <col min="13063" max="13063" width="11" style="89" customWidth="1"/>
    <col min="13064" max="13064" width="12.125" style="89" customWidth="1"/>
    <col min="13065" max="13065" width="8.375" style="89" customWidth="1"/>
    <col min="13066" max="13068" width="8.5" style="89" customWidth="1"/>
    <col min="13069" max="13070" width="10.875" style="89" bestFit="1" customWidth="1"/>
    <col min="13071" max="13071" width="8.125" style="89" customWidth="1"/>
    <col min="13072" max="13072" width="9.5" style="89" customWidth="1"/>
    <col min="13073" max="13073" width="7.75" style="89" customWidth="1"/>
    <col min="13074" max="13074" width="8.25" style="89" customWidth="1"/>
    <col min="13075" max="13075" width="8.75" style="89" customWidth="1"/>
    <col min="13076" max="13076" width="9.125" style="89" customWidth="1"/>
    <col min="13077" max="13077" width="8" style="89" customWidth="1"/>
    <col min="13078" max="13078" width="8.75" style="89" customWidth="1"/>
    <col min="13079" max="13315" width="9" style="89"/>
    <col min="13316" max="13316" width="12.125" style="89" customWidth="1"/>
    <col min="13317" max="13317" width="11" style="89" customWidth="1"/>
    <col min="13318" max="13318" width="12.125" style="89" customWidth="1"/>
    <col min="13319" max="13319" width="11" style="89" customWidth="1"/>
    <col min="13320" max="13320" width="12.125" style="89" customWidth="1"/>
    <col min="13321" max="13321" width="8.375" style="89" customWidth="1"/>
    <col min="13322" max="13324" width="8.5" style="89" customWidth="1"/>
    <col min="13325" max="13326" width="10.875" style="89" bestFit="1" customWidth="1"/>
    <col min="13327" max="13327" width="8.125" style="89" customWidth="1"/>
    <col min="13328" max="13328" width="9.5" style="89" customWidth="1"/>
    <col min="13329" max="13329" width="7.75" style="89" customWidth="1"/>
    <col min="13330" max="13330" width="8.25" style="89" customWidth="1"/>
    <col min="13331" max="13331" width="8.75" style="89" customWidth="1"/>
    <col min="13332" max="13332" width="9.125" style="89" customWidth="1"/>
    <col min="13333" max="13333" width="8" style="89" customWidth="1"/>
    <col min="13334" max="13334" width="8.75" style="89" customWidth="1"/>
    <col min="13335" max="13571" width="9" style="89"/>
    <col min="13572" max="13572" width="12.125" style="89" customWidth="1"/>
    <col min="13573" max="13573" width="11" style="89" customWidth="1"/>
    <col min="13574" max="13574" width="12.125" style="89" customWidth="1"/>
    <col min="13575" max="13575" width="11" style="89" customWidth="1"/>
    <col min="13576" max="13576" width="12.125" style="89" customWidth="1"/>
    <col min="13577" max="13577" width="8.375" style="89" customWidth="1"/>
    <col min="13578" max="13580" width="8.5" style="89" customWidth="1"/>
    <col min="13581" max="13582" width="10.875" style="89" bestFit="1" customWidth="1"/>
    <col min="13583" max="13583" width="8.125" style="89" customWidth="1"/>
    <col min="13584" max="13584" width="9.5" style="89" customWidth="1"/>
    <col min="13585" max="13585" width="7.75" style="89" customWidth="1"/>
    <col min="13586" max="13586" width="8.25" style="89" customWidth="1"/>
    <col min="13587" max="13587" width="8.75" style="89" customWidth="1"/>
    <col min="13588" max="13588" width="9.125" style="89" customWidth="1"/>
    <col min="13589" max="13589" width="8" style="89" customWidth="1"/>
    <col min="13590" max="13590" width="8.75" style="89" customWidth="1"/>
    <col min="13591" max="13827" width="9" style="89"/>
    <col min="13828" max="13828" width="12.125" style="89" customWidth="1"/>
    <col min="13829" max="13829" width="11" style="89" customWidth="1"/>
    <col min="13830" max="13830" width="12.125" style="89" customWidth="1"/>
    <col min="13831" max="13831" width="11" style="89" customWidth="1"/>
    <col min="13832" max="13832" width="12.125" style="89" customWidth="1"/>
    <col min="13833" max="13833" width="8.375" style="89" customWidth="1"/>
    <col min="13834" max="13836" width="8.5" style="89" customWidth="1"/>
    <col min="13837" max="13838" width="10.875" style="89" bestFit="1" customWidth="1"/>
    <col min="13839" max="13839" width="8.125" style="89" customWidth="1"/>
    <col min="13840" max="13840" width="9.5" style="89" customWidth="1"/>
    <col min="13841" max="13841" width="7.75" style="89" customWidth="1"/>
    <col min="13842" max="13842" width="8.25" style="89" customWidth="1"/>
    <col min="13843" max="13843" width="8.75" style="89" customWidth="1"/>
    <col min="13844" max="13844" width="9.125" style="89" customWidth="1"/>
    <col min="13845" max="13845" width="8" style="89" customWidth="1"/>
    <col min="13846" max="13846" width="8.75" style="89" customWidth="1"/>
    <col min="13847" max="14083" width="9" style="89"/>
    <col min="14084" max="14084" width="12.125" style="89" customWidth="1"/>
    <col min="14085" max="14085" width="11" style="89" customWidth="1"/>
    <col min="14086" max="14086" width="12.125" style="89" customWidth="1"/>
    <col min="14087" max="14087" width="11" style="89" customWidth="1"/>
    <col min="14088" max="14088" width="12.125" style="89" customWidth="1"/>
    <col min="14089" max="14089" width="8.375" style="89" customWidth="1"/>
    <col min="14090" max="14092" width="8.5" style="89" customWidth="1"/>
    <col min="14093" max="14094" width="10.875" style="89" bestFit="1" customWidth="1"/>
    <col min="14095" max="14095" width="8.125" style="89" customWidth="1"/>
    <col min="14096" max="14096" width="9.5" style="89" customWidth="1"/>
    <col min="14097" max="14097" width="7.75" style="89" customWidth="1"/>
    <col min="14098" max="14098" width="8.25" style="89" customWidth="1"/>
    <col min="14099" max="14099" width="8.75" style="89" customWidth="1"/>
    <col min="14100" max="14100" width="9.125" style="89" customWidth="1"/>
    <col min="14101" max="14101" width="8" style="89" customWidth="1"/>
    <col min="14102" max="14102" width="8.75" style="89" customWidth="1"/>
    <col min="14103" max="14339" width="9" style="89"/>
    <col min="14340" max="14340" width="12.125" style="89" customWidth="1"/>
    <col min="14341" max="14341" width="11" style="89" customWidth="1"/>
    <col min="14342" max="14342" width="12.125" style="89" customWidth="1"/>
    <col min="14343" max="14343" width="11" style="89" customWidth="1"/>
    <col min="14344" max="14344" width="12.125" style="89" customWidth="1"/>
    <col min="14345" max="14345" width="8.375" style="89" customWidth="1"/>
    <col min="14346" max="14348" width="8.5" style="89" customWidth="1"/>
    <col min="14349" max="14350" width="10.875" style="89" bestFit="1" customWidth="1"/>
    <col min="14351" max="14351" width="8.125" style="89" customWidth="1"/>
    <col min="14352" max="14352" width="9.5" style="89" customWidth="1"/>
    <col min="14353" max="14353" width="7.75" style="89" customWidth="1"/>
    <col min="14354" max="14354" width="8.25" style="89" customWidth="1"/>
    <col min="14355" max="14355" width="8.75" style="89" customWidth="1"/>
    <col min="14356" max="14356" width="9.125" style="89" customWidth="1"/>
    <col min="14357" max="14357" width="8" style="89" customWidth="1"/>
    <col min="14358" max="14358" width="8.75" style="89" customWidth="1"/>
    <col min="14359" max="14595" width="9" style="89"/>
    <col min="14596" max="14596" width="12.125" style="89" customWidth="1"/>
    <col min="14597" max="14597" width="11" style="89" customWidth="1"/>
    <col min="14598" max="14598" width="12.125" style="89" customWidth="1"/>
    <col min="14599" max="14599" width="11" style="89" customWidth="1"/>
    <col min="14600" max="14600" width="12.125" style="89" customWidth="1"/>
    <col min="14601" max="14601" width="8.375" style="89" customWidth="1"/>
    <col min="14602" max="14604" width="8.5" style="89" customWidth="1"/>
    <col min="14605" max="14606" width="10.875" style="89" bestFit="1" customWidth="1"/>
    <col min="14607" max="14607" width="8.125" style="89" customWidth="1"/>
    <col min="14608" max="14608" width="9.5" style="89" customWidth="1"/>
    <col min="14609" max="14609" width="7.75" style="89" customWidth="1"/>
    <col min="14610" max="14610" width="8.25" style="89" customWidth="1"/>
    <col min="14611" max="14611" width="8.75" style="89" customWidth="1"/>
    <col min="14612" max="14612" width="9.125" style="89" customWidth="1"/>
    <col min="14613" max="14613" width="8" style="89" customWidth="1"/>
    <col min="14614" max="14614" width="8.75" style="89" customWidth="1"/>
    <col min="14615" max="14851" width="9" style="89"/>
    <col min="14852" max="14852" width="12.125" style="89" customWidth="1"/>
    <col min="14853" max="14853" width="11" style="89" customWidth="1"/>
    <col min="14854" max="14854" width="12.125" style="89" customWidth="1"/>
    <col min="14855" max="14855" width="11" style="89" customWidth="1"/>
    <col min="14856" max="14856" width="12.125" style="89" customWidth="1"/>
    <col min="14857" max="14857" width="8.375" style="89" customWidth="1"/>
    <col min="14858" max="14860" width="8.5" style="89" customWidth="1"/>
    <col min="14861" max="14862" width="10.875" style="89" bestFit="1" customWidth="1"/>
    <col min="14863" max="14863" width="8.125" style="89" customWidth="1"/>
    <col min="14864" max="14864" width="9.5" style="89" customWidth="1"/>
    <col min="14865" max="14865" width="7.75" style="89" customWidth="1"/>
    <col min="14866" max="14866" width="8.25" style="89" customWidth="1"/>
    <col min="14867" max="14867" width="8.75" style="89" customWidth="1"/>
    <col min="14868" max="14868" width="9.125" style="89" customWidth="1"/>
    <col min="14869" max="14869" width="8" style="89" customWidth="1"/>
    <col min="14870" max="14870" width="8.75" style="89" customWidth="1"/>
    <col min="14871" max="15107" width="9" style="89"/>
    <col min="15108" max="15108" width="12.125" style="89" customWidth="1"/>
    <col min="15109" max="15109" width="11" style="89" customWidth="1"/>
    <col min="15110" max="15110" width="12.125" style="89" customWidth="1"/>
    <col min="15111" max="15111" width="11" style="89" customWidth="1"/>
    <col min="15112" max="15112" width="12.125" style="89" customWidth="1"/>
    <col min="15113" max="15113" width="8.375" style="89" customWidth="1"/>
    <col min="15114" max="15116" width="8.5" style="89" customWidth="1"/>
    <col min="15117" max="15118" width="10.875" style="89" bestFit="1" customWidth="1"/>
    <col min="15119" max="15119" width="8.125" style="89" customWidth="1"/>
    <col min="15120" max="15120" width="9.5" style="89" customWidth="1"/>
    <col min="15121" max="15121" width="7.75" style="89" customWidth="1"/>
    <col min="15122" max="15122" width="8.25" style="89" customWidth="1"/>
    <col min="15123" max="15123" width="8.75" style="89" customWidth="1"/>
    <col min="15124" max="15124" width="9.125" style="89" customWidth="1"/>
    <col min="15125" max="15125" width="8" style="89" customWidth="1"/>
    <col min="15126" max="15126" width="8.75" style="89" customWidth="1"/>
    <col min="15127" max="15363" width="9" style="89"/>
    <col min="15364" max="15364" width="12.125" style="89" customWidth="1"/>
    <col min="15365" max="15365" width="11" style="89" customWidth="1"/>
    <col min="15366" max="15366" width="12.125" style="89" customWidth="1"/>
    <col min="15367" max="15367" width="11" style="89" customWidth="1"/>
    <col min="15368" max="15368" width="12.125" style="89" customWidth="1"/>
    <col min="15369" max="15369" width="8.375" style="89" customWidth="1"/>
    <col min="15370" max="15372" width="8.5" style="89" customWidth="1"/>
    <col min="15373" max="15374" width="10.875" style="89" bestFit="1" customWidth="1"/>
    <col min="15375" max="15375" width="8.125" style="89" customWidth="1"/>
    <col min="15376" max="15376" width="9.5" style="89" customWidth="1"/>
    <col min="15377" max="15377" width="7.75" style="89" customWidth="1"/>
    <col min="15378" max="15378" width="8.25" style="89" customWidth="1"/>
    <col min="15379" max="15379" width="8.75" style="89" customWidth="1"/>
    <col min="15380" max="15380" width="9.125" style="89" customWidth="1"/>
    <col min="15381" max="15381" width="8" style="89" customWidth="1"/>
    <col min="15382" max="15382" width="8.75" style="89" customWidth="1"/>
    <col min="15383" max="15619" width="9" style="89"/>
    <col min="15620" max="15620" width="12.125" style="89" customWidth="1"/>
    <col min="15621" max="15621" width="11" style="89" customWidth="1"/>
    <col min="15622" max="15622" width="12.125" style="89" customWidth="1"/>
    <col min="15623" max="15623" width="11" style="89" customWidth="1"/>
    <col min="15624" max="15624" width="12.125" style="89" customWidth="1"/>
    <col min="15625" max="15625" width="8.375" style="89" customWidth="1"/>
    <col min="15626" max="15628" width="8.5" style="89" customWidth="1"/>
    <col min="15629" max="15630" width="10.875" style="89" bestFit="1" customWidth="1"/>
    <col min="15631" max="15631" width="8.125" style="89" customWidth="1"/>
    <col min="15632" max="15632" width="9.5" style="89" customWidth="1"/>
    <col min="15633" max="15633" width="7.75" style="89" customWidth="1"/>
    <col min="15634" max="15634" width="8.25" style="89" customWidth="1"/>
    <col min="15635" max="15635" width="8.75" style="89" customWidth="1"/>
    <col min="15636" max="15636" width="9.125" style="89" customWidth="1"/>
    <col min="15637" max="15637" width="8" style="89" customWidth="1"/>
    <col min="15638" max="15638" width="8.75" style="89" customWidth="1"/>
    <col min="15639" max="15875" width="9" style="89"/>
    <col min="15876" max="15876" width="12.125" style="89" customWidth="1"/>
    <col min="15877" max="15877" width="11" style="89" customWidth="1"/>
    <col min="15878" max="15878" width="12.125" style="89" customWidth="1"/>
    <col min="15879" max="15879" width="11" style="89" customWidth="1"/>
    <col min="15880" max="15880" width="12.125" style="89" customWidth="1"/>
    <col min="15881" max="15881" width="8.375" style="89" customWidth="1"/>
    <col min="15882" max="15884" width="8.5" style="89" customWidth="1"/>
    <col min="15885" max="15886" width="10.875" style="89" bestFit="1" customWidth="1"/>
    <col min="15887" max="15887" width="8.125" style="89" customWidth="1"/>
    <col min="15888" max="15888" width="9.5" style="89" customWidth="1"/>
    <col min="15889" max="15889" width="7.75" style="89" customWidth="1"/>
    <col min="15890" max="15890" width="8.25" style="89" customWidth="1"/>
    <col min="15891" max="15891" width="8.75" style="89" customWidth="1"/>
    <col min="15892" max="15892" width="9.125" style="89" customWidth="1"/>
    <col min="15893" max="15893" width="8" style="89" customWidth="1"/>
    <col min="15894" max="15894" width="8.75" style="89" customWidth="1"/>
    <col min="15895" max="16131" width="9" style="89"/>
    <col min="16132" max="16132" width="12.125" style="89" customWidth="1"/>
    <col min="16133" max="16133" width="11" style="89" customWidth="1"/>
    <col min="16134" max="16134" width="12.125" style="89" customWidth="1"/>
    <col min="16135" max="16135" width="11" style="89" customWidth="1"/>
    <col min="16136" max="16136" width="12.125" style="89" customWidth="1"/>
    <col min="16137" max="16137" width="8.375" style="89" customWidth="1"/>
    <col min="16138" max="16140" width="8.5" style="89" customWidth="1"/>
    <col min="16141" max="16142" width="10.875" style="89" bestFit="1" customWidth="1"/>
    <col min="16143" max="16143" width="8.125" style="89" customWidth="1"/>
    <col min="16144" max="16144" width="9.5" style="89" customWidth="1"/>
    <col min="16145" max="16145" width="7.75" style="89" customWidth="1"/>
    <col min="16146" max="16146" width="8.25" style="89" customWidth="1"/>
    <col min="16147" max="16147" width="8.75" style="89" customWidth="1"/>
    <col min="16148" max="16148" width="9.125" style="89" customWidth="1"/>
    <col min="16149" max="16149" width="8" style="89" customWidth="1"/>
    <col min="16150" max="16150" width="8.75" style="89" customWidth="1"/>
    <col min="16151" max="16384" width="9" style="89"/>
  </cols>
  <sheetData>
    <row r="1" spans="1:26" ht="20.25" customHeight="1">
      <c r="A1" s="445" t="s">
        <v>328</v>
      </c>
      <c r="B1" s="445"/>
      <c r="C1" s="194"/>
      <c r="D1" s="194"/>
      <c r="E1" s="194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</row>
    <row r="2" spans="1:26" ht="15" customHeight="1">
      <c r="A2" s="37"/>
      <c r="B2" s="37"/>
      <c r="C2" s="37"/>
      <c r="D2" s="37"/>
      <c r="E2" s="37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</row>
    <row r="3" spans="1:26" ht="20.25" customHeight="1">
      <c r="A3" s="462" t="s">
        <v>251</v>
      </c>
      <c r="B3" s="462"/>
      <c r="C3" s="38"/>
      <c r="D3" s="38"/>
      <c r="E3" s="38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524"/>
      <c r="R3" s="524"/>
      <c r="S3" s="524"/>
      <c r="T3" s="524"/>
    </row>
    <row r="4" spans="1:26" ht="24.95" customHeight="1">
      <c r="A4" s="525" t="s">
        <v>301</v>
      </c>
      <c r="B4" s="456" t="s">
        <v>103</v>
      </c>
      <c r="C4" s="456" t="s">
        <v>104</v>
      </c>
      <c r="D4" s="456"/>
      <c r="E4" s="456" t="s">
        <v>105</v>
      </c>
      <c r="F4" s="456"/>
      <c r="G4" s="456" t="s">
        <v>106</v>
      </c>
      <c r="H4" s="456"/>
      <c r="I4" s="453" t="s">
        <v>278</v>
      </c>
      <c r="J4" s="455"/>
      <c r="K4" s="456" t="s">
        <v>107</v>
      </c>
      <c r="L4" s="456"/>
      <c r="M4" s="456" t="s">
        <v>108</v>
      </c>
      <c r="N4" s="456"/>
      <c r="O4" s="456" t="s">
        <v>109</v>
      </c>
      <c r="P4" s="456"/>
      <c r="Q4" s="482" t="s">
        <v>316</v>
      </c>
      <c r="R4" s="527"/>
      <c r="S4" s="482" t="s">
        <v>110</v>
      </c>
      <c r="T4" s="527"/>
      <c r="U4" s="456" t="s">
        <v>111</v>
      </c>
      <c r="V4" s="453"/>
    </row>
    <row r="5" spans="1:26" ht="24.95" customHeight="1">
      <c r="A5" s="526"/>
      <c r="B5" s="456"/>
      <c r="C5" s="112" t="s">
        <v>172</v>
      </c>
      <c r="D5" s="112" t="s">
        <v>112</v>
      </c>
      <c r="E5" s="112" t="s">
        <v>173</v>
      </c>
      <c r="F5" s="112" t="s">
        <v>112</v>
      </c>
      <c r="G5" s="191" t="s">
        <v>113</v>
      </c>
      <c r="H5" s="202" t="s">
        <v>112</v>
      </c>
      <c r="I5" s="112" t="s">
        <v>114</v>
      </c>
      <c r="J5" s="202" t="s">
        <v>112</v>
      </c>
      <c r="K5" s="112" t="s">
        <v>115</v>
      </c>
      <c r="L5" s="300" t="s">
        <v>112</v>
      </c>
      <c r="M5" s="112" t="s">
        <v>113</v>
      </c>
      <c r="N5" s="112" t="s">
        <v>112</v>
      </c>
      <c r="O5" s="112" t="s">
        <v>116</v>
      </c>
      <c r="P5" s="112" t="s">
        <v>112</v>
      </c>
      <c r="Q5" s="233" t="s">
        <v>117</v>
      </c>
      <c r="R5" s="234" t="s">
        <v>112</v>
      </c>
      <c r="S5" s="112" t="s">
        <v>117</v>
      </c>
      <c r="T5" s="113" t="s">
        <v>112</v>
      </c>
      <c r="U5" s="112" t="s">
        <v>116</v>
      </c>
      <c r="V5" s="113" t="s">
        <v>118</v>
      </c>
    </row>
    <row r="6" spans="1:26" ht="27" customHeight="1">
      <c r="A6" s="114" t="s">
        <v>3</v>
      </c>
      <c r="B6" s="301">
        <f>SUM(D6+F6+H6+L6+N6+P6+T6+V6)</f>
        <v>289225092</v>
      </c>
      <c r="C6" s="299">
        <v>890</v>
      </c>
      <c r="D6" s="303">
        <v>230546219</v>
      </c>
      <c r="E6" s="303">
        <v>81230</v>
      </c>
      <c r="F6" s="304">
        <v>51165505</v>
      </c>
      <c r="G6" s="307">
        <v>0</v>
      </c>
      <c r="H6" s="307">
        <v>0</v>
      </c>
      <c r="I6" s="307">
        <v>0</v>
      </c>
      <c r="J6" s="307">
        <v>0</v>
      </c>
      <c r="K6" s="298">
        <v>6225</v>
      </c>
      <c r="L6" s="302">
        <v>1027228</v>
      </c>
      <c r="M6" s="302">
        <v>1341</v>
      </c>
      <c r="N6" s="302">
        <v>6130773</v>
      </c>
      <c r="O6" s="302">
        <v>26</v>
      </c>
      <c r="P6" s="302">
        <v>355367</v>
      </c>
      <c r="Q6" s="312" t="s">
        <v>102</v>
      </c>
      <c r="R6" s="312" t="s">
        <v>102</v>
      </c>
      <c r="S6" s="307">
        <v>0</v>
      </c>
      <c r="T6" s="307">
        <v>0</v>
      </c>
      <c r="U6" s="307">
        <v>0</v>
      </c>
      <c r="V6" s="305">
        <v>0</v>
      </c>
    </row>
    <row r="7" spans="1:26" ht="27" customHeight="1">
      <c r="A7" s="114" t="s">
        <v>4</v>
      </c>
      <c r="B7" s="301">
        <f>SUM(D7+F7+H7+L7+N7+P7+T7+V7)</f>
        <v>291203573</v>
      </c>
      <c r="C7" s="299">
        <v>872</v>
      </c>
      <c r="D7" s="299">
        <v>232523699</v>
      </c>
      <c r="E7" s="299">
        <v>81203</v>
      </c>
      <c r="F7" s="297">
        <v>51166505</v>
      </c>
      <c r="G7" s="307">
        <v>0</v>
      </c>
      <c r="H7" s="307">
        <v>0</v>
      </c>
      <c r="I7" s="307">
        <v>0</v>
      </c>
      <c r="J7" s="307">
        <v>0</v>
      </c>
      <c r="K7" s="298">
        <v>6225</v>
      </c>
      <c r="L7" s="298">
        <v>1027228</v>
      </c>
      <c r="M7" s="298">
        <v>1341</v>
      </c>
      <c r="N7" s="298">
        <v>6130773</v>
      </c>
      <c r="O7" s="298">
        <v>26</v>
      </c>
      <c r="P7" s="298">
        <v>355368</v>
      </c>
      <c r="Q7" s="312" t="s">
        <v>102</v>
      </c>
      <c r="R7" s="312" t="s">
        <v>102</v>
      </c>
      <c r="S7" s="307">
        <v>0</v>
      </c>
      <c r="T7" s="307">
        <v>0</v>
      </c>
      <c r="U7" s="307">
        <v>0</v>
      </c>
      <c r="V7" s="305">
        <v>0</v>
      </c>
    </row>
    <row r="8" spans="1:26" ht="24.75" customHeight="1">
      <c r="A8" s="114" t="s">
        <v>121</v>
      </c>
      <c r="B8" s="301">
        <f>SUM(D8,F8,H8,J8,L8,N8,P8,T8,V8,V8)</f>
        <v>290716602</v>
      </c>
      <c r="C8" s="299">
        <v>872</v>
      </c>
      <c r="D8" s="299">
        <v>232392096</v>
      </c>
      <c r="E8" s="299">
        <v>81203</v>
      </c>
      <c r="F8" s="297">
        <v>51166505</v>
      </c>
      <c r="G8" s="307">
        <v>0</v>
      </c>
      <c r="H8" s="307">
        <v>0</v>
      </c>
      <c r="I8" s="307">
        <v>0</v>
      </c>
      <c r="J8" s="307">
        <v>0</v>
      </c>
      <c r="K8" s="298">
        <v>6225</v>
      </c>
      <c r="L8" s="298">
        <v>1027228</v>
      </c>
      <c r="M8" s="298">
        <v>1341</v>
      </c>
      <c r="N8" s="298">
        <v>6130773</v>
      </c>
      <c r="O8" s="307">
        <v>0</v>
      </c>
      <c r="P8" s="307">
        <v>0</v>
      </c>
      <c r="Q8" s="312" t="s">
        <v>102</v>
      </c>
      <c r="R8" s="312" t="s">
        <v>102</v>
      </c>
      <c r="S8" s="307">
        <v>0</v>
      </c>
      <c r="T8" s="307">
        <v>0</v>
      </c>
      <c r="U8" s="307">
        <v>0</v>
      </c>
      <c r="V8" s="305">
        <v>0</v>
      </c>
    </row>
    <row r="9" spans="1:26" ht="24.75" customHeight="1">
      <c r="A9" s="235" t="s">
        <v>134</v>
      </c>
      <c r="B9" s="309">
        <v>456391913</v>
      </c>
      <c r="C9" s="296">
        <v>1093</v>
      </c>
      <c r="D9" s="296">
        <v>389374685</v>
      </c>
      <c r="E9" s="296">
        <v>91723</v>
      </c>
      <c r="F9" s="295">
        <v>51916395</v>
      </c>
      <c r="G9" s="310">
        <v>0</v>
      </c>
      <c r="H9" s="310">
        <v>0</v>
      </c>
      <c r="I9" s="310">
        <v>0</v>
      </c>
      <c r="J9" s="310">
        <v>0</v>
      </c>
      <c r="K9" s="294">
        <v>6227</v>
      </c>
      <c r="L9" s="294">
        <v>1204429</v>
      </c>
      <c r="M9" s="294">
        <v>1687</v>
      </c>
      <c r="N9" s="294">
        <v>13864404</v>
      </c>
      <c r="O9" s="294">
        <v>1</v>
      </c>
      <c r="P9" s="294">
        <v>32000</v>
      </c>
      <c r="Q9" s="312" t="s">
        <v>102</v>
      </c>
      <c r="R9" s="312" t="s">
        <v>102</v>
      </c>
      <c r="S9" s="310">
        <v>0</v>
      </c>
      <c r="T9" s="310">
        <v>0</v>
      </c>
      <c r="U9" s="310">
        <v>0</v>
      </c>
      <c r="V9" s="311">
        <v>0</v>
      </c>
    </row>
    <row r="10" spans="1:26" ht="24.75" customHeight="1">
      <c r="A10" s="361" t="s">
        <v>304</v>
      </c>
      <c r="B10" s="160">
        <v>472867492</v>
      </c>
      <c r="C10" s="293">
        <v>1094</v>
      </c>
      <c r="D10" s="293">
        <v>395537551</v>
      </c>
      <c r="E10" s="293">
        <v>92517</v>
      </c>
      <c r="F10" s="292">
        <v>54355240</v>
      </c>
      <c r="G10" s="308">
        <v>0</v>
      </c>
      <c r="H10" s="308">
        <v>0</v>
      </c>
      <c r="I10" s="308">
        <v>0</v>
      </c>
      <c r="J10" s="308">
        <v>0</v>
      </c>
      <c r="K10" s="291">
        <v>6226</v>
      </c>
      <c r="L10" s="291">
        <v>1435884</v>
      </c>
      <c r="M10" s="291">
        <v>1874</v>
      </c>
      <c r="N10" s="291">
        <v>21506817</v>
      </c>
      <c r="O10" s="291">
        <v>1</v>
      </c>
      <c r="P10" s="291">
        <v>32000</v>
      </c>
      <c r="Q10" s="308">
        <v>0</v>
      </c>
      <c r="R10" s="308">
        <v>0</v>
      </c>
      <c r="S10" s="308">
        <v>0</v>
      </c>
      <c r="T10" s="308">
        <v>0</v>
      </c>
      <c r="U10" s="308">
        <v>0</v>
      </c>
      <c r="V10" s="306">
        <v>0</v>
      </c>
    </row>
    <row r="11" spans="1:26" s="34" customFormat="1" ht="20.25" customHeight="1">
      <c r="A11" s="374" t="s">
        <v>339</v>
      </c>
      <c r="B11" s="160">
        <f>D11+F11+L11+N11+P11</f>
        <v>510920924</v>
      </c>
      <c r="C11" s="293">
        <v>1103</v>
      </c>
      <c r="D11" s="293">
        <v>411741075</v>
      </c>
      <c r="E11" s="293">
        <v>97821</v>
      </c>
      <c r="F11" s="292">
        <v>67379279</v>
      </c>
      <c r="G11" s="308">
        <v>0</v>
      </c>
      <c r="H11" s="308">
        <v>0</v>
      </c>
      <c r="I11" s="308">
        <v>0</v>
      </c>
      <c r="J11" s="308">
        <v>0</v>
      </c>
      <c r="K11" s="291">
        <v>6226</v>
      </c>
      <c r="L11" s="291">
        <v>1435884</v>
      </c>
      <c r="M11" s="291">
        <v>3944</v>
      </c>
      <c r="N11" s="291">
        <v>30332686</v>
      </c>
      <c r="O11" s="291">
        <v>1</v>
      </c>
      <c r="P11" s="291">
        <v>32000</v>
      </c>
      <c r="Q11" s="308"/>
      <c r="R11" s="308"/>
      <c r="S11" s="308"/>
      <c r="T11" s="308"/>
      <c r="U11" s="308"/>
      <c r="V11" s="306"/>
      <c r="W11" s="33"/>
      <c r="X11" s="33"/>
      <c r="Y11" s="33"/>
      <c r="Z11" s="33"/>
    </row>
    <row r="12" spans="1:26" ht="18.75" customHeight="1">
      <c r="A12" s="98"/>
      <c r="B12" s="29"/>
      <c r="C12" s="28"/>
      <c r="D12" s="29"/>
      <c r="E12" s="28"/>
      <c r="F12" s="29"/>
      <c r="G12" s="30"/>
      <c r="H12" s="31"/>
      <c r="I12" s="31"/>
      <c r="J12" s="31"/>
      <c r="K12" s="30"/>
      <c r="L12" s="31"/>
      <c r="M12" s="30"/>
      <c r="N12" s="31"/>
      <c r="O12" s="30"/>
      <c r="P12" s="31"/>
      <c r="Q12" s="30"/>
      <c r="R12" s="358"/>
      <c r="S12" s="30"/>
      <c r="T12" s="31"/>
      <c r="U12" s="30"/>
      <c r="V12" s="32"/>
    </row>
    <row r="13" spans="1:26">
      <c r="A13" s="446" t="s">
        <v>277</v>
      </c>
      <c r="B13" s="446"/>
      <c r="C13" s="36"/>
      <c r="D13" s="36"/>
    </row>
  </sheetData>
  <mergeCells count="17">
    <mergeCell ref="A1:B1"/>
    <mergeCell ref="A13:B13"/>
    <mergeCell ref="M4:N4"/>
    <mergeCell ref="O4:P4"/>
    <mergeCell ref="S4:T4"/>
    <mergeCell ref="Q3:R3"/>
    <mergeCell ref="Q4:R4"/>
    <mergeCell ref="U4:V4"/>
    <mergeCell ref="A3:B3"/>
    <mergeCell ref="S3:T3"/>
    <mergeCell ref="A4:A5"/>
    <mergeCell ref="B4:B5"/>
    <mergeCell ref="C4:D4"/>
    <mergeCell ref="E4:F4"/>
    <mergeCell ref="G4:H4"/>
    <mergeCell ref="I4:J4"/>
    <mergeCell ref="K4:L4"/>
  </mergeCells>
  <phoneticPr fontId="1" type="noConversion"/>
  <pageMargins left="0.24" right="0.2" top="0.98425196850393704" bottom="0.98425196850393704" header="0.51181102362204722" footer="0.51181102362204722"/>
  <pageSetup paperSize="9" scale="61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>
      <selection activeCell="F4" sqref="F4"/>
    </sheetView>
  </sheetViews>
  <sheetFormatPr defaultRowHeight="13.5"/>
  <cols>
    <col min="1" max="1" width="13.5" style="89" customWidth="1"/>
    <col min="2" max="2" width="21.25" style="89" customWidth="1"/>
    <col min="3" max="3" width="21.75" style="89" customWidth="1"/>
    <col min="4" max="4" width="23" style="89" customWidth="1"/>
    <col min="5" max="256" width="9" style="89"/>
    <col min="257" max="257" width="13.5" style="89" customWidth="1"/>
    <col min="258" max="260" width="23" style="89" customWidth="1"/>
    <col min="261" max="512" width="9" style="89"/>
    <col min="513" max="513" width="13.5" style="89" customWidth="1"/>
    <col min="514" max="516" width="23" style="89" customWidth="1"/>
    <col min="517" max="768" width="9" style="89"/>
    <col min="769" max="769" width="13.5" style="89" customWidth="1"/>
    <col min="770" max="772" width="23" style="89" customWidth="1"/>
    <col min="773" max="1024" width="9" style="89"/>
    <col min="1025" max="1025" width="13.5" style="89" customWidth="1"/>
    <col min="1026" max="1028" width="23" style="89" customWidth="1"/>
    <col min="1029" max="1280" width="9" style="89"/>
    <col min="1281" max="1281" width="13.5" style="89" customWidth="1"/>
    <col min="1282" max="1284" width="23" style="89" customWidth="1"/>
    <col min="1285" max="1536" width="9" style="89"/>
    <col min="1537" max="1537" width="13.5" style="89" customWidth="1"/>
    <col min="1538" max="1540" width="23" style="89" customWidth="1"/>
    <col min="1541" max="1792" width="9" style="89"/>
    <col min="1793" max="1793" width="13.5" style="89" customWidth="1"/>
    <col min="1794" max="1796" width="23" style="89" customWidth="1"/>
    <col min="1797" max="2048" width="9" style="89"/>
    <col min="2049" max="2049" width="13.5" style="89" customWidth="1"/>
    <col min="2050" max="2052" width="23" style="89" customWidth="1"/>
    <col min="2053" max="2304" width="9" style="89"/>
    <col min="2305" max="2305" width="13.5" style="89" customWidth="1"/>
    <col min="2306" max="2308" width="23" style="89" customWidth="1"/>
    <col min="2309" max="2560" width="9" style="89"/>
    <col min="2561" max="2561" width="13.5" style="89" customWidth="1"/>
    <col min="2562" max="2564" width="23" style="89" customWidth="1"/>
    <col min="2565" max="2816" width="9" style="89"/>
    <col min="2817" max="2817" width="13.5" style="89" customWidth="1"/>
    <col min="2818" max="2820" width="23" style="89" customWidth="1"/>
    <col min="2821" max="3072" width="9" style="89"/>
    <col min="3073" max="3073" width="13.5" style="89" customWidth="1"/>
    <col min="3074" max="3076" width="23" style="89" customWidth="1"/>
    <col min="3077" max="3328" width="9" style="89"/>
    <col min="3329" max="3329" width="13.5" style="89" customWidth="1"/>
    <col min="3330" max="3332" width="23" style="89" customWidth="1"/>
    <col min="3333" max="3584" width="9" style="89"/>
    <col min="3585" max="3585" width="13.5" style="89" customWidth="1"/>
    <col min="3586" max="3588" width="23" style="89" customWidth="1"/>
    <col min="3589" max="3840" width="9" style="89"/>
    <col min="3841" max="3841" width="13.5" style="89" customWidth="1"/>
    <col min="3842" max="3844" width="23" style="89" customWidth="1"/>
    <col min="3845" max="4096" width="9" style="89"/>
    <col min="4097" max="4097" width="13.5" style="89" customWidth="1"/>
    <col min="4098" max="4100" width="23" style="89" customWidth="1"/>
    <col min="4101" max="4352" width="9" style="89"/>
    <col min="4353" max="4353" width="13.5" style="89" customWidth="1"/>
    <col min="4354" max="4356" width="23" style="89" customWidth="1"/>
    <col min="4357" max="4608" width="9" style="89"/>
    <col min="4609" max="4609" width="13.5" style="89" customWidth="1"/>
    <col min="4610" max="4612" width="23" style="89" customWidth="1"/>
    <col min="4613" max="4864" width="9" style="89"/>
    <col min="4865" max="4865" width="13.5" style="89" customWidth="1"/>
    <col min="4866" max="4868" width="23" style="89" customWidth="1"/>
    <col min="4869" max="5120" width="9" style="89"/>
    <col min="5121" max="5121" width="13.5" style="89" customWidth="1"/>
    <col min="5122" max="5124" width="23" style="89" customWidth="1"/>
    <col min="5125" max="5376" width="9" style="89"/>
    <col min="5377" max="5377" width="13.5" style="89" customWidth="1"/>
    <col min="5378" max="5380" width="23" style="89" customWidth="1"/>
    <col min="5381" max="5632" width="9" style="89"/>
    <col min="5633" max="5633" width="13.5" style="89" customWidth="1"/>
    <col min="5634" max="5636" width="23" style="89" customWidth="1"/>
    <col min="5637" max="5888" width="9" style="89"/>
    <col min="5889" max="5889" width="13.5" style="89" customWidth="1"/>
    <col min="5890" max="5892" width="23" style="89" customWidth="1"/>
    <col min="5893" max="6144" width="9" style="89"/>
    <col min="6145" max="6145" width="13.5" style="89" customWidth="1"/>
    <col min="6146" max="6148" width="23" style="89" customWidth="1"/>
    <col min="6149" max="6400" width="9" style="89"/>
    <col min="6401" max="6401" width="13.5" style="89" customWidth="1"/>
    <col min="6402" max="6404" width="23" style="89" customWidth="1"/>
    <col min="6405" max="6656" width="9" style="89"/>
    <col min="6657" max="6657" width="13.5" style="89" customWidth="1"/>
    <col min="6658" max="6660" width="23" style="89" customWidth="1"/>
    <col min="6661" max="6912" width="9" style="89"/>
    <col min="6913" max="6913" width="13.5" style="89" customWidth="1"/>
    <col min="6914" max="6916" width="23" style="89" customWidth="1"/>
    <col min="6917" max="7168" width="9" style="89"/>
    <col min="7169" max="7169" width="13.5" style="89" customWidth="1"/>
    <col min="7170" max="7172" width="23" style="89" customWidth="1"/>
    <col min="7173" max="7424" width="9" style="89"/>
    <col min="7425" max="7425" width="13.5" style="89" customWidth="1"/>
    <col min="7426" max="7428" width="23" style="89" customWidth="1"/>
    <col min="7429" max="7680" width="9" style="89"/>
    <col min="7681" max="7681" width="13.5" style="89" customWidth="1"/>
    <col min="7682" max="7684" width="23" style="89" customWidth="1"/>
    <col min="7685" max="7936" width="9" style="89"/>
    <col min="7937" max="7937" width="13.5" style="89" customWidth="1"/>
    <col min="7938" max="7940" width="23" style="89" customWidth="1"/>
    <col min="7941" max="8192" width="9" style="89"/>
    <col min="8193" max="8193" width="13.5" style="89" customWidth="1"/>
    <col min="8194" max="8196" width="23" style="89" customWidth="1"/>
    <col min="8197" max="8448" width="9" style="89"/>
    <col min="8449" max="8449" width="13.5" style="89" customWidth="1"/>
    <col min="8450" max="8452" width="23" style="89" customWidth="1"/>
    <col min="8453" max="8704" width="9" style="89"/>
    <col min="8705" max="8705" width="13.5" style="89" customWidth="1"/>
    <col min="8706" max="8708" width="23" style="89" customWidth="1"/>
    <col min="8709" max="8960" width="9" style="89"/>
    <col min="8961" max="8961" width="13.5" style="89" customWidth="1"/>
    <col min="8962" max="8964" width="23" style="89" customWidth="1"/>
    <col min="8965" max="9216" width="9" style="89"/>
    <col min="9217" max="9217" width="13.5" style="89" customWidth="1"/>
    <col min="9218" max="9220" width="23" style="89" customWidth="1"/>
    <col min="9221" max="9472" width="9" style="89"/>
    <col min="9473" max="9473" width="13.5" style="89" customWidth="1"/>
    <col min="9474" max="9476" width="23" style="89" customWidth="1"/>
    <col min="9477" max="9728" width="9" style="89"/>
    <col min="9729" max="9729" width="13.5" style="89" customWidth="1"/>
    <col min="9730" max="9732" width="23" style="89" customWidth="1"/>
    <col min="9733" max="9984" width="9" style="89"/>
    <col min="9985" max="9985" width="13.5" style="89" customWidth="1"/>
    <col min="9986" max="9988" width="23" style="89" customWidth="1"/>
    <col min="9989" max="10240" width="9" style="89"/>
    <col min="10241" max="10241" width="13.5" style="89" customWidth="1"/>
    <col min="10242" max="10244" width="23" style="89" customWidth="1"/>
    <col min="10245" max="10496" width="9" style="89"/>
    <col min="10497" max="10497" width="13.5" style="89" customWidth="1"/>
    <col min="10498" max="10500" width="23" style="89" customWidth="1"/>
    <col min="10501" max="10752" width="9" style="89"/>
    <col min="10753" max="10753" width="13.5" style="89" customWidth="1"/>
    <col min="10754" max="10756" width="23" style="89" customWidth="1"/>
    <col min="10757" max="11008" width="9" style="89"/>
    <col min="11009" max="11009" width="13.5" style="89" customWidth="1"/>
    <col min="11010" max="11012" width="23" style="89" customWidth="1"/>
    <col min="11013" max="11264" width="9" style="89"/>
    <col min="11265" max="11265" width="13.5" style="89" customWidth="1"/>
    <col min="11266" max="11268" width="23" style="89" customWidth="1"/>
    <col min="11269" max="11520" width="9" style="89"/>
    <col min="11521" max="11521" width="13.5" style="89" customWidth="1"/>
    <col min="11522" max="11524" width="23" style="89" customWidth="1"/>
    <col min="11525" max="11776" width="9" style="89"/>
    <col min="11777" max="11777" width="13.5" style="89" customWidth="1"/>
    <col min="11778" max="11780" width="23" style="89" customWidth="1"/>
    <col min="11781" max="12032" width="9" style="89"/>
    <col min="12033" max="12033" width="13.5" style="89" customWidth="1"/>
    <col min="12034" max="12036" width="23" style="89" customWidth="1"/>
    <col min="12037" max="12288" width="9" style="89"/>
    <col min="12289" max="12289" width="13.5" style="89" customWidth="1"/>
    <col min="12290" max="12292" width="23" style="89" customWidth="1"/>
    <col min="12293" max="12544" width="9" style="89"/>
    <col min="12545" max="12545" width="13.5" style="89" customWidth="1"/>
    <col min="12546" max="12548" width="23" style="89" customWidth="1"/>
    <col min="12549" max="12800" width="9" style="89"/>
    <col min="12801" max="12801" width="13.5" style="89" customWidth="1"/>
    <col min="12802" max="12804" width="23" style="89" customWidth="1"/>
    <col min="12805" max="13056" width="9" style="89"/>
    <col min="13057" max="13057" width="13.5" style="89" customWidth="1"/>
    <col min="13058" max="13060" width="23" style="89" customWidth="1"/>
    <col min="13061" max="13312" width="9" style="89"/>
    <col min="13313" max="13313" width="13.5" style="89" customWidth="1"/>
    <col min="13314" max="13316" width="23" style="89" customWidth="1"/>
    <col min="13317" max="13568" width="9" style="89"/>
    <col min="13569" max="13569" width="13.5" style="89" customWidth="1"/>
    <col min="13570" max="13572" width="23" style="89" customWidth="1"/>
    <col min="13573" max="13824" width="9" style="89"/>
    <col min="13825" max="13825" width="13.5" style="89" customWidth="1"/>
    <col min="13826" max="13828" width="23" style="89" customWidth="1"/>
    <col min="13829" max="14080" width="9" style="89"/>
    <col min="14081" max="14081" width="13.5" style="89" customWidth="1"/>
    <col min="14082" max="14084" width="23" style="89" customWidth="1"/>
    <col min="14085" max="14336" width="9" style="89"/>
    <col min="14337" max="14337" width="13.5" style="89" customWidth="1"/>
    <col min="14338" max="14340" width="23" style="89" customWidth="1"/>
    <col min="14341" max="14592" width="9" style="89"/>
    <col min="14593" max="14593" width="13.5" style="89" customWidth="1"/>
    <col min="14594" max="14596" width="23" style="89" customWidth="1"/>
    <col min="14597" max="14848" width="9" style="89"/>
    <col min="14849" max="14849" width="13.5" style="89" customWidth="1"/>
    <col min="14850" max="14852" width="23" style="89" customWidth="1"/>
    <col min="14853" max="15104" width="9" style="89"/>
    <col min="15105" max="15105" width="13.5" style="89" customWidth="1"/>
    <col min="15106" max="15108" width="23" style="89" customWidth="1"/>
    <col min="15109" max="15360" width="9" style="89"/>
    <col min="15361" max="15361" width="13.5" style="89" customWidth="1"/>
    <col min="15362" max="15364" width="23" style="89" customWidth="1"/>
    <col min="15365" max="15616" width="9" style="89"/>
    <col min="15617" max="15617" width="13.5" style="89" customWidth="1"/>
    <col min="15618" max="15620" width="23" style="89" customWidth="1"/>
    <col min="15621" max="15872" width="9" style="89"/>
    <col min="15873" max="15873" width="13.5" style="89" customWidth="1"/>
    <col min="15874" max="15876" width="23" style="89" customWidth="1"/>
    <col min="15877" max="16128" width="9" style="89"/>
    <col min="16129" max="16129" width="13.5" style="89" customWidth="1"/>
    <col min="16130" max="16132" width="23" style="89" customWidth="1"/>
    <col min="16133" max="16384" width="9" style="89"/>
  </cols>
  <sheetData>
    <row r="1" spans="1:6" ht="23.25" customHeight="1">
      <c r="A1" s="445" t="s">
        <v>119</v>
      </c>
      <c r="B1" s="445"/>
      <c r="C1" s="192"/>
      <c r="D1" s="192"/>
      <c r="E1" s="192"/>
    </row>
    <row r="3" spans="1:6" s="41" customFormat="1" ht="20.100000000000001" customHeight="1">
      <c r="A3" s="44" t="s">
        <v>233</v>
      </c>
    </row>
    <row r="4" spans="1:6" s="41" customFormat="1" ht="29.25" customHeight="1">
      <c r="A4" s="285" t="s">
        <v>302</v>
      </c>
      <c r="B4" s="232" t="s">
        <v>174</v>
      </c>
      <c r="C4" s="232" t="s">
        <v>175</v>
      </c>
      <c r="D4" s="77" t="s">
        <v>176</v>
      </c>
    </row>
    <row r="5" spans="1:6" s="41" customFormat="1" ht="24" customHeight="1">
      <c r="A5" s="114" t="s">
        <v>3</v>
      </c>
      <c r="B5" s="170">
        <v>21.3</v>
      </c>
      <c r="C5" s="171">
        <v>44.1</v>
      </c>
      <c r="D5" s="172">
        <v>0.29199999999999998</v>
      </c>
    </row>
    <row r="6" spans="1:6" s="41" customFormat="1" ht="24" customHeight="1">
      <c r="A6" s="114" t="s">
        <v>4</v>
      </c>
      <c r="B6" s="170">
        <v>19.899999999999999</v>
      </c>
      <c r="C6" s="171">
        <v>40.5</v>
      </c>
      <c r="D6" s="172">
        <v>0.29199999999999998</v>
      </c>
    </row>
    <row r="7" spans="1:6" s="41" customFormat="1" ht="24" customHeight="1">
      <c r="A7" s="114" t="s">
        <v>121</v>
      </c>
      <c r="B7" s="170">
        <v>15</v>
      </c>
      <c r="C7" s="171">
        <v>34.700000000000003</v>
      </c>
      <c r="D7" s="172">
        <v>0.29099999999999998</v>
      </c>
    </row>
    <row r="8" spans="1:6" s="226" customFormat="1" ht="24" customHeight="1">
      <c r="A8" s="235" t="s">
        <v>306</v>
      </c>
      <c r="B8" s="282">
        <v>13.7</v>
      </c>
      <c r="C8" s="283">
        <v>31.8</v>
      </c>
      <c r="D8" s="284">
        <v>0.29399999999999998</v>
      </c>
    </row>
    <row r="9" spans="1:6" s="22" customFormat="1" ht="24" customHeight="1">
      <c r="A9" s="361" t="s">
        <v>304</v>
      </c>
      <c r="B9" s="173">
        <v>14.9</v>
      </c>
      <c r="C9" s="174">
        <v>33.200000000000003</v>
      </c>
      <c r="D9" s="175">
        <v>0.29399999999999998</v>
      </c>
    </row>
    <row r="10" spans="1:6" s="22" customFormat="1" ht="24" customHeight="1">
      <c r="A10" s="374" t="s">
        <v>339</v>
      </c>
      <c r="B10" s="173">
        <v>13.7</v>
      </c>
      <c r="C10" s="174">
        <v>34.9</v>
      </c>
      <c r="D10" s="175">
        <v>0.28899999999999998</v>
      </c>
    </row>
    <row r="11" spans="1:6" s="41" customFormat="1" ht="20.100000000000001" customHeight="1">
      <c r="A11" s="89"/>
      <c r="B11" s="89"/>
      <c r="C11" s="89"/>
      <c r="D11" s="89"/>
    </row>
    <row r="12" spans="1:6" ht="20.100000000000001" customHeight="1">
      <c r="A12" s="528" t="s">
        <v>333</v>
      </c>
      <c r="B12" s="528"/>
      <c r="C12" s="41"/>
      <c r="D12" s="41"/>
    </row>
    <row r="13" spans="1:6" ht="20.100000000000001" customHeight="1">
      <c r="A13" s="503" t="s">
        <v>234</v>
      </c>
      <c r="B13" s="503"/>
      <c r="C13" s="503"/>
      <c r="D13" s="503"/>
      <c r="E13" s="372"/>
      <c r="F13" s="372"/>
    </row>
    <row r="14" spans="1:6" ht="20.100000000000001" customHeight="1">
      <c r="A14" s="372" t="s">
        <v>235</v>
      </c>
      <c r="B14" s="372"/>
      <c r="C14" s="372"/>
      <c r="D14" s="372"/>
      <c r="E14" s="373"/>
    </row>
    <row r="15" spans="1:6">
      <c r="A15" s="373" t="s">
        <v>334</v>
      </c>
      <c r="B15" s="373"/>
      <c r="C15" s="373"/>
      <c r="D15" s="373"/>
    </row>
  </sheetData>
  <mergeCells count="3">
    <mergeCell ref="A13:D13"/>
    <mergeCell ref="A1:B1"/>
    <mergeCell ref="A12:B1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5"/>
  <sheetViews>
    <sheetView workbookViewId="0">
      <selection activeCell="G21" sqref="G21"/>
    </sheetView>
  </sheetViews>
  <sheetFormatPr defaultRowHeight="11.25"/>
  <cols>
    <col min="1" max="1" width="10.25" style="39" customWidth="1"/>
    <col min="2" max="2" width="11.375" style="39" customWidth="1"/>
    <col min="3" max="3" width="12.625" style="39" customWidth="1"/>
    <col min="4" max="4" width="11.75" style="39" customWidth="1"/>
    <col min="5" max="6" width="12.125" style="39" customWidth="1"/>
    <col min="7" max="10" width="10.625" style="39" customWidth="1"/>
    <col min="11" max="13" width="12.125" style="39" customWidth="1"/>
    <col min="14" max="14" width="9" style="39" customWidth="1"/>
    <col min="15" max="15" width="7.875" style="39" customWidth="1"/>
    <col min="16" max="16" width="10.125" style="39" customWidth="1"/>
    <col min="17" max="20" width="12.125" style="39" customWidth="1"/>
    <col min="21" max="23" width="9.875" style="39" customWidth="1"/>
    <col min="24" max="24" width="12.125" style="39" customWidth="1"/>
    <col min="25" max="25" width="12.125" style="53" customWidth="1"/>
    <col min="26" max="26" width="12.125" style="39" customWidth="1"/>
    <col min="27" max="28" width="9.875" style="39" customWidth="1"/>
    <col min="29" max="30" width="12.125" style="39" customWidth="1"/>
    <col min="31" max="256" width="9" style="39"/>
    <col min="257" max="257" width="10.25" style="39" customWidth="1"/>
    <col min="258" max="258" width="11.375" style="39" customWidth="1"/>
    <col min="259" max="259" width="12.625" style="39" customWidth="1"/>
    <col min="260" max="260" width="11.75" style="39" customWidth="1"/>
    <col min="261" max="261" width="10.25" style="39" customWidth="1"/>
    <col min="262" max="262" width="11" style="39" customWidth="1"/>
    <col min="263" max="267" width="8.625" style="39" customWidth="1"/>
    <col min="268" max="269" width="10.5" style="39" bestFit="1" customWidth="1"/>
    <col min="270" max="271" width="8.375" style="39" customWidth="1"/>
    <col min="272" max="272" width="10.125" style="39" bestFit="1" customWidth="1"/>
    <col min="273" max="273" width="10.125" style="39" customWidth="1"/>
    <col min="274" max="274" width="8" style="39" customWidth="1"/>
    <col min="275" max="275" width="10.125" style="39" bestFit="1" customWidth="1"/>
    <col min="276" max="276" width="10.5" style="39" bestFit="1" customWidth="1"/>
    <col min="277" max="277" width="10.125" style="39" bestFit="1" customWidth="1"/>
    <col min="278" max="279" width="8" style="39" customWidth="1"/>
    <col min="280" max="280" width="10.125" style="39" bestFit="1" customWidth="1"/>
    <col min="281" max="281" width="12.25" style="39" customWidth="1"/>
    <col min="282" max="286" width="10.125" style="39" bestFit="1" customWidth="1"/>
    <col min="287" max="512" width="9" style="39"/>
    <col min="513" max="513" width="10.25" style="39" customWidth="1"/>
    <col min="514" max="514" width="11.375" style="39" customWidth="1"/>
    <col min="515" max="515" width="12.625" style="39" customWidth="1"/>
    <col min="516" max="516" width="11.75" style="39" customWidth="1"/>
    <col min="517" max="517" width="10.25" style="39" customWidth="1"/>
    <col min="518" max="518" width="11" style="39" customWidth="1"/>
    <col min="519" max="523" width="8.625" style="39" customWidth="1"/>
    <col min="524" max="525" width="10.5" style="39" bestFit="1" customWidth="1"/>
    <col min="526" max="527" width="8.375" style="39" customWidth="1"/>
    <col min="528" max="528" width="10.125" style="39" bestFit="1" customWidth="1"/>
    <col min="529" max="529" width="10.125" style="39" customWidth="1"/>
    <col min="530" max="530" width="8" style="39" customWidth="1"/>
    <col min="531" max="531" width="10.125" style="39" bestFit="1" customWidth="1"/>
    <col min="532" max="532" width="10.5" style="39" bestFit="1" customWidth="1"/>
    <col min="533" max="533" width="10.125" style="39" bestFit="1" customWidth="1"/>
    <col min="534" max="535" width="8" style="39" customWidth="1"/>
    <col min="536" max="536" width="10.125" style="39" bestFit="1" customWidth="1"/>
    <col min="537" max="537" width="12.25" style="39" customWidth="1"/>
    <col min="538" max="542" width="10.125" style="39" bestFit="1" customWidth="1"/>
    <col min="543" max="768" width="9" style="39"/>
    <col min="769" max="769" width="10.25" style="39" customWidth="1"/>
    <col min="770" max="770" width="11.375" style="39" customWidth="1"/>
    <col min="771" max="771" width="12.625" style="39" customWidth="1"/>
    <col min="772" max="772" width="11.75" style="39" customWidth="1"/>
    <col min="773" max="773" width="10.25" style="39" customWidth="1"/>
    <col min="774" max="774" width="11" style="39" customWidth="1"/>
    <col min="775" max="779" width="8.625" style="39" customWidth="1"/>
    <col min="780" max="781" width="10.5" style="39" bestFit="1" customWidth="1"/>
    <col min="782" max="783" width="8.375" style="39" customWidth="1"/>
    <col min="784" max="784" width="10.125" style="39" bestFit="1" customWidth="1"/>
    <col min="785" max="785" width="10.125" style="39" customWidth="1"/>
    <col min="786" max="786" width="8" style="39" customWidth="1"/>
    <col min="787" max="787" width="10.125" style="39" bestFit="1" customWidth="1"/>
    <col min="788" max="788" width="10.5" style="39" bestFit="1" customWidth="1"/>
    <col min="789" max="789" width="10.125" style="39" bestFit="1" customWidth="1"/>
    <col min="790" max="791" width="8" style="39" customWidth="1"/>
    <col min="792" max="792" width="10.125" style="39" bestFit="1" customWidth="1"/>
    <col min="793" max="793" width="12.25" style="39" customWidth="1"/>
    <col min="794" max="798" width="10.125" style="39" bestFit="1" customWidth="1"/>
    <col min="799" max="1024" width="9" style="39"/>
    <col min="1025" max="1025" width="10.25" style="39" customWidth="1"/>
    <col min="1026" max="1026" width="11.375" style="39" customWidth="1"/>
    <col min="1027" max="1027" width="12.625" style="39" customWidth="1"/>
    <col min="1028" max="1028" width="11.75" style="39" customWidth="1"/>
    <col min="1029" max="1029" width="10.25" style="39" customWidth="1"/>
    <col min="1030" max="1030" width="11" style="39" customWidth="1"/>
    <col min="1031" max="1035" width="8.625" style="39" customWidth="1"/>
    <col min="1036" max="1037" width="10.5" style="39" bestFit="1" customWidth="1"/>
    <col min="1038" max="1039" width="8.375" style="39" customWidth="1"/>
    <col min="1040" max="1040" width="10.125" style="39" bestFit="1" customWidth="1"/>
    <col min="1041" max="1041" width="10.125" style="39" customWidth="1"/>
    <col min="1042" max="1042" width="8" style="39" customWidth="1"/>
    <col min="1043" max="1043" width="10.125" style="39" bestFit="1" customWidth="1"/>
    <col min="1044" max="1044" width="10.5" style="39" bestFit="1" customWidth="1"/>
    <col min="1045" max="1045" width="10.125" style="39" bestFit="1" customWidth="1"/>
    <col min="1046" max="1047" width="8" style="39" customWidth="1"/>
    <col min="1048" max="1048" width="10.125" style="39" bestFit="1" customWidth="1"/>
    <col min="1049" max="1049" width="12.25" style="39" customWidth="1"/>
    <col min="1050" max="1054" width="10.125" style="39" bestFit="1" customWidth="1"/>
    <col min="1055" max="1280" width="9" style="39"/>
    <col min="1281" max="1281" width="10.25" style="39" customWidth="1"/>
    <col min="1282" max="1282" width="11.375" style="39" customWidth="1"/>
    <col min="1283" max="1283" width="12.625" style="39" customWidth="1"/>
    <col min="1284" max="1284" width="11.75" style="39" customWidth="1"/>
    <col min="1285" max="1285" width="10.25" style="39" customWidth="1"/>
    <col min="1286" max="1286" width="11" style="39" customWidth="1"/>
    <col min="1287" max="1291" width="8.625" style="39" customWidth="1"/>
    <col min="1292" max="1293" width="10.5" style="39" bestFit="1" customWidth="1"/>
    <col min="1294" max="1295" width="8.375" style="39" customWidth="1"/>
    <col min="1296" max="1296" width="10.125" style="39" bestFit="1" customWidth="1"/>
    <col min="1297" max="1297" width="10.125" style="39" customWidth="1"/>
    <col min="1298" max="1298" width="8" style="39" customWidth="1"/>
    <col min="1299" max="1299" width="10.125" style="39" bestFit="1" customWidth="1"/>
    <col min="1300" max="1300" width="10.5" style="39" bestFit="1" customWidth="1"/>
    <col min="1301" max="1301" width="10.125" style="39" bestFit="1" customWidth="1"/>
    <col min="1302" max="1303" width="8" style="39" customWidth="1"/>
    <col min="1304" max="1304" width="10.125" style="39" bestFit="1" customWidth="1"/>
    <col min="1305" max="1305" width="12.25" style="39" customWidth="1"/>
    <col min="1306" max="1310" width="10.125" style="39" bestFit="1" customWidth="1"/>
    <col min="1311" max="1536" width="9" style="39"/>
    <col min="1537" max="1537" width="10.25" style="39" customWidth="1"/>
    <col min="1538" max="1538" width="11.375" style="39" customWidth="1"/>
    <col min="1539" max="1539" width="12.625" style="39" customWidth="1"/>
    <col min="1540" max="1540" width="11.75" style="39" customWidth="1"/>
    <col min="1541" max="1541" width="10.25" style="39" customWidth="1"/>
    <col min="1542" max="1542" width="11" style="39" customWidth="1"/>
    <col min="1543" max="1547" width="8.625" style="39" customWidth="1"/>
    <col min="1548" max="1549" width="10.5" style="39" bestFit="1" customWidth="1"/>
    <col min="1550" max="1551" width="8.375" style="39" customWidth="1"/>
    <col min="1552" max="1552" width="10.125" style="39" bestFit="1" customWidth="1"/>
    <col min="1553" max="1553" width="10.125" style="39" customWidth="1"/>
    <col min="1554" max="1554" width="8" style="39" customWidth="1"/>
    <col min="1555" max="1555" width="10.125" style="39" bestFit="1" customWidth="1"/>
    <col min="1556" max="1556" width="10.5" style="39" bestFit="1" customWidth="1"/>
    <col min="1557" max="1557" width="10.125" style="39" bestFit="1" customWidth="1"/>
    <col min="1558" max="1559" width="8" style="39" customWidth="1"/>
    <col min="1560" max="1560" width="10.125" style="39" bestFit="1" customWidth="1"/>
    <col min="1561" max="1561" width="12.25" style="39" customWidth="1"/>
    <col min="1562" max="1566" width="10.125" style="39" bestFit="1" customWidth="1"/>
    <col min="1567" max="1792" width="9" style="39"/>
    <col min="1793" max="1793" width="10.25" style="39" customWidth="1"/>
    <col min="1794" max="1794" width="11.375" style="39" customWidth="1"/>
    <col min="1795" max="1795" width="12.625" style="39" customWidth="1"/>
    <col min="1796" max="1796" width="11.75" style="39" customWidth="1"/>
    <col min="1797" max="1797" width="10.25" style="39" customWidth="1"/>
    <col min="1798" max="1798" width="11" style="39" customWidth="1"/>
    <col min="1799" max="1803" width="8.625" style="39" customWidth="1"/>
    <col min="1804" max="1805" width="10.5" style="39" bestFit="1" customWidth="1"/>
    <col min="1806" max="1807" width="8.375" style="39" customWidth="1"/>
    <col min="1808" max="1808" width="10.125" style="39" bestFit="1" customWidth="1"/>
    <col min="1809" max="1809" width="10.125" style="39" customWidth="1"/>
    <col min="1810" max="1810" width="8" style="39" customWidth="1"/>
    <col min="1811" max="1811" width="10.125" style="39" bestFit="1" customWidth="1"/>
    <col min="1812" max="1812" width="10.5" style="39" bestFit="1" customWidth="1"/>
    <col min="1813" max="1813" width="10.125" style="39" bestFit="1" customWidth="1"/>
    <col min="1814" max="1815" width="8" style="39" customWidth="1"/>
    <col min="1816" max="1816" width="10.125" style="39" bestFit="1" customWidth="1"/>
    <col min="1817" max="1817" width="12.25" style="39" customWidth="1"/>
    <col min="1818" max="1822" width="10.125" style="39" bestFit="1" customWidth="1"/>
    <col min="1823" max="2048" width="9" style="39"/>
    <col min="2049" max="2049" width="10.25" style="39" customWidth="1"/>
    <col min="2050" max="2050" width="11.375" style="39" customWidth="1"/>
    <col min="2051" max="2051" width="12.625" style="39" customWidth="1"/>
    <col min="2052" max="2052" width="11.75" style="39" customWidth="1"/>
    <col min="2053" max="2053" width="10.25" style="39" customWidth="1"/>
    <col min="2054" max="2054" width="11" style="39" customWidth="1"/>
    <col min="2055" max="2059" width="8.625" style="39" customWidth="1"/>
    <col min="2060" max="2061" width="10.5" style="39" bestFit="1" customWidth="1"/>
    <col min="2062" max="2063" width="8.375" style="39" customWidth="1"/>
    <col min="2064" max="2064" width="10.125" style="39" bestFit="1" customWidth="1"/>
    <col min="2065" max="2065" width="10.125" style="39" customWidth="1"/>
    <col min="2066" max="2066" width="8" style="39" customWidth="1"/>
    <col min="2067" max="2067" width="10.125" style="39" bestFit="1" customWidth="1"/>
    <col min="2068" max="2068" width="10.5" style="39" bestFit="1" customWidth="1"/>
    <col min="2069" max="2069" width="10.125" style="39" bestFit="1" customWidth="1"/>
    <col min="2070" max="2071" width="8" style="39" customWidth="1"/>
    <col min="2072" max="2072" width="10.125" style="39" bestFit="1" customWidth="1"/>
    <col min="2073" max="2073" width="12.25" style="39" customWidth="1"/>
    <col min="2074" max="2078" width="10.125" style="39" bestFit="1" customWidth="1"/>
    <col min="2079" max="2304" width="9" style="39"/>
    <col min="2305" max="2305" width="10.25" style="39" customWidth="1"/>
    <col min="2306" max="2306" width="11.375" style="39" customWidth="1"/>
    <col min="2307" max="2307" width="12.625" style="39" customWidth="1"/>
    <col min="2308" max="2308" width="11.75" style="39" customWidth="1"/>
    <col min="2309" max="2309" width="10.25" style="39" customWidth="1"/>
    <col min="2310" max="2310" width="11" style="39" customWidth="1"/>
    <col min="2311" max="2315" width="8.625" style="39" customWidth="1"/>
    <col min="2316" max="2317" width="10.5" style="39" bestFit="1" customWidth="1"/>
    <col min="2318" max="2319" width="8.375" style="39" customWidth="1"/>
    <col min="2320" max="2320" width="10.125" style="39" bestFit="1" customWidth="1"/>
    <col min="2321" max="2321" width="10.125" style="39" customWidth="1"/>
    <col min="2322" max="2322" width="8" style="39" customWidth="1"/>
    <col min="2323" max="2323" width="10.125" style="39" bestFit="1" customWidth="1"/>
    <col min="2324" max="2324" width="10.5" style="39" bestFit="1" customWidth="1"/>
    <col min="2325" max="2325" width="10.125" style="39" bestFit="1" customWidth="1"/>
    <col min="2326" max="2327" width="8" style="39" customWidth="1"/>
    <col min="2328" max="2328" width="10.125" style="39" bestFit="1" customWidth="1"/>
    <col min="2329" max="2329" width="12.25" style="39" customWidth="1"/>
    <col min="2330" max="2334" width="10.125" style="39" bestFit="1" customWidth="1"/>
    <col min="2335" max="2560" width="9" style="39"/>
    <col min="2561" max="2561" width="10.25" style="39" customWidth="1"/>
    <col min="2562" max="2562" width="11.375" style="39" customWidth="1"/>
    <col min="2563" max="2563" width="12.625" style="39" customWidth="1"/>
    <col min="2564" max="2564" width="11.75" style="39" customWidth="1"/>
    <col min="2565" max="2565" width="10.25" style="39" customWidth="1"/>
    <col min="2566" max="2566" width="11" style="39" customWidth="1"/>
    <col min="2567" max="2571" width="8.625" style="39" customWidth="1"/>
    <col min="2572" max="2573" width="10.5" style="39" bestFit="1" customWidth="1"/>
    <col min="2574" max="2575" width="8.375" style="39" customWidth="1"/>
    <col min="2576" max="2576" width="10.125" style="39" bestFit="1" customWidth="1"/>
    <col min="2577" max="2577" width="10.125" style="39" customWidth="1"/>
    <col min="2578" max="2578" width="8" style="39" customWidth="1"/>
    <col min="2579" max="2579" width="10.125" style="39" bestFit="1" customWidth="1"/>
    <col min="2580" max="2580" width="10.5" style="39" bestFit="1" customWidth="1"/>
    <col min="2581" max="2581" width="10.125" style="39" bestFit="1" customWidth="1"/>
    <col min="2582" max="2583" width="8" style="39" customWidth="1"/>
    <col min="2584" max="2584" width="10.125" style="39" bestFit="1" customWidth="1"/>
    <col min="2585" max="2585" width="12.25" style="39" customWidth="1"/>
    <col min="2586" max="2590" width="10.125" style="39" bestFit="1" customWidth="1"/>
    <col min="2591" max="2816" width="9" style="39"/>
    <col min="2817" max="2817" width="10.25" style="39" customWidth="1"/>
    <col min="2818" max="2818" width="11.375" style="39" customWidth="1"/>
    <col min="2819" max="2819" width="12.625" style="39" customWidth="1"/>
    <col min="2820" max="2820" width="11.75" style="39" customWidth="1"/>
    <col min="2821" max="2821" width="10.25" style="39" customWidth="1"/>
    <col min="2822" max="2822" width="11" style="39" customWidth="1"/>
    <col min="2823" max="2827" width="8.625" style="39" customWidth="1"/>
    <col min="2828" max="2829" width="10.5" style="39" bestFit="1" customWidth="1"/>
    <col min="2830" max="2831" width="8.375" style="39" customWidth="1"/>
    <col min="2832" max="2832" width="10.125" style="39" bestFit="1" customWidth="1"/>
    <col min="2833" max="2833" width="10.125" style="39" customWidth="1"/>
    <col min="2834" max="2834" width="8" style="39" customWidth="1"/>
    <col min="2835" max="2835" width="10.125" style="39" bestFit="1" customWidth="1"/>
    <col min="2836" max="2836" width="10.5" style="39" bestFit="1" customWidth="1"/>
    <col min="2837" max="2837" width="10.125" style="39" bestFit="1" customWidth="1"/>
    <col min="2838" max="2839" width="8" style="39" customWidth="1"/>
    <col min="2840" max="2840" width="10.125" style="39" bestFit="1" customWidth="1"/>
    <col min="2841" max="2841" width="12.25" style="39" customWidth="1"/>
    <col min="2842" max="2846" width="10.125" style="39" bestFit="1" customWidth="1"/>
    <col min="2847" max="3072" width="9" style="39"/>
    <col min="3073" max="3073" width="10.25" style="39" customWidth="1"/>
    <col min="3074" max="3074" width="11.375" style="39" customWidth="1"/>
    <col min="3075" max="3075" width="12.625" style="39" customWidth="1"/>
    <col min="3076" max="3076" width="11.75" style="39" customWidth="1"/>
    <col min="3077" max="3077" width="10.25" style="39" customWidth="1"/>
    <col min="3078" max="3078" width="11" style="39" customWidth="1"/>
    <col min="3079" max="3083" width="8.625" style="39" customWidth="1"/>
    <col min="3084" max="3085" width="10.5" style="39" bestFit="1" customWidth="1"/>
    <col min="3086" max="3087" width="8.375" style="39" customWidth="1"/>
    <col min="3088" max="3088" width="10.125" style="39" bestFit="1" customWidth="1"/>
    <col min="3089" max="3089" width="10.125" style="39" customWidth="1"/>
    <col min="3090" max="3090" width="8" style="39" customWidth="1"/>
    <col min="3091" max="3091" width="10.125" style="39" bestFit="1" customWidth="1"/>
    <col min="3092" max="3092" width="10.5" style="39" bestFit="1" customWidth="1"/>
    <col min="3093" max="3093" width="10.125" style="39" bestFit="1" customWidth="1"/>
    <col min="3094" max="3095" width="8" style="39" customWidth="1"/>
    <col min="3096" max="3096" width="10.125" style="39" bestFit="1" customWidth="1"/>
    <col min="3097" max="3097" width="12.25" style="39" customWidth="1"/>
    <col min="3098" max="3102" width="10.125" style="39" bestFit="1" customWidth="1"/>
    <col min="3103" max="3328" width="9" style="39"/>
    <col min="3329" max="3329" width="10.25" style="39" customWidth="1"/>
    <col min="3330" max="3330" width="11.375" style="39" customWidth="1"/>
    <col min="3331" max="3331" width="12.625" style="39" customWidth="1"/>
    <col min="3332" max="3332" width="11.75" style="39" customWidth="1"/>
    <col min="3333" max="3333" width="10.25" style="39" customWidth="1"/>
    <col min="3334" max="3334" width="11" style="39" customWidth="1"/>
    <col min="3335" max="3339" width="8.625" style="39" customWidth="1"/>
    <col min="3340" max="3341" width="10.5" style="39" bestFit="1" customWidth="1"/>
    <col min="3342" max="3343" width="8.375" style="39" customWidth="1"/>
    <col min="3344" max="3344" width="10.125" style="39" bestFit="1" customWidth="1"/>
    <col min="3345" max="3345" width="10.125" style="39" customWidth="1"/>
    <col min="3346" max="3346" width="8" style="39" customWidth="1"/>
    <col min="3347" max="3347" width="10.125" style="39" bestFit="1" customWidth="1"/>
    <col min="3348" max="3348" width="10.5" style="39" bestFit="1" customWidth="1"/>
    <col min="3349" max="3349" width="10.125" style="39" bestFit="1" customWidth="1"/>
    <col min="3350" max="3351" width="8" style="39" customWidth="1"/>
    <col min="3352" max="3352" width="10.125" style="39" bestFit="1" customWidth="1"/>
    <col min="3353" max="3353" width="12.25" style="39" customWidth="1"/>
    <col min="3354" max="3358" width="10.125" style="39" bestFit="1" customWidth="1"/>
    <col min="3359" max="3584" width="9" style="39"/>
    <col min="3585" max="3585" width="10.25" style="39" customWidth="1"/>
    <col min="3586" max="3586" width="11.375" style="39" customWidth="1"/>
    <col min="3587" max="3587" width="12.625" style="39" customWidth="1"/>
    <col min="3588" max="3588" width="11.75" style="39" customWidth="1"/>
    <col min="3589" max="3589" width="10.25" style="39" customWidth="1"/>
    <col min="3590" max="3590" width="11" style="39" customWidth="1"/>
    <col min="3591" max="3595" width="8.625" style="39" customWidth="1"/>
    <col min="3596" max="3597" width="10.5" style="39" bestFit="1" customWidth="1"/>
    <col min="3598" max="3599" width="8.375" style="39" customWidth="1"/>
    <col min="3600" max="3600" width="10.125" style="39" bestFit="1" customWidth="1"/>
    <col min="3601" max="3601" width="10.125" style="39" customWidth="1"/>
    <col min="3602" max="3602" width="8" style="39" customWidth="1"/>
    <col min="3603" max="3603" width="10.125" style="39" bestFit="1" customWidth="1"/>
    <col min="3604" max="3604" width="10.5" style="39" bestFit="1" customWidth="1"/>
    <col min="3605" max="3605" width="10.125" style="39" bestFit="1" customWidth="1"/>
    <col min="3606" max="3607" width="8" style="39" customWidth="1"/>
    <col min="3608" max="3608" width="10.125" style="39" bestFit="1" customWidth="1"/>
    <col min="3609" max="3609" width="12.25" style="39" customWidth="1"/>
    <col min="3610" max="3614" width="10.125" style="39" bestFit="1" customWidth="1"/>
    <col min="3615" max="3840" width="9" style="39"/>
    <col min="3841" max="3841" width="10.25" style="39" customWidth="1"/>
    <col min="3842" max="3842" width="11.375" style="39" customWidth="1"/>
    <col min="3843" max="3843" width="12.625" style="39" customWidth="1"/>
    <col min="3844" max="3844" width="11.75" style="39" customWidth="1"/>
    <col min="3845" max="3845" width="10.25" style="39" customWidth="1"/>
    <col min="3846" max="3846" width="11" style="39" customWidth="1"/>
    <col min="3847" max="3851" width="8.625" style="39" customWidth="1"/>
    <col min="3852" max="3853" width="10.5" style="39" bestFit="1" customWidth="1"/>
    <col min="3854" max="3855" width="8.375" style="39" customWidth="1"/>
    <col min="3856" max="3856" width="10.125" style="39" bestFit="1" customWidth="1"/>
    <col min="3857" max="3857" width="10.125" style="39" customWidth="1"/>
    <col min="3858" max="3858" width="8" style="39" customWidth="1"/>
    <col min="3859" max="3859" width="10.125" style="39" bestFit="1" customWidth="1"/>
    <col min="3860" max="3860" width="10.5" style="39" bestFit="1" customWidth="1"/>
    <col min="3861" max="3861" width="10.125" style="39" bestFit="1" customWidth="1"/>
    <col min="3862" max="3863" width="8" style="39" customWidth="1"/>
    <col min="3864" max="3864" width="10.125" style="39" bestFit="1" customWidth="1"/>
    <col min="3865" max="3865" width="12.25" style="39" customWidth="1"/>
    <col min="3866" max="3870" width="10.125" style="39" bestFit="1" customWidth="1"/>
    <col min="3871" max="4096" width="9" style="39"/>
    <col min="4097" max="4097" width="10.25" style="39" customWidth="1"/>
    <col min="4098" max="4098" width="11.375" style="39" customWidth="1"/>
    <col min="4099" max="4099" width="12.625" style="39" customWidth="1"/>
    <col min="4100" max="4100" width="11.75" style="39" customWidth="1"/>
    <col min="4101" max="4101" width="10.25" style="39" customWidth="1"/>
    <col min="4102" max="4102" width="11" style="39" customWidth="1"/>
    <col min="4103" max="4107" width="8.625" style="39" customWidth="1"/>
    <col min="4108" max="4109" width="10.5" style="39" bestFit="1" customWidth="1"/>
    <col min="4110" max="4111" width="8.375" style="39" customWidth="1"/>
    <col min="4112" max="4112" width="10.125" style="39" bestFit="1" customWidth="1"/>
    <col min="4113" max="4113" width="10.125" style="39" customWidth="1"/>
    <col min="4114" max="4114" width="8" style="39" customWidth="1"/>
    <col min="4115" max="4115" width="10.125" style="39" bestFit="1" customWidth="1"/>
    <col min="4116" max="4116" width="10.5" style="39" bestFit="1" customWidth="1"/>
    <col min="4117" max="4117" width="10.125" style="39" bestFit="1" customWidth="1"/>
    <col min="4118" max="4119" width="8" style="39" customWidth="1"/>
    <col min="4120" max="4120" width="10.125" style="39" bestFit="1" customWidth="1"/>
    <col min="4121" max="4121" width="12.25" style="39" customWidth="1"/>
    <col min="4122" max="4126" width="10.125" style="39" bestFit="1" customWidth="1"/>
    <col min="4127" max="4352" width="9" style="39"/>
    <col min="4353" max="4353" width="10.25" style="39" customWidth="1"/>
    <col min="4354" max="4354" width="11.375" style="39" customWidth="1"/>
    <col min="4355" max="4355" width="12.625" style="39" customWidth="1"/>
    <col min="4356" max="4356" width="11.75" style="39" customWidth="1"/>
    <col min="4357" max="4357" width="10.25" style="39" customWidth="1"/>
    <col min="4358" max="4358" width="11" style="39" customWidth="1"/>
    <col min="4359" max="4363" width="8.625" style="39" customWidth="1"/>
    <col min="4364" max="4365" width="10.5" style="39" bestFit="1" customWidth="1"/>
    <col min="4366" max="4367" width="8.375" style="39" customWidth="1"/>
    <col min="4368" max="4368" width="10.125" style="39" bestFit="1" customWidth="1"/>
    <col min="4369" max="4369" width="10.125" style="39" customWidth="1"/>
    <col min="4370" max="4370" width="8" style="39" customWidth="1"/>
    <col min="4371" max="4371" width="10.125" style="39" bestFit="1" customWidth="1"/>
    <col min="4372" max="4372" width="10.5" style="39" bestFit="1" customWidth="1"/>
    <col min="4373" max="4373" width="10.125" style="39" bestFit="1" customWidth="1"/>
    <col min="4374" max="4375" width="8" style="39" customWidth="1"/>
    <col min="4376" max="4376" width="10.125" style="39" bestFit="1" customWidth="1"/>
    <col min="4377" max="4377" width="12.25" style="39" customWidth="1"/>
    <col min="4378" max="4382" width="10.125" style="39" bestFit="1" customWidth="1"/>
    <col min="4383" max="4608" width="9" style="39"/>
    <col min="4609" max="4609" width="10.25" style="39" customWidth="1"/>
    <col min="4610" max="4610" width="11.375" style="39" customWidth="1"/>
    <col min="4611" max="4611" width="12.625" style="39" customWidth="1"/>
    <col min="4612" max="4612" width="11.75" style="39" customWidth="1"/>
    <col min="4613" max="4613" width="10.25" style="39" customWidth="1"/>
    <col min="4614" max="4614" width="11" style="39" customWidth="1"/>
    <col min="4615" max="4619" width="8.625" style="39" customWidth="1"/>
    <col min="4620" max="4621" width="10.5" style="39" bestFit="1" customWidth="1"/>
    <col min="4622" max="4623" width="8.375" style="39" customWidth="1"/>
    <col min="4624" max="4624" width="10.125" style="39" bestFit="1" customWidth="1"/>
    <col min="4625" max="4625" width="10.125" style="39" customWidth="1"/>
    <col min="4626" max="4626" width="8" style="39" customWidth="1"/>
    <col min="4627" max="4627" width="10.125" style="39" bestFit="1" customWidth="1"/>
    <col min="4628" max="4628" width="10.5" style="39" bestFit="1" customWidth="1"/>
    <col min="4629" max="4629" width="10.125" style="39" bestFit="1" customWidth="1"/>
    <col min="4630" max="4631" width="8" style="39" customWidth="1"/>
    <col min="4632" max="4632" width="10.125" style="39" bestFit="1" customWidth="1"/>
    <col min="4633" max="4633" width="12.25" style="39" customWidth="1"/>
    <col min="4634" max="4638" width="10.125" style="39" bestFit="1" customWidth="1"/>
    <col min="4639" max="4864" width="9" style="39"/>
    <col min="4865" max="4865" width="10.25" style="39" customWidth="1"/>
    <col min="4866" max="4866" width="11.375" style="39" customWidth="1"/>
    <col min="4867" max="4867" width="12.625" style="39" customWidth="1"/>
    <col min="4868" max="4868" width="11.75" style="39" customWidth="1"/>
    <col min="4869" max="4869" width="10.25" style="39" customWidth="1"/>
    <col min="4870" max="4870" width="11" style="39" customWidth="1"/>
    <col min="4871" max="4875" width="8.625" style="39" customWidth="1"/>
    <col min="4876" max="4877" width="10.5" style="39" bestFit="1" customWidth="1"/>
    <col min="4878" max="4879" width="8.375" style="39" customWidth="1"/>
    <col min="4880" max="4880" width="10.125" style="39" bestFit="1" customWidth="1"/>
    <col min="4881" max="4881" width="10.125" style="39" customWidth="1"/>
    <col min="4882" max="4882" width="8" style="39" customWidth="1"/>
    <col min="4883" max="4883" width="10.125" style="39" bestFit="1" customWidth="1"/>
    <col min="4884" max="4884" width="10.5" style="39" bestFit="1" customWidth="1"/>
    <col min="4885" max="4885" width="10.125" style="39" bestFit="1" customWidth="1"/>
    <col min="4886" max="4887" width="8" style="39" customWidth="1"/>
    <col min="4888" max="4888" width="10.125" style="39" bestFit="1" customWidth="1"/>
    <col min="4889" max="4889" width="12.25" style="39" customWidth="1"/>
    <col min="4890" max="4894" width="10.125" style="39" bestFit="1" customWidth="1"/>
    <col min="4895" max="5120" width="9" style="39"/>
    <col min="5121" max="5121" width="10.25" style="39" customWidth="1"/>
    <col min="5122" max="5122" width="11.375" style="39" customWidth="1"/>
    <col min="5123" max="5123" width="12.625" style="39" customWidth="1"/>
    <col min="5124" max="5124" width="11.75" style="39" customWidth="1"/>
    <col min="5125" max="5125" width="10.25" style="39" customWidth="1"/>
    <col min="5126" max="5126" width="11" style="39" customWidth="1"/>
    <col min="5127" max="5131" width="8.625" style="39" customWidth="1"/>
    <col min="5132" max="5133" width="10.5" style="39" bestFit="1" customWidth="1"/>
    <col min="5134" max="5135" width="8.375" style="39" customWidth="1"/>
    <col min="5136" max="5136" width="10.125" style="39" bestFit="1" customWidth="1"/>
    <col min="5137" max="5137" width="10.125" style="39" customWidth="1"/>
    <col min="5138" max="5138" width="8" style="39" customWidth="1"/>
    <col min="5139" max="5139" width="10.125" style="39" bestFit="1" customWidth="1"/>
    <col min="5140" max="5140" width="10.5" style="39" bestFit="1" customWidth="1"/>
    <col min="5141" max="5141" width="10.125" style="39" bestFit="1" customWidth="1"/>
    <col min="5142" max="5143" width="8" style="39" customWidth="1"/>
    <col min="5144" max="5144" width="10.125" style="39" bestFit="1" customWidth="1"/>
    <col min="5145" max="5145" width="12.25" style="39" customWidth="1"/>
    <col min="5146" max="5150" width="10.125" style="39" bestFit="1" customWidth="1"/>
    <col min="5151" max="5376" width="9" style="39"/>
    <col min="5377" max="5377" width="10.25" style="39" customWidth="1"/>
    <col min="5378" max="5378" width="11.375" style="39" customWidth="1"/>
    <col min="5379" max="5379" width="12.625" style="39" customWidth="1"/>
    <col min="5380" max="5380" width="11.75" style="39" customWidth="1"/>
    <col min="5381" max="5381" width="10.25" style="39" customWidth="1"/>
    <col min="5382" max="5382" width="11" style="39" customWidth="1"/>
    <col min="5383" max="5387" width="8.625" style="39" customWidth="1"/>
    <col min="5388" max="5389" width="10.5" style="39" bestFit="1" customWidth="1"/>
    <col min="5390" max="5391" width="8.375" style="39" customWidth="1"/>
    <col min="5392" max="5392" width="10.125" style="39" bestFit="1" customWidth="1"/>
    <col min="5393" max="5393" width="10.125" style="39" customWidth="1"/>
    <col min="5394" max="5394" width="8" style="39" customWidth="1"/>
    <col min="5395" max="5395" width="10.125" style="39" bestFit="1" customWidth="1"/>
    <col min="5396" max="5396" width="10.5" style="39" bestFit="1" customWidth="1"/>
    <col min="5397" max="5397" width="10.125" style="39" bestFit="1" customWidth="1"/>
    <col min="5398" max="5399" width="8" style="39" customWidth="1"/>
    <col min="5400" max="5400" width="10.125" style="39" bestFit="1" customWidth="1"/>
    <col min="5401" max="5401" width="12.25" style="39" customWidth="1"/>
    <col min="5402" max="5406" width="10.125" style="39" bestFit="1" customWidth="1"/>
    <col min="5407" max="5632" width="9" style="39"/>
    <col min="5633" max="5633" width="10.25" style="39" customWidth="1"/>
    <col min="5634" max="5634" width="11.375" style="39" customWidth="1"/>
    <col min="5635" max="5635" width="12.625" style="39" customWidth="1"/>
    <col min="5636" max="5636" width="11.75" style="39" customWidth="1"/>
    <col min="5637" max="5637" width="10.25" style="39" customWidth="1"/>
    <col min="5638" max="5638" width="11" style="39" customWidth="1"/>
    <col min="5639" max="5643" width="8.625" style="39" customWidth="1"/>
    <col min="5644" max="5645" width="10.5" style="39" bestFit="1" customWidth="1"/>
    <col min="5646" max="5647" width="8.375" style="39" customWidth="1"/>
    <col min="5648" max="5648" width="10.125" style="39" bestFit="1" customWidth="1"/>
    <col min="5649" max="5649" width="10.125" style="39" customWidth="1"/>
    <col min="5650" max="5650" width="8" style="39" customWidth="1"/>
    <col min="5651" max="5651" width="10.125" style="39" bestFit="1" customWidth="1"/>
    <col min="5652" max="5652" width="10.5" style="39" bestFit="1" customWidth="1"/>
    <col min="5653" max="5653" width="10.125" style="39" bestFit="1" customWidth="1"/>
    <col min="5654" max="5655" width="8" style="39" customWidth="1"/>
    <col min="5656" max="5656" width="10.125" style="39" bestFit="1" customWidth="1"/>
    <col min="5657" max="5657" width="12.25" style="39" customWidth="1"/>
    <col min="5658" max="5662" width="10.125" style="39" bestFit="1" customWidth="1"/>
    <col min="5663" max="5888" width="9" style="39"/>
    <col min="5889" max="5889" width="10.25" style="39" customWidth="1"/>
    <col min="5890" max="5890" width="11.375" style="39" customWidth="1"/>
    <col min="5891" max="5891" width="12.625" style="39" customWidth="1"/>
    <col min="5892" max="5892" width="11.75" style="39" customWidth="1"/>
    <col min="5893" max="5893" width="10.25" style="39" customWidth="1"/>
    <col min="5894" max="5894" width="11" style="39" customWidth="1"/>
    <col min="5895" max="5899" width="8.625" style="39" customWidth="1"/>
    <col min="5900" max="5901" width="10.5" style="39" bestFit="1" customWidth="1"/>
    <col min="5902" max="5903" width="8.375" style="39" customWidth="1"/>
    <col min="5904" max="5904" width="10.125" style="39" bestFit="1" customWidth="1"/>
    <col min="5905" max="5905" width="10.125" style="39" customWidth="1"/>
    <col min="5906" max="5906" width="8" style="39" customWidth="1"/>
    <col min="5907" max="5907" width="10.125" style="39" bestFit="1" customWidth="1"/>
    <col min="5908" max="5908" width="10.5" style="39" bestFit="1" customWidth="1"/>
    <col min="5909" max="5909" width="10.125" style="39" bestFit="1" customWidth="1"/>
    <col min="5910" max="5911" width="8" style="39" customWidth="1"/>
    <col min="5912" max="5912" width="10.125" style="39" bestFit="1" customWidth="1"/>
    <col min="5913" max="5913" width="12.25" style="39" customWidth="1"/>
    <col min="5914" max="5918" width="10.125" style="39" bestFit="1" customWidth="1"/>
    <col min="5919" max="6144" width="9" style="39"/>
    <col min="6145" max="6145" width="10.25" style="39" customWidth="1"/>
    <col min="6146" max="6146" width="11.375" style="39" customWidth="1"/>
    <col min="6147" max="6147" width="12.625" style="39" customWidth="1"/>
    <col min="6148" max="6148" width="11.75" style="39" customWidth="1"/>
    <col min="6149" max="6149" width="10.25" style="39" customWidth="1"/>
    <col min="6150" max="6150" width="11" style="39" customWidth="1"/>
    <col min="6151" max="6155" width="8.625" style="39" customWidth="1"/>
    <col min="6156" max="6157" width="10.5" style="39" bestFit="1" customWidth="1"/>
    <col min="6158" max="6159" width="8.375" style="39" customWidth="1"/>
    <col min="6160" max="6160" width="10.125" style="39" bestFit="1" customWidth="1"/>
    <col min="6161" max="6161" width="10.125" style="39" customWidth="1"/>
    <col min="6162" max="6162" width="8" style="39" customWidth="1"/>
    <col min="6163" max="6163" width="10.125" style="39" bestFit="1" customWidth="1"/>
    <col min="6164" max="6164" width="10.5" style="39" bestFit="1" customWidth="1"/>
    <col min="6165" max="6165" width="10.125" style="39" bestFit="1" customWidth="1"/>
    <col min="6166" max="6167" width="8" style="39" customWidth="1"/>
    <col min="6168" max="6168" width="10.125" style="39" bestFit="1" customWidth="1"/>
    <col min="6169" max="6169" width="12.25" style="39" customWidth="1"/>
    <col min="6170" max="6174" width="10.125" style="39" bestFit="1" customWidth="1"/>
    <col min="6175" max="6400" width="9" style="39"/>
    <col min="6401" max="6401" width="10.25" style="39" customWidth="1"/>
    <col min="6402" max="6402" width="11.375" style="39" customWidth="1"/>
    <col min="6403" max="6403" width="12.625" style="39" customWidth="1"/>
    <col min="6404" max="6404" width="11.75" style="39" customWidth="1"/>
    <col min="6405" max="6405" width="10.25" style="39" customWidth="1"/>
    <col min="6406" max="6406" width="11" style="39" customWidth="1"/>
    <col min="6407" max="6411" width="8.625" style="39" customWidth="1"/>
    <col min="6412" max="6413" width="10.5" style="39" bestFit="1" customWidth="1"/>
    <col min="6414" max="6415" width="8.375" style="39" customWidth="1"/>
    <col min="6416" max="6416" width="10.125" style="39" bestFit="1" customWidth="1"/>
    <col min="6417" max="6417" width="10.125" style="39" customWidth="1"/>
    <col min="6418" max="6418" width="8" style="39" customWidth="1"/>
    <col min="6419" max="6419" width="10.125" style="39" bestFit="1" customWidth="1"/>
    <col min="6420" max="6420" width="10.5" style="39" bestFit="1" customWidth="1"/>
    <col min="6421" max="6421" width="10.125" style="39" bestFit="1" customWidth="1"/>
    <col min="6422" max="6423" width="8" style="39" customWidth="1"/>
    <col min="6424" max="6424" width="10.125" style="39" bestFit="1" customWidth="1"/>
    <col min="6425" max="6425" width="12.25" style="39" customWidth="1"/>
    <col min="6426" max="6430" width="10.125" style="39" bestFit="1" customWidth="1"/>
    <col min="6431" max="6656" width="9" style="39"/>
    <col min="6657" max="6657" width="10.25" style="39" customWidth="1"/>
    <col min="6658" max="6658" width="11.375" style="39" customWidth="1"/>
    <col min="6659" max="6659" width="12.625" style="39" customWidth="1"/>
    <col min="6660" max="6660" width="11.75" style="39" customWidth="1"/>
    <col min="6661" max="6661" width="10.25" style="39" customWidth="1"/>
    <col min="6662" max="6662" width="11" style="39" customWidth="1"/>
    <col min="6663" max="6667" width="8.625" style="39" customWidth="1"/>
    <col min="6668" max="6669" width="10.5" style="39" bestFit="1" customWidth="1"/>
    <col min="6670" max="6671" width="8.375" style="39" customWidth="1"/>
    <col min="6672" max="6672" width="10.125" style="39" bestFit="1" customWidth="1"/>
    <col min="6673" max="6673" width="10.125" style="39" customWidth="1"/>
    <col min="6674" max="6674" width="8" style="39" customWidth="1"/>
    <col min="6675" max="6675" width="10.125" style="39" bestFit="1" customWidth="1"/>
    <col min="6676" max="6676" width="10.5" style="39" bestFit="1" customWidth="1"/>
    <col min="6677" max="6677" width="10.125" style="39" bestFit="1" customWidth="1"/>
    <col min="6678" max="6679" width="8" style="39" customWidth="1"/>
    <col min="6680" max="6680" width="10.125" style="39" bestFit="1" customWidth="1"/>
    <col min="6681" max="6681" width="12.25" style="39" customWidth="1"/>
    <col min="6682" max="6686" width="10.125" style="39" bestFit="1" customWidth="1"/>
    <col min="6687" max="6912" width="9" style="39"/>
    <col min="6913" max="6913" width="10.25" style="39" customWidth="1"/>
    <col min="6914" max="6914" width="11.375" style="39" customWidth="1"/>
    <col min="6915" max="6915" width="12.625" style="39" customWidth="1"/>
    <col min="6916" max="6916" width="11.75" style="39" customWidth="1"/>
    <col min="6917" max="6917" width="10.25" style="39" customWidth="1"/>
    <col min="6918" max="6918" width="11" style="39" customWidth="1"/>
    <col min="6919" max="6923" width="8.625" style="39" customWidth="1"/>
    <col min="6924" max="6925" width="10.5" style="39" bestFit="1" customWidth="1"/>
    <col min="6926" max="6927" width="8.375" style="39" customWidth="1"/>
    <col min="6928" max="6928" width="10.125" style="39" bestFit="1" customWidth="1"/>
    <col min="6929" max="6929" width="10.125" style="39" customWidth="1"/>
    <col min="6930" max="6930" width="8" style="39" customWidth="1"/>
    <col min="6931" max="6931" width="10.125" style="39" bestFit="1" customWidth="1"/>
    <col min="6932" max="6932" width="10.5" style="39" bestFit="1" customWidth="1"/>
    <col min="6933" max="6933" width="10.125" style="39" bestFit="1" customWidth="1"/>
    <col min="6934" max="6935" width="8" style="39" customWidth="1"/>
    <col min="6936" max="6936" width="10.125" style="39" bestFit="1" customWidth="1"/>
    <col min="6937" max="6937" width="12.25" style="39" customWidth="1"/>
    <col min="6938" max="6942" width="10.125" style="39" bestFit="1" customWidth="1"/>
    <col min="6943" max="7168" width="9" style="39"/>
    <col min="7169" max="7169" width="10.25" style="39" customWidth="1"/>
    <col min="7170" max="7170" width="11.375" style="39" customWidth="1"/>
    <col min="7171" max="7171" width="12.625" style="39" customWidth="1"/>
    <col min="7172" max="7172" width="11.75" style="39" customWidth="1"/>
    <col min="7173" max="7173" width="10.25" style="39" customWidth="1"/>
    <col min="7174" max="7174" width="11" style="39" customWidth="1"/>
    <col min="7175" max="7179" width="8.625" style="39" customWidth="1"/>
    <col min="7180" max="7181" width="10.5" style="39" bestFit="1" customWidth="1"/>
    <col min="7182" max="7183" width="8.375" style="39" customWidth="1"/>
    <col min="7184" max="7184" width="10.125" style="39" bestFit="1" customWidth="1"/>
    <col min="7185" max="7185" width="10.125" style="39" customWidth="1"/>
    <col min="7186" max="7186" width="8" style="39" customWidth="1"/>
    <col min="7187" max="7187" width="10.125" style="39" bestFit="1" customWidth="1"/>
    <col min="7188" max="7188" width="10.5" style="39" bestFit="1" customWidth="1"/>
    <col min="7189" max="7189" width="10.125" style="39" bestFit="1" customWidth="1"/>
    <col min="7190" max="7191" width="8" style="39" customWidth="1"/>
    <col min="7192" max="7192" width="10.125" style="39" bestFit="1" customWidth="1"/>
    <col min="7193" max="7193" width="12.25" style="39" customWidth="1"/>
    <col min="7194" max="7198" width="10.125" style="39" bestFit="1" customWidth="1"/>
    <col min="7199" max="7424" width="9" style="39"/>
    <col min="7425" max="7425" width="10.25" style="39" customWidth="1"/>
    <col min="7426" max="7426" width="11.375" style="39" customWidth="1"/>
    <col min="7427" max="7427" width="12.625" style="39" customWidth="1"/>
    <col min="7428" max="7428" width="11.75" style="39" customWidth="1"/>
    <col min="7429" max="7429" width="10.25" style="39" customWidth="1"/>
    <col min="7430" max="7430" width="11" style="39" customWidth="1"/>
    <col min="7431" max="7435" width="8.625" style="39" customWidth="1"/>
    <col min="7436" max="7437" width="10.5" style="39" bestFit="1" customWidth="1"/>
    <col min="7438" max="7439" width="8.375" style="39" customWidth="1"/>
    <col min="7440" max="7440" width="10.125" style="39" bestFit="1" customWidth="1"/>
    <col min="7441" max="7441" width="10.125" style="39" customWidth="1"/>
    <col min="7442" max="7442" width="8" style="39" customWidth="1"/>
    <col min="7443" max="7443" width="10.125" style="39" bestFit="1" customWidth="1"/>
    <col min="7444" max="7444" width="10.5" style="39" bestFit="1" customWidth="1"/>
    <col min="7445" max="7445" width="10.125" style="39" bestFit="1" customWidth="1"/>
    <col min="7446" max="7447" width="8" style="39" customWidth="1"/>
    <col min="7448" max="7448" width="10.125" style="39" bestFit="1" customWidth="1"/>
    <col min="7449" max="7449" width="12.25" style="39" customWidth="1"/>
    <col min="7450" max="7454" width="10.125" style="39" bestFit="1" customWidth="1"/>
    <col min="7455" max="7680" width="9" style="39"/>
    <col min="7681" max="7681" width="10.25" style="39" customWidth="1"/>
    <col min="7682" max="7682" width="11.375" style="39" customWidth="1"/>
    <col min="7683" max="7683" width="12.625" style="39" customWidth="1"/>
    <col min="7684" max="7684" width="11.75" style="39" customWidth="1"/>
    <col min="7685" max="7685" width="10.25" style="39" customWidth="1"/>
    <col min="7686" max="7686" width="11" style="39" customWidth="1"/>
    <col min="7687" max="7691" width="8.625" style="39" customWidth="1"/>
    <col min="7692" max="7693" width="10.5" style="39" bestFit="1" customWidth="1"/>
    <col min="7694" max="7695" width="8.375" style="39" customWidth="1"/>
    <col min="7696" max="7696" width="10.125" style="39" bestFit="1" customWidth="1"/>
    <col min="7697" max="7697" width="10.125" style="39" customWidth="1"/>
    <col min="7698" max="7698" width="8" style="39" customWidth="1"/>
    <col min="7699" max="7699" width="10.125" style="39" bestFit="1" customWidth="1"/>
    <col min="7700" max="7700" width="10.5" style="39" bestFit="1" customWidth="1"/>
    <col min="7701" max="7701" width="10.125" style="39" bestFit="1" customWidth="1"/>
    <col min="7702" max="7703" width="8" style="39" customWidth="1"/>
    <col min="7704" max="7704" width="10.125" style="39" bestFit="1" customWidth="1"/>
    <col min="7705" max="7705" width="12.25" style="39" customWidth="1"/>
    <col min="7706" max="7710" width="10.125" style="39" bestFit="1" customWidth="1"/>
    <col min="7711" max="7936" width="9" style="39"/>
    <col min="7937" max="7937" width="10.25" style="39" customWidth="1"/>
    <col min="7938" max="7938" width="11.375" style="39" customWidth="1"/>
    <col min="7939" max="7939" width="12.625" style="39" customWidth="1"/>
    <col min="7940" max="7940" width="11.75" style="39" customWidth="1"/>
    <col min="7941" max="7941" width="10.25" style="39" customWidth="1"/>
    <col min="7942" max="7942" width="11" style="39" customWidth="1"/>
    <col min="7943" max="7947" width="8.625" style="39" customWidth="1"/>
    <col min="7948" max="7949" width="10.5" style="39" bestFit="1" customWidth="1"/>
    <col min="7950" max="7951" width="8.375" style="39" customWidth="1"/>
    <col min="7952" max="7952" width="10.125" style="39" bestFit="1" customWidth="1"/>
    <col min="7953" max="7953" width="10.125" style="39" customWidth="1"/>
    <col min="7954" max="7954" width="8" style="39" customWidth="1"/>
    <col min="7955" max="7955" width="10.125" style="39" bestFit="1" customWidth="1"/>
    <col min="7956" max="7956" width="10.5" style="39" bestFit="1" customWidth="1"/>
    <col min="7957" max="7957" width="10.125" style="39" bestFit="1" customWidth="1"/>
    <col min="7958" max="7959" width="8" style="39" customWidth="1"/>
    <col min="7960" max="7960" width="10.125" style="39" bestFit="1" customWidth="1"/>
    <col min="7961" max="7961" width="12.25" style="39" customWidth="1"/>
    <col min="7962" max="7966" width="10.125" style="39" bestFit="1" customWidth="1"/>
    <col min="7967" max="8192" width="9" style="39"/>
    <col min="8193" max="8193" width="10.25" style="39" customWidth="1"/>
    <col min="8194" max="8194" width="11.375" style="39" customWidth="1"/>
    <col min="8195" max="8195" width="12.625" style="39" customWidth="1"/>
    <col min="8196" max="8196" width="11.75" style="39" customWidth="1"/>
    <col min="8197" max="8197" width="10.25" style="39" customWidth="1"/>
    <col min="8198" max="8198" width="11" style="39" customWidth="1"/>
    <col min="8199" max="8203" width="8.625" style="39" customWidth="1"/>
    <col min="8204" max="8205" width="10.5" style="39" bestFit="1" customWidth="1"/>
    <col min="8206" max="8207" width="8.375" style="39" customWidth="1"/>
    <col min="8208" max="8208" width="10.125" style="39" bestFit="1" customWidth="1"/>
    <col min="8209" max="8209" width="10.125" style="39" customWidth="1"/>
    <col min="8210" max="8210" width="8" style="39" customWidth="1"/>
    <col min="8211" max="8211" width="10.125" style="39" bestFit="1" customWidth="1"/>
    <col min="8212" max="8212" width="10.5" style="39" bestFit="1" customWidth="1"/>
    <col min="8213" max="8213" width="10.125" style="39" bestFit="1" customWidth="1"/>
    <col min="8214" max="8215" width="8" style="39" customWidth="1"/>
    <col min="8216" max="8216" width="10.125" style="39" bestFit="1" customWidth="1"/>
    <col min="8217" max="8217" width="12.25" style="39" customWidth="1"/>
    <col min="8218" max="8222" width="10.125" style="39" bestFit="1" customWidth="1"/>
    <col min="8223" max="8448" width="9" style="39"/>
    <col min="8449" max="8449" width="10.25" style="39" customWidth="1"/>
    <col min="8450" max="8450" width="11.375" style="39" customWidth="1"/>
    <col min="8451" max="8451" width="12.625" style="39" customWidth="1"/>
    <col min="8452" max="8452" width="11.75" style="39" customWidth="1"/>
    <col min="8453" max="8453" width="10.25" style="39" customWidth="1"/>
    <col min="8454" max="8454" width="11" style="39" customWidth="1"/>
    <col min="8455" max="8459" width="8.625" style="39" customWidth="1"/>
    <col min="8460" max="8461" width="10.5" style="39" bestFit="1" customWidth="1"/>
    <col min="8462" max="8463" width="8.375" style="39" customWidth="1"/>
    <col min="8464" max="8464" width="10.125" style="39" bestFit="1" customWidth="1"/>
    <col min="8465" max="8465" width="10.125" style="39" customWidth="1"/>
    <col min="8466" max="8466" width="8" style="39" customWidth="1"/>
    <col min="8467" max="8467" width="10.125" style="39" bestFit="1" customWidth="1"/>
    <col min="8468" max="8468" width="10.5" style="39" bestFit="1" customWidth="1"/>
    <col min="8469" max="8469" width="10.125" style="39" bestFit="1" customWidth="1"/>
    <col min="8470" max="8471" width="8" style="39" customWidth="1"/>
    <col min="8472" max="8472" width="10.125" style="39" bestFit="1" customWidth="1"/>
    <col min="8473" max="8473" width="12.25" style="39" customWidth="1"/>
    <col min="8474" max="8478" width="10.125" style="39" bestFit="1" customWidth="1"/>
    <col min="8479" max="8704" width="9" style="39"/>
    <col min="8705" max="8705" width="10.25" style="39" customWidth="1"/>
    <col min="8706" max="8706" width="11.375" style="39" customWidth="1"/>
    <col min="8707" max="8707" width="12.625" style="39" customWidth="1"/>
    <col min="8708" max="8708" width="11.75" style="39" customWidth="1"/>
    <col min="8709" max="8709" width="10.25" style="39" customWidth="1"/>
    <col min="8710" max="8710" width="11" style="39" customWidth="1"/>
    <col min="8711" max="8715" width="8.625" style="39" customWidth="1"/>
    <col min="8716" max="8717" width="10.5" style="39" bestFit="1" customWidth="1"/>
    <col min="8718" max="8719" width="8.375" style="39" customWidth="1"/>
    <col min="8720" max="8720" width="10.125" style="39" bestFit="1" customWidth="1"/>
    <col min="8721" max="8721" width="10.125" style="39" customWidth="1"/>
    <col min="8722" max="8722" width="8" style="39" customWidth="1"/>
    <col min="8723" max="8723" width="10.125" style="39" bestFit="1" customWidth="1"/>
    <col min="8724" max="8724" width="10.5" style="39" bestFit="1" customWidth="1"/>
    <col min="8725" max="8725" width="10.125" style="39" bestFit="1" customWidth="1"/>
    <col min="8726" max="8727" width="8" style="39" customWidth="1"/>
    <col min="8728" max="8728" width="10.125" style="39" bestFit="1" customWidth="1"/>
    <col min="8729" max="8729" width="12.25" style="39" customWidth="1"/>
    <col min="8730" max="8734" width="10.125" style="39" bestFit="1" customWidth="1"/>
    <col min="8735" max="8960" width="9" style="39"/>
    <col min="8961" max="8961" width="10.25" style="39" customWidth="1"/>
    <col min="8962" max="8962" width="11.375" style="39" customWidth="1"/>
    <col min="8963" max="8963" width="12.625" style="39" customWidth="1"/>
    <col min="8964" max="8964" width="11.75" style="39" customWidth="1"/>
    <col min="8965" max="8965" width="10.25" style="39" customWidth="1"/>
    <col min="8966" max="8966" width="11" style="39" customWidth="1"/>
    <col min="8967" max="8971" width="8.625" style="39" customWidth="1"/>
    <col min="8972" max="8973" width="10.5" style="39" bestFit="1" customWidth="1"/>
    <col min="8974" max="8975" width="8.375" style="39" customWidth="1"/>
    <col min="8976" max="8976" width="10.125" style="39" bestFit="1" customWidth="1"/>
    <col min="8977" max="8977" width="10.125" style="39" customWidth="1"/>
    <col min="8978" max="8978" width="8" style="39" customWidth="1"/>
    <col min="8979" max="8979" width="10.125" style="39" bestFit="1" customWidth="1"/>
    <col min="8980" max="8980" width="10.5" style="39" bestFit="1" customWidth="1"/>
    <col min="8981" max="8981" width="10.125" style="39" bestFit="1" customWidth="1"/>
    <col min="8982" max="8983" width="8" style="39" customWidth="1"/>
    <col min="8984" max="8984" width="10.125" style="39" bestFit="1" customWidth="1"/>
    <col min="8985" max="8985" width="12.25" style="39" customWidth="1"/>
    <col min="8986" max="8990" width="10.125" style="39" bestFit="1" customWidth="1"/>
    <col min="8991" max="9216" width="9" style="39"/>
    <col min="9217" max="9217" width="10.25" style="39" customWidth="1"/>
    <col min="9218" max="9218" width="11.375" style="39" customWidth="1"/>
    <col min="9219" max="9219" width="12.625" style="39" customWidth="1"/>
    <col min="9220" max="9220" width="11.75" style="39" customWidth="1"/>
    <col min="9221" max="9221" width="10.25" style="39" customWidth="1"/>
    <col min="9222" max="9222" width="11" style="39" customWidth="1"/>
    <col min="9223" max="9227" width="8.625" style="39" customWidth="1"/>
    <col min="9228" max="9229" width="10.5" style="39" bestFit="1" customWidth="1"/>
    <col min="9230" max="9231" width="8.375" style="39" customWidth="1"/>
    <col min="9232" max="9232" width="10.125" style="39" bestFit="1" customWidth="1"/>
    <col min="9233" max="9233" width="10.125" style="39" customWidth="1"/>
    <col min="9234" max="9234" width="8" style="39" customWidth="1"/>
    <col min="9235" max="9235" width="10.125" style="39" bestFit="1" customWidth="1"/>
    <col min="9236" max="9236" width="10.5" style="39" bestFit="1" customWidth="1"/>
    <col min="9237" max="9237" width="10.125" style="39" bestFit="1" customWidth="1"/>
    <col min="9238" max="9239" width="8" style="39" customWidth="1"/>
    <col min="9240" max="9240" width="10.125" style="39" bestFit="1" customWidth="1"/>
    <col min="9241" max="9241" width="12.25" style="39" customWidth="1"/>
    <col min="9242" max="9246" width="10.125" style="39" bestFit="1" customWidth="1"/>
    <col min="9247" max="9472" width="9" style="39"/>
    <col min="9473" max="9473" width="10.25" style="39" customWidth="1"/>
    <col min="9474" max="9474" width="11.375" style="39" customWidth="1"/>
    <col min="9475" max="9475" width="12.625" style="39" customWidth="1"/>
    <col min="9476" max="9476" width="11.75" style="39" customWidth="1"/>
    <col min="9477" max="9477" width="10.25" style="39" customWidth="1"/>
    <col min="9478" max="9478" width="11" style="39" customWidth="1"/>
    <col min="9479" max="9483" width="8.625" style="39" customWidth="1"/>
    <col min="9484" max="9485" width="10.5" style="39" bestFit="1" customWidth="1"/>
    <col min="9486" max="9487" width="8.375" style="39" customWidth="1"/>
    <col min="9488" max="9488" width="10.125" style="39" bestFit="1" customWidth="1"/>
    <col min="9489" max="9489" width="10.125" style="39" customWidth="1"/>
    <col min="9490" max="9490" width="8" style="39" customWidth="1"/>
    <col min="9491" max="9491" width="10.125" style="39" bestFit="1" customWidth="1"/>
    <col min="9492" max="9492" width="10.5" style="39" bestFit="1" customWidth="1"/>
    <col min="9493" max="9493" width="10.125" style="39" bestFit="1" customWidth="1"/>
    <col min="9494" max="9495" width="8" style="39" customWidth="1"/>
    <col min="9496" max="9496" width="10.125" style="39" bestFit="1" customWidth="1"/>
    <col min="9497" max="9497" width="12.25" style="39" customWidth="1"/>
    <col min="9498" max="9502" width="10.125" style="39" bestFit="1" customWidth="1"/>
    <col min="9503" max="9728" width="9" style="39"/>
    <col min="9729" max="9729" width="10.25" style="39" customWidth="1"/>
    <col min="9730" max="9730" width="11.375" style="39" customWidth="1"/>
    <col min="9731" max="9731" width="12.625" style="39" customWidth="1"/>
    <col min="9732" max="9732" width="11.75" style="39" customWidth="1"/>
    <col min="9733" max="9733" width="10.25" style="39" customWidth="1"/>
    <col min="9734" max="9734" width="11" style="39" customWidth="1"/>
    <col min="9735" max="9739" width="8.625" style="39" customWidth="1"/>
    <col min="9740" max="9741" width="10.5" style="39" bestFit="1" customWidth="1"/>
    <col min="9742" max="9743" width="8.375" style="39" customWidth="1"/>
    <col min="9744" max="9744" width="10.125" style="39" bestFit="1" customWidth="1"/>
    <col min="9745" max="9745" width="10.125" style="39" customWidth="1"/>
    <col min="9746" max="9746" width="8" style="39" customWidth="1"/>
    <col min="9747" max="9747" width="10.125" style="39" bestFit="1" customWidth="1"/>
    <col min="9748" max="9748" width="10.5" style="39" bestFit="1" customWidth="1"/>
    <col min="9749" max="9749" width="10.125" style="39" bestFit="1" customWidth="1"/>
    <col min="9750" max="9751" width="8" style="39" customWidth="1"/>
    <col min="9752" max="9752" width="10.125" style="39" bestFit="1" customWidth="1"/>
    <col min="9753" max="9753" width="12.25" style="39" customWidth="1"/>
    <col min="9754" max="9758" width="10.125" style="39" bestFit="1" customWidth="1"/>
    <col min="9759" max="9984" width="9" style="39"/>
    <col min="9985" max="9985" width="10.25" style="39" customWidth="1"/>
    <col min="9986" max="9986" width="11.375" style="39" customWidth="1"/>
    <col min="9987" max="9987" width="12.625" style="39" customWidth="1"/>
    <col min="9988" max="9988" width="11.75" style="39" customWidth="1"/>
    <col min="9989" max="9989" width="10.25" style="39" customWidth="1"/>
    <col min="9990" max="9990" width="11" style="39" customWidth="1"/>
    <col min="9991" max="9995" width="8.625" style="39" customWidth="1"/>
    <col min="9996" max="9997" width="10.5" style="39" bestFit="1" customWidth="1"/>
    <col min="9998" max="9999" width="8.375" style="39" customWidth="1"/>
    <col min="10000" max="10000" width="10.125" style="39" bestFit="1" customWidth="1"/>
    <col min="10001" max="10001" width="10.125" style="39" customWidth="1"/>
    <col min="10002" max="10002" width="8" style="39" customWidth="1"/>
    <col min="10003" max="10003" width="10.125" style="39" bestFit="1" customWidth="1"/>
    <col min="10004" max="10004" width="10.5" style="39" bestFit="1" customWidth="1"/>
    <col min="10005" max="10005" width="10.125" style="39" bestFit="1" customWidth="1"/>
    <col min="10006" max="10007" width="8" style="39" customWidth="1"/>
    <col min="10008" max="10008" width="10.125" style="39" bestFit="1" customWidth="1"/>
    <col min="10009" max="10009" width="12.25" style="39" customWidth="1"/>
    <col min="10010" max="10014" width="10.125" style="39" bestFit="1" customWidth="1"/>
    <col min="10015" max="10240" width="9" style="39"/>
    <col min="10241" max="10241" width="10.25" style="39" customWidth="1"/>
    <col min="10242" max="10242" width="11.375" style="39" customWidth="1"/>
    <col min="10243" max="10243" width="12.625" style="39" customWidth="1"/>
    <col min="10244" max="10244" width="11.75" style="39" customWidth="1"/>
    <col min="10245" max="10245" width="10.25" style="39" customWidth="1"/>
    <col min="10246" max="10246" width="11" style="39" customWidth="1"/>
    <col min="10247" max="10251" width="8.625" style="39" customWidth="1"/>
    <col min="10252" max="10253" width="10.5" style="39" bestFit="1" customWidth="1"/>
    <col min="10254" max="10255" width="8.375" style="39" customWidth="1"/>
    <col min="10256" max="10256" width="10.125" style="39" bestFit="1" customWidth="1"/>
    <col min="10257" max="10257" width="10.125" style="39" customWidth="1"/>
    <col min="10258" max="10258" width="8" style="39" customWidth="1"/>
    <col min="10259" max="10259" width="10.125" style="39" bestFit="1" customWidth="1"/>
    <col min="10260" max="10260" width="10.5" style="39" bestFit="1" customWidth="1"/>
    <col min="10261" max="10261" width="10.125" style="39" bestFit="1" customWidth="1"/>
    <col min="10262" max="10263" width="8" style="39" customWidth="1"/>
    <col min="10264" max="10264" width="10.125" style="39" bestFit="1" customWidth="1"/>
    <col min="10265" max="10265" width="12.25" style="39" customWidth="1"/>
    <col min="10266" max="10270" width="10.125" style="39" bestFit="1" customWidth="1"/>
    <col min="10271" max="10496" width="9" style="39"/>
    <col min="10497" max="10497" width="10.25" style="39" customWidth="1"/>
    <col min="10498" max="10498" width="11.375" style="39" customWidth="1"/>
    <col min="10499" max="10499" width="12.625" style="39" customWidth="1"/>
    <col min="10500" max="10500" width="11.75" style="39" customWidth="1"/>
    <col min="10501" max="10501" width="10.25" style="39" customWidth="1"/>
    <col min="10502" max="10502" width="11" style="39" customWidth="1"/>
    <col min="10503" max="10507" width="8.625" style="39" customWidth="1"/>
    <col min="10508" max="10509" width="10.5" style="39" bestFit="1" customWidth="1"/>
    <col min="10510" max="10511" width="8.375" style="39" customWidth="1"/>
    <col min="10512" max="10512" width="10.125" style="39" bestFit="1" customWidth="1"/>
    <col min="10513" max="10513" width="10.125" style="39" customWidth="1"/>
    <col min="10514" max="10514" width="8" style="39" customWidth="1"/>
    <col min="10515" max="10515" width="10.125" style="39" bestFit="1" customWidth="1"/>
    <col min="10516" max="10516" width="10.5" style="39" bestFit="1" customWidth="1"/>
    <col min="10517" max="10517" width="10.125" style="39" bestFit="1" customWidth="1"/>
    <col min="10518" max="10519" width="8" style="39" customWidth="1"/>
    <col min="10520" max="10520" width="10.125" style="39" bestFit="1" customWidth="1"/>
    <col min="10521" max="10521" width="12.25" style="39" customWidth="1"/>
    <col min="10522" max="10526" width="10.125" style="39" bestFit="1" customWidth="1"/>
    <col min="10527" max="10752" width="9" style="39"/>
    <col min="10753" max="10753" width="10.25" style="39" customWidth="1"/>
    <col min="10754" max="10754" width="11.375" style="39" customWidth="1"/>
    <col min="10755" max="10755" width="12.625" style="39" customWidth="1"/>
    <col min="10756" max="10756" width="11.75" style="39" customWidth="1"/>
    <col min="10757" max="10757" width="10.25" style="39" customWidth="1"/>
    <col min="10758" max="10758" width="11" style="39" customWidth="1"/>
    <col min="10759" max="10763" width="8.625" style="39" customWidth="1"/>
    <col min="10764" max="10765" width="10.5" style="39" bestFit="1" customWidth="1"/>
    <col min="10766" max="10767" width="8.375" style="39" customWidth="1"/>
    <col min="10768" max="10768" width="10.125" style="39" bestFit="1" customWidth="1"/>
    <col min="10769" max="10769" width="10.125" style="39" customWidth="1"/>
    <col min="10770" max="10770" width="8" style="39" customWidth="1"/>
    <col min="10771" max="10771" width="10.125" style="39" bestFit="1" customWidth="1"/>
    <col min="10772" max="10772" width="10.5" style="39" bestFit="1" customWidth="1"/>
    <col min="10773" max="10773" width="10.125" style="39" bestFit="1" customWidth="1"/>
    <col min="10774" max="10775" width="8" style="39" customWidth="1"/>
    <col min="10776" max="10776" width="10.125" style="39" bestFit="1" customWidth="1"/>
    <col min="10777" max="10777" width="12.25" style="39" customWidth="1"/>
    <col min="10778" max="10782" width="10.125" style="39" bestFit="1" customWidth="1"/>
    <col min="10783" max="11008" width="9" style="39"/>
    <col min="11009" max="11009" width="10.25" style="39" customWidth="1"/>
    <col min="11010" max="11010" width="11.375" style="39" customWidth="1"/>
    <col min="11011" max="11011" width="12.625" style="39" customWidth="1"/>
    <col min="11012" max="11012" width="11.75" style="39" customWidth="1"/>
    <col min="11013" max="11013" width="10.25" style="39" customWidth="1"/>
    <col min="11014" max="11014" width="11" style="39" customWidth="1"/>
    <col min="11015" max="11019" width="8.625" style="39" customWidth="1"/>
    <col min="11020" max="11021" width="10.5" style="39" bestFit="1" customWidth="1"/>
    <col min="11022" max="11023" width="8.375" style="39" customWidth="1"/>
    <col min="11024" max="11024" width="10.125" style="39" bestFit="1" customWidth="1"/>
    <col min="11025" max="11025" width="10.125" style="39" customWidth="1"/>
    <col min="11026" max="11026" width="8" style="39" customWidth="1"/>
    <col min="11027" max="11027" width="10.125" style="39" bestFit="1" customWidth="1"/>
    <col min="11028" max="11028" width="10.5" style="39" bestFit="1" customWidth="1"/>
    <col min="11029" max="11029" width="10.125" style="39" bestFit="1" customWidth="1"/>
    <col min="11030" max="11031" width="8" style="39" customWidth="1"/>
    <col min="11032" max="11032" width="10.125" style="39" bestFit="1" customWidth="1"/>
    <col min="11033" max="11033" width="12.25" style="39" customWidth="1"/>
    <col min="11034" max="11038" width="10.125" style="39" bestFit="1" customWidth="1"/>
    <col min="11039" max="11264" width="9" style="39"/>
    <col min="11265" max="11265" width="10.25" style="39" customWidth="1"/>
    <col min="11266" max="11266" width="11.375" style="39" customWidth="1"/>
    <col min="11267" max="11267" width="12.625" style="39" customWidth="1"/>
    <col min="11268" max="11268" width="11.75" style="39" customWidth="1"/>
    <col min="11269" max="11269" width="10.25" style="39" customWidth="1"/>
    <col min="11270" max="11270" width="11" style="39" customWidth="1"/>
    <col min="11271" max="11275" width="8.625" style="39" customWidth="1"/>
    <col min="11276" max="11277" width="10.5" style="39" bestFit="1" customWidth="1"/>
    <col min="11278" max="11279" width="8.375" style="39" customWidth="1"/>
    <col min="11280" max="11280" width="10.125" style="39" bestFit="1" customWidth="1"/>
    <col min="11281" max="11281" width="10.125" style="39" customWidth="1"/>
    <col min="11282" max="11282" width="8" style="39" customWidth="1"/>
    <col min="11283" max="11283" width="10.125" style="39" bestFit="1" customWidth="1"/>
    <col min="11284" max="11284" width="10.5" style="39" bestFit="1" customWidth="1"/>
    <col min="11285" max="11285" width="10.125" style="39" bestFit="1" customWidth="1"/>
    <col min="11286" max="11287" width="8" style="39" customWidth="1"/>
    <col min="11288" max="11288" width="10.125" style="39" bestFit="1" customWidth="1"/>
    <col min="11289" max="11289" width="12.25" style="39" customWidth="1"/>
    <col min="11290" max="11294" width="10.125" style="39" bestFit="1" customWidth="1"/>
    <col min="11295" max="11520" width="9" style="39"/>
    <col min="11521" max="11521" width="10.25" style="39" customWidth="1"/>
    <col min="11522" max="11522" width="11.375" style="39" customWidth="1"/>
    <col min="11523" max="11523" width="12.625" style="39" customWidth="1"/>
    <col min="11524" max="11524" width="11.75" style="39" customWidth="1"/>
    <col min="11525" max="11525" width="10.25" style="39" customWidth="1"/>
    <col min="11526" max="11526" width="11" style="39" customWidth="1"/>
    <col min="11527" max="11531" width="8.625" style="39" customWidth="1"/>
    <col min="11532" max="11533" width="10.5" style="39" bestFit="1" customWidth="1"/>
    <col min="11534" max="11535" width="8.375" style="39" customWidth="1"/>
    <col min="11536" max="11536" width="10.125" style="39" bestFit="1" customWidth="1"/>
    <col min="11537" max="11537" width="10.125" style="39" customWidth="1"/>
    <col min="11538" max="11538" width="8" style="39" customWidth="1"/>
    <col min="11539" max="11539" width="10.125" style="39" bestFit="1" customWidth="1"/>
    <col min="11540" max="11540" width="10.5" style="39" bestFit="1" customWidth="1"/>
    <col min="11541" max="11541" width="10.125" style="39" bestFit="1" customWidth="1"/>
    <col min="11542" max="11543" width="8" style="39" customWidth="1"/>
    <col min="11544" max="11544" width="10.125" style="39" bestFit="1" customWidth="1"/>
    <col min="11545" max="11545" width="12.25" style="39" customWidth="1"/>
    <col min="11546" max="11550" width="10.125" style="39" bestFit="1" customWidth="1"/>
    <col min="11551" max="11776" width="9" style="39"/>
    <col min="11777" max="11777" width="10.25" style="39" customWidth="1"/>
    <col min="11778" max="11778" width="11.375" style="39" customWidth="1"/>
    <col min="11779" max="11779" width="12.625" style="39" customWidth="1"/>
    <col min="11780" max="11780" width="11.75" style="39" customWidth="1"/>
    <col min="11781" max="11781" width="10.25" style="39" customWidth="1"/>
    <col min="11782" max="11782" width="11" style="39" customWidth="1"/>
    <col min="11783" max="11787" width="8.625" style="39" customWidth="1"/>
    <col min="11788" max="11789" width="10.5" style="39" bestFit="1" customWidth="1"/>
    <col min="11790" max="11791" width="8.375" style="39" customWidth="1"/>
    <col min="11792" max="11792" width="10.125" style="39" bestFit="1" customWidth="1"/>
    <col min="11793" max="11793" width="10.125" style="39" customWidth="1"/>
    <col min="11794" max="11794" width="8" style="39" customWidth="1"/>
    <col min="11795" max="11795" width="10.125" style="39" bestFit="1" customWidth="1"/>
    <col min="11796" max="11796" width="10.5" style="39" bestFit="1" customWidth="1"/>
    <col min="11797" max="11797" width="10.125" style="39" bestFit="1" customWidth="1"/>
    <col min="11798" max="11799" width="8" style="39" customWidth="1"/>
    <col min="11800" max="11800" width="10.125" style="39" bestFit="1" customWidth="1"/>
    <col min="11801" max="11801" width="12.25" style="39" customWidth="1"/>
    <col min="11802" max="11806" width="10.125" style="39" bestFit="1" customWidth="1"/>
    <col min="11807" max="12032" width="9" style="39"/>
    <col min="12033" max="12033" width="10.25" style="39" customWidth="1"/>
    <col min="12034" max="12034" width="11.375" style="39" customWidth="1"/>
    <col min="12035" max="12035" width="12.625" style="39" customWidth="1"/>
    <col min="12036" max="12036" width="11.75" style="39" customWidth="1"/>
    <col min="12037" max="12037" width="10.25" style="39" customWidth="1"/>
    <col min="12038" max="12038" width="11" style="39" customWidth="1"/>
    <col min="12039" max="12043" width="8.625" style="39" customWidth="1"/>
    <col min="12044" max="12045" width="10.5" style="39" bestFit="1" customWidth="1"/>
    <col min="12046" max="12047" width="8.375" style="39" customWidth="1"/>
    <col min="12048" max="12048" width="10.125" style="39" bestFit="1" customWidth="1"/>
    <col min="12049" max="12049" width="10.125" style="39" customWidth="1"/>
    <col min="12050" max="12050" width="8" style="39" customWidth="1"/>
    <col min="12051" max="12051" width="10.125" style="39" bestFit="1" customWidth="1"/>
    <col min="12052" max="12052" width="10.5" style="39" bestFit="1" customWidth="1"/>
    <col min="12053" max="12053" width="10.125" style="39" bestFit="1" customWidth="1"/>
    <col min="12054" max="12055" width="8" style="39" customWidth="1"/>
    <col min="12056" max="12056" width="10.125" style="39" bestFit="1" customWidth="1"/>
    <col min="12057" max="12057" width="12.25" style="39" customWidth="1"/>
    <col min="12058" max="12062" width="10.125" style="39" bestFit="1" customWidth="1"/>
    <col min="12063" max="12288" width="9" style="39"/>
    <col min="12289" max="12289" width="10.25" style="39" customWidth="1"/>
    <col min="12290" max="12290" width="11.375" style="39" customWidth="1"/>
    <col min="12291" max="12291" width="12.625" style="39" customWidth="1"/>
    <col min="12292" max="12292" width="11.75" style="39" customWidth="1"/>
    <col min="12293" max="12293" width="10.25" style="39" customWidth="1"/>
    <col min="12294" max="12294" width="11" style="39" customWidth="1"/>
    <col min="12295" max="12299" width="8.625" style="39" customWidth="1"/>
    <col min="12300" max="12301" width="10.5" style="39" bestFit="1" customWidth="1"/>
    <col min="12302" max="12303" width="8.375" style="39" customWidth="1"/>
    <col min="12304" max="12304" width="10.125" style="39" bestFit="1" customWidth="1"/>
    <col min="12305" max="12305" width="10.125" style="39" customWidth="1"/>
    <col min="12306" max="12306" width="8" style="39" customWidth="1"/>
    <col min="12307" max="12307" width="10.125" style="39" bestFit="1" customWidth="1"/>
    <col min="12308" max="12308" width="10.5" style="39" bestFit="1" customWidth="1"/>
    <col min="12309" max="12309" width="10.125" style="39" bestFit="1" customWidth="1"/>
    <col min="12310" max="12311" width="8" style="39" customWidth="1"/>
    <col min="12312" max="12312" width="10.125" style="39" bestFit="1" customWidth="1"/>
    <col min="12313" max="12313" width="12.25" style="39" customWidth="1"/>
    <col min="12314" max="12318" width="10.125" style="39" bestFit="1" customWidth="1"/>
    <col min="12319" max="12544" width="9" style="39"/>
    <col min="12545" max="12545" width="10.25" style="39" customWidth="1"/>
    <col min="12546" max="12546" width="11.375" style="39" customWidth="1"/>
    <col min="12547" max="12547" width="12.625" style="39" customWidth="1"/>
    <col min="12548" max="12548" width="11.75" style="39" customWidth="1"/>
    <col min="12549" max="12549" width="10.25" style="39" customWidth="1"/>
    <col min="12550" max="12550" width="11" style="39" customWidth="1"/>
    <col min="12551" max="12555" width="8.625" style="39" customWidth="1"/>
    <col min="12556" max="12557" width="10.5" style="39" bestFit="1" customWidth="1"/>
    <col min="12558" max="12559" width="8.375" style="39" customWidth="1"/>
    <col min="12560" max="12560" width="10.125" style="39" bestFit="1" customWidth="1"/>
    <col min="12561" max="12561" width="10.125" style="39" customWidth="1"/>
    <col min="12562" max="12562" width="8" style="39" customWidth="1"/>
    <col min="12563" max="12563" width="10.125" style="39" bestFit="1" customWidth="1"/>
    <col min="12564" max="12564" width="10.5" style="39" bestFit="1" customWidth="1"/>
    <col min="12565" max="12565" width="10.125" style="39" bestFit="1" customWidth="1"/>
    <col min="12566" max="12567" width="8" style="39" customWidth="1"/>
    <col min="12568" max="12568" width="10.125" style="39" bestFit="1" customWidth="1"/>
    <col min="12569" max="12569" width="12.25" style="39" customWidth="1"/>
    <col min="12570" max="12574" width="10.125" style="39" bestFit="1" customWidth="1"/>
    <col min="12575" max="12800" width="9" style="39"/>
    <col min="12801" max="12801" width="10.25" style="39" customWidth="1"/>
    <col min="12802" max="12802" width="11.375" style="39" customWidth="1"/>
    <col min="12803" max="12803" width="12.625" style="39" customWidth="1"/>
    <col min="12804" max="12804" width="11.75" style="39" customWidth="1"/>
    <col min="12805" max="12805" width="10.25" style="39" customWidth="1"/>
    <col min="12806" max="12806" width="11" style="39" customWidth="1"/>
    <col min="12807" max="12811" width="8.625" style="39" customWidth="1"/>
    <col min="12812" max="12813" width="10.5" style="39" bestFit="1" customWidth="1"/>
    <col min="12814" max="12815" width="8.375" style="39" customWidth="1"/>
    <col min="12816" max="12816" width="10.125" style="39" bestFit="1" customWidth="1"/>
    <col min="12817" max="12817" width="10.125" style="39" customWidth="1"/>
    <col min="12818" max="12818" width="8" style="39" customWidth="1"/>
    <col min="12819" max="12819" width="10.125" style="39" bestFit="1" customWidth="1"/>
    <col min="12820" max="12820" width="10.5" style="39" bestFit="1" customWidth="1"/>
    <col min="12821" max="12821" width="10.125" style="39" bestFit="1" customWidth="1"/>
    <col min="12822" max="12823" width="8" style="39" customWidth="1"/>
    <col min="12824" max="12824" width="10.125" style="39" bestFit="1" customWidth="1"/>
    <col min="12825" max="12825" width="12.25" style="39" customWidth="1"/>
    <col min="12826" max="12830" width="10.125" style="39" bestFit="1" customWidth="1"/>
    <col min="12831" max="13056" width="9" style="39"/>
    <col min="13057" max="13057" width="10.25" style="39" customWidth="1"/>
    <col min="13058" max="13058" width="11.375" style="39" customWidth="1"/>
    <col min="13059" max="13059" width="12.625" style="39" customWidth="1"/>
    <col min="13060" max="13060" width="11.75" style="39" customWidth="1"/>
    <col min="13061" max="13061" width="10.25" style="39" customWidth="1"/>
    <col min="13062" max="13062" width="11" style="39" customWidth="1"/>
    <col min="13063" max="13067" width="8.625" style="39" customWidth="1"/>
    <col min="13068" max="13069" width="10.5" style="39" bestFit="1" customWidth="1"/>
    <col min="13070" max="13071" width="8.375" style="39" customWidth="1"/>
    <col min="13072" max="13072" width="10.125" style="39" bestFit="1" customWidth="1"/>
    <col min="13073" max="13073" width="10.125" style="39" customWidth="1"/>
    <col min="13074" max="13074" width="8" style="39" customWidth="1"/>
    <col min="13075" max="13075" width="10.125" style="39" bestFit="1" customWidth="1"/>
    <col min="13076" max="13076" width="10.5" style="39" bestFit="1" customWidth="1"/>
    <col min="13077" max="13077" width="10.125" style="39" bestFit="1" customWidth="1"/>
    <col min="13078" max="13079" width="8" style="39" customWidth="1"/>
    <col min="13080" max="13080" width="10.125" style="39" bestFit="1" customWidth="1"/>
    <col min="13081" max="13081" width="12.25" style="39" customWidth="1"/>
    <col min="13082" max="13086" width="10.125" style="39" bestFit="1" customWidth="1"/>
    <col min="13087" max="13312" width="9" style="39"/>
    <col min="13313" max="13313" width="10.25" style="39" customWidth="1"/>
    <col min="13314" max="13314" width="11.375" style="39" customWidth="1"/>
    <col min="13315" max="13315" width="12.625" style="39" customWidth="1"/>
    <col min="13316" max="13316" width="11.75" style="39" customWidth="1"/>
    <col min="13317" max="13317" width="10.25" style="39" customWidth="1"/>
    <col min="13318" max="13318" width="11" style="39" customWidth="1"/>
    <col min="13319" max="13323" width="8.625" style="39" customWidth="1"/>
    <col min="13324" max="13325" width="10.5" style="39" bestFit="1" customWidth="1"/>
    <col min="13326" max="13327" width="8.375" style="39" customWidth="1"/>
    <col min="13328" max="13328" width="10.125" style="39" bestFit="1" customWidth="1"/>
    <col min="13329" max="13329" width="10.125" style="39" customWidth="1"/>
    <col min="13330" max="13330" width="8" style="39" customWidth="1"/>
    <col min="13331" max="13331" width="10.125" style="39" bestFit="1" customWidth="1"/>
    <col min="13332" max="13332" width="10.5" style="39" bestFit="1" customWidth="1"/>
    <col min="13333" max="13333" width="10.125" style="39" bestFit="1" customWidth="1"/>
    <col min="13334" max="13335" width="8" style="39" customWidth="1"/>
    <col min="13336" max="13336" width="10.125" style="39" bestFit="1" customWidth="1"/>
    <col min="13337" max="13337" width="12.25" style="39" customWidth="1"/>
    <col min="13338" max="13342" width="10.125" style="39" bestFit="1" customWidth="1"/>
    <col min="13343" max="13568" width="9" style="39"/>
    <col min="13569" max="13569" width="10.25" style="39" customWidth="1"/>
    <col min="13570" max="13570" width="11.375" style="39" customWidth="1"/>
    <col min="13571" max="13571" width="12.625" style="39" customWidth="1"/>
    <col min="13572" max="13572" width="11.75" style="39" customWidth="1"/>
    <col min="13573" max="13573" width="10.25" style="39" customWidth="1"/>
    <col min="13574" max="13574" width="11" style="39" customWidth="1"/>
    <col min="13575" max="13579" width="8.625" style="39" customWidth="1"/>
    <col min="13580" max="13581" width="10.5" style="39" bestFit="1" customWidth="1"/>
    <col min="13582" max="13583" width="8.375" style="39" customWidth="1"/>
    <col min="13584" max="13584" width="10.125" style="39" bestFit="1" customWidth="1"/>
    <col min="13585" max="13585" width="10.125" style="39" customWidth="1"/>
    <col min="13586" max="13586" width="8" style="39" customWidth="1"/>
    <col min="13587" max="13587" width="10.125" style="39" bestFit="1" customWidth="1"/>
    <col min="13588" max="13588" width="10.5" style="39" bestFit="1" customWidth="1"/>
    <col min="13589" max="13589" width="10.125" style="39" bestFit="1" customWidth="1"/>
    <col min="13590" max="13591" width="8" style="39" customWidth="1"/>
    <col min="13592" max="13592" width="10.125" style="39" bestFit="1" customWidth="1"/>
    <col min="13593" max="13593" width="12.25" style="39" customWidth="1"/>
    <col min="13594" max="13598" width="10.125" style="39" bestFit="1" customWidth="1"/>
    <col min="13599" max="13824" width="9" style="39"/>
    <col min="13825" max="13825" width="10.25" style="39" customWidth="1"/>
    <col min="13826" max="13826" width="11.375" style="39" customWidth="1"/>
    <col min="13827" max="13827" width="12.625" style="39" customWidth="1"/>
    <col min="13828" max="13828" width="11.75" style="39" customWidth="1"/>
    <col min="13829" max="13829" width="10.25" style="39" customWidth="1"/>
    <col min="13830" max="13830" width="11" style="39" customWidth="1"/>
    <col min="13831" max="13835" width="8.625" style="39" customWidth="1"/>
    <col min="13836" max="13837" width="10.5" style="39" bestFit="1" customWidth="1"/>
    <col min="13838" max="13839" width="8.375" style="39" customWidth="1"/>
    <col min="13840" max="13840" width="10.125" style="39" bestFit="1" customWidth="1"/>
    <col min="13841" max="13841" width="10.125" style="39" customWidth="1"/>
    <col min="13842" max="13842" width="8" style="39" customWidth="1"/>
    <col min="13843" max="13843" width="10.125" style="39" bestFit="1" customWidth="1"/>
    <col min="13844" max="13844" width="10.5" style="39" bestFit="1" customWidth="1"/>
    <col min="13845" max="13845" width="10.125" style="39" bestFit="1" customWidth="1"/>
    <col min="13846" max="13847" width="8" style="39" customWidth="1"/>
    <col min="13848" max="13848" width="10.125" style="39" bestFit="1" customWidth="1"/>
    <col min="13849" max="13849" width="12.25" style="39" customWidth="1"/>
    <col min="13850" max="13854" width="10.125" style="39" bestFit="1" customWidth="1"/>
    <col min="13855" max="14080" width="9" style="39"/>
    <col min="14081" max="14081" width="10.25" style="39" customWidth="1"/>
    <col min="14082" max="14082" width="11.375" style="39" customWidth="1"/>
    <col min="14083" max="14083" width="12.625" style="39" customWidth="1"/>
    <col min="14084" max="14084" width="11.75" style="39" customWidth="1"/>
    <col min="14085" max="14085" width="10.25" style="39" customWidth="1"/>
    <col min="14086" max="14086" width="11" style="39" customWidth="1"/>
    <col min="14087" max="14091" width="8.625" style="39" customWidth="1"/>
    <col min="14092" max="14093" width="10.5" style="39" bestFit="1" customWidth="1"/>
    <col min="14094" max="14095" width="8.375" style="39" customWidth="1"/>
    <col min="14096" max="14096" width="10.125" style="39" bestFit="1" customWidth="1"/>
    <col min="14097" max="14097" width="10.125" style="39" customWidth="1"/>
    <col min="14098" max="14098" width="8" style="39" customWidth="1"/>
    <col min="14099" max="14099" width="10.125" style="39" bestFit="1" customWidth="1"/>
    <col min="14100" max="14100" width="10.5" style="39" bestFit="1" customWidth="1"/>
    <col min="14101" max="14101" width="10.125" style="39" bestFit="1" customWidth="1"/>
    <col min="14102" max="14103" width="8" style="39" customWidth="1"/>
    <col min="14104" max="14104" width="10.125" style="39" bestFit="1" customWidth="1"/>
    <col min="14105" max="14105" width="12.25" style="39" customWidth="1"/>
    <col min="14106" max="14110" width="10.125" style="39" bestFit="1" customWidth="1"/>
    <col min="14111" max="14336" width="9" style="39"/>
    <col min="14337" max="14337" width="10.25" style="39" customWidth="1"/>
    <col min="14338" max="14338" width="11.375" style="39" customWidth="1"/>
    <col min="14339" max="14339" width="12.625" style="39" customWidth="1"/>
    <col min="14340" max="14340" width="11.75" style="39" customWidth="1"/>
    <col min="14341" max="14341" width="10.25" style="39" customWidth="1"/>
    <col min="14342" max="14342" width="11" style="39" customWidth="1"/>
    <col min="14343" max="14347" width="8.625" style="39" customWidth="1"/>
    <col min="14348" max="14349" width="10.5" style="39" bestFit="1" customWidth="1"/>
    <col min="14350" max="14351" width="8.375" style="39" customWidth="1"/>
    <col min="14352" max="14352" width="10.125" style="39" bestFit="1" customWidth="1"/>
    <col min="14353" max="14353" width="10.125" style="39" customWidth="1"/>
    <col min="14354" max="14354" width="8" style="39" customWidth="1"/>
    <col min="14355" max="14355" width="10.125" style="39" bestFit="1" customWidth="1"/>
    <col min="14356" max="14356" width="10.5" style="39" bestFit="1" customWidth="1"/>
    <col min="14357" max="14357" width="10.125" style="39" bestFit="1" customWidth="1"/>
    <col min="14358" max="14359" width="8" style="39" customWidth="1"/>
    <col min="14360" max="14360" width="10.125" style="39" bestFit="1" customWidth="1"/>
    <col min="14361" max="14361" width="12.25" style="39" customWidth="1"/>
    <col min="14362" max="14366" width="10.125" style="39" bestFit="1" customWidth="1"/>
    <col min="14367" max="14592" width="9" style="39"/>
    <col min="14593" max="14593" width="10.25" style="39" customWidth="1"/>
    <col min="14594" max="14594" width="11.375" style="39" customWidth="1"/>
    <col min="14595" max="14595" width="12.625" style="39" customWidth="1"/>
    <col min="14596" max="14596" width="11.75" style="39" customWidth="1"/>
    <col min="14597" max="14597" width="10.25" style="39" customWidth="1"/>
    <col min="14598" max="14598" width="11" style="39" customWidth="1"/>
    <col min="14599" max="14603" width="8.625" style="39" customWidth="1"/>
    <col min="14604" max="14605" width="10.5" style="39" bestFit="1" customWidth="1"/>
    <col min="14606" max="14607" width="8.375" style="39" customWidth="1"/>
    <col min="14608" max="14608" width="10.125" style="39" bestFit="1" customWidth="1"/>
    <col min="14609" max="14609" width="10.125" style="39" customWidth="1"/>
    <col min="14610" max="14610" width="8" style="39" customWidth="1"/>
    <col min="14611" max="14611" width="10.125" style="39" bestFit="1" customWidth="1"/>
    <col min="14612" max="14612" width="10.5" style="39" bestFit="1" customWidth="1"/>
    <col min="14613" max="14613" width="10.125" style="39" bestFit="1" customWidth="1"/>
    <col min="14614" max="14615" width="8" style="39" customWidth="1"/>
    <col min="14616" max="14616" width="10.125" style="39" bestFit="1" customWidth="1"/>
    <col min="14617" max="14617" width="12.25" style="39" customWidth="1"/>
    <col min="14618" max="14622" width="10.125" style="39" bestFit="1" customWidth="1"/>
    <col min="14623" max="14848" width="9" style="39"/>
    <col min="14849" max="14849" width="10.25" style="39" customWidth="1"/>
    <col min="14850" max="14850" width="11.375" style="39" customWidth="1"/>
    <col min="14851" max="14851" width="12.625" style="39" customWidth="1"/>
    <col min="14852" max="14852" width="11.75" style="39" customWidth="1"/>
    <col min="14853" max="14853" width="10.25" style="39" customWidth="1"/>
    <col min="14854" max="14854" width="11" style="39" customWidth="1"/>
    <col min="14855" max="14859" width="8.625" style="39" customWidth="1"/>
    <col min="14860" max="14861" width="10.5" style="39" bestFit="1" customWidth="1"/>
    <col min="14862" max="14863" width="8.375" style="39" customWidth="1"/>
    <col min="14864" max="14864" width="10.125" style="39" bestFit="1" customWidth="1"/>
    <col min="14865" max="14865" width="10.125" style="39" customWidth="1"/>
    <col min="14866" max="14866" width="8" style="39" customWidth="1"/>
    <col min="14867" max="14867" width="10.125" style="39" bestFit="1" customWidth="1"/>
    <col min="14868" max="14868" width="10.5" style="39" bestFit="1" customWidth="1"/>
    <col min="14869" max="14869" width="10.125" style="39" bestFit="1" customWidth="1"/>
    <col min="14870" max="14871" width="8" style="39" customWidth="1"/>
    <col min="14872" max="14872" width="10.125" style="39" bestFit="1" customWidth="1"/>
    <col min="14873" max="14873" width="12.25" style="39" customWidth="1"/>
    <col min="14874" max="14878" width="10.125" style="39" bestFit="1" customWidth="1"/>
    <col min="14879" max="15104" width="9" style="39"/>
    <col min="15105" max="15105" width="10.25" style="39" customWidth="1"/>
    <col min="15106" max="15106" width="11.375" style="39" customWidth="1"/>
    <col min="15107" max="15107" width="12.625" style="39" customWidth="1"/>
    <col min="15108" max="15108" width="11.75" style="39" customWidth="1"/>
    <col min="15109" max="15109" width="10.25" style="39" customWidth="1"/>
    <col min="15110" max="15110" width="11" style="39" customWidth="1"/>
    <col min="15111" max="15115" width="8.625" style="39" customWidth="1"/>
    <col min="15116" max="15117" width="10.5" style="39" bestFit="1" customWidth="1"/>
    <col min="15118" max="15119" width="8.375" style="39" customWidth="1"/>
    <col min="15120" max="15120" width="10.125" style="39" bestFit="1" customWidth="1"/>
    <col min="15121" max="15121" width="10.125" style="39" customWidth="1"/>
    <col min="15122" max="15122" width="8" style="39" customWidth="1"/>
    <col min="15123" max="15123" width="10.125" style="39" bestFit="1" customWidth="1"/>
    <col min="15124" max="15124" width="10.5" style="39" bestFit="1" customWidth="1"/>
    <col min="15125" max="15125" width="10.125" style="39" bestFit="1" customWidth="1"/>
    <col min="15126" max="15127" width="8" style="39" customWidth="1"/>
    <col min="15128" max="15128" width="10.125" style="39" bestFit="1" customWidth="1"/>
    <col min="15129" max="15129" width="12.25" style="39" customWidth="1"/>
    <col min="15130" max="15134" width="10.125" style="39" bestFit="1" customWidth="1"/>
    <col min="15135" max="15360" width="9" style="39"/>
    <col min="15361" max="15361" width="10.25" style="39" customWidth="1"/>
    <col min="15362" max="15362" width="11.375" style="39" customWidth="1"/>
    <col min="15363" max="15363" width="12.625" style="39" customWidth="1"/>
    <col min="15364" max="15364" width="11.75" style="39" customWidth="1"/>
    <col min="15365" max="15365" width="10.25" style="39" customWidth="1"/>
    <col min="15366" max="15366" width="11" style="39" customWidth="1"/>
    <col min="15367" max="15371" width="8.625" style="39" customWidth="1"/>
    <col min="15372" max="15373" width="10.5" style="39" bestFit="1" customWidth="1"/>
    <col min="15374" max="15375" width="8.375" style="39" customWidth="1"/>
    <col min="15376" max="15376" width="10.125" style="39" bestFit="1" customWidth="1"/>
    <col min="15377" max="15377" width="10.125" style="39" customWidth="1"/>
    <col min="15378" max="15378" width="8" style="39" customWidth="1"/>
    <col min="15379" max="15379" width="10.125" style="39" bestFit="1" customWidth="1"/>
    <col min="15380" max="15380" width="10.5" style="39" bestFit="1" customWidth="1"/>
    <col min="15381" max="15381" width="10.125" style="39" bestFit="1" customWidth="1"/>
    <col min="15382" max="15383" width="8" style="39" customWidth="1"/>
    <col min="15384" max="15384" width="10.125" style="39" bestFit="1" customWidth="1"/>
    <col min="15385" max="15385" width="12.25" style="39" customWidth="1"/>
    <col min="15386" max="15390" width="10.125" style="39" bestFit="1" customWidth="1"/>
    <col min="15391" max="15616" width="9" style="39"/>
    <col min="15617" max="15617" width="10.25" style="39" customWidth="1"/>
    <col min="15618" max="15618" width="11.375" style="39" customWidth="1"/>
    <col min="15619" max="15619" width="12.625" style="39" customWidth="1"/>
    <col min="15620" max="15620" width="11.75" style="39" customWidth="1"/>
    <col min="15621" max="15621" width="10.25" style="39" customWidth="1"/>
    <col min="15622" max="15622" width="11" style="39" customWidth="1"/>
    <col min="15623" max="15627" width="8.625" style="39" customWidth="1"/>
    <col min="15628" max="15629" width="10.5" style="39" bestFit="1" customWidth="1"/>
    <col min="15630" max="15631" width="8.375" style="39" customWidth="1"/>
    <col min="15632" max="15632" width="10.125" style="39" bestFit="1" customWidth="1"/>
    <col min="15633" max="15633" width="10.125" style="39" customWidth="1"/>
    <col min="15634" max="15634" width="8" style="39" customWidth="1"/>
    <col min="15635" max="15635" width="10.125" style="39" bestFit="1" customWidth="1"/>
    <col min="15636" max="15636" width="10.5" style="39" bestFit="1" customWidth="1"/>
    <col min="15637" max="15637" width="10.125" style="39" bestFit="1" customWidth="1"/>
    <col min="15638" max="15639" width="8" style="39" customWidth="1"/>
    <col min="15640" max="15640" width="10.125" style="39" bestFit="1" customWidth="1"/>
    <col min="15641" max="15641" width="12.25" style="39" customWidth="1"/>
    <col min="15642" max="15646" width="10.125" style="39" bestFit="1" customWidth="1"/>
    <col min="15647" max="15872" width="9" style="39"/>
    <col min="15873" max="15873" width="10.25" style="39" customWidth="1"/>
    <col min="15874" max="15874" width="11.375" style="39" customWidth="1"/>
    <col min="15875" max="15875" width="12.625" style="39" customWidth="1"/>
    <col min="15876" max="15876" width="11.75" style="39" customWidth="1"/>
    <col min="15877" max="15877" width="10.25" style="39" customWidth="1"/>
    <col min="15878" max="15878" width="11" style="39" customWidth="1"/>
    <col min="15879" max="15883" width="8.625" style="39" customWidth="1"/>
    <col min="15884" max="15885" width="10.5" style="39" bestFit="1" customWidth="1"/>
    <col min="15886" max="15887" width="8.375" style="39" customWidth="1"/>
    <col min="15888" max="15888" width="10.125" style="39" bestFit="1" customWidth="1"/>
    <col min="15889" max="15889" width="10.125" style="39" customWidth="1"/>
    <col min="15890" max="15890" width="8" style="39" customWidth="1"/>
    <col min="15891" max="15891" width="10.125" style="39" bestFit="1" customWidth="1"/>
    <col min="15892" max="15892" width="10.5" style="39" bestFit="1" customWidth="1"/>
    <col min="15893" max="15893" width="10.125" style="39" bestFit="1" customWidth="1"/>
    <col min="15894" max="15895" width="8" style="39" customWidth="1"/>
    <col min="15896" max="15896" width="10.125" style="39" bestFit="1" customWidth="1"/>
    <col min="15897" max="15897" width="12.25" style="39" customWidth="1"/>
    <col min="15898" max="15902" width="10.125" style="39" bestFit="1" customWidth="1"/>
    <col min="15903" max="16128" width="9" style="39"/>
    <col min="16129" max="16129" width="10.25" style="39" customWidth="1"/>
    <col min="16130" max="16130" width="11.375" style="39" customWidth="1"/>
    <col min="16131" max="16131" width="12.625" style="39" customWidth="1"/>
    <col min="16132" max="16132" width="11.75" style="39" customWidth="1"/>
    <col min="16133" max="16133" width="10.25" style="39" customWidth="1"/>
    <col min="16134" max="16134" width="11" style="39" customWidth="1"/>
    <col min="16135" max="16139" width="8.625" style="39" customWidth="1"/>
    <col min="16140" max="16141" width="10.5" style="39" bestFit="1" customWidth="1"/>
    <col min="16142" max="16143" width="8.375" style="39" customWidth="1"/>
    <col min="16144" max="16144" width="10.125" style="39" bestFit="1" customWidth="1"/>
    <col min="16145" max="16145" width="10.125" style="39" customWidth="1"/>
    <col min="16146" max="16146" width="8" style="39" customWidth="1"/>
    <col min="16147" max="16147" width="10.125" style="39" bestFit="1" customWidth="1"/>
    <col min="16148" max="16148" width="10.5" style="39" bestFit="1" customWidth="1"/>
    <col min="16149" max="16149" width="10.125" style="39" bestFit="1" customWidth="1"/>
    <col min="16150" max="16151" width="8" style="39" customWidth="1"/>
    <col min="16152" max="16152" width="10.125" style="39" bestFit="1" customWidth="1"/>
    <col min="16153" max="16153" width="12.25" style="39" customWidth="1"/>
    <col min="16154" max="16158" width="10.125" style="39" bestFit="1" customWidth="1"/>
    <col min="16159" max="16384" width="9" style="39"/>
  </cols>
  <sheetData>
    <row r="1" spans="1:30" ht="20.25" customHeight="1">
      <c r="A1" s="459" t="s">
        <v>5</v>
      </c>
      <c r="B1" s="459"/>
      <c r="C1" s="194"/>
      <c r="D1" s="194"/>
      <c r="E1" s="194"/>
      <c r="F1" s="195"/>
      <c r="G1" s="195"/>
      <c r="H1" s="195"/>
      <c r="I1" s="195"/>
      <c r="J1" s="195"/>
    </row>
    <row r="2" spans="1:30" ht="15" customHeight="1">
      <c r="A2" s="50"/>
      <c r="B2" s="50"/>
      <c r="C2" s="50"/>
      <c r="D2" s="50"/>
      <c r="E2" s="50"/>
      <c r="F2" s="51"/>
      <c r="G2" s="51"/>
      <c r="H2" s="51"/>
      <c r="I2" s="51"/>
      <c r="J2" s="51"/>
    </row>
    <row r="3" spans="1:30" ht="20.25" customHeight="1">
      <c r="A3" s="462" t="s">
        <v>251</v>
      </c>
      <c r="B3" s="462"/>
      <c r="C3" s="213"/>
      <c r="D3" s="213"/>
      <c r="E3" s="213"/>
      <c r="F3" s="213"/>
      <c r="G3" s="213"/>
      <c r="H3" s="213"/>
      <c r="I3" s="213"/>
      <c r="J3" s="213"/>
    </row>
    <row r="4" spans="1:30" s="133" customFormat="1" ht="18" customHeight="1">
      <c r="A4" s="457" t="s">
        <v>252</v>
      </c>
      <c r="B4" s="458" t="s">
        <v>6</v>
      </c>
      <c r="C4" s="228"/>
      <c r="D4" s="229"/>
      <c r="E4" s="453" t="s">
        <v>7</v>
      </c>
      <c r="F4" s="454"/>
      <c r="G4" s="454"/>
      <c r="H4" s="454"/>
      <c r="I4" s="454"/>
      <c r="J4" s="454"/>
      <c r="K4" s="454"/>
      <c r="L4" s="454"/>
      <c r="M4" s="454"/>
      <c r="N4" s="454"/>
      <c r="O4" s="454"/>
      <c r="P4" s="454"/>
      <c r="Q4" s="454"/>
      <c r="R4" s="454"/>
      <c r="S4" s="454"/>
      <c r="T4" s="454"/>
      <c r="U4" s="454"/>
      <c r="V4" s="454"/>
      <c r="W4" s="455"/>
      <c r="X4" s="453" t="s">
        <v>8</v>
      </c>
      <c r="Y4" s="454"/>
      <c r="Z4" s="454"/>
      <c r="AA4" s="454"/>
      <c r="AB4" s="455"/>
      <c r="AC4" s="456" t="s">
        <v>9</v>
      </c>
      <c r="AD4" s="453"/>
    </row>
    <row r="5" spans="1:30" s="133" customFormat="1" ht="18" customHeight="1">
      <c r="A5" s="457"/>
      <c r="B5" s="456"/>
      <c r="C5" s="456" t="s">
        <v>10</v>
      </c>
      <c r="D5" s="456" t="s">
        <v>11</v>
      </c>
      <c r="E5" s="453" t="s">
        <v>12</v>
      </c>
      <c r="F5" s="454"/>
      <c r="G5" s="454"/>
      <c r="H5" s="454"/>
      <c r="I5" s="454"/>
      <c r="J5" s="454"/>
      <c r="K5" s="454"/>
      <c r="L5" s="454"/>
      <c r="M5" s="454"/>
      <c r="N5" s="454"/>
      <c r="O5" s="455"/>
      <c r="P5" s="455" t="s">
        <v>13</v>
      </c>
      <c r="Q5" s="455"/>
      <c r="R5" s="455"/>
      <c r="S5" s="455"/>
      <c r="T5" s="456"/>
      <c r="U5" s="456"/>
      <c r="V5" s="456"/>
      <c r="W5" s="456"/>
      <c r="X5" s="453" t="s">
        <v>14</v>
      </c>
      <c r="Y5" s="454"/>
      <c r="Z5" s="455"/>
      <c r="AA5" s="453" t="s">
        <v>15</v>
      </c>
      <c r="AB5" s="455"/>
      <c r="AC5" s="455" t="s">
        <v>10</v>
      </c>
      <c r="AD5" s="453" t="s">
        <v>11</v>
      </c>
    </row>
    <row r="6" spans="1:30" s="176" customFormat="1" ht="20.100000000000001" customHeight="1">
      <c r="A6" s="457"/>
      <c r="B6" s="456"/>
      <c r="C6" s="456"/>
      <c r="D6" s="456"/>
      <c r="E6" s="230" t="s">
        <v>16</v>
      </c>
      <c r="F6" s="230" t="s">
        <v>17</v>
      </c>
      <c r="G6" s="230" t="s">
        <v>18</v>
      </c>
      <c r="H6" s="230" t="s">
        <v>19</v>
      </c>
      <c r="I6" s="230" t="s">
        <v>20</v>
      </c>
      <c r="J6" s="230" t="s">
        <v>21</v>
      </c>
      <c r="K6" s="230" t="s">
        <v>22</v>
      </c>
      <c r="L6" s="230" t="s">
        <v>23</v>
      </c>
      <c r="M6" s="230" t="s">
        <v>24</v>
      </c>
      <c r="N6" s="230" t="s">
        <v>25</v>
      </c>
      <c r="O6" s="230" t="s">
        <v>26</v>
      </c>
      <c r="P6" s="229" t="s">
        <v>27</v>
      </c>
      <c r="Q6" s="229" t="s">
        <v>19</v>
      </c>
      <c r="R6" s="229" t="s">
        <v>28</v>
      </c>
      <c r="S6" s="229" t="s">
        <v>236</v>
      </c>
      <c r="T6" s="230" t="s">
        <v>29</v>
      </c>
      <c r="U6" s="230" t="s">
        <v>30</v>
      </c>
      <c r="V6" s="230" t="s">
        <v>237</v>
      </c>
      <c r="W6" s="230" t="s">
        <v>25</v>
      </c>
      <c r="X6" s="230" t="s">
        <v>31</v>
      </c>
      <c r="Y6" s="227" t="s">
        <v>238</v>
      </c>
      <c r="Z6" s="230" t="s">
        <v>239</v>
      </c>
      <c r="AA6" s="230" t="s">
        <v>31</v>
      </c>
      <c r="AB6" s="230" t="s">
        <v>240</v>
      </c>
      <c r="AC6" s="455"/>
      <c r="AD6" s="453"/>
    </row>
    <row r="7" spans="1:30" s="177" customFormat="1" ht="23.25" customHeight="1">
      <c r="A7" s="178" t="s">
        <v>241</v>
      </c>
      <c r="B7" s="179">
        <f t="shared" ref="B7:B9" si="0">SUM(C7:D7)</f>
        <v>101914132</v>
      </c>
      <c r="C7" s="180">
        <v>77040547</v>
      </c>
      <c r="D7" s="180">
        <v>24873585</v>
      </c>
      <c r="E7" s="180">
        <v>37169025</v>
      </c>
      <c r="F7" s="180">
        <v>0</v>
      </c>
      <c r="G7" s="180">
        <v>0</v>
      </c>
      <c r="H7" s="180">
        <v>0</v>
      </c>
      <c r="I7" s="180">
        <v>0</v>
      </c>
      <c r="J7" s="180">
        <v>0</v>
      </c>
      <c r="K7" s="180">
        <v>807333</v>
      </c>
      <c r="L7" s="180">
        <v>14951370</v>
      </c>
      <c r="M7" s="180">
        <v>11211313</v>
      </c>
      <c r="N7" s="180">
        <v>0</v>
      </c>
      <c r="O7" s="180">
        <v>0</v>
      </c>
      <c r="P7" s="180">
        <v>0</v>
      </c>
      <c r="Q7" s="180">
        <v>3116889</v>
      </c>
      <c r="R7" s="180">
        <v>641947</v>
      </c>
      <c r="S7" s="180">
        <v>1751392</v>
      </c>
      <c r="T7" s="180">
        <v>19057783</v>
      </c>
      <c r="U7" s="180">
        <v>0</v>
      </c>
      <c r="V7" s="180">
        <v>0</v>
      </c>
      <c r="W7" s="180">
        <v>0</v>
      </c>
      <c r="X7" s="180">
        <v>1761</v>
      </c>
      <c r="Y7" s="180">
        <v>2402991</v>
      </c>
      <c r="Z7" s="180">
        <v>8800821</v>
      </c>
      <c r="AA7" s="180">
        <v>0</v>
      </c>
      <c r="AB7" s="180">
        <v>0</v>
      </c>
      <c r="AC7" s="180">
        <v>1695933</v>
      </c>
      <c r="AD7" s="181">
        <v>305574</v>
      </c>
    </row>
    <row r="8" spans="1:30" s="177" customFormat="1" ht="23.25" customHeight="1">
      <c r="A8" s="178" t="s">
        <v>242</v>
      </c>
      <c r="B8" s="179">
        <f t="shared" si="0"/>
        <v>95514614</v>
      </c>
      <c r="C8" s="180">
        <v>70089768</v>
      </c>
      <c r="D8" s="180">
        <v>25424846</v>
      </c>
      <c r="E8" s="180">
        <v>32241016</v>
      </c>
      <c r="F8" s="180">
        <v>0</v>
      </c>
      <c r="G8" s="180">
        <v>0</v>
      </c>
      <c r="H8" s="180">
        <v>0</v>
      </c>
      <c r="I8" s="180">
        <v>0</v>
      </c>
      <c r="J8" s="180">
        <v>0</v>
      </c>
      <c r="K8" s="180">
        <v>811017</v>
      </c>
      <c r="L8" s="180">
        <v>13018619</v>
      </c>
      <c r="M8" s="180">
        <v>11342130</v>
      </c>
      <c r="N8" s="180">
        <v>0</v>
      </c>
      <c r="O8" s="180">
        <v>0</v>
      </c>
      <c r="P8" s="180">
        <v>0</v>
      </c>
      <c r="Q8" s="180">
        <v>3050083</v>
      </c>
      <c r="R8" s="180">
        <v>665803</v>
      </c>
      <c r="S8" s="180">
        <v>1871728</v>
      </c>
      <c r="T8" s="180">
        <v>19564549</v>
      </c>
      <c r="U8" s="180">
        <v>0</v>
      </c>
      <c r="V8" s="180">
        <v>0</v>
      </c>
      <c r="W8" s="180">
        <v>0</v>
      </c>
      <c r="X8" s="180">
        <v>4204</v>
      </c>
      <c r="Y8" s="180">
        <v>2418196</v>
      </c>
      <c r="Z8" s="180">
        <v>8318751</v>
      </c>
      <c r="AA8" s="180">
        <v>0</v>
      </c>
      <c r="AB8" s="180">
        <v>0</v>
      </c>
      <c r="AC8" s="180">
        <v>1935835</v>
      </c>
      <c r="AD8" s="181">
        <v>272683</v>
      </c>
    </row>
    <row r="9" spans="1:30" s="177" customFormat="1" ht="23.25" customHeight="1">
      <c r="A9" s="178" t="s">
        <v>243</v>
      </c>
      <c r="B9" s="179">
        <f t="shared" si="0"/>
        <v>104777054</v>
      </c>
      <c r="C9" s="180">
        <f>SUM(E9:O9,X9:Z9,AC9)</f>
        <v>77555546</v>
      </c>
      <c r="D9" s="180">
        <f>SUM(P9:W9,AD9,AA9:AB9)</f>
        <v>27221508</v>
      </c>
      <c r="E9" s="180">
        <v>38629578</v>
      </c>
      <c r="F9" s="180">
        <v>0</v>
      </c>
      <c r="G9" s="180">
        <v>0</v>
      </c>
      <c r="H9" s="180">
        <v>0</v>
      </c>
      <c r="I9" s="180">
        <v>0</v>
      </c>
      <c r="J9" s="180">
        <v>0</v>
      </c>
      <c r="K9" s="180">
        <v>838703</v>
      </c>
      <c r="L9" s="180">
        <v>15329152</v>
      </c>
      <c r="M9" s="180">
        <v>11651807</v>
      </c>
      <c r="N9" s="180">
        <v>0</v>
      </c>
      <c r="O9" s="180">
        <v>0</v>
      </c>
      <c r="P9" s="180">
        <v>0</v>
      </c>
      <c r="Q9" s="180">
        <v>3866568</v>
      </c>
      <c r="R9" s="180">
        <v>2478273</v>
      </c>
      <c r="S9" s="180">
        <v>0</v>
      </c>
      <c r="T9" s="180">
        <v>20441660</v>
      </c>
      <c r="U9" s="180">
        <v>0</v>
      </c>
      <c r="V9" s="180">
        <v>0</v>
      </c>
      <c r="W9" s="180">
        <v>0</v>
      </c>
      <c r="X9" s="180">
        <v>1104</v>
      </c>
      <c r="Y9" s="180">
        <v>2689468</v>
      </c>
      <c r="Z9" s="180">
        <v>9104233</v>
      </c>
      <c r="AA9" s="180">
        <v>0</v>
      </c>
      <c r="AB9" s="180">
        <v>0</v>
      </c>
      <c r="AC9" s="180">
        <v>-688499</v>
      </c>
      <c r="AD9" s="181">
        <v>435007</v>
      </c>
    </row>
    <row r="10" spans="1:30" s="177" customFormat="1" ht="23.25" customHeight="1">
      <c r="A10" s="239" t="s">
        <v>134</v>
      </c>
      <c r="B10" s="240">
        <v>117728508</v>
      </c>
      <c r="C10" s="241">
        <v>88790890</v>
      </c>
      <c r="D10" s="241">
        <v>28937618</v>
      </c>
      <c r="E10" s="241">
        <v>43886911</v>
      </c>
      <c r="F10" s="241">
        <v>0</v>
      </c>
      <c r="G10" s="241">
        <v>0</v>
      </c>
      <c r="H10" s="241">
        <v>0</v>
      </c>
      <c r="I10" s="241">
        <v>0</v>
      </c>
      <c r="J10" s="241">
        <v>0</v>
      </c>
      <c r="K10" s="241">
        <v>1183642</v>
      </c>
      <c r="L10" s="241">
        <v>18115752</v>
      </c>
      <c r="M10" s="241">
        <v>11257600</v>
      </c>
      <c r="N10" s="241">
        <v>0</v>
      </c>
      <c r="O10" s="241">
        <v>0</v>
      </c>
      <c r="P10" s="241">
        <v>0</v>
      </c>
      <c r="Q10" s="241">
        <v>4517876</v>
      </c>
      <c r="R10" s="241">
        <v>2640661</v>
      </c>
      <c r="S10" s="241">
        <v>0</v>
      </c>
      <c r="T10" s="241">
        <v>21497937</v>
      </c>
      <c r="U10" s="241">
        <v>0</v>
      </c>
      <c r="V10" s="241">
        <v>0</v>
      </c>
      <c r="W10" s="241">
        <v>0</v>
      </c>
      <c r="X10" s="241">
        <v>149</v>
      </c>
      <c r="Y10" s="241">
        <v>2760527</v>
      </c>
      <c r="Z10" s="241">
        <v>9674821</v>
      </c>
      <c r="AA10" s="241">
        <v>0</v>
      </c>
      <c r="AB10" s="241">
        <v>0</v>
      </c>
      <c r="AC10" s="241">
        <v>1911488</v>
      </c>
      <c r="AD10" s="242">
        <v>281144</v>
      </c>
    </row>
    <row r="11" spans="1:30" s="177" customFormat="1" ht="23.25" customHeight="1">
      <c r="A11" s="362" t="s">
        <v>304</v>
      </c>
      <c r="B11" s="182">
        <v>116683992</v>
      </c>
      <c r="C11" s="183">
        <v>86650177</v>
      </c>
      <c r="D11" s="183">
        <v>30033815</v>
      </c>
      <c r="E11" s="183">
        <v>40094593</v>
      </c>
      <c r="F11" s="313" t="s">
        <v>317</v>
      </c>
      <c r="G11" s="313" t="s">
        <v>317</v>
      </c>
      <c r="H11" s="313" t="s">
        <v>317</v>
      </c>
      <c r="I11" s="313" t="s">
        <v>317</v>
      </c>
      <c r="J11" s="313" t="s">
        <v>317</v>
      </c>
      <c r="K11" s="183">
        <v>1192802</v>
      </c>
      <c r="L11" s="183">
        <v>18928271</v>
      </c>
      <c r="M11" s="183">
        <v>11501996</v>
      </c>
      <c r="N11" s="313" t="s">
        <v>317</v>
      </c>
      <c r="O11" s="313" t="s">
        <v>317</v>
      </c>
      <c r="P11" s="313" t="s">
        <v>317</v>
      </c>
      <c r="Q11" s="183">
        <v>3909315</v>
      </c>
      <c r="R11" s="183">
        <v>2877855</v>
      </c>
      <c r="S11" s="313" t="s">
        <v>317</v>
      </c>
      <c r="T11" s="183">
        <v>23097356</v>
      </c>
      <c r="U11" s="313" t="s">
        <v>317</v>
      </c>
      <c r="V11" s="313" t="s">
        <v>317</v>
      </c>
      <c r="W11" s="313" t="s">
        <v>317</v>
      </c>
      <c r="X11" s="313" t="s">
        <v>317</v>
      </c>
      <c r="Y11" s="183">
        <v>2844644</v>
      </c>
      <c r="Z11" s="183">
        <v>9456795</v>
      </c>
      <c r="AA11" s="313" t="s">
        <v>317</v>
      </c>
      <c r="AB11" s="313" t="s">
        <v>317</v>
      </c>
      <c r="AC11" s="183">
        <v>2631076</v>
      </c>
      <c r="AD11" s="184">
        <v>149289</v>
      </c>
    </row>
    <row r="12" spans="1:30" s="186" customFormat="1" ht="21" customHeight="1">
      <c r="A12" s="375" t="s">
        <v>339</v>
      </c>
      <c r="B12" s="182">
        <v>116640655</v>
      </c>
      <c r="C12" s="183">
        <v>85217186</v>
      </c>
      <c r="D12" s="183">
        <v>31423469</v>
      </c>
      <c r="E12" s="183">
        <v>38443837</v>
      </c>
      <c r="F12" s="313">
        <v>0</v>
      </c>
      <c r="G12" s="313">
        <v>0</v>
      </c>
      <c r="H12" s="313">
        <v>0</v>
      </c>
      <c r="I12" s="313">
        <v>0</v>
      </c>
      <c r="J12" s="313">
        <v>0</v>
      </c>
      <c r="K12" s="183">
        <v>1201077</v>
      </c>
      <c r="L12" s="183">
        <v>19333915</v>
      </c>
      <c r="M12" s="183">
        <v>11525846</v>
      </c>
      <c r="N12" s="313">
        <v>0</v>
      </c>
      <c r="O12" s="313">
        <v>0</v>
      </c>
      <c r="P12" s="313">
        <v>0</v>
      </c>
      <c r="Q12" s="183">
        <v>3597276</v>
      </c>
      <c r="R12" s="183">
        <v>3141980</v>
      </c>
      <c r="S12" s="313">
        <v>0</v>
      </c>
      <c r="T12" s="183">
        <v>24372044</v>
      </c>
      <c r="U12" s="313">
        <v>0</v>
      </c>
      <c r="V12" s="313">
        <v>0</v>
      </c>
      <c r="W12" s="313">
        <v>0</v>
      </c>
      <c r="X12" s="313">
        <v>0</v>
      </c>
      <c r="Y12" s="183">
        <v>2836314</v>
      </c>
      <c r="Z12" s="183">
        <v>9276078</v>
      </c>
      <c r="AA12" s="313">
        <v>0</v>
      </c>
      <c r="AB12" s="313">
        <v>0</v>
      </c>
      <c r="AC12" s="183">
        <v>2600119</v>
      </c>
      <c r="AD12" s="184">
        <v>312169</v>
      </c>
    </row>
    <row r="13" spans="1:30" s="36" customFormat="1" ht="20.25" customHeight="1">
      <c r="A13" s="185"/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</row>
    <row r="14" spans="1:30" s="36" customFormat="1" ht="86.25" customHeight="1">
      <c r="A14" s="460" t="s">
        <v>250</v>
      </c>
      <c r="B14" s="460"/>
      <c r="C14" s="38"/>
      <c r="D14" s="38"/>
      <c r="E14" s="38"/>
      <c r="F14" s="38"/>
      <c r="G14" s="38"/>
      <c r="H14" s="38"/>
      <c r="I14" s="38"/>
      <c r="J14" s="38"/>
      <c r="Y14" s="187"/>
    </row>
    <row r="15" spans="1:30" ht="13.5">
      <c r="A15" s="461" t="s">
        <v>281</v>
      </c>
      <c r="B15" s="461"/>
      <c r="C15" s="461"/>
      <c r="D15" s="461"/>
      <c r="E15" s="461"/>
      <c r="F15" s="212"/>
      <c r="G15" s="212"/>
      <c r="H15" s="212"/>
      <c r="I15" s="212"/>
      <c r="J15" s="212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187"/>
      <c r="Z15" s="36"/>
      <c r="AA15" s="36"/>
      <c r="AB15" s="36"/>
      <c r="AC15" s="36"/>
      <c r="AD15" s="36"/>
    </row>
  </sheetData>
  <mergeCells count="17">
    <mergeCell ref="A4:A6"/>
    <mergeCell ref="B4:B6"/>
    <mergeCell ref="A1:B1"/>
    <mergeCell ref="A14:B14"/>
    <mergeCell ref="A15:E15"/>
    <mergeCell ref="A3:B3"/>
    <mergeCell ref="E4:W4"/>
    <mergeCell ref="X4:AB4"/>
    <mergeCell ref="X5:Z5"/>
    <mergeCell ref="AA5:AB5"/>
    <mergeCell ref="AC4:AD4"/>
    <mergeCell ref="C5:C6"/>
    <mergeCell ref="D5:D6"/>
    <mergeCell ref="E5:O5"/>
    <mergeCell ref="P5:W5"/>
    <mergeCell ref="AC5:AC6"/>
    <mergeCell ref="AD5:AD6"/>
  </mergeCells>
  <phoneticPr fontId="1" type="noConversion"/>
  <pageMargins left="0.27559055118110237" right="0.15748031496062992" top="0.98425196850393704" bottom="0.98425196850393704" header="0.51181102362204722" footer="0.51181102362204722"/>
  <pageSetup paperSize="9" scale="75" orientation="landscape" r:id="rId1"/>
  <headerFooter alignWithMargins="0"/>
  <ignoredErrors>
    <ignoredError sqref="B7:B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workbookViewId="0">
      <selection activeCell="H14" sqref="H14"/>
    </sheetView>
  </sheetViews>
  <sheetFormatPr defaultRowHeight="16.5"/>
  <cols>
    <col min="1" max="1" width="9" style="8"/>
    <col min="2" max="13" width="11" style="8" customWidth="1"/>
    <col min="14" max="257" width="9" style="8"/>
    <col min="258" max="269" width="11" style="8" customWidth="1"/>
    <col min="270" max="513" width="9" style="8"/>
    <col min="514" max="525" width="11" style="8" customWidth="1"/>
    <col min="526" max="769" width="9" style="8"/>
    <col min="770" max="781" width="11" style="8" customWidth="1"/>
    <col min="782" max="1025" width="9" style="8"/>
    <col min="1026" max="1037" width="11" style="8" customWidth="1"/>
    <col min="1038" max="1281" width="9" style="8"/>
    <col min="1282" max="1293" width="11" style="8" customWidth="1"/>
    <col min="1294" max="1537" width="9" style="8"/>
    <col min="1538" max="1549" width="11" style="8" customWidth="1"/>
    <col min="1550" max="1793" width="9" style="8"/>
    <col min="1794" max="1805" width="11" style="8" customWidth="1"/>
    <col min="1806" max="2049" width="9" style="8"/>
    <col min="2050" max="2061" width="11" style="8" customWidth="1"/>
    <col min="2062" max="2305" width="9" style="8"/>
    <col min="2306" max="2317" width="11" style="8" customWidth="1"/>
    <col min="2318" max="2561" width="9" style="8"/>
    <col min="2562" max="2573" width="11" style="8" customWidth="1"/>
    <col min="2574" max="2817" width="9" style="8"/>
    <col min="2818" max="2829" width="11" style="8" customWidth="1"/>
    <col min="2830" max="3073" width="9" style="8"/>
    <col min="3074" max="3085" width="11" style="8" customWidth="1"/>
    <col min="3086" max="3329" width="9" style="8"/>
    <col min="3330" max="3341" width="11" style="8" customWidth="1"/>
    <col min="3342" max="3585" width="9" style="8"/>
    <col min="3586" max="3597" width="11" style="8" customWidth="1"/>
    <col min="3598" max="3841" width="9" style="8"/>
    <col min="3842" max="3853" width="11" style="8" customWidth="1"/>
    <col min="3854" max="4097" width="9" style="8"/>
    <col min="4098" max="4109" width="11" style="8" customWidth="1"/>
    <col min="4110" max="4353" width="9" style="8"/>
    <col min="4354" max="4365" width="11" style="8" customWidth="1"/>
    <col min="4366" max="4609" width="9" style="8"/>
    <col min="4610" max="4621" width="11" style="8" customWidth="1"/>
    <col min="4622" max="4865" width="9" style="8"/>
    <col min="4866" max="4877" width="11" style="8" customWidth="1"/>
    <col min="4878" max="5121" width="9" style="8"/>
    <col min="5122" max="5133" width="11" style="8" customWidth="1"/>
    <col min="5134" max="5377" width="9" style="8"/>
    <col min="5378" max="5389" width="11" style="8" customWidth="1"/>
    <col min="5390" max="5633" width="9" style="8"/>
    <col min="5634" max="5645" width="11" style="8" customWidth="1"/>
    <col min="5646" max="5889" width="9" style="8"/>
    <col min="5890" max="5901" width="11" style="8" customWidth="1"/>
    <col min="5902" max="6145" width="9" style="8"/>
    <col min="6146" max="6157" width="11" style="8" customWidth="1"/>
    <col min="6158" max="6401" width="9" style="8"/>
    <col min="6402" max="6413" width="11" style="8" customWidth="1"/>
    <col min="6414" max="6657" width="9" style="8"/>
    <col min="6658" max="6669" width="11" style="8" customWidth="1"/>
    <col min="6670" max="6913" width="9" style="8"/>
    <col min="6914" max="6925" width="11" style="8" customWidth="1"/>
    <col min="6926" max="7169" width="9" style="8"/>
    <col min="7170" max="7181" width="11" style="8" customWidth="1"/>
    <col min="7182" max="7425" width="9" style="8"/>
    <col min="7426" max="7437" width="11" style="8" customWidth="1"/>
    <col min="7438" max="7681" width="9" style="8"/>
    <col min="7682" max="7693" width="11" style="8" customWidth="1"/>
    <col min="7694" max="7937" width="9" style="8"/>
    <col min="7938" max="7949" width="11" style="8" customWidth="1"/>
    <col min="7950" max="8193" width="9" style="8"/>
    <col min="8194" max="8205" width="11" style="8" customWidth="1"/>
    <col min="8206" max="8449" width="9" style="8"/>
    <col min="8450" max="8461" width="11" style="8" customWidth="1"/>
    <col min="8462" max="8705" width="9" style="8"/>
    <col min="8706" max="8717" width="11" style="8" customWidth="1"/>
    <col min="8718" max="8961" width="9" style="8"/>
    <col min="8962" max="8973" width="11" style="8" customWidth="1"/>
    <col min="8974" max="9217" width="9" style="8"/>
    <col min="9218" max="9229" width="11" style="8" customWidth="1"/>
    <col min="9230" max="9473" width="9" style="8"/>
    <col min="9474" max="9485" width="11" style="8" customWidth="1"/>
    <col min="9486" max="9729" width="9" style="8"/>
    <col min="9730" max="9741" width="11" style="8" customWidth="1"/>
    <col min="9742" max="9985" width="9" style="8"/>
    <col min="9986" max="9997" width="11" style="8" customWidth="1"/>
    <col min="9998" max="10241" width="9" style="8"/>
    <col min="10242" max="10253" width="11" style="8" customWidth="1"/>
    <col min="10254" max="10497" width="9" style="8"/>
    <col min="10498" max="10509" width="11" style="8" customWidth="1"/>
    <col min="10510" max="10753" width="9" style="8"/>
    <col min="10754" max="10765" width="11" style="8" customWidth="1"/>
    <col min="10766" max="11009" width="9" style="8"/>
    <col min="11010" max="11021" width="11" style="8" customWidth="1"/>
    <col min="11022" max="11265" width="9" style="8"/>
    <col min="11266" max="11277" width="11" style="8" customWidth="1"/>
    <col min="11278" max="11521" width="9" style="8"/>
    <col min="11522" max="11533" width="11" style="8" customWidth="1"/>
    <col min="11534" max="11777" width="9" style="8"/>
    <col min="11778" max="11789" width="11" style="8" customWidth="1"/>
    <col min="11790" max="12033" width="9" style="8"/>
    <col min="12034" max="12045" width="11" style="8" customWidth="1"/>
    <col min="12046" max="12289" width="9" style="8"/>
    <col min="12290" max="12301" width="11" style="8" customWidth="1"/>
    <col min="12302" max="12545" width="9" style="8"/>
    <col min="12546" max="12557" width="11" style="8" customWidth="1"/>
    <col min="12558" max="12801" width="9" style="8"/>
    <col min="12802" max="12813" width="11" style="8" customWidth="1"/>
    <col min="12814" max="13057" width="9" style="8"/>
    <col min="13058" max="13069" width="11" style="8" customWidth="1"/>
    <col min="13070" max="13313" width="9" style="8"/>
    <col min="13314" max="13325" width="11" style="8" customWidth="1"/>
    <col min="13326" max="13569" width="9" style="8"/>
    <col min="13570" max="13581" width="11" style="8" customWidth="1"/>
    <col min="13582" max="13825" width="9" style="8"/>
    <col min="13826" max="13837" width="11" style="8" customWidth="1"/>
    <col min="13838" max="14081" width="9" style="8"/>
    <col min="14082" max="14093" width="11" style="8" customWidth="1"/>
    <col min="14094" max="14337" width="9" style="8"/>
    <col min="14338" max="14349" width="11" style="8" customWidth="1"/>
    <col min="14350" max="14593" width="9" style="8"/>
    <col min="14594" max="14605" width="11" style="8" customWidth="1"/>
    <col min="14606" max="14849" width="9" style="8"/>
    <col min="14850" max="14861" width="11" style="8" customWidth="1"/>
    <col min="14862" max="15105" width="9" style="8"/>
    <col min="15106" max="15117" width="11" style="8" customWidth="1"/>
    <col min="15118" max="15361" width="9" style="8"/>
    <col min="15362" max="15373" width="11" style="8" customWidth="1"/>
    <col min="15374" max="15617" width="9" style="8"/>
    <col min="15618" max="15629" width="11" style="8" customWidth="1"/>
    <col min="15630" max="15873" width="9" style="8"/>
    <col min="15874" max="15885" width="11" style="8" customWidth="1"/>
    <col min="15886" max="16129" width="9" style="8"/>
    <col min="16130" max="16141" width="11" style="8" customWidth="1"/>
    <col min="16142" max="16384" width="9" style="8"/>
  </cols>
  <sheetData>
    <row r="1" spans="1:15" ht="21.75" customHeight="1">
      <c r="A1" s="459" t="s">
        <v>335</v>
      </c>
      <c r="B1" s="459"/>
      <c r="C1" s="196"/>
      <c r="D1" s="196"/>
      <c r="E1" s="196"/>
      <c r="F1" s="197"/>
      <c r="G1" s="197"/>
      <c r="H1" s="197"/>
      <c r="I1" s="197"/>
      <c r="J1" s="7"/>
      <c r="K1" s="1"/>
      <c r="L1" s="1"/>
      <c r="M1" s="1"/>
    </row>
    <row r="2" spans="1:15" ht="15" customHeight="1">
      <c r="A2" s="2"/>
      <c r="B2" s="2"/>
      <c r="C2" s="2"/>
      <c r="D2" s="2"/>
      <c r="E2" s="2"/>
      <c r="F2" s="3"/>
      <c r="G2" s="3"/>
      <c r="H2" s="3"/>
      <c r="I2" s="3"/>
      <c r="J2" s="7"/>
      <c r="K2" s="1"/>
      <c r="L2" s="1"/>
      <c r="M2" s="1"/>
    </row>
    <row r="3" spans="1:15" ht="20.25" customHeight="1">
      <c r="A3" s="465" t="s">
        <v>251</v>
      </c>
      <c r="B3" s="465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</row>
    <row r="4" spans="1:15" ht="24.95" customHeight="1">
      <c r="A4" s="467" t="s">
        <v>198</v>
      </c>
      <c r="B4" s="463" t="s">
        <v>199</v>
      </c>
      <c r="C4" s="464"/>
      <c r="D4" s="469"/>
      <c r="E4" s="463" t="s">
        <v>200</v>
      </c>
      <c r="F4" s="464"/>
      <c r="G4" s="464"/>
      <c r="H4" s="463" t="s">
        <v>201</v>
      </c>
      <c r="I4" s="464"/>
      <c r="J4" s="464"/>
      <c r="K4" s="463" t="s">
        <v>202</v>
      </c>
      <c r="L4" s="464"/>
      <c r="M4" s="464"/>
    </row>
    <row r="5" spans="1:15" ht="24.95" customHeight="1">
      <c r="A5" s="468"/>
      <c r="B5" s="121" t="s">
        <v>203</v>
      </c>
      <c r="C5" s="121" t="s">
        <v>204</v>
      </c>
      <c r="D5" s="121" t="s">
        <v>205</v>
      </c>
      <c r="E5" s="122" t="s">
        <v>203</v>
      </c>
      <c r="F5" s="121" t="s">
        <v>204</v>
      </c>
      <c r="G5" s="121" t="s">
        <v>205</v>
      </c>
      <c r="H5" s="122" t="s">
        <v>33</v>
      </c>
      <c r="I5" s="122" t="s">
        <v>206</v>
      </c>
      <c r="J5" s="123" t="s">
        <v>207</v>
      </c>
      <c r="K5" s="122" t="s">
        <v>203</v>
      </c>
      <c r="L5" s="121" t="s">
        <v>204</v>
      </c>
      <c r="M5" s="124" t="s">
        <v>205</v>
      </c>
    </row>
    <row r="6" spans="1:15" s="10" customFormat="1" ht="24.95" customHeight="1">
      <c r="A6" s="125" t="s">
        <v>208</v>
      </c>
      <c r="B6" s="127">
        <v>197452437</v>
      </c>
      <c r="C6" s="126">
        <v>196932437</v>
      </c>
      <c r="D6" s="126">
        <v>520000</v>
      </c>
      <c r="E6" s="128">
        <v>200491554</v>
      </c>
      <c r="F6" s="126">
        <v>199814445</v>
      </c>
      <c r="G6" s="126">
        <v>677109</v>
      </c>
      <c r="H6" s="128">
        <v>189143182</v>
      </c>
      <c r="I6" s="126">
        <v>188745583</v>
      </c>
      <c r="J6" s="126">
        <v>397599</v>
      </c>
      <c r="K6" s="128">
        <v>11348372</v>
      </c>
      <c r="L6" s="128">
        <v>11068862</v>
      </c>
      <c r="M6" s="129">
        <v>279510</v>
      </c>
    </row>
    <row r="7" spans="1:15" s="10" customFormat="1" ht="24.95" customHeight="1">
      <c r="A7" s="125" t="s">
        <v>209</v>
      </c>
      <c r="B7" s="130">
        <f>SUM(C7:D7)</f>
        <v>219080633</v>
      </c>
      <c r="C7" s="128">
        <v>218290815</v>
      </c>
      <c r="D7" s="128">
        <v>789818</v>
      </c>
      <c r="E7" s="131">
        <f>SUM(F7:G7)</f>
        <v>224614921</v>
      </c>
      <c r="F7" s="128">
        <v>223761157</v>
      </c>
      <c r="G7" s="128">
        <v>853764</v>
      </c>
      <c r="H7" s="131">
        <f>I7+J7</f>
        <v>206184253</v>
      </c>
      <c r="I7" s="128">
        <v>205559959</v>
      </c>
      <c r="J7" s="128">
        <v>624294</v>
      </c>
      <c r="K7" s="131">
        <f t="shared" ref="K7:M8" si="0">E7-H7</f>
        <v>18430668</v>
      </c>
      <c r="L7" s="131">
        <f t="shared" si="0"/>
        <v>18201198</v>
      </c>
      <c r="M7" s="132">
        <f t="shared" si="0"/>
        <v>229470</v>
      </c>
    </row>
    <row r="8" spans="1:15" s="10" customFormat="1" ht="24.95" customHeight="1">
      <c r="A8" s="125" t="s">
        <v>210</v>
      </c>
      <c r="B8" s="130">
        <f>SUM(C8:D8)</f>
        <v>252724769</v>
      </c>
      <c r="C8" s="128">
        <v>249967769</v>
      </c>
      <c r="D8" s="128">
        <v>2757000</v>
      </c>
      <c r="E8" s="131">
        <f>SUM(F8:G8)</f>
        <v>260938357</v>
      </c>
      <c r="F8" s="128">
        <v>257907372</v>
      </c>
      <c r="G8" s="128">
        <v>3030985</v>
      </c>
      <c r="H8" s="131">
        <f>I8+J8</f>
        <v>231987310</v>
      </c>
      <c r="I8" s="128">
        <v>231403354</v>
      </c>
      <c r="J8" s="128">
        <v>583956</v>
      </c>
      <c r="K8" s="131">
        <f t="shared" si="0"/>
        <v>28951047</v>
      </c>
      <c r="L8" s="131">
        <v>26504018</v>
      </c>
      <c r="M8" s="132">
        <v>2447029</v>
      </c>
    </row>
    <row r="9" spans="1:15" s="10" customFormat="1" ht="24.95" customHeight="1">
      <c r="A9" s="243" t="s">
        <v>134</v>
      </c>
      <c r="B9" s="244">
        <f>SUM(C9:D9)</f>
        <v>305927603</v>
      </c>
      <c r="C9" s="245">
        <v>298896540</v>
      </c>
      <c r="D9" s="245">
        <v>7031063</v>
      </c>
      <c r="E9" s="246">
        <f>SUM(F9:G9)</f>
        <v>318379141</v>
      </c>
      <c r="F9" s="245">
        <v>311394230</v>
      </c>
      <c r="G9" s="245">
        <v>6984911</v>
      </c>
      <c r="H9" s="246">
        <f>I9+J9</f>
        <v>263331177</v>
      </c>
      <c r="I9" s="245">
        <v>260552179</v>
      </c>
      <c r="J9" s="245">
        <v>2778998</v>
      </c>
      <c r="K9" s="246">
        <f t="shared" ref="K9" si="1">E9-H9</f>
        <v>55047964</v>
      </c>
      <c r="L9" s="246">
        <f>F9-I9</f>
        <v>50842051</v>
      </c>
      <c r="M9" s="247">
        <f>G9-J9</f>
        <v>4205913</v>
      </c>
    </row>
    <row r="10" spans="1:15" s="10" customFormat="1" ht="24.95" customHeight="1">
      <c r="A10" s="363" t="s">
        <v>304</v>
      </c>
      <c r="B10" s="337">
        <v>353149922</v>
      </c>
      <c r="C10" s="338">
        <v>343753418</v>
      </c>
      <c r="D10" s="338">
        <v>9396504</v>
      </c>
      <c r="E10" s="339">
        <v>380942038</v>
      </c>
      <c r="F10" s="338">
        <v>373654712</v>
      </c>
      <c r="G10" s="338">
        <v>7287326</v>
      </c>
      <c r="H10" s="339">
        <v>291226733</v>
      </c>
      <c r="I10" s="338">
        <v>288429029</v>
      </c>
      <c r="J10" s="338">
        <v>2797704</v>
      </c>
      <c r="K10" s="339">
        <v>89715305</v>
      </c>
      <c r="L10" s="339">
        <v>85225683</v>
      </c>
      <c r="M10" s="360">
        <v>4489622</v>
      </c>
      <c r="O10" s="320"/>
    </row>
    <row r="11" spans="1:15" s="9" customFormat="1" ht="22.5" customHeight="1">
      <c r="A11" s="376" t="s">
        <v>339</v>
      </c>
      <c r="B11" s="399">
        <v>394831027</v>
      </c>
      <c r="C11" s="400">
        <v>383010682</v>
      </c>
      <c r="D11" s="400">
        <v>11820340</v>
      </c>
      <c r="E11" s="401">
        <v>412293760</v>
      </c>
      <c r="F11" s="400">
        <v>400370496</v>
      </c>
      <c r="G11" s="400">
        <v>11923264</v>
      </c>
      <c r="H11" s="401">
        <v>327645859</v>
      </c>
      <c r="I11" s="400">
        <v>319957499</v>
      </c>
      <c r="J11" s="400">
        <v>7688360</v>
      </c>
      <c r="K11" s="401">
        <v>84647900</v>
      </c>
      <c r="L11" s="401">
        <v>80412997</v>
      </c>
      <c r="M11" s="402">
        <v>4234903</v>
      </c>
    </row>
    <row r="12" spans="1:15" ht="20.25" customHeight="1">
      <c r="A12" s="5"/>
      <c r="B12" s="11"/>
      <c r="C12" s="11"/>
      <c r="D12" s="11"/>
      <c r="E12" s="11"/>
      <c r="F12" s="11"/>
      <c r="G12" s="11"/>
      <c r="H12" s="11"/>
      <c r="I12" s="11"/>
      <c r="J12" s="359"/>
      <c r="K12" s="359"/>
      <c r="L12" s="359"/>
      <c r="M12" s="359"/>
    </row>
    <row r="13" spans="1:15" ht="21" customHeight="1">
      <c r="A13" s="460" t="s">
        <v>253</v>
      </c>
      <c r="B13" s="460"/>
      <c r="C13" s="4"/>
      <c r="D13" s="4"/>
      <c r="E13" s="4"/>
      <c r="F13" s="4"/>
      <c r="G13" s="4"/>
      <c r="H13" s="4"/>
      <c r="I13" s="4"/>
      <c r="J13" s="4"/>
      <c r="K13" s="1"/>
      <c r="L13" s="1"/>
      <c r="M13" s="1"/>
    </row>
    <row r="14" spans="1:15" ht="24.95" customHeight="1">
      <c r="A14" s="466" t="s">
        <v>254</v>
      </c>
      <c r="B14" s="466"/>
      <c r="C14" s="466"/>
      <c r="D14" s="466"/>
      <c r="E14" s="1"/>
      <c r="F14" s="1"/>
      <c r="G14" s="1"/>
      <c r="H14" s="1"/>
      <c r="I14" s="1"/>
      <c r="J14" s="1"/>
      <c r="K14" s="1"/>
      <c r="L14" s="1"/>
      <c r="M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K4:M4"/>
    <mergeCell ref="A1:B1"/>
    <mergeCell ref="A3:B3"/>
    <mergeCell ref="A14:D14"/>
    <mergeCell ref="A13:B13"/>
    <mergeCell ref="A4:A5"/>
    <mergeCell ref="B4:D4"/>
    <mergeCell ref="E4:G4"/>
    <mergeCell ref="H4:J4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84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O76"/>
  <sheetViews>
    <sheetView zoomScaleNormal="100" workbookViewId="0">
      <selection activeCell="B12" sqref="B12"/>
    </sheetView>
  </sheetViews>
  <sheetFormatPr defaultRowHeight="13.5"/>
  <cols>
    <col min="1" max="1" width="9.75" style="19" customWidth="1"/>
    <col min="2" max="2" width="14.75" style="19" customWidth="1"/>
    <col min="3" max="3" width="14.875" style="19" customWidth="1"/>
    <col min="4" max="4" width="12.875" style="19" customWidth="1"/>
    <col min="5" max="5" width="12.25" style="19" customWidth="1"/>
    <col min="6" max="7" width="11.25" style="19" customWidth="1"/>
    <col min="8" max="8" width="12.25" style="19" customWidth="1"/>
    <col min="9" max="9" width="10.5" style="19" customWidth="1"/>
    <col min="10" max="10" width="12.25" style="19" customWidth="1"/>
    <col min="11" max="11" width="11.125" style="19" customWidth="1"/>
    <col min="12" max="12" width="12" style="19" customWidth="1"/>
    <col min="13" max="13" width="12.875" style="19" customWidth="1"/>
    <col min="14" max="15" width="12.25" style="19" customWidth="1"/>
    <col min="16" max="16" width="13.75" style="25" customWidth="1"/>
    <col min="17" max="17" width="10.375" style="19" customWidth="1"/>
    <col min="18" max="24" width="12.875" style="19" customWidth="1"/>
    <col min="25" max="25" width="12.25" style="19" customWidth="1"/>
    <col min="26" max="26" width="10.875" style="19" customWidth="1"/>
    <col min="27" max="27" width="11.5" style="19" customWidth="1"/>
    <col min="28" max="29" width="9.5" style="19" bestFit="1" customWidth="1"/>
    <col min="30" max="257" width="9" style="19"/>
    <col min="258" max="258" width="9.75" style="19" customWidth="1"/>
    <col min="259" max="259" width="14.75" style="19" customWidth="1"/>
    <col min="260" max="260" width="14.875" style="19" customWidth="1"/>
    <col min="261" max="261" width="12.875" style="19" customWidth="1"/>
    <col min="262" max="262" width="12.25" style="19" customWidth="1"/>
    <col min="263" max="264" width="11.25" style="19" customWidth="1"/>
    <col min="265" max="265" width="12.25" style="19" customWidth="1"/>
    <col min="266" max="266" width="10.5" style="19" customWidth="1"/>
    <col min="267" max="267" width="12.25" style="19" customWidth="1"/>
    <col min="268" max="268" width="11.125" style="19" customWidth="1"/>
    <col min="269" max="270" width="12.875" style="19" customWidth="1"/>
    <col min="271" max="272" width="12.25" style="19" customWidth="1"/>
    <col min="273" max="273" width="13.75" style="19" customWidth="1"/>
    <col min="274" max="274" width="10.375" style="19" customWidth="1"/>
    <col min="275" max="280" width="12.875" style="19" customWidth="1"/>
    <col min="281" max="281" width="12.25" style="19" customWidth="1"/>
    <col min="282" max="282" width="10.875" style="19" customWidth="1"/>
    <col min="283" max="283" width="11.5" style="19" customWidth="1"/>
    <col min="284" max="513" width="9" style="19"/>
    <col min="514" max="514" width="9.75" style="19" customWidth="1"/>
    <col min="515" max="515" width="14.75" style="19" customWidth="1"/>
    <col min="516" max="516" width="14.875" style="19" customWidth="1"/>
    <col min="517" max="517" width="12.875" style="19" customWidth="1"/>
    <col min="518" max="518" width="12.25" style="19" customWidth="1"/>
    <col min="519" max="520" width="11.25" style="19" customWidth="1"/>
    <col min="521" max="521" width="12.25" style="19" customWidth="1"/>
    <col min="522" max="522" width="10.5" style="19" customWidth="1"/>
    <col min="523" max="523" width="12.25" style="19" customWidth="1"/>
    <col min="524" max="524" width="11.125" style="19" customWidth="1"/>
    <col min="525" max="526" width="12.875" style="19" customWidth="1"/>
    <col min="527" max="528" width="12.25" style="19" customWidth="1"/>
    <col min="529" max="529" width="13.75" style="19" customWidth="1"/>
    <col min="530" max="530" width="10.375" style="19" customWidth="1"/>
    <col min="531" max="536" width="12.875" style="19" customWidth="1"/>
    <col min="537" max="537" width="12.25" style="19" customWidth="1"/>
    <col min="538" max="538" width="10.875" style="19" customWidth="1"/>
    <col min="539" max="539" width="11.5" style="19" customWidth="1"/>
    <col min="540" max="769" width="9" style="19"/>
    <col min="770" max="770" width="9.75" style="19" customWidth="1"/>
    <col min="771" max="771" width="14.75" style="19" customWidth="1"/>
    <col min="772" max="772" width="14.875" style="19" customWidth="1"/>
    <col min="773" max="773" width="12.875" style="19" customWidth="1"/>
    <col min="774" max="774" width="12.25" style="19" customWidth="1"/>
    <col min="775" max="776" width="11.25" style="19" customWidth="1"/>
    <col min="777" max="777" width="12.25" style="19" customWidth="1"/>
    <col min="778" max="778" width="10.5" style="19" customWidth="1"/>
    <col min="779" max="779" width="12.25" style="19" customWidth="1"/>
    <col min="780" max="780" width="11.125" style="19" customWidth="1"/>
    <col min="781" max="782" width="12.875" style="19" customWidth="1"/>
    <col min="783" max="784" width="12.25" style="19" customWidth="1"/>
    <col min="785" max="785" width="13.75" style="19" customWidth="1"/>
    <col min="786" max="786" width="10.375" style="19" customWidth="1"/>
    <col min="787" max="792" width="12.875" style="19" customWidth="1"/>
    <col min="793" max="793" width="12.25" style="19" customWidth="1"/>
    <col min="794" max="794" width="10.875" style="19" customWidth="1"/>
    <col min="795" max="795" width="11.5" style="19" customWidth="1"/>
    <col min="796" max="1025" width="9" style="19"/>
    <col min="1026" max="1026" width="9.75" style="19" customWidth="1"/>
    <col min="1027" max="1027" width="14.75" style="19" customWidth="1"/>
    <col min="1028" max="1028" width="14.875" style="19" customWidth="1"/>
    <col min="1029" max="1029" width="12.875" style="19" customWidth="1"/>
    <col min="1030" max="1030" width="12.25" style="19" customWidth="1"/>
    <col min="1031" max="1032" width="11.25" style="19" customWidth="1"/>
    <col min="1033" max="1033" width="12.25" style="19" customWidth="1"/>
    <col min="1034" max="1034" width="10.5" style="19" customWidth="1"/>
    <col min="1035" max="1035" width="12.25" style="19" customWidth="1"/>
    <col min="1036" max="1036" width="11.125" style="19" customWidth="1"/>
    <col min="1037" max="1038" width="12.875" style="19" customWidth="1"/>
    <col min="1039" max="1040" width="12.25" style="19" customWidth="1"/>
    <col min="1041" max="1041" width="13.75" style="19" customWidth="1"/>
    <col min="1042" max="1042" width="10.375" style="19" customWidth="1"/>
    <col min="1043" max="1048" width="12.875" style="19" customWidth="1"/>
    <col min="1049" max="1049" width="12.25" style="19" customWidth="1"/>
    <col min="1050" max="1050" width="10.875" style="19" customWidth="1"/>
    <col min="1051" max="1051" width="11.5" style="19" customWidth="1"/>
    <col min="1052" max="1281" width="9" style="19"/>
    <col min="1282" max="1282" width="9.75" style="19" customWidth="1"/>
    <col min="1283" max="1283" width="14.75" style="19" customWidth="1"/>
    <col min="1284" max="1284" width="14.875" style="19" customWidth="1"/>
    <col min="1285" max="1285" width="12.875" style="19" customWidth="1"/>
    <col min="1286" max="1286" width="12.25" style="19" customWidth="1"/>
    <col min="1287" max="1288" width="11.25" style="19" customWidth="1"/>
    <col min="1289" max="1289" width="12.25" style="19" customWidth="1"/>
    <col min="1290" max="1290" width="10.5" style="19" customWidth="1"/>
    <col min="1291" max="1291" width="12.25" style="19" customWidth="1"/>
    <col min="1292" max="1292" width="11.125" style="19" customWidth="1"/>
    <col min="1293" max="1294" width="12.875" style="19" customWidth="1"/>
    <col min="1295" max="1296" width="12.25" style="19" customWidth="1"/>
    <col min="1297" max="1297" width="13.75" style="19" customWidth="1"/>
    <col min="1298" max="1298" width="10.375" style="19" customWidth="1"/>
    <col min="1299" max="1304" width="12.875" style="19" customWidth="1"/>
    <col min="1305" max="1305" width="12.25" style="19" customWidth="1"/>
    <col min="1306" max="1306" width="10.875" style="19" customWidth="1"/>
    <col min="1307" max="1307" width="11.5" style="19" customWidth="1"/>
    <col min="1308" max="1537" width="9" style="19"/>
    <col min="1538" max="1538" width="9.75" style="19" customWidth="1"/>
    <col min="1539" max="1539" width="14.75" style="19" customWidth="1"/>
    <col min="1540" max="1540" width="14.875" style="19" customWidth="1"/>
    <col min="1541" max="1541" width="12.875" style="19" customWidth="1"/>
    <col min="1542" max="1542" width="12.25" style="19" customWidth="1"/>
    <col min="1543" max="1544" width="11.25" style="19" customWidth="1"/>
    <col min="1545" max="1545" width="12.25" style="19" customWidth="1"/>
    <col min="1546" max="1546" width="10.5" style="19" customWidth="1"/>
    <col min="1547" max="1547" width="12.25" style="19" customWidth="1"/>
    <col min="1548" max="1548" width="11.125" style="19" customWidth="1"/>
    <col min="1549" max="1550" width="12.875" style="19" customWidth="1"/>
    <col min="1551" max="1552" width="12.25" style="19" customWidth="1"/>
    <col min="1553" max="1553" width="13.75" style="19" customWidth="1"/>
    <col min="1554" max="1554" width="10.375" style="19" customWidth="1"/>
    <col min="1555" max="1560" width="12.875" style="19" customWidth="1"/>
    <col min="1561" max="1561" width="12.25" style="19" customWidth="1"/>
    <col min="1562" max="1562" width="10.875" style="19" customWidth="1"/>
    <col min="1563" max="1563" width="11.5" style="19" customWidth="1"/>
    <col min="1564" max="1793" width="9" style="19"/>
    <col min="1794" max="1794" width="9.75" style="19" customWidth="1"/>
    <col min="1795" max="1795" width="14.75" style="19" customWidth="1"/>
    <col min="1796" max="1796" width="14.875" style="19" customWidth="1"/>
    <col min="1797" max="1797" width="12.875" style="19" customWidth="1"/>
    <col min="1798" max="1798" width="12.25" style="19" customWidth="1"/>
    <col min="1799" max="1800" width="11.25" style="19" customWidth="1"/>
    <col min="1801" max="1801" width="12.25" style="19" customWidth="1"/>
    <col min="1802" max="1802" width="10.5" style="19" customWidth="1"/>
    <col min="1803" max="1803" width="12.25" style="19" customWidth="1"/>
    <col min="1804" max="1804" width="11.125" style="19" customWidth="1"/>
    <col min="1805" max="1806" width="12.875" style="19" customWidth="1"/>
    <col min="1807" max="1808" width="12.25" style="19" customWidth="1"/>
    <col min="1809" max="1809" width="13.75" style="19" customWidth="1"/>
    <col min="1810" max="1810" width="10.375" style="19" customWidth="1"/>
    <col min="1811" max="1816" width="12.875" style="19" customWidth="1"/>
    <col min="1817" max="1817" width="12.25" style="19" customWidth="1"/>
    <col min="1818" max="1818" width="10.875" style="19" customWidth="1"/>
    <col min="1819" max="1819" width="11.5" style="19" customWidth="1"/>
    <col min="1820" max="2049" width="9" style="19"/>
    <col min="2050" max="2050" width="9.75" style="19" customWidth="1"/>
    <col min="2051" max="2051" width="14.75" style="19" customWidth="1"/>
    <col min="2052" max="2052" width="14.875" style="19" customWidth="1"/>
    <col min="2053" max="2053" width="12.875" style="19" customWidth="1"/>
    <col min="2054" max="2054" width="12.25" style="19" customWidth="1"/>
    <col min="2055" max="2056" width="11.25" style="19" customWidth="1"/>
    <col min="2057" max="2057" width="12.25" style="19" customWidth="1"/>
    <col min="2058" max="2058" width="10.5" style="19" customWidth="1"/>
    <col min="2059" max="2059" width="12.25" style="19" customWidth="1"/>
    <col min="2060" max="2060" width="11.125" style="19" customWidth="1"/>
    <col min="2061" max="2062" width="12.875" style="19" customWidth="1"/>
    <col min="2063" max="2064" width="12.25" style="19" customWidth="1"/>
    <col min="2065" max="2065" width="13.75" style="19" customWidth="1"/>
    <col min="2066" max="2066" width="10.375" style="19" customWidth="1"/>
    <col min="2067" max="2072" width="12.875" style="19" customWidth="1"/>
    <col min="2073" max="2073" width="12.25" style="19" customWidth="1"/>
    <col min="2074" max="2074" width="10.875" style="19" customWidth="1"/>
    <col min="2075" max="2075" width="11.5" style="19" customWidth="1"/>
    <col min="2076" max="2305" width="9" style="19"/>
    <col min="2306" max="2306" width="9.75" style="19" customWidth="1"/>
    <col min="2307" max="2307" width="14.75" style="19" customWidth="1"/>
    <col min="2308" max="2308" width="14.875" style="19" customWidth="1"/>
    <col min="2309" max="2309" width="12.875" style="19" customWidth="1"/>
    <col min="2310" max="2310" width="12.25" style="19" customWidth="1"/>
    <col min="2311" max="2312" width="11.25" style="19" customWidth="1"/>
    <col min="2313" max="2313" width="12.25" style="19" customWidth="1"/>
    <col min="2314" max="2314" width="10.5" style="19" customWidth="1"/>
    <col min="2315" max="2315" width="12.25" style="19" customWidth="1"/>
    <col min="2316" max="2316" width="11.125" style="19" customWidth="1"/>
    <col min="2317" max="2318" width="12.875" style="19" customWidth="1"/>
    <col min="2319" max="2320" width="12.25" style="19" customWidth="1"/>
    <col min="2321" max="2321" width="13.75" style="19" customWidth="1"/>
    <col min="2322" max="2322" width="10.375" style="19" customWidth="1"/>
    <col min="2323" max="2328" width="12.875" style="19" customWidth="1"/>
    <col min="2329" max="2329" width="12.25" style="19" customWidth="1"/>
    <col min="2330" max="2330" width="10.875" style="19" customWidth="1"/>
    <col min="2331" max="2331" width="11.5" style="19" customWidth="1"/>
    <col min="2332" max="2561" width="9" style="19"/>
    <col min="2562" max="2562" width="9.75" style="19" customWidth="1"/>
    <col min="2563" max="2563" width="14.75" style="19" customWidth="1"/>
    <col min="2564" max="2564" width="14.875" style="19" customWidth="1"/>
    <col min="2565" max="2565" width="12.875" style="19" customWidth="1"/>
    <col min="2566" max="2566" width="12.25" style="19" customWidth="1"/>
    <col min="2567" max="2568" width="11.25" style="19" customWidth="1"/>
    <col min="2569" max="2569" width="12.25" style="19" customWidth="1"/>
    <col min="2570" max="2570" width="10.5" style="19" customWidth="1"/>
    <col min="2571" max="2571" width="12.25" style="19" customWidth="1"/>
    <col min="2572" max="2572" width="11.125" style="19" customWidth="1"/>
    <col min="2573" max="2574" width="12.875" style="19" customWidth="1"/>
    <col min="2575" max="2576" width="12.25" style="19" customWidth="1"/>
    <col min="2577" max="2577" width="13.75" style="19" customWidth="1"/>
    <col min="2578" max="2578" width="10.375" style="19" customWidth="1"/>
    <col min="2579" max="2584" width="12.875" style="19" customWidth="1"/>
    <col min="2585" max="2585" width="12.25" style="19" customWidth="1"/>
    <col min="2586" max="2586" width="10.875" style="19" customWidth="1"/>
    <col min="2587" max="2587" width="11.5" style="19" customWidth="1"/>
    <col min="2588" max="2817" width="9" style="19"/>
    <col min="2818" max="2818" width="9.75" style="19" customWidth="1"/>
    <col min="2819" max="2819" width="14.75" style="19" customWidth="1"/>
    <col min="2820" max="2820" width="14.875" style="19" customWidth="1"/>
    <col min="2821" max="2821" width="12.875" style="19" customWidth="1"/>
    <col min="2822" max="2822" width="12.25" style="19" customWidth="1"/>
    <col min="2823" max="2824" width="11.25" style="19" customWidth="1"/>
    <col min="2825" max="2825" width="12.25" style="19" customWidth="1"/>
    <col min="2826" max="2826" width="10.5" style="19" customWidth="1"/>
    <col min="2827" max="2827" width="12.25" style="19" customWidth="1"/>
    <col min="2828" max="2828" width="11.125" style="19" customWidth="1"/>
    <col min="2829" max="2830" width="12.875" style="19" customWidth="1"/>
    <col min="2831" max="2832" width="12.25" style="19" customWidth="1"/>
    <col min="2833" max="2833" width="13.75" style="19" customWidth="1"/>
    <col min="2834" max="2834" width="10.375" style="19" customWidth="1"/>
    <col min="2835" max="2840" width="12.875" style="19" customWidth="1"/>
    <col min="2841" max="2841" width="12.25" style="19" customWidth="1"/>
    <col min="2842" max="2842" width="10.875" style="19" customWidth="1"/>
    <col min="2843" max="2843" width="11.5" style="19" customWidth="1"/>
    <col min="2844" max="3073" width="9" style="19"/>
    <col min="3074" max="3074" width="9.75" style="19" customWidth="1"/>
    <col min="3075" max="3075" width="14.75" style="19" customWidth="1"/>
    <col min="3076" max="3076" width="14.875" style="19" customWidth="1"/>
    <col min="3077" max="3077" width="12.875" style="19" customWidth="1"/>
    <col min="3078" max="3078" width="12.25" style="19" customWidth="1"/>
    <col min="3079" max="3080" width="11.25" style="19" customWidth="1"/>
    <col min="3081" max="3081" width="12.25" style="19" customWidth="1"/>
    <col min="3082" max="3082" width="10.5" style="19" customWidth="1"/>
    <col min="3083" max="3083" width="12.25" style="19" customWidth="1"/>
    <col min="3084" max="3084" width="11.125" style="19" customWidth="1"/>
    <col min="3085" max="3086" width="12.875" style="19" customWidth="1"/>
    <col min="3087" max="3088" width="12.25" style="19" customWidth="1"/>
    <col min="3089" max="3089" width="13.75" style="19" customWidth="1"/>
    <col min="3090" max="3090" width="10.375" style="19" customWidth="1"/>
    <col min="3091" max="3096" width="12.875" style="19" customWidth="1"/>
    <col min="3097" max="3097" width="12.25" style="19" customWidth="1"/>
    <col min="3098" max="3098" width="10.875" style="19" customWidth="1"/>
    <col min="3099" max="3099" width="11.5" style="19" customWidth="1"/>
    <col min="3100" max="3329" width="9" style="19"/>
    <col min="3330" max="3330" width="9.75" style="19" customWidth="1"/>
    <col min="3331" max="3331" width="14.75" style="19" customWidth="1"/>
    <col min="3332" max="3332" width="14.875" style="19" customWidth="1"/>
    <col min="3333" max="3333" width="12.875" style="19" customWidth="1"/>
    <col min="3334" max="3334" width="12.25" style="19" customWidth="1"/>
    <col min="3335" max="3336" width="11.25" style="19" customWidth="1"/>
    <col min="3337" max="3337" width="12.25" style="19" customWidth="1"/>
    <col min="3338" max="3338" width="10.5" style="19" customWidth="1"/>
    <col min="3339" max="3339" width="12.25" style="19" customWidth="1"/>
    <col min="3340" max="3340" width="11.125" style="19" customWidth="1"/>
    <col min="3341" max="3342" width="12.875" style="19" customWidth="1"/>
    <col min="3343" max="3344" width="12.25" style="19" customWidth="1"/>
    <col min="3345" max="3345" width="13.75" style="19" customWidth="1"/>
    <col min="3346" max="3346" width="10.375" style="19" customWidth="1"/>
    <col min="3347" max="3352" width="12.875" style="19" customWidth="1"/>
    <col min="3353" max="3353" width="12.25" style="19" customWidth="1"/>
    <col min="3354" max="3354" width="10.875" style="19" customWidth="1"/>
    <col min="3355" max="3355" width="11.5" style="19" customWidth="1"/>
    <col min="3356" max="3585" width="9" style="19"/>
    <col min="3586" max="3586" width="9.75" style="19" customWidth="1"/>
    <col min="3587" max="3587" width="14.75" style="19" customWidth="1"/>
    <col min="3588" max="3588" width="14.875" style="19" customWidth="1"/>
    <col min="3589" max="3589" width="12.875" style="19" customWidth="1"/>
    <col min="3590" max="3590" width="12.25" style="19" customWidth="1"/>
    <col min="3591" max="3592" width="11.25" style="19" customWidth="1"/>
    <col min="3593" max="3593" width="12.25" style="19" customWidth="1"/>
    <col min="3594" max="3594" width="10.5" style="19" customWidth="1"/>
    <col min="3595" max="3595" width="12.25" style="19" customWidth="1"/>
    <col min="3596" max="3596" width="11.125" style="19" customWidth="1"/>
    <col min="3597" max="3598" width="12.875" style="19" customWidth="1"/>
    <col min="3599" max="3600" width="12.25" style="19" customWidth="1"/>
    <col min="3601" max="3601" width="13.75" style="19" customWidth="1"/>
    <col min="3602" max="3602" width="10.375" style="19" customWidth="1"/>
    <col min="3603" max="3608" width="12.875" style="19" customWidth="1"/>
    <col min="3609" max="3609" width="12.25" style="19" customWidth="1"/>
    <col min="3610" max="3610" width="10.875" style="19" customWidth="1"/>
    <col min="3611" max="3611" width="11.5" style="19" customWidth="1"/>
    <col min="3612" max="3841" width="9" style="19"/>
    <col min="3842" max="3842" width="9.75" style="19" customWidth="1"/>
    <col min="3843" max="3843" width="14.75" style="19" customWidth="1"/>
    <col min="3844" max="3844" width="14.875" style="19" customWidth="1"/>
    <col min="3845" max="3845" width="12.875" style="19" customWidth="1"/>
    <col min="3846" max="3846" width="12.25" style="19" customWidth="1"/>
    <col min="3847" max="3848" width="11.25" style="19" customWidth="1"/>
    <col min="3849" max="3849" width="12.25" style="19" customWidth="1"/>
    <col min="3850" max="3850" width="10.5" style="19" customWidth="1"/>
    <col min="3851" max="3851" width="12.25" style="19" customWidth="1"/>
    <col min="3852" max="3852" width="11.125" style="19" customWidth="1"/>
    <col min="3853" max="3854" width="12.875" style="19" customWidth="1"/>
    <col min="3855" max="3856" width="12.25" style="19" customWidth="1"/>
    <col min="3857" max="3857" width="13.75" style="19" customWidth="1"/>
    <col min="3858" max="3858" width="10.375" style="19" customWidth="1"/>
    <col min="3859" max="3864" width="12.875" style="19" customWidth="1"/>
    <col min="3865" max="3865" width="12.25" style="19" customWidth="1"/>
    <col min="3866" max="3866" width="10.875" style="19" customWidth="1"/>
    <col min="3867" max="3867" width="11.5" style="19" customWidth="1"/>
    <col min="3868" max="4097" width="9" style="19"/>
    <col min="4098" max="4098" width="9.75" style="19" customWidth="1"/>
    <col min="4099" max="4099" width="14.75" style="19" customWidth="1"/>
    <col min="4100" max="4100" width="14.875" style="19" customWidth="1"/>
    <col min="4101" max="4101" width="12.875" style="19" customWidth="1"/>
    <col min="4102" max="4102" width="12.25" style="19" customWidth="1"/>
    <col min="4103" max="4104" width="11.25" style="19" customWidth="1"/>
    <col min="4105" max="4105" width="12.25" style="19" customWidth="1"/>
    <col min="4106" max="4106" width="10.5" style="19" customWidth="1"/>
    <col min="4107" max="4107" width="12.25" style="19" customWidth="1"/>
    <col min="4108" max="4108" width="11.125" style="19" customWidth="1"/>
    <col min="4109" max="4110" width="12.875" style="19" customWidth="1"/>
    <col min="4111" max="4112" width="12.25" style="19" customWidth="1"/>
    <col min="4113" max="4113" width="13.75" style="19" customWidth="1"/>
    <col min="4114" max="4114" width="10.375" style="19" customWidth="1"/>
    <col min="4115" max="4120" width="12.875" style="19" customWidth="1"/>
    <col min="4121" max="4121" width="12.25" style="19" customWidth="1"/>
    <col min="4122" max="4122" width="10.875" style="19" customWidth="1"/>
    <col min="4123" max="4123" width="11.5" style="19" customWidth="1"/>
    <col min="4124" max="4353" width="9" style="19"/>
    <col min="4354" max="4354" width="9.75" style="19" customWidth="1"/>
    <col min="4355" max="4355" width="14.75" style="19" customWidth="1"/>
    <col min="4356" max="4356" width="14.875" style="19" customWidth="1"/>
    <col min="4357" max="4357" width="12.875" style="19" customWidth="1"/>
    <col min="4358" max="4358" width="12.25" style="19" customWidth="1"/>
    <col min="4359" max="4360" width="11.25" style="19" customWidth="1"/>
    <col min="4361" max="4361" width="12.25" style="19" customWidth="1"/>
    <col min="4362" max="4362" width="10.5" style="19" customWidth="1"/>
    <col min="4363" max="4363" width="12.25" style="19" customWidth="1"/>
    <col min="4364" max="4364" width="11.125" style="19" customWidth="1"/>
    <col min="4365" max="4366" width="12.875" style="19" customWidth="1"/>
    <col min="4367" max="4368" width="12.25" style="19" customWidth="1"/>
    <col min="4369" max="4369" width="13.75" style="19" customWidth="1"/>
    <col min="4370" max="4370" width="10.375" style="19" customWidth="1"/>
    <col min="4371" max="4376" width="12.875" style="19" customWidth="1"/>
    <col min="4377" max="4377" width="12.25" style="19" customWidth="1"/>
    <col min="4378" max="4378" width="10.875" style="19" customWidth="1"/>
    <col min="4379" max="4379" width="11.5" style="19" customWidth="1"/>
    <col min="4380" max="4609" width="9" style="19"/>
    <col min="4610" max="4610" width="9.75" style="19" customWidth="1"/>
    <col min="4611" max="4611" width="14.75" style="19" customWidth="1"/>
    <col min="4612" max="4612" width="14.875" style="19" customWidth="1"/>
    <col min="4613" max="4613" width="12.875" style="19" customWidth="1"/>
    <col min="4614" max="4614" width="12.25" style="19" customWidth="1"/>
    <col min="4615" max="4616" width="11.25" style="19" customWidth="1"/>
    <col min="4617" max="4617" width="12.25" style="19" customWidth="1"/>
    <col min="4618" max="4618" width="10.5" style="19" customWidth="1"/>
    <col min="4619" max="4619" width="12.25" style="19" customWidth="1"/>
    <col min="4620" max="4620" width="11.125" style="19" customWidth="1"/>
    <col min="4621" max="4622" width="12.875" style="19" customWidth="1"/>
    <col min="4623" max="4624" width="12.25" style="19" customWidth="1"/>
    <col min="4625" max="4625" width="13.75" style="19" customWidth="1"/>
    <col min="4626" max="4626" width="10.375" style="19" customWidth="1"/>
    <col min="4627" max="4632" width="12.875" style="19" customWidth="1"/>
    <col min="4633" max="4633" width="12.25" style="19" customWidth="1"/>
    <col min="4634" max="4634" width="10.875" style="19" customWidth="1"/>
    <col min="4635" max="4635" width="11.5" style="19" customWidth="1"/>
    <col min="4636" max="4865" width="9" style="19"/>
    <col min="4866" max="4866" width="9.75" style="19" customWidth="1"/>
    <col min="4867" max="4867" width="14.75" style="19" customWidth="1"/>
    <col min="4868" max="4868" width="14.875" style="19" customWidth="1"/>
    <col min="4869" max="4869" width="12.875" style="19" customWidth="1"/>
    <col min="4870" max="4870" width="12.25" style="19" customWidth="1"/>
    <col min="4871" max="4872" width="11.25" style="19" customWidth="1"/>
    <col min="4873" max="4873" width="12.25" style="19" customWidth="1"/>
    <col min="4874" max="4874" width="10.5" style="19" customWidth="1"/>
    <col min="4875" max="4875" width="12.25" style="19" customWidth="1"/>
    <col min="4876" max="4876" width="11.125" style="19" customWidth="1"/>
    <col min="4877" max="4878" width="12.875" style="19" customWidth="1"/>
    <col min="4879" max="4880" width="12.25" style="19" customWidth="1"/>
    <col min="4881" max="4881" width="13.75" style="19" customWidth="1"/>
    <col min="4882" max="4882" width="10.375" style="19" customWidth="1"/>
    <col min="4883" max="4888" width="12.875" style="19" customWidth="1"/>
    <col min="4889" max="4889" width="12.25" style="19" customWidth="1"/>
    <col min="4890" max="4890" width="10.875" style="19" customWidth="1"/>
    <col min="4891" max="4891" width="11.5" style="19" customWidth="1"/>
    <col min="4892" max="5121" width="9" style="19"/>
    <col min="5122" max="5122" width="9.75" style="19" customWidth="1"/>
    <col min="5123" max="5123" width="14.75" style="19" customWidth="1"/>
    <col min="5124" max="5124" width="14.875" style="19" customWidth="1"/>
    <col min="5125" max="5125" width="12.875" style="19" customWidth="1"/>
    <col min="5126" max="5126" width="12.25" style="19" customWidth="1"/>
    <col min="5127" max="5128" width="11.25" style="19" customWidth="1"/>
    <col min="5129" max="5129" width="12.25" style="19" customWidth="1"/>
    <col min="5130" max="5130" width="10.5" style="19" customWidth="1"/>
    <col min="5131" max="5131" width="12.25" style="19" customWidth="1"/>
    <col min="5132" max="5132" width="11.125" style="19" customWidth="1"/>
    <col min="5133" max="5134" width="12.875" style="19" customWidth="1"/>
    <col min="5135" max="5136" width="12.25" style="19" customWidth="1"/>
    <col min="5137" max="5137" width="13.75" style="19" customWidth="1"/>
    <col min="5138" max="5138" width="10.375" style="19" customWidth="1"/>
    <col min="5139" max="5144" width="12.875" style="19" customWidth="1"/>
    <col min="5145" max="5145" width="12.25" style="19" customWidth="1"/>
    <col min="5146" max="5146" width="10.875" style="19" customWidth="1"/>
    <col min="5147" max="5147" width="11.5" style="19" customWidth="1"/>
    <col min="5148" max="5377" width="9" style="19"/>
    <col min="5378" max="5378" width="9.75" style="19" customWidth="1"/>
    <col min="5379" max="5379" width="14.75" style="19" customWidth="1"/>
    <col min="5380" max="5380" width="14.875" style="19" customWidth="1"/>
    <col min="5381" max="5381" width="12.875" style="19" customWidth="1"/>
    <col min="5382" max="5382" width="12.25" style="19" customWidth="1"/>
    <col min="5383" max="5384" width="11.25" style="19" customWidth="1"/>
    <col min="5385" max="5385" width="12.25" style="19" customWidth="1"/>
    <col min="5386" max="5386" width="10.5" style="19" customWidth="1"/>
    <col min="5387" max="5387" width="12.25" style="19" customWidth="1"/>
    <col min="5388" max="5388" width="11.125" style="19" customWidth="1"/>
    <col min="5389" max="5390" width="12.875" style="19" customWidth="1"/>
    <col min="5391" max="5392" width="12.25" style="19" customWidth="1"/>
    <col min="5393" max="5393" width="13.75" style="19" customWidth="1"/>
    <col min="5394" max="5394" width="10.375" style="19" customWidth="1"/>
    <col min="5395" max="5400" width="12.875" style="19" customWidth="1"/>
    <col min="5401" max="5401" width="12.25" style="19" customWidth="1"/>
    <col min="5402" max="5402" width="10.875" style="19" customWidth="1"/>
    <col min="5403" max="5403" width="11.5" style="19" customWidth="1"/>
    <col min="5404" max="5633" width="9" style="19"/>
    <col min="5634" max="5634" width="9.75" style="19" customWidth="1"/>
    <col min="5635" max="5635" width="14.75" style="19" customWidth="1"/>
    <col min="5636" max="5636" width="14.875" style="19" customWidth="1"/>
    <col min="5637" max="5637" width="12.875" style="19" customWidth="1"/>
    <col min="5638" max="5638" width="12.25" style="19" customWidth="1"/>
    <col min="5639" max="5640" width="11.25" style="19" customWidth="1"/>
    <col min="5641" max="5641" width="12.25" style="19" customWidth="1"/>
    <col min="5642" max="5642" width="10.5" style="19" customWidth="1"/>
    <col min="5643" max="5643" width="12.25" style="19" customWidth="1"/>
    <col min="5644" max="5644" width="11.125" style="19" customWidth="1"/>
    <col min="5645" max="5646" width="12.875" style="19" customWidth="1"/>
    <col min="5647" max="5648" width="12.25" style="19" customWidth="1"/>
    <col min="5649" max="5649" width="13.75" style="19" customWidth="1"/>
    <col min="5650" max="5650" width="10.375" style="19" customWidth="1"/>
    <col min="5651" max="5656" width="12.875" style="19" customWidth="1"/>
    <col min="5657" max="5657" width="12.25" style="19" customWidth="1"/>
    <col min="5658" max="5658" width="10.875" style="19" customWidth="1"/>
    <col min="5659" max="5659" width="11.5" style="19" customWidth="1"/>
    <col min="5660" max="5889" width="9" style="19"/>
    <col min="5890" max="5890" width="9.75" style="19" customWidth="1"/>
    <col min="5891" max="5891" width="14.75" style="19" customWidth="1"/>
    <col min="5892" max="5892" width="14.875" style="19" customWidth="1"/>
    <col min="5893" max="5893" width="12.875" style="19" customWidth="1"/>
    <col min="5894" max="5894" width="12.25" style="19" customWidth="1"/>
    <col min="5895" max="5896" width="11.25" style="19" customWidth="1"/>
    <col min="5897" max="5897" width="12.25" style="19" customWidth="1"/>
    <col min="5898" max="5898" width="10.5" style="19" customWidth="1"/>
    <col min="5899" max="5899" width="12.25" style="19" customWidth="1"/>
    <col min="5900" max="5900" width="11.125" style="19" customWidth="1"/>
    <col min="5901" max="5902" width="12.875" style="19" customWidth="1"/>
    <col min="5903" max="5904" width="12.25" style="19" customWidth="1"/>
    <col min="5905" max="5905" width="13.75" style="19" customWidth="1"/>
    <col min="5906" max="5906" width="10.375" style="19" customWidth="1"/>
    <col min="5907" max="5912" width="12.875" style="19" customWidth="1"/>
    <col min="5913" max="5913" width="12.25" style="19" customWidth="1"/>
    <col min="5914" max="5914" width="10.875" style="19" customWidth="1"/>
    <col min="5915" max="5915" width="11.5" style="19" customWidth="1"/>
    <col min="5916" max="6145" width="9" style="19"/>
    <col min="6146" max="6146" width="9.75" style="19" customWidth="1"/>
    <col min="6147" max="6147" width="14.75" style="19" customWidth="1"/>
    <col min="6148" max="6148" width="14.875" style="19" customWidth="1"/>
    <col min="6149" max="6149" width="12.875" style="19" customWidth="1"/>
    <col min="6150" max="6150" width="12.25" style="19" customWidth="1"/>
    <col min="6151" max="6152" width="11.25" style="19" customWidth="1"/>
    <col min="6153" max="6153" width="12.25" style="19" customWidth="1"/>
    <col min="6154" max="6154" width="10.5" style="19" customWidth="1"/>
    <col min="6155" max="6155" width="12.25" style="19" customWidth="1"/>
    <col min="6156" max="6156" width="11.125" style="19" customWidth="1"/>
    <col min="6157" max="6158" width="12.875" style="19" customWidth="1"/>
    <col min="6159" max="6160" width="12.25" style="19" customWidth="1"/>
    <col min="6161" max="6161" width="13.75" style="19" customWidth="1"/>
    <col min="6162" max="6162" width="10.375" style="19" customWidth="1"/>
    <col min="6163" max="6168" width="12.875" style="19" customWidth="1"/>
    <col min="6169" max="6169" width="12.25" style="19" customWidth="1"/>
    <col min="6170" max="6170" width="10.875" style="19" customWidth="1"/>
    <col min="6171" max="6171" width="11.5" style="19" customWidth="1"/>
    <col min="6172" max="6401" width="9" style="19"/>
    <col min="6402" max="6402" width="9.75" style="19" customWidth="1"/>
    <col min="6403" max="6403" width="14.75" style="19" customWidth="1"/>
    <col min="6404" max="6404" width="14.875" style="19" customWidth="1"/>
    <col min="6405" max="6405" width="12.875" style="19" customWidth="1"/>
    <col min="6406" max="6406" width="12.25" style="19" customWidth="1"/>
    <col min="6407" max="6408" width="11.25" style="19" customWidth="1"/>
    <col min="6409" max="6409" width="12.25" style="19" customWidth="1"/>
    <col min="6410" max="6410" width="10.5" style="19" customWidth="1"/>
    <col min="6411" max="6411" width="12.25" style="19" customWidth="1"/>
    <col min="6412" max="6412" width="11.125" style="19" customWidth="1"/>
    <col min="6413" max="6414" width="12.875" style="19" customWidth="1"/>
    <col min="6415" max="6416" width="12.25" style="19" customWidth="1"/>
    <col min="6417" max="6417" width="13.75" style="19" customWidth="1"/>
    <col min="6418" max="6418" width="10.375" style="19" customWidth="1"/>
    <col min="6419" max="6424" width="12.875" style="19" customWidth="1"/>
    <col min="6425" max="6425" width="12.25" style="19" customWidth="1"/>
    <col min="6426" max="6426" width="10.875" style="19" customWidth="1"/>
    <col min="6427" max="6427" width="11.5" style="19" customWidth="1"/>
    <col min="6428" max="6657" width="9" style="19"/>
    <col min="6658" max="6658" width="9.75" style="19" customWidth="1"/>
    <col min="6659" max="6659" width="14.75" style="19" customWidth="1"/>
    <col min="6660" max="6660" width="14.875" style="19" customWidth="1"/>
    <col min="6661" max="6661" width="12.875" style="19" customWidth="1"/>
    <col min="6662" max="6662" width="12.25" style="19" customWidth="1"/>
    <col min="6663" max="6664" width="11.25" style="19" customWidth="1"/>
    <col min="6665" max="6665" width="12.25" style="19" customWidth="1"/>
    <col min="6666" max="6666" width="10.5" style="19" customWidth="1"/>
    <col min="6667" max="6667" width="12.25" style="19" customWidth="1"/>
    <col min="6668" max="6668" width="11.125" style="19" customWidth="1"/>
    <col min="6669" max="6670" width="12.875" style="19" customWidth="1"/>
    <col min="6671" max="6672" width="12.25" style="19" customWidth="1"/>
    <col min="6673" max="6673" width="13.75" style="19" customWidth="1"/>
    <col min="6674" max="6674" width="10.375" style="19" customWidth="1"/>
    <col min="6675" max="6680" width="12.875" style="19" customWidth="1"/>
    <col min="6681" max="6681" width="12.25" style="19" customWidth="1"/>
    <col min="6682" max="6682" width="10.875" style="19" customWidth="1"/>
    <col min="6683" max="6683" width="11.5" style="19" customWidth="1"/>
    <col min="6684" max="6913" width="9" style="19"/>
    <col min="6914" max="6914" width="9.75" style="19" customWidth="1"/>
    <col min="6915" max="6915" width="14.75" style="19" customWidth="1"/>
    <col min="6916" max="6916" width="14.875" style="19" customWidth="1"/>
    <col min="6917" max="6917" width="12.875" style="19" customWidth="1"/>
    <col min="6918" max="6918" width="12.25" style="19" customWidth="1"/>
    <col min="6919" max="6920" width="11.25" style="19" customWidth="1"/>
    <col min="6921" max="6921" width="12.25" style="19" customWidth="1"/>
    <col min="6922" max="6922" width="10.5" style="19" customWidth="1"/>
    <col min="6923" max="6923" width="12.25" style="19" customWidth="1"/>
    <col min="6924" max="6924" width="11.125" style="19" customWidth="1"/>
    <col min="6925" max="6926" width="12.875" style="19" customWidth="1"/>
    <col min="6927" max="6928" width="12.25" style="19" customWidth="1"/>
    <col min="6929" max="6929" width="13.75" style="19" customWidth="1"/>
    <col min="6930" max="6930" width="10.375" style="19" customWidth="1"/>
    <col min="6931" max="6936" width="12.875" style="19" customWidth="1"/>
    <col min="6937" max="6937" width="12.25" style="19" customWidth="1"/>
    <col min="6938" max="6938" width="10.875" style="19" customWidth="1"/>
    <col min="6939" max="6939" width="11.5" style="19" customWidth="1"/>
    <col min="6940" max="7169" width="9" style="19"/>
    <col min="7170" max="7170" width="9.75" style="19" customWidth="1"/>
    <col min="7171" max="7171" width="14.75" style="19" customWidth="1"/>
    <col min="7172" max="7172" width="14.875" style="19" customWidth="1"/>
    <col min="7173" max="7173" width="12.875" style="19" customWidth="1"/>
    <col min="7174" max="7174" width="12.25" style="19" customWidth="1"/>
    <col min="7175" max="7176" width="11.25" style="19" customWidth="1"/>
    <col min="7177" max="7177" width="12.25" style="19" customWidth="1"/>
    <col min="7178" max="7178" width="10.5" style="19" customWidth="1"/>
    <col min="7179" max="7179" width="12.25" style="19" customWidth="1"/>
    <col min="7180" max="7180" width="11.125" style="19" customWidth="1"/>
    <col min="7181" max="7182" width="12.875" style="19" customWidth="1"/>
    <col min="7183" max="7184" width="12.25" style="19" customWidth="1"/>
    <col min="7185" max="7185" width="13.75" style="19" customWidth="1"/>
    <col min="7186" max="7186" width="10.375" style="19" customWidth="1"/>
    <col min="7187" max="7192" width="12.875" style="19" customWidth="1"/>
    <col min="7193" max="7193" width="12.25" style="19" customWidth="1"/>
    <col min="7194" max="7194" width="10.875" style="19" customWidth="1"/>
    <col min="7195" max="7195" width="11.5" style="19" customWidth="1"/>
    <col min="7196" max="7425" width="9" style="19"/>
    <col min="7426" max="7426" width="9.75" style="19" customWidth="1"/>
    <col min="7427" max="7427" width="14.75" style="19" customWidth="1"/>
    <col min="7428" max="7428" width="14.875" style="19" customWidth="1"/>
    <col min="7429" max="7429" width="12.875" style="19" customWidth="1"/>
    <col min="7430" max="7430" width="12.25" style="19" customWidth="1"/>
    <col min="7431" max="7432" width="11.25" style="19" customWidth="1"/>
    <col min="7433" max="7433" width="12.25" style="19" customWidth="1"/>
    <col min="7434" max="7434" width="10.5" style="19" customWidth="1"/>
    <col min="7435" max="7435" width="12.25" style="19" customWidth="1"/>
    <col min="7436" max="7436" width="11.125" style="19" customWidth="1"/>
    <col min="7437" max="7438" width="12.875" style="19" customWidth="1"/>
    <col min="7439" max="7440" width="12.25" style="19" customWidth="1"/>
    <col min="7441" max="7441" width="13.75" style="19" customWidth="1"/>
    <col min="7442" max="7442" width="10.375" style="19" customWidth="1"/>
    <col min="7443" max="7448" width="12.875" style="19" customWidth="1"/>
    <col min="7449" max="7449" width="12.25" style="19" customWidth="1"/>
    <col min="7450" max="7450" width="10.875" style="19" customWidth="1"/>
    <col min="7451" max="7451" width="11.5" style="19" customWidth="1"/>
    <col min="7452" max="7681" width="9" style="19"/>
    <col min="7682" max="7682" width="9.75" style="19" customWidth="1"/>
    <col min="7683" max="7683" width="14.75" style="19" customWidth="1"/>
    <col min="7684" max="7684" width="14.875" style="19" customWidth="1"/>
    <col min="7685" max="7685" width="12.875" style="19" customWidth="1"/>
    <col min="7686" max="7686" width="12.25" style="19" customWidth="1"/>
    <col min="7687" max="7688" width="11.25" style="19" customWidth="1"/>
    <col min="7689" max="7689" width="12.25" style="19" customWidth="1"/>
    <col min="7690" max="7690" width="10.5" style="19" customWidth="1"/>
    <col min="7691" max="7691" width="12.25" style="19" customWidth="1"/>
    <col min="7692" max="7692" width="11.125" style="19" customWidth="1"/>
    <col min="7693" max="7694" width="12.875" style="19" customWidth="1"/>
    <col min="7695" max="7696" width="12.25" style="19" customWidth="1"/>
    <col min="7697" max="7697" width="13.75" style="19" customWidth="1"/>
    <col min="7698" max="7698" width="10.375" style="19" customWidth="1"/>
    <col min="7699" max="7704" width="12.875" style="19" customWidth="1"/>
    <col min="7705" max="7705" width="12.25" style="19" customWidth="1"/>
    <col min="7706" max="7706" width="10.875" style="19" customWidth="1"/>
    <col min="7707" max="7707" width="11.5" style="19" customWidth="1"/>
    <col min="7708" max="7937" width="9" style="19"/>
    <col min="7938" max="7938" width="9.75" style="19" customWidth="1"/>
    <col min="7939" max="7939" width="14.75" style="19" customWidth="1"/>
    <col min="7940" max="7940" width="14.875" style="19" customWidth="1"/>
    <col min="7941" max="7941" width="12.875" style="19" customWidth="1"/>
    <col min="7942" max="7942" width="12.25" style="19" customWidth="1"/>
    <col min="7943" max="7944" width="11.25" style="19" customWidth="1"/>
    <col min="7945" max="7945" width="12.25" style="19" customWidth="1"/>
    <col min="7946" max="7946" width="10.5" style="19" customWidth="1"/>
    <col min="7947" max="7947" width="12.25" style="19" customWidth="1"/>
    <col min="7948" max="7948" width="11.125" style="19" customWidth="1"/>
    <col min="7949" max="7950" width="12.875" style="19" customWidth="1"/>
    <col min="7951" max="7952" width="12.25" style="19" customWidth="1"/>
    <col min="7953" max="7953" width="13.75" style="19" customWidth="1"/>
    <col min="7954" max="7954" width="10.375" style="19" customWidth="1"/>
    <col min="7955" max="7960" width="12.875" style="19" customWidth="1"/>
    <col min="7961" max="7961" width="12.25" style="19" customWidth="1"/>
    <col min="7962" max="7962" width="10.875" style="19" customWidth="1"/>
    <col min="7963" max="7963" width="11.5" style="19" customWidth="1"/>
    <col min="7964" max="8193" width="9" style="19"/>
    <col min="8194" max="8194" width="9.75" style="19" customWidth="1"/>
    <col min="8195" max="8195" width="14.75" style="19" customWidth="1"/>
    <col min="8196" max="8196" width="14.875" style="19" customWidth="1"/>
    <col min="8197" max="8197" width="12.875" style="19" customWidth="1"/>
    <col min="8198" max="8198" width="12.25" style="19" customWidth="1"/>
    <col min="8199" max="8200" width="11.25" style="19" customWidth="1"/>
    <col min="8201" max="8201" width="12.25" style="19" customWidth="1"/>
    <col min="8202" max="8202" width="10.5" style="19" customWidth="1"/>
    <col min="8203" max="8203" width="12.25" style="19" customWidth="1"/>
    <col min="8204" max="8204" width="11.125" style="19" customWidth="1"/>
    <col min="8205" max="8206" width="12.875" style="19" customWidth="1"/>
    <col min="8207" max="8208" width="12.25" style="19" customWidth="1"/>
    <col min="8209" max="8209" width="13.75" style="19" customWidth="1"/>
    <col min="8210" max="8210" width="10.375" style="19" customWidth="1"/>
    <col min="8211" max="8216" width="12.875" style="19" customWidth="1"/>
    <col min="8217" max="8217" width="12.25" style="19" customWidth="1"/>
    <col min="8218" max="8218" width="10.875" style="19" customWidth="1"/>
    <col min="8219" max="8219" width="11.5" style="19" customWidth="1"/>
    <col min="8220" max="8449" width="9" style="19"/>
    <col min="8450" max="8450" width="9.75" style="19" customWidth="1"/>
    <col min="8451" max="8451" width="14.75" style="19" customWidth="1"/>
    <col min="8452" max="8452" width="14.875" style="19" customWidth="1"/>
    <col min="8453" max="8453" width="12.875" style="19" customWidth="1"/>
    <col min="8454" max="8454" width="12.25" style="19" customWidth="1"/>
    <col min="8455" max="8456" width="11.25" style="19" customWidth="1"/>
    <col min="8457" max="8457" width="12.25" style="19" customWidth="1"/>
    <col min="8458" max="8458" width="10.5" style="19" customWidth="1"/>
    <col min="8459" max="8459" width="12.25" style="19" customWidth="1"/>
    <col min="8460" max="8460" width="11.125" style="19" customWidth="1"/>
    <col min="8461" max="8462" width="12.875" style="19" customWidth="1"/>
    <col min="8463" max="8464" width="12.25" style="19" customWidth="1"/>
    <col min="8465" max="8465" width="13.75" style="19" customWidth="1"/>
    <col min="8466" max="8466" width="10.375" style="19" customWidth="1"/>
    <col min="8467" max="8472" width="12.875" style="19" customWidth="1"/>
    <col min="8473" max="8473" width="12.25" style="19" customWidth="1"/>
    <col min="8474" max="8474" width="10.875" style="19" customWidth="1"/>
    <col min="8475" max="8475" width="11.5" style="19" customWidth="1"/>
    <col min="8476" max="8705" width="9" style="19"/>
    <col min="8706" max="8706" width="9.75" style="19" customWidth="1"/>
    <col min="8707" max="8707" width="14.75" style="19" customWidth="1"/>
    <col min="8708" max="8708" width="14.875" style="19" customWidth="1"/>
    <col min="8709" max="8709" width="12.875" style="19" customWidth="1"/>
    <col min="8710" max="8710" width="12.25" style="19" customWidth="1"/>
    <col min="8711" max="8712" width="11.25" style="19" customWidth="1"/>
    <col min="8713" max="8713" width="12.25" style="19" customWidth="1"/>
    <col min="8714" max="8714" width="10.5" style="19" customWidth="1"/>
    <col min="8715" max="8715" width="12.25" style="19" customWidth="1"/>
    <col min="8716" max="8716" width="11.125" style="19" customWidth="1"/>
    <col min="8717" max="8718" width="12.875" style="19" customWidth="1"/>
    <col min="8719" max="8720" width="12.25" style="19" customWidth="1"/>
    <col min="8721" max="8721" width="13.75" style="19" customWidth="1"/>
    <col min="8722" max="8722" width="10.375" style="19" customWidth="1"/>
    <col min="8723" max="8728" width="12.875" style="19" customWidth="1"/>
    <col min="8729" max="8729" width="12.25" style="19" customWidth="1"/>
    <col min="8730" max="8730" width="10.875" style="19" customWidth="1"/>
    <col min="8731" max="8731" width="11.5" style="19" customWidth="1"/>
    <col min="8732" max="8961" width="9" style="19"/>
    <col min="8962" max="8962" width="9.75" style="19" customWidth="1"/>
    <col min="8963" max="8963" width="14.75" style="19" customWidth="1"/>
    <col min="8964" max="8964" width="14.875" style="19" customWidth="1"/>
    <col min="8965" max="8965" width="12.875" style="19" customWidth="1"/>
    <col min="8966" max="8966" width="12.25" style="19" customWidth="1"/>
    <col min="8967" max="8968" width="11.25" style="19" customWidth="1"/>
    <col min="8969" max="8969" width="12.25" style="19" customWidth="1"/>
    <col min="8970" max="8970" width="10.5" style="19" customWidth="1"/>
    <col min="8971" max="8971" width="12.25" style="19" customWidth="1"/>
    <col min="8972" max="8972" width="11.125" style="19" customWidth="1"/>
    <col min="8973" max="8974" width="12.875" style="19" customWidth="1"/>
    <col min="8975" max="8976" width="12.25" style="19" customWidth="1"/>
    <col min="8977" max="8977" width="13.75" style="19" customWidth="1"/>
    <col min="8978" max="8978" width="10.375" style="19" customWidth="1"/>
    <col min="8979" max="8984" width="12.875" style="19" customWidth="1"/>
    <col min="8985" max="8985" width="12.25" style="19" customWidth="1"/>
    <col min="8986" max="8986" width="10.875" style="19" customWidth="1"/>
    <col min="8987" max="8987" width="11.5" style="19" customWidth="1"/>
    <col min="8988" max="9217" width="9" style="19"/>
    <col min="9218" max="9218" width="9.75" style="19" customWidth="1"/>
    <col min="9219" max="9219" width="14.75" style="19" customWidth="1"/>
    <col min="9220" max="9220" width="14.875" style="19" customWidth="1"/>
    <col min="9221" max="9221" width="12.875" style="19" customWidth="1"/>
    <col min="9222" max="9222" width="12.25" style="19" customWidth="1"/>
    <col min="9223" max="9224" width="11.25" style="19" customWidth="1"/>
    <col min="9225" max="9225" width="12.25" style="19" customWidth="1"/>
    <col min="9226" max="9226" width="10.5" style="19" customWidth="1"/>
    <col min="9227" max="9227" width="12.25" style="19" customWidth="1"/>
    <col min="9228" max="9228" width="11.125" style="19" customWidth="1"/>
    <col min="9229" max="9230" width="12.875" style="19" customWidth="1"/>
    <col min="9231" max="9232" width="12.25" style="19" customWidth="1"/>
    <col min="9233" max="9233" width="13.75" style="19" customWidth="1"/>
    <col min="9234" max="9234" width="10.375" style="19" customWidth="1"/>
    <col min="9235" max="9240" width="12.875" style="19" customWidth="1"/>
    <col min="9241" max="9241" width="12.25" style="19" customWidth="1"/>
    <col min="9242" max="9242" width="10.875" style="19" customWidth="1"/>
    <col min="9243" max="9243" width="11.5" style="19" customWidth="1"/>
    <col min="9244" max="9473" width="9" style="19"/>
    <col min="9474" max="9474" width="9.75" style="19" customWidth="1"/>
    <col min="9475" max="9475" width="14.75" style="19" customWidth="1"/>
    <col min="9476" max="9476" width="14.875" style="19" customWidth="1"/>
    <col min="9477" max="9477" width="12.875" style="19" customWidth="1"/>
    <col min="9478" max="9478" width="12.25" style="19" customWidth="1"/>
    <col min="9479" max="9480" width="11.25" style="19" customWidth="1"/>
    <col min="9481" max="9481" width="12.25" style="19" customWidth="1"/>
    <col min="9482" max="9482" width="10.5" style="19" customWidth="1"/>
    <col min="9483" max="9483" width="12.25" style="19" customWidth="1"/>
    <col min="9484" max="9484" width="11.125" style="19" customWidth="1"/>
    <col min="9485" max="9486" width="12.875" style="19" customWidth="1"/>
    <col min="9487" max="9488" width="12.25" style="19" customWidth="1"/>
    <col min="9489" max="9489" width="13.75" style="19" customWidth="1"/>
    <col min="9490" max="9490" width="10.375" style="19" customWidth="1"/>
    <col min="9491" max="9496" width="12.875" style="19" customWidth="1"/>
    <col min="9497" max="9497" width="12.25" style="19" customWidth="1"/>
    <col min="9498" max="9498" width="10.875" style="19" customWidth="1"/>
    <col min="9499" max="9499" width="11.5" style="19" customWidth="1"/>
    <col min="9500" max="9729" width="9" style="19"/>
    <col min="9730" max="9730" width="9.75" style="19" customWidth="1"/>
    <col min="9731" max="9731" width="14.75" style="19" customWidth="1"/>
    <col min="9732" max="9732" width="14.875" style="19" customWidth="1"/>
    <col min="9733" max="9733" width="12.875" style="19" customWidth="1"/>
    <col min="9734" max="9734" width="12.25" style="19" customWidth="1"/>
    <col min="9735" max="9736" width="11.25" style="19" customWidth="1"/>
    <col min="9737" max="9737" width="12.25" style="19" customWidth="1"/>
    <col min="9738" max="9738" width="10.5" style="19" customWidth="1"/>
    <col min="9739" max="9739" width="12.25" style="19" customWidth="1"/>
    <col min="9740" max="9740" width="11.125" style="19" customWidth="1"/>
    <col min="9741" max="9742" width="12.875" style="19" customWidth="1"/>
    <col min="9743" max="9744" width="12.25" style="19" customWidth="1"/>
    <col min="9745" max="9745" width="13.75" style="19" customWidth="1"/>
    <col min="9746" max="9746" width="10.375" style="19" customWidth="1"/>
    <col min="9747" max="9752" width="12.875" style="19" customWidth="1"/>
    <col min="9753" max="9753" width="12.25" style="19" customWidth="1"/>
    <col min="9754" max="9754" width="10.875" style="19" customWidth="1"/>
    <col min="9755" max="9755" width="11.5" style="19" customWidth="1"/>
    <col min="9756" max="9985" width="9" style="19"/>
    <col min="9986" max="9986" width="9.75" style="19" customWidth="1"/>
    <col min="9987" max="9987" width="14.75" style="19" customWidth="1"/>
    <col min="9988" max="9988" width="14.875" style="19" customWidth="1"/>
    <col min="9989" max="9989" width="12.875" style="19" customWidth="1"/>
    <col min="9990" max="9990" width="12.25" style="19" customWidth="1"/>
    <col min="9991" max="9992" width="11.25" style="19" customWidth="1"/>
    <col min="9993" max="9993" width="12.25" style="19" customWidth="1"/>
    <col min="9994" max="9994" width="10.5" style="19" customWidth="1"/>
    <col min="9995" max="9995" width="12.25" style="19" customWidth="1"/>
    <col min="9996" max="9996" width="11.125" style="19" customWidth="1"/>
    <col min="9997" max="9998" width="12.875" style="19" customWidth="1"/>
    <col min="9999" max="10000" width="12.25" style="19" customWidth="1"/>
    <col min="10001" max="10001" width="13.75" style="19" customWidth="1"/>
    <col min="10002" max="10002" width="10.375" style="19" customWidth="1"/>
    <col min="10003" max="10008" width="12.875" style="19" customWidth="1"/>
    <col min="10009" max="10009" width="12.25" style="19" customWidth="1"/>
    <col min="10010" max="10010" width="10.875" style="19" customWidth="1"/>
    <col min="10011" max="10011" width="11.5" style="19" customWidth="1"/>
    <col min="10012" max="10241" width="9" style="19"/>
    <col min="10242" max="10242" width="9.75" style="19" customWidth="1"/>
    <col min="10243" max="10243" width="14.75" style="19" customWidth="1"/>
    <col min="10244" max="10244" width="14.875" style="19" customWidth="1"/>
    <col min="10245" max="10245" width="12.875" style="19" customWidth="1"/>
    <col min="10246" max="10246" width="12.25" style="19" customWidth="1"/>
    <col min="10247" max="10248" width="11.25" style="19" customWidth="1"/>
    <col min="10249" max="10249" width="12.25" style="19" customWidth="1"/>
    <col min="10250" max="10250" width="10.5" style="19" customWidth="1"/>
    <col min="10251" max="10251" width="12.25" style="19" customWidth="1"/>
    <col min="10252" max="10252" width="11.125" style="19" customWidth="1"/>
    <col min="10253" max="10254" width="12.875" style="19" customWidth="1"/>
    <col min="10255" max="10256" width="12.25" style="19" customWidth="1"/>
    <col min="10257" max="10257" width="13.75" style="19" customWidth="1"/>
    <col min="10258" max="10258" width="10.375" style="19" customWidth="1"/>
    <col min="10259" max="10264" width="12.875" style="19" customWidth="1"/>
    <col min="10265" max="10265" width="12.25" style="19" customWidth="1"/>
    <col min="10266" max="10266" width="10.875" style="19" customWidth="1"/>
    <col min="10267" max="10267" width="11.5" style="19" customWidth="1"/>
    <col min="10268" max="10497" width="9" style="19"/>
    <col min="10498" max="10498" width="9.75" style="19" customWidth="1"/>
    <col min="10499" max="10499" width="14.75" style="19" customWidth="1"/>
    <col min="10500" max="10500" width="14.875" style="19" customWidth="1"/>
    <col min="10501" max="10501" width="12.875" style="19" customWidth="1"/>
    <col min="10502" max="10502" width="12.25" style="19" customWidth="1"/>
    <col min="10503" max="10504" width="11.25" style="19" customWidth="1"/>
    <col min="10505" max="10505" width="12.25" style="19" customWidth="1"/>
    <col min="10506" max="10506" width="10.5" style="19" customWidth="1"/>
    <col min="10507" max="10507" width="12.25" style="19" customWidth="1"/>
    <col min="10508" max="10508" width="11.125" style="19" customWidth="1"/>
    <col min="10509" max="10510" width="12.875" style="19" customWidth="1"/>
    <col min="10511" max="10512" width="12.25" style="19" customWidth="1"/>
    <col min="10513" max="10513" width="13.75" style="19" customWidth="1"/>
    <col min="10514" max="10514" width="10.375" style="19" customWidth="1"/>
    <col min="10515" max="10520" width="12.875" style="19" customWidth="1"/>
    <col min="10521" max="10521" width="12.25" style="19" customWidth="1"/>
    <col min="10522" max="10522" width="10.875" style="19" customWidth="1"/>
    <col min="10523" max="10523" width="11.5" style="19" customWidth="1"/>
    <col min="10524" max="10753" width="9" style="19"/>
    <col min="10754" max="10754" width="9.75" style="19" customWidth="1"/>
    <col min="10755" max="10755" width="14.75" style="19" customWidth="1"/>
    <col min="10756" max="10756" width="14.875" style="19" customWidth="1"/>
    <col min="10757" max="10757" width="12.875" style="19" customWidth="1"/>
    <col min="10758" max="10758" width="12.25" style="19" customWidth="1"/>
    <col min="10759" max="10760" width="11.25" style="19" customWidth="1"/>
    <col min="10761" max="10761" width="12.25" style="19" customWidth="1"/>
    <col min="10762" max="10762" width="10.5" style="19" customWidth="1"/>
    <col min="10763" max="10763" width="12.25" style="19" customWidth="1"/>
    <col min="10764" max="10764" width="11.125" style="19" customWidth="1"/>
    <col min="10765" max="10766" width="12.875" style="19" customWidth="1"/>
    <col min="10767" max="10768" width="12.25" style="19" customWidth="1"/>
    <col min="10769" max="10769" width="13.75" style="19" customWidth="1"/>
    <col min="10770" max="10770" width="10.375" style="19" customWidth="1"/>
    <col min="10771" max="10776" width="12.875" style="19" customWidth="1"/>
    <col min="10777" max="10777" width="12.25" style="19" customWidth="1"/>
    <col min="10778" max="10778" width="10.875" style="19" customWidth="1"/>
    <col min="10779" max="10779" width="11.5" style="19" customWidth="1"/>
    <col min="10780" max="11009" width="9" style="19"/>
    <col min="11010" max="11010" width="9.75" style="19" customWidth="1"/>
    <col min="11011" max="11011" width="14.75" style="19" customWidth="1"/>
    <col min="11012" max="11012" width="14.875" style="19" customWidth="1"/>
    <col min="11013" max="11013" width="12.875" style="19" customWidth="1"/>
    <col min="11014" max="11014" width="12.25" style="19" customWidth="1"/>
    <col min="11015" max="11016" width="11.25" style="19" customWidth="1"/>
    <col min="11017" max="11017" width="12.25" style="19" customWidth="1"/>
    <col min="11018" max="11018" width="10.5" style="19" customWidth="1"/>
    <col min="11019" max="11019" width="12.25" style="19" customWidth="1"/>
    <col min="11020" max="11020" width="11.125" style="19" customWidth="1"/>
    <col min="11021" max="11022" width="12.875" style="19" customWidth="1"/>
    <col min="11023" max="11024" width="12.25" style="19" customWidth="1"/>
    <col min="11025" max="11025" width="13.75" style="19" customWidth="1"/>
    <col min="11026" max="11026" width="10.375" style="19" customWidth="1"/>
    <col min="11027" max="11032" width="12.875" style="19" customWidth="1"/>
    <col min="11033" max="11033" width="12.25" style="19" customWidth="1"/>
    <col min="11034" max="11034" width="10.875" style="19" customWidth="1"/>
    <col min="11035" max="11035" width="11.5" style="19" customWidth="1"/>
    <col min="11036" max="11265" width="9" style="19"/>
    <col min="11266" max="11266" width="9.75" style="19" customWidth="1"/>
    <col min="11267" max="11267" width="14.75" style="19" customWidth="1"/>
    <col min="11268" max="11268" width="14.875" style="19" customWidth="1"/>
    <col min="11269" max="11269" width="12.875" style="19" customWidth="1"/>
    <col min="11270" max="11270" width="12.25" style="19" customWidth="1"/>
    <col min="11271" max="11272" width="11.25" style="19" customWidth="1"/>
    <col min="11273" max="11273" width="12.25" style="19" customWidth="1"/>
    <col min="11274" max="11274" width="10.5" style="19" customWidth="1"/>
    <col min="11275" max="11275" width="12.25" style="19" customWidth="1"/>
    <col min="11276" max="11276" width="11.125" style="19" customWidth="1"/>
    <col min="11277" max="11278" width="12.875" style="19" customWidth="1"/>
    <col min="11279" max="11280" width="12.25" style="19" customWidth="1"/>
    <col min="11281" max="11281" width="13.75" style="19" customWidth="1"/>
    <col min="11282" max="11282" width="10.375" style="19" customWidth="1"/>
    <col min="11283" max="11288" width="12.875" style="19" customWidth="1"/>
    <col min="11289" max="11289" width="12.25" style="19" customWidth="1"/>
    <col min="11290" max="11290" width="10.875" style="19" customWidth="1"/>
    <col min="11291" max="11291" width="11.5" style="19" customWidth="1"/>
    <col min="11292" max="11521" width="9" style="19"/>
    <col min="11522" max="11522" width="9.75" style="19" customWidth="1"/>
    <col min="11523" max="11523" width="14.75" style="19" customWidth="1"/>
    <col min="11524" max="11524" width="14.875" style="19" customWidth="1"/>
    <col min="11525" max="11525" width="12.875" style="19" customWidth="1"/>
    <col min="11526" max="11526" width="12.25" style="19" customWidth="1"/>
    <col min="11527" max="11528" width="11.25" style="19" customWidth="1"/>
    <col min="11529" max="11529" width="12.25" style="19" customWidth="1"/>
    <col min="11530" max="11530" width="10.5" style="19" customWidth="1"/>
    <col min="11531" max="11531" width="12.25" style="19" customWidth="1"/>
    <col min="11532" max="11532" width="11.125" style="19" customWidth="1"/>
    <col min="11533" max="11534" width="12.875" style="19" customWidth="1"/>
    <col min="11535" max="11536" width="12.25" style="19" customWidth="1"/>
    <col min="11537" max="11537" width="13.75" style="19" customWidth="1"/>
    <col min="11538" max="11538" width="10.375" style="19" customWidth="1"/>
    <col min="11539" max="11544" width="12.875" style="19" customWidth="1"/>
    <col min="11545" max="11545" width="12.25" style="19" customWidth="1"/>
    <col min="11546" max="11546" width="10.875" style="19" customWidth="1"/>
    <col min="11547" max="11547" width="11.5" style="19" customWidth="1"/>
    <col min="11548" max="11777" width="9" style="19"/>
    <col min="11778" max="11778" width="9.75" style="19" customWidth="1"/>
    <col min="11779" max="11779" width="14.75" style="19" customWidth="1"/>
    <col min="11780" max="11780" width="14.875" style="19" customWidth="1"/>
    <col min="11781" max="11781" width="12.875" style="19" customWidth="1"/>
    <col min="11782" max="11782" width="12.25" style="19" customWidth="1"/>
    <col min="11783" max="11784" width="11.25" style="19" customWidth="1"/>
    <col min="11785" max="11785" width="12.25" style="19" customWidth="1"/>
    <col min="11786" max="11786" width="10.5" style="19" customWidth="1"/>
    <col min="11787" max="11787" width="12.25" style="19" customWidth="1"/>
    <col min="11788" max="11788" width="11.125" style="19" customWidth="1"/>
    <col min="11789" max="11790" width="12.875" style="19" customWidth="1"/>
    <col min="11791" max="11792" width="12.25" style="19" customWidth="1"/>
    <col min="11793" max="11793" width="13.75" style="19" customWidth="1"/>
    <col min="11794" max="11794" width="10.375" style="19" customWidth="1"/>
    <col min="11795" max="11800" width="12.875" style="19" customWidth="1"/>
    <col min="11801" max="11801" width="12.25" style="19" customWidth="1"/>
    <col min="11802" max="11802" width="10.875" style="19" customWidth="1"/>
    <col min="11803" max="11803" width="11.5" style="19" customWidth="1"/>
    <col min="11804" max="12033" width="9" style="19"/>
    <col min="12034" max="12034" width="9.75" style="19" customWidth="1"/>
    <col min="12035" max="12035" width="14.75" style="19" customWidth="1"/>
    <col min="12036" max="12036" width="14.875" style="19" customWidth="1"/>
    <col min="12037" max="12037" width="12.875" style="19" customWidth="1"/>
    <col min="12038" max="12038" width="12.25" style="19" customWidth="1"/>
    <col min="12039" max="12040" width="11.25" style="19" customWidth="1"/>
    <col min="12041" max="12041" width="12.25" style="19" customWidth="1"/>
    <col min="12042" max="12042" width="10.5" style="19" customWidth="1"/>
    <col min="12043" max="12043" width="12.25" style="19" customWidth="1"/>
    <col min="12044" max="12044" width="11.125" style="19" customWidth="1"/>
    <col min="12045" max="12046" width="12.875" style="19" customWidth="1"/>
    <col min="12047" max="12048" width="12.25" style="19" customWidth="1"/>
    <col min="12049" max="12049" width="13.75" style="19" customWidth="1"/>
    <col min="12050" max="12050" width="10.375" style="19" customWidth="1"/>
    <col min="12051" max="12056" width="12.875" style="19" customWidth="1"/>
    <col min="12057" max="12057" width="12.25" style="19" customWidth="1"/>
    <col min="12058" max="12058" width="10.875" style="19" customWidth="1"/>
    <col min="12059" max="12059" width="11.5" style="19" customWidth="1"/>
    <col min="12060" max="12289" width="9" style="19"/>
    <col min="12290" max="12290" width="9.75" style="19" customWidth="1"/>
    <col min="12291" max="12291" width="14.75" style="19" customWidth="1"/>
    <col min="12292" max="12292" width="14.875" style="19" customWidth="1"/>
    <col min="12293" max="12293" width="12.875" style="19" customWidth="1"/>
    <col min="12294" max="12294" width="12.25" style="19" customWidth="1"/>
    <col min="12295" max="12296" width="11.25" style="19" customWidth="1"/>
    <col min="12297" max="12297" width="12.25" style="19" customWidth="1"/>
    <col min="12298" max="12298" width="10.5" style="19" customWidth="1"/>
    <col min="12299" max="12299" width="12.25" style="19" customWidth="1"/>
    <col min="12300" max="12300" width="11.125" style="19" customWidth="1"/>
    <col min="12301" max="12302" width="12.875" style="19" customWidth="1"/>
    <col min="12303" max="12304" width="12.25" style="19" customWidth="1"/>
    <col min="12305" max="12305" width="13.75" style="19" customWidth="1"/>
    <col min="12306" max="12306" width="10.375" style="19" customWidth="1"/>
    <col min="12307" max="12312" width="12.875" style="19" customWidth="1"/>
    <col min="12313" max="12313" width="12.25" style="19" customWidth="1"/>
    <col min="12314" max="12314" width="10.875" style="19" customWidth="1"/>
    <col min="12315" max="12315" width="11.5" style="19" customWidth="1"/>
    <col min="12316" max="12545" width="9" style="19"/>
    <col min="12546" max="12546" width="9.75" style="19" customWidth="1"/>
    <col min="12547" max="12547" width="14.75" style="19" customWidth="1"/>
    <col min="12548" max="12548" width="14.875" style="19" customWidth="1"/>
    <col min="12549" max="12549" width="12.875" style="19" customWidth="1"/>
    <col min="12550" max="12550" width="12.25" style="19" customWidth="1"/>
    <col min="12551" max="12552" width="11.25" style="19" customWidth="1"/>
    <col min="12553" max="12553" width="12.25" style="19" customWidth="1"/>
    <col min="12554" max="12554" width="10.5" style="19" customWidth="1"/>
    <col min="12555" max="12555" width="12.25" style="19" customWidth="1"/>
    <col min="12556" max="12556" width="11.125" style="19" customWidth="1"/>
    <col min="12557" max="12558" width="12.875" style="19" customWidth="1"/>
    <col min="12559" max="12560" width="12.25" style="19" customWidth="1"/>
    <col min="12561" max="12561" width="13.75" style="19" customWidth="1"/>
    <col min="12562" max="12562" width="10.375" style="19" customWidth="1"/>
    <col min="12563" max="12568" width="12.875" style="19" customWidth="1"/>
    <col min="12569" max="12569" width="12.25" style="19" customWidth="1"/>
    <col min="12570" max="12570" width="10.875" style="19" customWidth="1"/>
    <col min="12571" max="12571" width="11.5" style="19" customWidth="1"/>
    <col min="12572" max="12801" width="9" style="19"/>
    <col min="12802" max="12802" width="9.75" style="19" customWidth="1"/>
    <col min="12803" max="12803" width="14.75" style="19" customWidth="1"/>
    <col min="12804" max="12804" width="14.875" style="19" customWidth="1"/>
    <col min="12805" max="12805" width="12.875" style="19" customWidth="1"/>
    <col min="12806" max="12806" width="12.25" style="19" customWidth="1"/>
    <col min="12807" max="12808" width="11.25" style="19" customWidth="1"/>
    <col min="12809" max="12809" width="12.25" style="19" customWidth="1"/>
    <col min="12810" max="12810" width="10.5" style="19" customWidth="1"/>
    <col min="12811" max="12811" width="12.25" style="19" customWidth="1"/>
    <col min="12812" max="12812" width="11.125" style="19" customWidth="1"/>
    <col min="12813" max="12814" width="12.875" style="19" customWidth="1"/>
    <col min="12815" max="12816" width="12.25" style="19" customWidth="1"/>
    <col min="12817" max="12817" width="13.75" style="19" customWidth="1"/>
    <col min="12818" max="12818" width="10.375" style="19" customWidth="1"/>
    <col min="12819" max="12824" width="12.875" style="19" customWidth="1"/>
    <col min="12825" max="12825" width="12.25" style="19" customWidth="1"/>
    <col min="12826" max="12826" width="10.875" style="19" customWidth="1"/>
    <col min="12827" max="12827" width="11.5" style="19" customWidth="1"/>
    <col min="12828" max="13057" width="9" style="19"/>
    <col min="13058" max="13058" width="9.75" style="19" customWidth="1"/>
    <col min="13059" max="13059" width="14.75" style="19" customWidth="1"/>
    <col min="13060" max="13060" width="14.875" style="19" customWidth="1"/>
    <col min="13061" max="13061" width="12.875" style="19" customWidth="1"/>
    <col min="13062" max="13062" width="12.25" style="19" customWidth="1"/>
    <col min="13063" max="13064" width="11.25" style="19" customWidth="1"/>
    <col min="13065" max="13065" width="12.25" style="19" customWidth="1"/>
    <col min="13066" max="13066" width="10.5" style="19" customWidth="1"/>
    <col min="13067" max="13067" width="12.25" style="19" customWidth="1"/>
    <col min="13068" max="13068" width="11.125" style="19" customWidth="1"/>
    <col min="13069" max="13070" width="12.875" style="19" customWidth="1"/>
    <col min="13071" max="13072" width="12.25" style="19" customWidth="1"/>
    <col min="13073" max="13073" width="13.75" style="19" customWidth="1"/>
    <col min="13074" max="13074" width="10.375" style="19" customWidth="1"/>
    <col min="13075" max="13080" width="12.875" style="19" customWidth="1"/>
    <col min="13081" max="13081" width="12.25" style="19" customWidth="1"/>
    <col min="13082" max="13082" width="10.875" style="19" customWidth="1"/>
    <col min="13083" max="13083" width="11.5" style="19" customWidth="1"/>
    <col min="13084" max="13313" width="9" style="19"/>
    <col min="13314" max="13314" width="9.75" style="19" customWidth="1"/>
    <col min="13315" max="13315" width="14.75" style="19" customWidth="1"/>
    <col min="13316" max="13316" width="14.875" style="19" customWidth="1"/>
    <col min="13317" max="13317" width="12.875" style="19" customWidth="1"/>
    <col min="13318" max="13318" width="12.25" style="19" customWidth="1"/>
    <col min="13319" max="13320" width="11.25" style="19" customWidth="1"/>
    <col min="13321" max="13321" width="12.25" style="19" customWidth="1"/>
    <col min="13322" max="13322" width="10.5" style="19" customWidth="1"/>
    <col min="13323" max="13323" width="12.25" style="19" customWidth="1"/>
    <col min="13324" max="13324" width="11.125" style="19" customWidth="1"/>
    <col min="13325" max="13326" width="12.875" style="19" customWidth="1"/>
    <col min="13327" max="13328" width="12.25" style="19" customWidth="1"/>
    <col min="13329" max="13329" width="13.75" style="19" customWidth="1"/>
    <col min="13330" max="13330" width="10.375" style="19" customWidth="1"/>
    <col min="13331" max="13336" width="12.875" style="19" customWidth="1"/>
    <col min="13337" max="13337" width="12.25" style="19" customWidth="1"/>
    <col min="13338" max="13338" width="10.875" style="19" customWidth="1"/>
    <col min="13339" max="13339" width="11.5" style="19" customWidth="1"/>
    <col min="13340" max="13569" width="9" style="19"/>
    <col min="13570" max="13570" width="9.75" style="19" customWidth="1"/>
    <col min="13571" max="13571" width="14.75" style="19" customWidth="1"/>
    <col min="13572" max="13572" width="14.875" style="19" customWidth="1"/>
    <col min="13573" max="13573" width="12.875" style="19" customWidth="1"/>
    <col min="13574" max="13574" width="12.25" style="19" customWidth="1"/>
    <col min="13575" max="13576" width="11.25" style="19" customWidth="1"/>
    <col min="13577" max="13577" width="12.25" style="19" customWidth="1"/>
    <col min="13578" max="13578" width="10.5" style="19" customWidth="1"/>
    <col min="13579" max="13579" width="12.25" style="19" customWidth="1"/>
    <col min="13580" max="13580" width="11.125" style="19" customWidth="1"/>
    <col min="13581" max="13582" width="12.875" style="19" customWidth="1"/>
    <col min="13583" max="13584" width="12.25" style="19" customWidth="1"/>
    <col min="13585" max="13585" width="13.75" style="19" customWidth="1"/>
    <col min="13586" max="13586" width="10.375" style="19" customWidth="1"/>
    <col min="13587" max="13592" width="12.875" style="19" customWidth="1"/>
    <col min="13593" max="13593" width="12.25" style="19" customWidth="1"/>
    <col min="13594" max="13594" width="10.875" style="19" customWidth="1"/>
    <col min="13595" max="13595" width="11.5" style="19" customWidth="1"/>
    <col min="13596" max="13825" width="9" style="19"/>
    <col min="13826" max="13826" width="9.75" style="19" customWidth="1"/>
    <col min="13827" max="13827" width="14.75" style="19" customWidth="1"/>
    <col min="13828" max="13828" width="14.875" style="19" customWidth="1"/>
    <col min="13829" max="13829" width="12.875" style="19" customWidth="1"/>
    <col min="13830" max="13830" width="12.25" style="19" customWidth="1"/>
    <col min="13831" max="13832" width="11.25" style="19" customWidth="1"/>
    <col min="13833" max="13833" width="12.25" style="19" customWidth="1"/>
    <col min="13834" max="13834" width="10.5" style="19" customWidth="1"/>
    <col min="13835" max="13835" width="12.25" style="19" customWidth="1"/>
    <col min="13836" max="13836" width="11.125" style="19" customWidth="1"/>
    <col min="13837" max="13838" width="12.875" style="19" customWidth="1"/>
    <col min="13839" max="13840" width="12.25" style="19" customWidth="1"/>
    <col min="13841" max="13841" width="13.75" style="19" customWidth="1"/>
    <col min="13842" max="13842" width="10.375" style="19" customWidth="1"/>
    <col min="13843" max="13848" width="12.875" style="19" customWidth="1"/>
    <col min="13849" max="13849" width="12.25" style="19" customWidth="1"/>
    <col min="13850" max="13850" width="10.875" style="19" customWidth="1"/>
    <col min="13851" max="13851" width="11.5" style="19" customWidth="1"/>
    <col min="13852" max="14081" width="9" style="19"/>
    <col min="14082" max="14082" width="9.75" style="19" customWidth="1"/>
    <col min="14083" max="14083" width="14.75" style="19" customWidth="1"/>
    <col min="14084" max="14084" width="14.875" style="19" customWidth="1"/>
    <col min="14085" max="14085" width="12.875" style="19" customWidth="1"/>
    <col min="14086" max="14086" width="12.25" style="19" customWidth="1"/>
    <col min="14087" max="14088" width="11.25" style="19" customWidth="1"/>
    <col min="14089" max="14089" width="12.25" style="19" customWidth="1"/>
    <col min="14090" max="14090" width="10.5" style="19" customWidth="1"/>
    <col min="14091" max="14091" width="12.25" style="19" customWidth="1"/>
    <col min="14092" max="14092" width="11.125" style="19" customWidth="1"/>
    <col min="14093" max="14094" width="12.875" style="19" customWidth="1"/>
    <col min="14095" max="14096" width="12.25" style="19" customWidth="1"/>
    <col min="14097" max="14097" width="13.75" style="19" customWidth="1"/>
    <col min="14098" max="14098" width="10.375" style="19" customWidth="1"/>
    <col min="14099" max="14104" width="12.875" style="19" customWidth="1"/>
    <col min="14105" max="14105" width="12.25" style="19" customWidth="1"/>
    <col min="14106" max="14106" width="10.875" style="19" customWidth="1"/>
    <col min="14107" max="14107" width="11.5" style="19" customWidth="1"/>
    <col min="14108" max="14337" width="9" style="19"/>
    <col min="14338" max="14338" width="9.75" style="19" customWidth="1"/>
    <col min="14339" max="14339" width="14.75" style="19" customWidth="1"/>
    <col min="14340" max="14340" width="14.875" style="19" customWidth="1"/>
    <col min="14341" max="14341" width="12.875" style="19" customWidth="1"/>
    <col min="14342" max="14342" width="12.25" style="19" customWidth="1"/>
    <col min="14343" max="14344" width="11.25" style="19" customWidth="1"/>
    <col min="14345" max="14345" width="12.25" style="19" customWidth="1"/>
    <col min="14346" max="14346" width="10.5" style="19" customWidth="1"/>
    <col min="14347" max="14347" width="12.25" style="19" customWidth="1"/>
    <col min="14348" max="14348" width="11.125" style="19" customWidth="1"/>
    <col min="14349" max="14350" width="12.875" style="19" customWidth="1"/>
    <col min="14351" max="14352" width="12.25" style="19" customWidth="1"/>
    <col min="14353" max="14353" width="13.75" style="19" customWidth="1"/>
    <col min="14354" max="14354" width="10.375" style="19" customWidth="1"/>
    <col min="14355" max="14360" width="12.875" style="19" customWidth="1"/>
    <col min="14361" max="14361" width="12.25" style="19" customWidth="1"/>
    <col min="14362" max="14362" width="10.875" style="19" customWidth="1"/>
    <col min="14363" max="14363" width="11.5" style="19" customWidth="1"/>
    <col min="14364" max="14593" width="9" style="19"/>
    <col min="14594" max="14594" width="9.75" style="19" customWidth="1"/>
    <col min="14595" max="14595" width="14.75" style="19" customWidth="1"/>
    <col min="14596" max="14596" width="14.875" style="19" customWidth="1"/>
    <col min="14597" max="14597" width="12.875" style="19" customWidth="1"/>
    <col min="14598" max="14598" width="12.25" style="19" customWidth="1"/>
    <col min="14599" max="14600" width="11.25" style="19" customWidth="1"/>
    <col min="14601" max="14601" width="12.25" style="19" customWidth="1"/>
    <col min="14602" max="14602" width="10.5" style="19" customWidth="1"/>
    <col min="14603" max="14603" width="12.25" style="19" customWidth="1"/>
    <col min="14604" max="14604" width="11.125" style="19" customWidth="1"/>
    <col min="14605" max="14606" width="12.875" style="19" customWidth="1"/>
    <col min="14607" max="14608" width="12.25" style="19" customWidth="1"/>
    <col min="14609" max="14609" width="13.75" style="19" customWidth="1"/>
    <col min="14610" max="14610" width="10.375" style="19" customWidth="1"/>
    <col min="14611" max="14616" width="12.875" style="19" customWidth="1"/>
    <col min="14617" max="14617" width="12.25" style="19" customWidth="1"/>
    <col min="14618" max="14618" width="10.875" style="19" customWidth="1"/>
    <col min="14619" max="14619" width="11.5" style="19" customWidth="1"/>
    <col min="14620" max="14849" width="9" style="19"/>
    <col min="14850" max="14850" width="9.75" style="19" customWidth="1"/>
    <col min="14851" max="14851" width="14.75" style="19" customWidth="1"/>
    <col min="14852" max="14852" width="14.875" style="19" customWidth="1"/>
    <col min="14853" max="14853" width="12.875" style="19" customWidth="1"/>
    <col min="14854" max="14854" width="12.25" style="19" customWidth="1"/>
    <col min="14855" max="14856" width="11.25" style="19" customWidth="1"/>
    <col min="14857" max="14857" width="12.25" style="19" customWidth="1"/>
    <col min="14858" max="14858" width="10.5" style="19" customWidth="1"/>
    <col min="14859" max="14859" width="12.25" style="19" customWidth="1"/>
    <col min="14860" max="14860" width="11.125" style="19" customWidth="1"/>
    <col min="14861" max="14862" width="12.875" style="19" customWidth="1"/>
    <col min="14863" max="14864" width="12.25" style="19" customWidth="1"/>
    <col min="14865" max="14865" width="13.75" style="19" customWidth="1"/>
    <col min="14866" max="14866" width="10.375" style="19" customWidth="1"/>
    <col min="14867" max="14872" width="12.875" style="19" customWidth="1"/>
    <col min="14873" max="14873" width="12.25" style="19" customWidth="1"/>
    <col min="14874" max="14874" width="10.875" style="19" customWidth="1"/>
    <col min="14875" max="14875" width="11.5" style="19" customWidth="1"/>
    <col min="14876" max="15105" width="9" style="19"/>
    <col min="15106" max="15106" width="9.75" style="19" customWidth="1"/>
    <col min="15107" max="15107" width="14.75" style="19" customWidth="1"/>
    <col min="15108" max="15108" width="14.875" style="19" customWidth="1"/>
    <col min="15109" max="15109" width="12.875" style="19" customWidth="1"/>
    <col min="15110" max="15110" width="12.25" style="19" customWidth="1"/>
    <col min="15111" max="15112" width="11.25" style="19" customWidth="1"/>
    <col min="15113" max="15113" width="12.25" style="19" customWidth="1"/>
    <col min="15114" max="15114" width="10.5" style="19" customWidth="1"/>
    <col min="15115" max="15115" width="12.25" style="19" customWidth="1"/>
    <col min="15116" max="15116" width="11.125" style="19" customWidth="1"/>
    <col min="15117" max="15118" width="12.875" style="19" customWidth="1"/>
    <col min="15119" max="15120" width="12.25" style="19" customWidth="1"/>
    <col min="15121" max="15121" width="13.75" style="19" customWidth="1"/>
    <col min="15122" max="15122" width="10.375" style="19" customWidth="1"/>
    <col min="15123" max="15128" width="12.875" style="19" customWidth="1"/>
    <col min="15129" max="15129" width="12.25" style="19" customWidth="1"/>
    <col min="15130" max="15130" width="10.875" style="19" customWidth="1"/>
    <col min="15131" max="15131" width="11.5" style="19" customWidth="1"/>
    <col min="15132" max="15361" width="9" style="19"/>
    <col min="15362" max="15362" width="9.75" style="19" customWidth="1"/>
    <col min="15363" max="15363" width="14.75" style="19" customWidth="1"/>
    <col min="15364" max="15364" width="14.875" style="19" customWidth="1"/>
    <col min="15365" max="15365" width="12.875" style="19" customWidth="1"/>
    <col min="15366" max="15366" width="12.25" style="19" customWidth="1"/>
    <col min="15367" max="15368" width="11.25" style="19" customWidth="1"/>
    <col min="15369" max="15369" width="12.25" style="19" customWidth="1"/>
    <col min="15370" max="15370" width="10.5" style="19" customWidth="1"/>
    <col min="15371" max="15371" width="12.25" style="19" customWidth="1"/>
    <col min="15372" max="15372" width="11.125" style="19" customWidth="1"/>
    <col min="15373" max="15374" width="12.875" style="19" customWidth="1"/>
    <col min="15375" max="15376" width="12.25" style="19" customWidth="1"/>
    <col min="15377" max="15377" width="13.75" style="19" customWidth="1"/>
    <col min="15378" max="15378" width="10.375" style="19" customWidth="1"/>
    <col min="15379" max="15384" width="12.875" style="19" customWidth="1"/>
    <col min="15385" max="15385" width="12.25" style="19" customWidth="1"/>
    <col min="15386" max="15386" width="10.875" style="19" customWidth="1"/>
    <col min="15387" max="15387" width="11.5" style="19" customWidth="1"/>
    <col min="15388" max="15617" width="9" style="19"/>
    <col min="15618" max="15618" width="9.75" style="19" customWidth="1"/>
    <col min="15619" max="15619" width="14.75" style="19" customWidth="1"/>
    <col min="15620" max="15620" width="14.875" style="19" customWidth="1"/>
    <col min="15621" max="15621" width="12.875" style="19" customWidth="1"/>
    <col min="15622" max="15622" width="12.25" style="19" customWidth="1"/>
    <col min="15623" max="15624" width="11.25" style="19" customWidth="1"/>
    <col min="15625" max="15625" width="12.25" style="19" customWidth="1"/>
    <col min="15626" max="15626" width="10.5" style="19" customWidth="1"/>
    <col min="15627" max="15627" width="12.25" style="19" customWidth="1"/>
    <col min="15628" max="15628" width="11.125" style="19" customWidth="1"/>
    <col min="15629" max="15630" width="12.875" style="19" customWidth="1"/>
    <col min="15631" max="15632" width="12.25" style="19" customWidth="1"/>
    <col min="15633" max="15633" width="13.75" style="19" customWidth="1"/>
    <col min="15634" max="15634" width="10.375" style="19" customWidth="1"/>
    <col min="15635" max="15640" width="12.875" style="19" customWidth="1"/>
    <col min="15641" max="15641" width="12.25" style="19" customWidth="1"/>
    <col min="15642" max="15642" width="10.875" style="19" customWidth="1"/>
    <col min="15643" max="15643" width="11.5" style="19" customWidth="1"/>
    <col min="15644" max="15873" width="9" style="19"/>
    <col min="15874" max="15874" width="9.75" style="19" customWidth="1"/>
    <col min="15875" max="15875" width="14.75" style="19" customWidth="1"/>
    <col min="15876" max="15876" width="14.875" style="19" customWidth="1"/>
    <col min="15877" max="15877" width="12.875" style="19" customWidth="1"/>
    <col min="15878" max="15878" width="12.25" style="19" customWidth="1"/>
    <col min="15879" max="15880" width="11.25" style="19" customWidth="1"/>
    <col min="15881" max="15881" width="12.25" style="19" customWidth="1"/>
    <col min="15882" max="15882" width="10.5" style="19" customWidth="1"/>
    <col min="15883" max="15883" width="12.25" style="19" customWidth="1"/>
    <col min="15884" max="15884" width="11.125" style="19" customWidth="1"/>
    <col min="15885" max="15886" width="12.875" style="19" customWidth="1"/>
    <col min="15887" max="15888" width="12.25" style="19" customWidth="1"/>
    <col min="15889" max="15889" width="13.75" style="19" customWidth="1"/>
    <col min="15890" max="15890" width="10.375" style="19" customWidth="1"/>
    <col min="15891" max="15896" width="12.875" style="19" customWidth="1"/>
    <col min="15897" max="15897" width="12.25" style="19" customWidth="1"/>
    <col min="15898" max="15898" width="10.875" style="19" customWidth="1"/>
    <col min="15899" max="15899" width="11.5" style="19" customWidth="1"/>
    <col min="15900" max="16129" width="9" style="19"/>
    <col min="16130" max="16130" width="9.75" style="19" customWidth="1"/>
    <col min="16131" max="16131" width="14.75" style="19" customWidth="1"/>
    <col min="16132" max="16132" width="14.875" style="19" customWidth="1"/>
    <col min="16133" max="16133" width="12.875" style="19" customWidth="1"/>
    <col min="16134" max="16134" width="12.25" style="19" customWidth="1"/>
    <col min="16135" max="16136" width="11.25" style="19" customWidth="1"/>
    <col min="16137" max="16137" width="12.25" style="19" customWidth="1"/>
    <col min="16138" max="16138" width="10.5" style="19" customWidth="1"/>
    <col min="16139" max="16139" width="12.25" style="19" customWidth="1"/>
    <col min="16140" max="16140" width="11.125" style="19" customWidth="1"/>
    <col min="16141" max="16142" width="12.875" style="19" customWidth="1"/>
    <col min="16143" max="16144" width="12.25" style="19" customWidth="1"/>
    <col min="16145" max="16145" width="13.75" style="19" customWidth="1"/>
    <col min="16146" max="16146" width="10.375" style="19" customWidth="1"/>
    <col min="16147" max="16152" width="12.875" style="19" customWidth="1"/>
    <col min="16153" max="16153" width="12.25" style="19" customWidth="1"/>
    <col min="16154" max="16154" width="10.875" style="19" customWidth="1"/>
    <col min="16155" max="16155" width="11.5" style="19" customWidth="1"/>
    <col min="16156" max="16384" width="9" style="19"/>
  </cols>
  <sheetData>
    <row r="1" spans="1:93" ht="22.5" customHeight="1">
      <c r="A1" s="445" t="s">
        <v>255</v>
      </c>
      <c r="B1" s="445"/>
      <c r="C1" s="445"/>
      <c r="D1" s="194"/>
      <c r="E1" s="194"/>
      <c r="F1" s="195"/>
      <c r="G1" s="195"/>
      <c r="H1" s="195"/>
      <c r="I1" s="195"/>
      <c r="J1" s="17"/>
      <c r="K1" s="17"/>
      <c r="L1" s="17"/>
      <c r="M1" s="17"/>
      <c r="N1" s="17"/>
      <c r="O1" s="17"/>
      <c r="P1" s="18"/>
    </row>
    <row r="2" spans="1:93" ht="17.25" customHeight="1">
      <c r="A2" s="218"/>
      <c r="B2" s="218"/>
      <c r="C2" s="218"/>
      <c r="D2" s="220"/>
      <c r="E2" s="220"/>
      <c r="F2" s="195"/>
      <c r="G2" s="195"/>
      <c r="H2" s="195"/>
      <c r="I2" s="195"/>
      <c r="J2" s="17"/>
      <c r="K2" s="17"/>
      <c r="L2" s="17"/>
      <c r="M2" s="17"/>
      <c r="N2" s="17"/>
      <c r="O2" s="17"/>
      <c r="P2" s="18"/>
    </row>
    <row r="3" spans="1:93" s="20" customFormat="1" ht="18.75" customHeight="1">
      <c r="A3" s="473" t="s">
        <v>256</v>
      </c>
      <c r="B3" s="473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5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</row>
    <row r="4" spans="1:93" s="6" customFormat="1" ht="20.25" customHeight="1">
      <c r="A4" s="478" t="s">
        <v>303</v>
      </c>
      <c r="B4" s="479" t="s">
        <v>213</v>
      </c>
      <c r="C4" s="471" t="s">
        <v>270</v>
      </c>
      <c r="D4" s="483"/>
      <c r="E4" s="486" t="s">
        <v>214</v>
      </c>
      <c r="F4" s="487"/>
      <c r="G4" s="487"/>
      <c r="H4" s="487"/>
      <c r="I4" s="487"/>
      <c r="J4" s="487"/>
      <c r="K4" s="487"/>
      <c r="L4" s="487"/>
      <c r="M4" s="487"/>
      <c r="N4" s="487"/>
      <c r="O4" s="487"/>
      <c r="P4" s="487"/>
      <c r="Q4" s="487"/>
      <c r="R4" s="487"/>
      <c r="S4" s="487"/>
      <c r="T4" s="487"/>
      <c r="U4" s="487"/>
      <c r="V4" s="478"/>
      <c r="W4" s="471" t="s">
        <v>269</v>
      </c>
      <c r="X4" s="471" t="s">
        <v>248</v>
      </c>
      <c r="Y4" s="471" t="s">
        <v>268</v>
      </c>
      <c r="Z4" s="472" t="s">
        <v>266</v>
      </c>
      <c r="AA4" s="495" t="s">
        <v>267</v>
      </c>
      <c r="AB4" s="488" t="s">
        <v>307</v>
      </c>
      <c r="AC4" s="489"/>
      <c r="AD4" s="489"/>
      <c r="AE4" s="489"/>
      <c r="AF4" s="489"/>
      <c r="AG4" s="489"/>
      <c r="AH4" s="489"/>
      <c r="AI4" s="489"/>
    </row>
    <row r="5" spans="1:93" s="6" customFormat="1" ht="19.5" customHeight="1">
      <c r="A5" s="478"/>
      <c r="B5" s="480"/>
      <c r="C5" s="482"/>
      <c r="D5" s="484"/>
      <c r="E5" s="474" t="s">
        <v>259</v>
      </c>
      <c r="F5" s="475"/>
      <c r="G5" s="475"/>
      <c r="H5" s="475"/>
      <c r="I5" s="475"/>
      <c r="J5" s="475"/>
      <c r="K5" s="476"/>
      <c r="L5" s="474" t="s">
        <v>260</v>
      </c>
      <c r="M5" s="475"/>
      <c r="N5" s="475"/>
      <c r="O5" s="475"/>
      <c r="P5" s="477"/>
      <c r="Q5" s="147"/>
      <c r="R5" s="147"/>
      <c r="S5" s="147"/>
      <c r="T5" s="147"/>
      <c r="U5" s="147"/>
      <c r="V5" s="148"/>
      <c r="W5" s="472"/>
      <c r="X5" s="471"/>
      <c r="Y5" s="471"/>
      <c r="Z5" s="472"/>
      <c r="AA5" s="495"/>
      <c r="AB5" s="493"/>
      <c r="AC5" s="490" t="s">
        <v>308</v>
      </c>
      <c r="AD5" s="491"/>
      <c r="AE5" s="491"/>
      <c r="AF5" s="492"/>
      <c r="AG5" s="490" t="s">
        <v>309</v>
      </c>
      <c r="AH5" s="491"/>
      <c r="AI5" s="491"/>
    </row>
    <row r="6" spans="1:93" s="6" customFormat="1" ht="61.5" customHeight="1">
      <c r="A6" s="478"/>
      <c r="B6" s="481"/>
      <c r="C6" s="482"/>
      <c r="D6" s="485"/>
      <c r="E6" s="146"/>
      <c r="F6" s="136" t="s">
        <v>215</v>
      </c>
      <c r="G6" s="203" t="s">
        <v>262</v>
      </c>
      <c r="H6" s="203" t="s">
        <v>263</v>
      </c>
      <c r="I6" s="136" t="s">
        <v>216</v>
      </c>
      <c r="J6" s="136" t="s">
        <v>217</v>
      </c>
      <c r="K6" s="136" t="s">
        <v>218</v>
      </c>
      <c r="L6" s="146"/>
      <c r="M6" s="136" t="s">
        <v>219</v>
      </c>
      <c r="N6" s="205" t="s">
        <v>261</v>
      </c>
      <c r="O6" s="136" t="s">
        <v>220</v>
      </c>
      <c r="P6" s="137" t="s">
        <v>221</v>
      </c>
      <c r="Q6" s="136" t="s">
        <v>222</v>
      </c>
      <c r="R6" s="138" t="s">
        <v>223</v>
      </c>
      <c r="S6" s="204" t="s">
        <v>264</v>
      </c>
      <c r="T6" s="136" t="s">
        <v>224</v>
      </c>
      <c r="U6" s="136" t="s">
        <v>225</v>
      </c>
      <c r="V6" s="203" t="s">
        <v>265</v>
      </c>
      <c r="W6" s="471"/>
      <c r="X6" s="471"/>
      <c r="Y6" s="471"/>
      <c r="Z6" s="472"/>
      <c r="AA6" s="495"/>
      <c r="AB6" s="494"/>
      <c r="AC6" s="290"/>
      <c r="AD6" s="288" t="s">
        <v>310</v>
      </c>
      <c r="AE6" s="286" t="s">
        <v>314</v>
      </c>
      <c r="AF6" s="287" t="s">
        <v>311</v>
      </c>
      <c r="AG6" s="290"/>
      <c r="AH6" s="288" t="s">
        <v>312</v>
      </c>
      <c r="AI6" s="289" t="s">
        <v>313</v>
      </c>
    </row>
    <row r="7" spans="1:93" s="16" customFormat="1" ht="24.95" customHeight="1">
      <c r="A7" s="139" t="s">
        <v>208</v>
      </c>
      <c r="B7" s="140">
        <f>SUM(C7,D7,W7,X7,Y7,Z7,AA7)</f>
        <v>191800</v>
      </c>
      <c r="C7" s="141">
        <v>23968</v>
      </c>
      <c r="D7" s="141">
        <f t="shared" ref="D7:D8" si="0">SUM(E7,L7)</f>
        <v>17227</v>
      </c>
      <c r="E7" s="141">
        <f t="shared" ref="E7:E8" si="1">SUM(F7:K7)</f>
        <v>6784</v>
      </c>
      <c r="F7" s="141">
        <v>86</v>
      </c>
      <c r="G7" s="141">
        <v>795</v>
      </c>
      <c r="H7" s="141">
        <v>2827</v>
      </c>
      <c r="I7" s="141">
        <v>227</v>
      </c>
      <c r="J7" s="141">
        <v>2646</v>
      </c>
      <c r="K7" s="141">
        <v>203</v>
      </c>
      <c r="L7" s="142">
        <f t="shared" ref="L7:L9" si="2">SUM(M7:V7)</f>
        <v>10443</v>
      </c>
      <c r="M7" s="141">
        <v>203</v>
      </c>
      <c r="N7" s="141">
        <v>4472</v>
      </c>
      <c r="O7" s="141">
        <v>0</v>
      </c>
      <c r="P7" s="141">
        <v>1850</v>
      </c>
      <c r="Q7" s="141">
        <v>0</v>
      </c>
      <c r="R7" s="141">
        <v>5</v>
      </c>
      <c r="S7" s="141">
        <v>0</v>
      </c>
      <c r="T7" s="141">
        <v>1507</v>
      </c>
      <c r="U7" s="141">
        <v>1413</v>
      </c>
      <c r="V7" s="141">
        <v>993</v>
      </c>
      <c r="W7" s="143">
        <v>5957</v>
      </c>
      <c r="X7" s="143">
        <v>39256</v>
      </c>
      <c r="Y7" s="143">
        <v>0</v>
      </c>
      <c r="Z7" s="143">
        <v>105392</v>
      </c>
      <c r="AA7" s="144">
        <v>0</v>
      </c>
      <c r="AB7" s="328" t="s">
        <v>326</v>
      </c>
      <c r="AC7" s="328" t="s">
        <v>326</v>
      </c>
      <c r="AD7" s="328" t="s">
        <v>326</v>
      </c>
      <c r="AE7" s="328" t="s">
        <v>326</v>
      </c>
      <c r="AF7" s="328" t="s">
        <v>326</v>
      </c>
      <c r="AG7" s="328" t="s">
        <v>326</v>
      </c>
      <c r="AH7" s="328" t="s">
        <v>326</v>
      </c>
      <c r="AI7" s="346" t="s">
        <v>326</v>
      </c>
    </row>
    <row r="8" spans="1:93" s="6" customFormat="1" ht="22.5" customHeight="1">
      <c r="A8" s="139" t="s">
        <v>226</v>
      </c>
      <c r="B8" s="140">
        <f t="shared" ref="B8" si="3">SUM(C8,D8,W8,X8,Y8,Z8,AA8)</f>
        <v>215660</v>
      </c>
      <c r="C8" s="141">
        <v>24959</v>
      </c>
      <c r="D8" s="141">
        <f t="shared" si="0"/>
        <v>19467</v>
      </c>
      <c r="E8" s="141">
        <f t="shared" si="1"/>
        <v>7068</v>
      </c>
      <c r="F8" s="141">
        <v>68</v>
      </c>
      <c r="G8" s="141">
        <v>891</v>
      </c>
      <c r="H8" s="141">
        <v>2781</v>
      </c>
      <c r="I8" s="141">
        <v>210</v>
      </c>
      <c r="J8" s="141">
        <v>2895</v>
      </c>
      <c r="K8" s="141">
        <v>223</v>
      </c>
      <c r="L8" s="142">
        <f t="shared" si="2"/>
        <v>12399</v>
      </c>
      <c r="M8" s="141">
        <v>209</v>
      </c>
      <c r="N8" s="141">
        <v>5044</v>
      </c>
      <c r="O8" s="141">
        <v>0</v>
      </c>
      <c r="P8" s="141">
        <v>3394</v>
      </c>
      <c r="Q8" s="141">
        <v>0</v>
      </c>
      <c r="R8" s="141">
        <v>4</v>
      </c>
      <c r="S8" s="141">
        <v>0</v>
      </c>
      <c r="T8" s="141">
        <v>992</v>
      </c>
      <c r="U8" s="141">
        <v>1590</v>
      </c>
      <c r="V8" s="141">
        <v>1166</v>
      </c>
      <c r="W8" s="143">
        <v>5368</v>
      </c>
      <c r="X8" s="143">
        <v>40339</v>
      </c>
      <c r="Y8" s="143">
        <v>0</v>
      </c>
      <c r="Z8" s="143">
        <v>125527</v>
      </c>
      <c r="AA8" s="144">
        <v>0</v>
      </c>
      <c r="AB8" s="328" t="s">
        <v>326</v>
      </c>
      <c r="AC8" s="328" t="s">
        <v>326</v>
      </c>
      <c r="AD8" s="328" t="s">
        <v>326</v>
      </c>
      <c r="AE8" s="328" t="s">
        <v>326</v>
      </c>
      <c r="AF8" s="328" t="s">
        <v>326</v>
      </c>
      <c r="AG8" s="328" t="s">
        <v>326</v>
      </c>
      <c r="AH8" s="328" t="s">
        <v>326</v>
      </c>
      <c r="AI8" s="346" t="s">
        <v>326</v>
      </c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</row>
    <row r="9" spans="1:93" s="6" customFormat="1" ht="22.5" customHeight="1">
      <c r="A9" s="139" t="s">
        <v>227</v>
      </c>
      <c r="B9" s="140">
        <v>249967</v>
      </c>
      <c r="C9" s="141">
        <v>26268</v>
      </c>
      <c r="D9" s="141">
        <v>11018</v>
      </c>
      <c r="E9" s="141">
        <v>6885</v>
      </c>
      <c r="F9" s="141">
        <v>68</v>
      </c>
      <c r="G9" s="141">
        <v>869</v>
      </c>
      <c r="H9" s="141">
        <v>2744</v>
      </c>
      <c r="I9" s="141">
        <v>206</v>
      </c>
      <c r="J9" s="141">
        <v>2753</v>
      </c>
      <c r="K9" s="141">
        <v>245</v>
      </c>
      <c r="L9" s="142">
        <f t="shared" si="2"/>
        <v>4133</v>
      </c>
      <c r="M9" s="141">
        <v>100</v>
      </c>
      <c r="N9" s="145" t="s">
        <v>228</v>
      </c>
      <c r="O9" s="145" t="s">
        <v>228</v>
      </c>
      <c r="P9" s="145" t="s">
        <v>228</v>
      </c>
      <c r="Q9" s="145" t="s">
        <v>228</v>
      </c>
      <c r="R9" s="145" t="s">
        <v>228</v>
      </c>
      <c r="S9" s="145">
        <v>0</v>
      </c>
      <c r="T9" s="141">
        <v>1113</v>
      </c>
      <c r="U9" s="141">
        <v>1841</v>
      </c>
      <c r="V9" s="141">
        <v>1079</v>
      </c>
      <c r="W9" s="143">
        <v>5100</v>
      </c>
      <c r="X9" s="143">
        <v>47255</v>
      </c>
      <c r="Y9" s="145" t="s">
        <v>228</v>
      </c>
      <c r="Z9" s="143">
        <v>142121</v>
      </c>
      <c r="AA9" s="144">
        <v>18205</v>
      </c>
      <c r="AB9" s="328" t="s">
        <v>326</v>
      </c>
      <c r="AC9" s="328" t="s">
        <v>326</v>
      </c>
      <c r="AD9" s="328" t="s">
        <v>326</v>
      </c>
      <c r="AE9" s="328" t="s">
        <v>326</v>
      </c>
      <c r="AF9" s="328" t="s">
        <v>326</v>
      </c>
      <c r="AG9" s="328" t="s">
        <v>326</v>
      </c>
      <c r="AH9" s="328" t="s">
        <v>326</v>
      </c>
      <c r="AI9" s="346" t="s">
        <v>326</v>
      </c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</row>
    <row r="10" spans="1:93" s="6" customFormat="1" ht="22.5" customHeight="1">
      <c r="A10" s="248" t="s">
        <v>135</v>
      </c>
      <c r="B10" s="250">
        <v>298896</v>
      </c>
      <c r="C10" s="251">
        <v>27466</v>
      </c>
      <c r="D10" s="251">
        <f t="shared" ref="D10" si="4">SUM(E10+L10)</f>
        <v>39141</v>
      </c>
      <c r="E10" s="251">
        <f t="shared" ref="E10" si="5">SUM(F10:K10)</f>
        <v>7498</v>
      </c>
      <c r="F10" s="251">
        <v>76</v>
      </c>
      <c r="G10" s="251">
        <v>1117</v>
      </c>
      <c r="H10" s="251">
        <v>3094</v>
      </c>
      <c r="I10" s="251">
        <v>208</v>
      </c>
      <c r="J10" s="251">
        <v>2767</v>
      </c>
      <c r="K10" s="251">
        <v>236</v>
      </c>
      <c r="L10" s="249">
        <f t="shared" ref="L10" si="6">SUM(M10:V10)</f>
        <v>31643</v>
      </c>
      <c r="M10" s="251">
        <v>100</v>
      </c>
      <c r="N10" s="251">
        <v>12324</v>
      </c>
      <c r="O10" s="251">
        <v>0</v>
      </c>
      <c r="P10" s="251">
        <v>14199</v>
      </c>
      <c r="Q10" s="251">
        <v>0</v>
      </c>
      <c r="R10" s="251">
        <v>0</v>
      </c>
      <c r="S10" s="251">
        <v>1637</v>
      </c>
      <c r="T10" s="251">
        <v>1644</v>
      </c>
      <c r="U10" s="251">
        <v>225</v>
      </c>
      <c r="V10" s="251">
        <v>1514</v>
      </c>
      <c r="W10" s="251">
        <v>5950</v>
      </c>
      <c r="X10" s="251">
        <v>52660</v>
      </c>
      <c r="Y10" s="251">
        <v>0</v>
      </c>
      <c r="Z10" s="251">
        <v>173679</v>
      </c>
      <c r="AA10" s="252">
        <v>0</v>
      </c>
      <c r="AB10" s="328" t="s">
        <v>326</v>
      </c>
      <c r="AC10" s="328" t="s">
        <v>326</v>
      </c>
      <c r="AD10" s="328" t="s">
        <v>326</v>
      </c>
      <c r="AE10" s="328" t="s">
        <v>326</v>
      </c>
      <c r="AF10" s="328" t="s">
        <v>326</v>
      </c>
      <c r="AG10" s="328" t="s">
        <v>326</v>
      </c>
      <c r="AH10" s="328" t="s">
        <v>326</v>
      </c>
      <c r="AI10" s="346" t="s">
        <v>326</v>
      </c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</row>
    <row r="11" spans="1:93" s="6" customFormat="1" ht="22.5" customHeight="1">
      <c r="A11" s="365" t="s">
        <v>305</v>
      </c>
      <c r="B11" s="340">
        <v>343753</v>
      </c>
      <c r="C11" s="341">
        <v>28611</v>
      </c>
      <c r="D11" s="341">
        <v>16796</v>
      </c>
      <c r="E11" s="341">
        <v>8652</v>
      </c>
      <c r="F11" s="341">
        <v>70</v>
      </c>
      <c r="G11" s="341">
        <v>975</v>
      </c>
      <c r="H11" s="341">
        <v>3573</v>
      </c>
      <c r="I11" s="341">
        <v>209</v>
      </c>
      <c r="J11" s="341">
        <v>2921</v>
      </c>
      <c r="K11" s="341">
        <v>904</v>
      </c>
      <c r="L11" s="342">
        <v>8144</v>
      </c>
      <c r="M11" s="341">
        <v>100</v>
      </c>
      <c r="N11" s="341">
        <v>0</v>
      </c>
      <c r="O11" s="341">
        <v>0</v>
      </c>
      <c r="P11" s="341">
        <v>0</v>
      </c>
      <c r="Q11" s="341">
        <v>0</v>
      </c>
      <c r="R11" s="341">
        <v>0</v>
      </c>
      <c r="S11" s="341">
        <v>1719</v>
      </c>
      <c r="T11" s="341">
        <v>1697</v>
      </c>
      <c r="U11" s="341">
        <v>3413</v>
      </c>
      <c r="V11" s="341">
        <v>1215</v>
      </c>
      <c r="W11" s="341">
        <v>7735</v>
      </c>
      <c r="X11" s="341">
        <v>51626</v>
      </c>
      <c r="Y11" s="341">
        <v>0</v>
      </c>
      <c r="Z11" s="341">
        <v>185793</v>
      </c>
      <c r="AA11" s="343">
        <v>0</v>
      </c>
      <c r="AB11" s="341">
        <v>53192</v>
      </c>
      <c r="AC11" s="341">
        <v>53192</v>
      </c>
      <c r="AD11" s="341">
        <v>30839</v>
      </c>
      <c r="AE11" s="344">
        <v>22353</v>
      </c>
      <c r="AF11" s="344">
        <v>0</v>
      </c>
      <c r="AG11" s="344">
        <v>0</v>
      </c>
      <c r="AH11" s="344">
        <v>0</v>
      </c>
      <c r="AI11" s="345">
        <v>0</v>
      </c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</row>
    <row r="12" spans="1:93" s="6" customFormat="1" ht="24.75" customHeight="1">
      <c r="A12" s="377" t="s">
        <v>340</v>
      </c>
      <c r="B12" s="340">
        <v>383011</v>
      </c>
      <c r="C12" s="341">
        <v>28978</v>
      </c>
      <c r="D12" s="341">
        <v>14422</v>
      </c>
      <c r="E12" s="341">
        <v>8645</v>
      </c>
      <c r="F12" s="341">
        <v>85</v>
      </c>
      <c r="G12" s="341">
        <v>1105</v>
      </c>
      <c r="H12" s="341">
        <v>3784</v>
      </c>
      <c r="I12" s="341">
        <v>508</v>
      </c>
      <c r="J12" s="341">
        <v>2852</v>
      </c>
      <c r="K12" s="341">
        <v>311</v>
      </c>
      <c r="L12" s="342">
        <v>5777</v>
      </c>
      <c r="M12" s="341">
        <v>100</v>
      </c>
      <c r="N12" s="341"/>
      <c r="O12" s="341"/>
      <c r="P12" s="341"/>
      <c r="Q12" s="341"/>
      <c r="R12" s="341"/>
      <c r="S12" s="341">
        <v>2148</v>
      </c>
      <c r="T12" s="341">
        <v>1694</v>
      </c>
      <c r="U12" s="341">
        <v>620</v>
      </c>
      <c r="V12" s="341">
        <v>1215</v>
      </c>
      <c r="W12" s="341">
        <v>8305</v>
      </c>
      <c r="X12" s="341">
        <v>59895</v>
      </c>
      <c r="Y12" s="341"/>
      <c r="Z12" s="341">
        <v>186185</v>
      </c>
      <c r="AA12" s="343"/>
      <c r="AB12" s="341">
        <v>85226</v>
      </c>
      <c r="AC12" s="341">
        <v>85226</v>
      </c>
      <c r="AD12" s="341">
        <v>47021</v>
      </c>
      <c r="AE12" s="344">
        <v>38205</v>
      </c>
      <c r="AF12" s="344"/>
      <c r="AG12" s="344"/>
      <c r="AH12" s="344"/>
      <c r="AI12" s="345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</row>
    <row r="13" spans="1:93" s="6" customFormat="1" ht="18" customHeight="1">
      <c r="A13" s="22"/>
      <c r="B13" s="22"/>
      <c r="C13" s="222"/>
      <c r="D13" s="222"/>
      <c r="E13" s="222"/>
      <c r="F13" s="222"/>
      <c r="G13" s="222"/>
      <c r="H13" s="222"/>
      <c r="I13" s="222"/>
      <c r="J13" s="222"/>
      <c r="K13" s="222"/>
      <c r="L13" s="223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111"/>
      <c r="AC13" s="111"/>
      <c r="AD13" s="111"/>
      <c r="AE13" s="21"/>
      <c r="AF13" s="21"/>
      <c r="AG13" s="21"/>
      <c r="AH13" s="21"/>
      <c r="AI13" s="21"/>
    </row>
    <row r="14" spans="1:93" s="6" customFormat="1" ht="18" customHeight="1">
      <c r="A14" s="470" t="s">
        <v>257</v>
      </c>
      <c r="B14" s="470"/>
      <c r="C14" s="208"/>
      <c r="D14" s="208"/>
      <c r="E14" s="208"/>
      <c r="F14" s="133"/>
      <c r="G14" s="133"/>
      <c r="H14" s="133"/>
      <c r="I14" s="133"/>
      <c r="J14" s="133"/>
      <c r="K14" s="133"/>
      <c r="L14" s="317"/>
      <c r="M14" s="317"/>
      <c r="N14" s="317"/>
      <c r="O14" s="317"/>
      <c r="P14" s="329"/>
      <c r="Q14" s="317"/>
      <c r="R14" s="317"/>
      <c r="S14" s="317"/>
      <c r="T14" s="317"/>
      <c r="U14" s="317"/>
      <c r="V14" s="317"/>
      <c r="W14" s="133"/>
      <c r="X14" s="133"/>
      <c r="Y14" s="133"/>
      <c r="Z14" s="133"/>
      <c r="AA14" s="133"/>
      <c r="AB14" s="318"/>
      <c r="AC14" s="318"/>
      <c r="AD14" s="318"/>
      <c r="AE14" s="318"/>
      <c r="AF14" s="319"/>
      <c r="AG14" s="319"/>
      <c r="AH14" s="319"/>
      <c r="AI14" s="319"/>
    </row>
    <row r="15" spans="1:93" s="22" customFormat="1">
      <c r="A15" s="466" t="s">
        <v>258</v>
      </c>
      <c r="B15" s="466"/>
      <c r="C15" s="214"/>
      <c r="D15" s="214"/>
      <c r="E15" s="214"/>
      <c r="F15" s="133"/>
      <c r="G15" s="133"/>
      <c r="H15" s="133"/>
      <c r="I15" s="133"/>
      <c r="J15" s="133"/>
      <c r="K15" s="133"/>
      <c r="L15" s="317"/>
      <c r="M15" s="317"/>
      <c r="N15" s="317"/>
      <c r="O15" s="317"/>
      <c r="P15" s="329"/>
      <c r="Q15" s="317"/>
      <c r="R15" s="317"/>
      <c r="S15" s="317"/>
      <c r="T15" s="317"/>
      <c r="U15" s="317"/>
      <c r="V15" s="317"/>
      <c r="W15" s="133"/>
      <c r="X15" s="133"/>
      <c r="Y15" s="133"/>
      <c r="Z15" s="133"/>
      <c r="AA15" s="133"/>
      <c r="AB15" s="6"/>
      <c r="AC15" s="6"/>
      <c r="AD15" s="6"/>
      <c r="AE15" s="6"/>
      <c r="AF15" s="6"/>
      <c r="AG15" s="6"/>
      <c r="AH15" s="6"/>
      <c r="AI15" s="6"/>
    </row>
    <row r="16" spans="1:93" s="22" customFormat="1">
      <c r="L16" s="317"/>
      <c r="M16" s="317"/>
      <c r="N16" s="317"/>
      <c r="O16" s="317"/>
      <c r="P16" s="329"/>
      <c r="Q16" s="317"/>
      <c r="R16" s="317"/>
      <c r="S16" s="317"/>
      <c r="T16" s="317"/>
      <c r="U16" s="317"/>
      <c r="V16" s="317"/>
      <c r="Y16" s="24"/>
    </row>
    <row r="17" spans="12:22" s="22" customFormat="1">
      <c r="L17" s="317"/>
      <c r="M17" s="317"/>
      <c r="N17" s="317"/>
      <c r="O17" s="331"/>
      <c r="P17" s="329"/>
      <c r="Q17" s="317"/>
      <c r="R17" s="317"/>
      <c r="S17" s="317"/>
      <c r="T17" s="317"/>
      <c r="U17" s="317"/>
      <c r="V17" s="317"/>
    </row>
    <row r="18" spans="12:22" s="22" customFormat="1">
      <c r="L18" s="317"/>
      <c r="M18" s="317"/>
      <c r="N18" s="317"/>
      <c r="O18" s="317"/>
      <c r="P18" s="329"/>
      <c r="Q18" s="317"/>
      <c r="R18" s="317"/>
      <c r="S18" s="317"/>
      <c r="T18" s="317"/>
      <c r="U18" s="317"/>
      <c r="V18" s="317"/>
    </row>
    <row r="19" spans="12:22" s="22" customFormat="1">
      <c r="L19" s="317"/>
      <c r="M19" s="317"/>
      <c r="N19" s="317"/>
      <c r="O19" s="317"/>
      <c r="P19" s="329"/>
      <c r="Q19" s="317"/>
      <c r="R19" s="317"/>
      <c r="S19" s="317"/>
      <c r="T19" s="317"/>
      <c r="U19" s="317"/>
      <c r="V19" s="317"/>
    </row>
    <row r="20" spans="12:22" s="22" customFormat="1">
      <c r="L20" s="317"/>
      <c r="M20" s="317"/>
      <c r="N20" s="317"/>
      <c r="O20" s="317"/>
      <c r="P20" s="329"/>
      <c r="Q20" s="317"/>
      <c r="R20" s="317"/>
      <c r="S20" s="317"/>
      <c r="T20" s="317"/>
      <c r="U20" s="317"/>
      <c r="V20" s="317"/>
    </row>
    <row r="21" spans="12:22" s="22" customFormat="1">
      <c r="L21" s="317"/>
      <c r="M21" s="317"/>
      <c r="N21" s="317"/>
      <c r="O21" s="317"/>
      <c r="P21" s="329"/>
      <c r="Q21" s="317"/>
      <c r="R21" s="317"/>
      <c r="S21" s="317"/>
      <c r="T21" s="317"/>
      <c r="U21" s="317"/>
      <c r="V21" s="317"/>
    </row>
    <row r="22" spans="12:22" s="22" customFormat="1">
      <c r="L22" s="317"/>
      <c r="M22" s="317"/>
      <c r="N22" s="317"/>
      <c r="O22" s="317"/>
      <c r="P22" s="329"/>
      <c r="Q22" s="317"/>
      <c r="R22" s="317"/>
      <c r="S22" s="317"/>
      <c r="T22" s="317"/>
      <c r="U22" s="317"/>
      <c r="V22" s="317"/>
    </row>
    <row r="23" spans="12:22" s="22" customFormat="1">
      <c r="L23" s="317"/>
      <c r="M23" s="317"/>
      <c r="N23" s="317"/>
      <c r="O23" s="317"/>
      <c r="P23" s="329"/>
      <c r="Q23" s="317"/>
      <c r="R23" s="317"/>
      <c r="S23" s="317"/>
      <c r="T23" s="317"/>
      <c r="U23" s="317"/>
      <c r="V23" s="317"/>
    </row>
    <row r="24" spans="12:22" s="22" customFormat="1">
      <c r="L24" s="317"/>
      <c r="M24" s="317"/>
      <c r="N24" s="317"/>
      <c r="O24" s="317"/>
      <c r="P24" s="329"/>
      <c r="Q24" s="317"/>
      <c r="R24" s="317"/>
      <c r="S24" s="317"/>
      <c r="T24" s="317"/>
      <c r="U24" s="317"/>
      <c r="V24" s="317"/>
    </row>
    <row r="25" spans="12:22" s="22" customFormat="1">
      <c r="L25" s="317"/>
      <c r="M25" s="317"/>
      <c r="N25" s="317"/>
      <c r="O25" s="317"/>
      <c r="P25" s="329"/>
      <c r="Q25" s="317"/>
      <c r="R25" s="317"/>
      <c r="S25" s="317"/>
      <c r="T25" s="317"/>
      <c r="U25" s="317"/>
      <c r="V25" s="317"/>
    </row>
    <row r="26" spans="12:22" s="22" customFormat="1">
      <c r="L26" s="317"/>
      <c r="M26" s="317"/>
      <c r="N26" s="317"/>
      <c r="O26" s="317"/>
      <c r="P26" s="329"/>
      <c r="Q26" s="317"/>
      <c r="R26" s="317"/>
      <c r="S26" s="317"/>
      <c r="T26" s="317"/>
      <c r="U26" s="317"/>
      <c r="V26" s="317"/>
    </row>
    <row r="27" spans="12:22" s="22" customFormat="1">
      <c r="L27" s="317"/>
      <c r="M27" s="317"/>
      <c r="N27" s="317"/>
      <c r="O27" s="317"/>
      <c r="P27" s="329"/>
      <c r="Q27" s="317"/>
      <c r="R27" s="317"/>
      <c r="S27" s="317"/>
      <c r="T27" s="317"/>
      <c r="U27" s="317"/>
      <c r="V27" s="317"/>
    </row>
    <row r="28" spans="12:22" s="22" customFormat="1">
      <c r="L28" s="317"/>
      <c r="M28" s="317"/>
      <c r="N28" s="317"/>
      <c r="O28" s="317"/>
      <c r="P28" s="329"/>
      <c r="Q28" s="317"/>
      <c r="R28" s="317"/>
      <c r="S28" s="317"/>
      <c r="T28" s="317"/>
      <c r="U28" s="317"/>
      <c r="V28" s="317"/>
    </row>
    <row r="29" spans="12:22" s="22" customFormat="1">
      <c r="L29" s="317"/>
      <c r="M29" s="317"/>
      <c r="N29" s="317"/>
      <c r="O29" s="317"/>
      <c r="P29" s="329"/>
      <c r="Q29" s="317"/>
      <c r="R29" s="317"/>
      <c r="S29" s="317"/>
      <c r="T29" s="317"/>
      <c r="U29" s="364"/>
      <c r="V29" s="317"/>
    </row>
    <row r="30" spans="12:22" s="22" customFormat="1">
      <c r="L30" s="317"/>
      <c r="M30" s="317"/>
      <c r="N30" s="317"/>
      <c r="O30" s="317"/>
      <c r="P30" s="329"/>
      <c r="Q30" s="317"/>
      <c r="R30" s="317"/>
      <c r="S30" s="317"/>
      <c r="T30" s="317"/>
      <c r="U30" s="317"/>
      <c r="V30" s="317"/>
    </row>
    <row r="31" spans="12:22" s="22" customFormat="1">
      <c r="L31" s="317"/>
      <c r="M31" s="317"/>
      <c r="N31" s="317"/>
      <c r="O31" s="317"/>
      <c r="P31" s="329"/>
      <c r="Q31" s="317"/>
      <c r="R31" s="317"/>
      <c r="S31" s="317"/>
      <c r="T31" s="317"/>
      <c r="U31" s="317"/>
      <c r="V31" s="317"/>
    </row>
    <row r="32" spans="12:22" s="22" customFormat="1">
      <c r="L32" s="317"/>
      <c r="M32" s="317"/>
      <c r="N32" s="317"/>
      <c r="O32" s="317"/>
      <c r="P32" s="329"/>
      <c r="Q32" s="317"/>
      <c r="R32" s="317"/>
      <c r="S32" s="317"/>
      <c r="T32" s="317"/>
      <c r="U32" s="317"/>
      <c r="V32" s="317"/>
    </row>
    <row r="33" spans="12:22" s="22" customFormat="1">
      <c r="L33" s="317"/>
      <c r="M33" s="317"/>
      <c r="N33" s="317"/>
      <c r="O33" s="317"/>
      <c r="P33" s="329"/>
      <c r="Q33" s="317"/>
      <c r="R33" s="317"/>
      <c r="S33" s="317"/>
      <c r="T33" s="317"/>
      <c r="U33" s="317"/>
      <c r="V33" s="317"/>
    </row>
    <row r="34" spans="12:22" s="22" customFormat="1">
      <c r="L34" s="317"/>
      <c r="M34" s="317"/>
      <c r="N34" s="317"/>
      <c r="O34" s="317"/>
      <c r="P34" s="329"/>
      <c r="Q34" s="317"/>
      <c r="R34" s="317"/>
      <c r="S34" s="317"/>
      <c r="T34" s="317"/>
      <c r="U34" s="317"/>
      <c r="V34" s="317"/>
    </row>
    <row r="35" spans="12:22" s="22" customFormat="1">
      <c r="L35" s="317"/>
      <c r="M35" s="317"/>
      <c r="N35" s="317"/>
      <c r="O35" s="317"/>
      <c r="P35" s="329"/>
      <c r="Q35" s="317"/>
      <c r="R35" s="317"/>
      <c r="S35" s="317"/>
      <c r="T35" s="317"/>
      <c r="U35" s="317"/>
      <c r="V35" s="317"/>
    </row>
    <row r="36" spans="12:22" s="22" customFormat="1">
      <c r="L36" s="317"/>
      <c r="M36" s="317"/>
      <c r="N36" s="317"/>
      <c r="O36" s="317"/>
      <c r="P36" s="329"/>
      <c r="Q36" s="317"/>
      <c r="R36" s="317"/>
      <c r="S36" s="317"/>
      <c r="T36" s="317"/>
      <c r="U36" s="317"/>
    </row>
    <row r="37" spans="12:22" s="22" customFormat="1">
      <c r="L37" s="106"/>
      <c r="M37" s="106"/>
      <c r="N37" s="106"/>
      <c r="O37" s="106"/>
      <c r="P37" s="330"/>
      <c r="Q37" s="106"/>
      <c r="R37" s="106"/>
      <c r="S37" s="106"/>
      <c r="T37" s="106"/>
      <c r="U37" s="106"/>
    </row>
    <row r="38" spans="12:22" s="22" customFormat="1">
      <c r="P38" s="23"/>
    </row>
    <row r="39" spans="12:22" s="22" customFormat="1">
      <c r="P39" s="23"/>
    </row>
    <row r="40" spans="12:22" s="22" customFormat="1">
      <c r="P40" s="23"/>
    </row>
    <row r="41" spans="12:22" s="22" customFormat="1">
      <c r="P41" s="23"/>
    </row>
    <row r="42" spans="12:22" s="22" customFormat="1">
      <c r="P42" s="23"/>
    </row>
    <row r="43" spans="12:22" s="22" customFormat="1">
      <c r="P43" s="23"/>
    </row>
    <row r="44" spans="12:22" s="22" customFormat="1">
      <c r="P44" s="23"/>
    </row>
    <row r="45" spans="12:22" s="22" customFormat="1">
      <c r="P45" s="23"/>
    </row>
    <row r="46" spans="12:22" s="22" customFormat="1">
      <c r="P46" s="23"/>
    </row>
    <row r="47" spans="12:22" s="22" customFormat="1">
      <c r="P47" s="23"/>
    </row>
    <row r="48" spans="12:22" s="22" customFormat="1">
      <c r="P48" s="23"/>
    </row>
    <row r="49" spans="16:16" s="22" customFormat="1">
      <c r="P49" s="23"/>
    </row>
    <row r="50" spans="16:16" s="22" customFormat="1">
      <c r="P50" s="23"/>
    </row>
    <row r="51" spans="16:16" s="22" customFormat="1">
      <c r="P51" s="23"/>
    </row>
    <row r="52" spans="16:16" s="22" customFormat="1">
      <c r="P52" s="23"/>
    </row>
    <row r="53" spans="16:16" s="22" customFormat="1">
      <c r="P53" s="23"/>
    </row>
    <row r="54" spans="16:16" s="22" customFormat="1">
      <c r="P54" s="23"/>
    </row>
    <row r="55" spans="16:16" s="22" customFormat="1">
      <c r="P55" s="23"/>
    </row>
    <row r="56" spans="16:16" s="22" customFormat="1">
      <c r="P56" s="23"/>
    </row>
    <row r="57" spans="16:16" s="22" customFormat="1">
      <c r="P57" s="23"/>
    </row>
    <row r="58" spans="16:16" s="22" customFormat="1">
      <c r="P58" s="23"/>
    </row>
    <row r="59" spans="16:16" s="22" customFormat="1">
      <c r="P59" s="23"/>
    </row>
    <row r="60" spans="16:16" s="22" customFormat="1">
      <c r="P60" s="23"/>
    </row>
    <row r="61" spans="16:16" s="22" customFormat="1">
      <c r="P61" s="23"/>
    </row>
    <row r="62" spans="16:16" s="22" customFormat="1">
      <c r="P62" s="23"/>
    </row>
    <row r="63" spans="16:16" s="22" customFormat="1">
      <c r="P63" s="23"/>
    </row>
    <row r="64" spans="16:16" s="22" customFormat="1">
      <c r="P64" s="23"/>
    </row>
    <row r="65" spans="1:35" s="22" customFormat="1">
      <c r="P65" s="23"/>
    </row>
    <row r="66" spans="1:35" s="22" customFormat="1">
      <c r="P66" s="23"/>
    </row>
    <row r="67" spans="1:35" s="22" customFormat="1">
      <c r="P67" s="23"/>
    </row>
    <row r="68" spans="1:35" s="22" customFormat="1">
      <c r="P68" s="23"/>
    </row>
    <row r="69" spans="1:35" s="22" customFormat="1">
      <c r="P69" s="23"/>
    </row>
    <row r="70" spans="1:35" s="22" customFormat="1">
      <c r="P70" s="23"/>
    </row>
    <row r="71" spans="1:35" s="22" customFormat="1">
      <c r="P71" s="23"/>
    </row>
    <row r="72" spans="1:35" s="22" customFormat="1">
      <c r="P72" s="23"/>
    </row>
    <row r="73" spans="1:35" s="22" customFormat="1">
      <c r="P73" s="23"/>
    </row>
    <row r="74" spans="1:35" s="22" customFormat="1">
      <c r="P74" s="23"/>
    </row>
    <row r="75" spans="1:35" s="22" customFormat="1">
      <c r="P75" s="23"/>
    </row>
    <row r="76" spans="1:3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3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</row>
  </sheetData>
  <mergeCells count="20">
    <mergeCell ref="AB4:AI4"/>
    <mergeCell ref="AC5:AF5"/>
    <mergeCell ref="AG5:AI5"/>
    <mergeCell ref="AB5:AB6"/>
    <mergeCell ref="Z4:Z6"/>
    <mergeCell ref="AA4:AA6"/>
    <mergeCell ref="A14:B14"/>
    <mergeCell ref="A15:B15"/>
    <mergeCell ref="A1:C1"/>
    <mergeCell ref="X4:X6"/>
    <mergeCell ref="Y4:Y6"/>
    <mergeCell ref="W4:W6"/>
    <mergeCell ref="A3:B3"/>
    <mergeCell ref="E5:K5"/>
    <mergeCell ref="L5:P5"/>
    <mergeCell ref="A4:A6"/>
    <mergeCell ref="B4:B6"/>
    <mergeCell ref="C4:C6"/>
    <mergeCell ref="D4:D6"/>
    <mergeCell ref="E4:V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55" orientation="landscape" r:id="rId1"/>
  <ignoredErrors>
    <ignoredError sqref="L7:L8 L10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Normal="100" workbookViewId="0">
      <selection activeCell="B13" sqref="B13"/>
    </sheetView>
  </sheetViews>
  <sheetFormatPr defaultRowHeight="13.5"/>
  <cols>
    <col min="1" max="1" width="32.125" style="89" customWidth="1"/>
    <col min="2" max="2" width="14" style="89" customWidth="1"/>
    <col min="3" max="3" width="10.625" style="89" bestFit="1" customWidth="1"/>
    <col min="4" max="4" width="14.125" style="89" customWidth="1"/>
    <col min="5" max="5" width="10.625" style="89" bestFit="1" customWidth="1"/>
    <col min="6" max="6" width="11.125" style="89" customWidth="1"/>
    <col min="7" max="12" width="9" style="89"/>
    <col min="13" max="13" width="15.75" style="89" customWidth="1"/>
    <col min="14" max="256" width="9" style="89"/>
    <col min="257" max="257" width="20.5" style="89" bestFit="1" customWidth="1"/>
    <col min="258" max="258" width="14" style="89" customWidth="1"/>
    <col min="259" max="259" width="10.625" style="89" bestFit="1" customWidth="1"/>
    <col min="260" max="260" width="12" style="89" customWidth="1"/>
    <col min="261" max="261" width="10.625" style="89" bestFit="1" customWidth="1"/>
    <col min="262" max="262" width="11.125" style="89" customWidth="1"/>
    <col min="263" max="512" width="9" style="89"/>
    <col min="513" max="513" width="20.5" style="89" bestFit="1" customWidth="1"/>
    <col min="514" max="514" width="14" style="89" customWidth="1"/>
    <col min="515" max="515" width="10.625" style="89" bestFit="1" customWidth="1"/>
    <col min="516" max="516" width="12" style="89" customWidth="1"/>
    <col min="517" max="517" width="10.625" style="89" bestFit="1" customWidth="1"/>
    <col min="518" max="518" width="11.125" style="89" customWidth="1"/>
    <col min="519" max="768" width="9" style="89"/>
    <col min="769" max="769" width="20.5" style="89" bestFit="1" customWidth="1"/>
    <col min="770" max="770" width="14" style="89" customWidth="1"/>
    <col min="771" max="771" width="10.625" style="89" bestFit="1" customWidth="1"/>
    <col min="772" max="772" width="12" style="89" customWidth="1"/>
    <col min="773" max="773" width="10.625" style="89" bestFit="1" customWidth="1"/>
    <col min="774" max="774" width="11.125" style="89" customWidth="1"/>
    <col min="775" max="1024" width="9" style="89"/>
    <col min="1025" max="1025" width="20.5" style="89" bestFit="1" customWidth="1"/>
    <col min="1026" max="1026" width="14" style="89" customWidth="1"/>
    <col min="1027" max="1027" width="10.625" style="89" bestFit="1" customWidth="1"/>
    <col min="1028" max="1028" width="12" style="89" customWidth="1"/>
    <col min="1029" max="1029" width="10.625" style="89" bestFit="1" customWidth="1"/>
    <col min="1030" max="1030" width="11.125" style="89" customWidth="1"/>
    <col min="1031" max="1280" width="9" style="89"/>
    <col min="1281" max="1281" width="20.5" style="89" bestFit="1" customWidth="1"/>
    <col min="1282" max="1282" width="14" style="89" customWidth="1"/>
    <col min="1283" max="1283" width="10.625" style="89" bestFit="1" customWidth="1"/>
    <col min="1284" max="1284" width="12" style="89" customWidth="1"/>
    <col min="1285" max="1285" width="10.625" style="89" bestFit="1" customWidth="1"/>
    <col min="1286" max="1286" width="11.125" style="89" customWidth="1"/>
    <col min="1287" max="1536" width="9" style="89"/>
    <col min="1537" max="1537" width="20.5" style="89" bestFit="1" customWidth="1"/>
    <col min="1538" max="1538" width="14" style="89" customWidth="1"/>
    <col min="1539" max="1539" width="10.625" style="89" bestFit="1" customWidth="1"/>
    <col min="1540" max="1540" width="12" style="89" customWidth="1"/>
    <col min="1541" max="1541" width="10.625" style="89" bestFit="1" customWidth="1"/>
    <col min="1542" max="1542" width="11.125" style="89" customWidth="1"/>
    <col min="1543" max="1792" width="9" style="89"/>
    <col min="1793" max="1793" width="20.5" style="89" bestFit="1" customWidth="1"/>
    <col min="1794" max="1794" width="14" style="89" customWidth="1"/>
    <col min="1795" max="1795" width="10.625" style="89" bestFit="1" customWidth="1"/>
    <col min="1796" max="1796" width="12" style="89" customWidth="1"/>
    <col min="1797" max="1797" width="10.625" style="89" bestFit="1" customWidth="1"/>
    <col min="1798" max="1798" width="11.125" style="89" customWidth="1"/>
    <col min="1799" max="2048" width="9" style="89"/>
    <col min="2049" max="2049" width="20.5" style="89" bestFit="1" customWidth="1"/>
    <col min="2050" max="2050" width="14" style="89" customWidth="1"/>
    <col min="2051" max="2051" width="10.625" style="89" bestFit="1" customWidth="1"/>
    <col min="2052" max="2052" width="12" style="89" customWidth="1"/>
    <col min="2053" max="2053" width="10.625" style="89" bestFit="1" customWidth="1"/>
    <col min="2054" max="2054" width="11.125" style="89" customWidth="1"/>
    <col min="2055" max="2304" width="9" style="89"/>
    <col min="2305" max="2305" width="20.5" style="89" bestFit="1" customWidth="1"/>
    <col min="2306" max="2306" width="14" style="89" customWidth="1"/>
    <col min="2307" max="2307" width="10.625" style="89" bestFit="1" customWidth="1"/>
    <col min="2308" max="2308" width="12" style="89" customWidth="1"/>
    <col min="2309" max="2309" width="10.625" style="89" bestFit="1" customWidth="1"/>
    <col min="2310" max="2310" width="11.125" style="89" customWidth="1"/>
    <col min="2311" max="2560" width="9" style="89"/>
    <col min="2561" max="2561" width="20.5" style="89" bestFit="1" customWidth="1"/>
    <col min="2562" max="2562" width="14" style="89" customWidth="1"/>
    <col min="2563" max="2563" width="10.625" style="89" bestFit="1" customWidth="1"/>
    <col min="2564" max="2564" width="12" style="89" customWidth="1"/>
    <col min="2565" max="2565" width="10.625" style="89" bestFit="1" customWidth="1"/>
    <col min="2566" max="2566" width="11.125" style="89" customWidth="1"/>
    <col min="2567" max="2816" width="9" style="89"/>
    <col min="2817" max="2817" width="20.5" style="89" bestFit="1" customWidth="1"/>
    <col min="2818" max="2818" width="14" style="89" customWidth="1"/>
    <col min="2819" max="2819" width="10.625" style="89" bestFit="1" customWidth="1"/>
    <col min="2820" max="2820" width="12" style="89" customWidth="1"/>
    <col min="2821" max="2821" width="10.625" style="89" bestFit="1" customWidth="1"/>
    <col min="2822" max="2822" width="11.125" style="89" customWidth="1"/>
    <col min="2823" max="3072" width="9" style="89"/>
    <col min="3073" max="3073" width="20.5" style="89" bestFit="1" customWidth="1"/>
    <col min="3074" max="3074" width="14" style="89" customWidth="1"/>
    <col min="3075" max="3075" width="10.625" style="89" bestFit="1" customWidth="1"/>
    <col min="3076" max="3076" width="12" style="89" customWidth="1"/>
    <col min="3077" max="3077" width="10.625" style="89" bestFit="1" customWidth="1"/>
    <col min="3078" max="3078" width="11.125" style="89" customWidth="1"/>
    <col min="3079" max="3328" width="9" style="89"/>
    <col min="3329" max="3329" width="20.5" style="89" bestFit="1" customWidth="1"/>
    <col min="3330" max="3330" width="14" style="89" customWidth="1"/>
    <col min="3331" max="3331" width="10.625" style="89" bestFit="1" customWidth="1"/>
    <col min="3332" max="3332" width="12" style="89" customWidth="1"/>
    <col min="3333" max="3333" width="10.625" style="89" bestFit="1" customWidth="1"/>
    <col min="3334" max="3334" width="11.125" style="89" customWidth="1"/>
    <col min="3335" max="3584" width="9" style="89"/>
    <col min="3585" max="3585" width="20.5" style="89" bestFit="1" customWidth="1"/>
    <col min="3586" max="3586" width="14" style="89" customWidth="1"/>
    <col min="3587" max="3587" width="10.625" style="89" bestFit="1" customWidth="1"/>
    <col min="3588" max="3588" width="12" style="89" customWidth="1"/>
    <col min="3589" max="3589" width="10.625" style="89" bestFit="1" customWidth="1"/>
    <col min="3590" max="3590" width="11.125" style="89" customWidth="1"/>
    <col min="3591" max="3840" width="9" style="89"/>
    <col min="3841" max="3841" width="20.5" style="89" bestFit="1" customWidth="1"/>
    <col min="3842" max="3842" width="14" style="89" customWidth="1"/>
    <col min="3843" max="3843" width="10.625" style="89" bestFit="1" customWidth="1"/>
    <col min="3844" max="3844" width="12" style="89" customWidth="1"/>
    <col min="3845" max="3845" width="10.625" style="89" bestFit="1" customWidth="1"/>
    <col min="3846" max="3846" width="11.125" style="89" customWidth="1"/>
    <col min="3847" max="4096" width="9" style="89"/>
    <col min="4097" max="4097" width="20.5" style="89" bestFit="1" customWidth="1"/>
    <col min="4098" max="4098" width="14" style="89" customWidth="1"/>
    <col min="4099" max="4099" width="10.625" style="89" bestFit="1" customWidth="1"/>
    <col min="4100" max="4100" width="12" style="89" customWidth="1"/>
    <col min="4101" max="4101" width="10.625" style="89" bestFit="1" customWidth="1"/>
    <col min="4102" max="4102" width="11.125" style="89" customWidth="1"/>
    <col min="4103" max="4352" width="9" style="89"/>
    <col min="4353" max="4353" width="20.5" style="89" bestFit="1" customWidth="1"/>
    <col min="4354" max="4354" width="14" style="89" customWidth="1"/>
    <col min="4355" max="4355" width="10.625" style="89" bestFit="1" customWidth="1"/>
    <col min="4356" max="4356" width="12" style="89" customWidth="1"/>
    <col min="4357" max="4357" width="10.625" style="89" bestFit="1" customWidth="1"/>
    <col min="4358" max="4358" width="11.125" style="89" customWidth="1"/>
    <col min="4359" max="4608" width="9" style="89"/>
    <col min="4609" max="4609" width="20.5" style="89" bestFit="1" customWidth="1"/>
    <col min="4610" max="4610" width="14" style="89" customWidth="1"/>
    <col min="4611" max="4611" width="10.625" style="89" bestFit="1" customWidth="1"/>
    <col min="4612" max="4612" width="12" style="89" customWidth="1"/>
    <col min="4613" max="4613" width="10.625" style="89" bestFit="1" customWidth="1"/>
    <col min="4614" max="4614" width="11.125" style="89" customWidth="1"/>
    <col min="4615" max="4864" width="9" style="89"/>
    <col min="4865" max="4865" width="20.5" style="89" bestFit="1" customWidth="1"/>
    <col min="4866" max="4866" width="14" style="89" customWidth="1"/>
    <col min="4867" max="4867" width="10.625" style="89" bestFit="1" customWidth="1"/>
    <col min="4868" max="4868" width="12" style="89" customWidth="1"/>
    <col min="4869" max="4869" width="10.625" style="89" bestFit="1" customWidth="1"/>
    <col min="4870" max="4870" width="11.125" style="89" customWidth="1"/>
    <col min="4871" max="5120" width="9" style="89"/>
    <col min="5121" max="5121" width="20.5" style="89" bestFit="1" customWidth="1"/>
    <col min="5122" max="5122" width="14" style="89" customWidth="1"/>
    <col min="5123" max="5123" width="10.625" style="89" bestFit="1" customWidth="1"/>
    <col min="5124" max="5124" width="12" style="89" customWidth="1"/>
    <col min="5125" max="5125" width="10.625" style="89" bestFit="1" customWidth="1"/>
    <col min="5126" max="5126" width="11.125" style="89" customWidth="1"/>
    <col min="5127" max="5376" width="9" style="89"/>
    <col min="5377" max="5377" width="20.5" style="89" bestFit="1" customWidth="1"/>
    <col min="5378" max="5378" width="14" style="89" customWidth="1"/>
    <col min="5379" max="5379" width="10.625" style="89" bestFit="1" customWidth="1"/>
    <col min="5380" max="5380" width="12" style="89" customWidth="1"/>
    <col min="5381" max="5381" width="10.625" style="89" bestFit="1" customWidth="1"/>
    <col min="5382" max="5382" width="11.125" style="89" customWidth="1"/>
    <col min="5383" max="5632" width="9" style="89"/>
    <col min="5633" max="5633" width="20.5" style="89" bestFit="1" customWidth="1"/>
    <col min="5634" max="5634" width="14" style="89" customWidth="1"/>
    <col min="5635" max="5635" width="10.625" style="89" bestFit="1" customWidth="1"/>
    <col min="5636" max="5636" width="12" style="89" customWidth="1"/>
    <col min="5637" max="5637" width="10.625" style="89" bestFit="1" customWidth="1"/>
    <col min="5638" max="5638" width="11.125" style="89" customWidth="1"/>
    <col min="5639" max="5888" width="9" style="89"/>
    <col min="5889" max="5889" width="20.5" style="89" bestFit="1" customWidth="1"/>
    <col min="5890" max="5890" width="14" style="89" customWidth="1"/>
    <col min="5891" max="5891" width="10.625" style="89" bestFit="1" customWidth="1"/>
    <col min="5892" max="5892" width="12" style="89" customWidth="1"/>
    <col min="5893" max="5893" width="10.625" style="89" bestFit="1" customWidth="1"/>
    <col min="5894" max="5894" width="11.125" style="89" customWidth="1"/>
    <col min="5895" max="6144" width="9" style="89"/>
    <col min="6145" max="6145" width="20.5" style="89" bestFit="1" customWidth="1"/>
    <col min="6146" max="6146" width="14" style="89" customWidth="1"/>
    <col min="6147" max="6147" width="10.625" style="89" bestFit="1" customWidth="1"/>
    <col min="6148" max="6148" width="12" style="89" customWidth="1"/>
    <col min="6149" max="6149" width="10.625" style="89" bestFit="1" customWidth="1"/>
    <col min="6150" max="6150" width="11.125" style="89" customWidth="1"/>
    <col min="6151" max="6400" width="9" style="89"/>
    <col min="6401" max="6401" width="20.5" style="89" bestFit="1" customWidth="1"/>
    <col min="6402" max="6402" width="14" style="89" customWidth="1"/>
    <col min="6403" max="6403" width="10.625" style="89" bestFit="1" customWidth="1"/>
    <col min="6404" max="6404" width="12" style="89" customWidth="1"/>
    <col min="6405" max="6405" width="10.625" style="89" bestFit="1" customWidth="1"/>
    <col min="6406" max="6406" width="11.125" style="89" customWidth="1"/>
    <col min="6407" max="6656" width="9" style="89"/>
    <col min="6657" max="6657" width="20.5" style="89" bestFit="1" customWidth="1"/>
    <col min="6658" max="6658" width="14" style="89" customWidth="1"/>
    <col min="6659" max="6659" width="10.625" style="89" bestFit="1" customWidth="1"/>
    <col min="6660" max="6660" width="12" style="89" customWidth="1"/>
    <col min="6661" max="6661" width="10.625" style="89" bestFit="1" customWidth="1"/>
    <col min="6662" max="6662" width="11.125" style="89" customWidth="1"/>
    <col min="6663" max="6912" width="9" style="89"/>
    <col min="6913" max="6913" width="20.5" style="89" bestFit="1" customWidth="1"/>
    <col min="6914" max="6914" width="14" style="89" customWidth="1"/>
    <col min="6915" max="6915" width="10.625" style="89" bestFit="1" customWidth="1"/>
    <col min="6916" max="6916" width="12" style="89" customWidth="1"/>
    <col min="6917" max="6917" width="10.625" style="89" bestFit="1" customWidth="1"/>
    <col min="6918" max="6918" width="11.125" style="89" customWidth="1"/>
    <col min="6919" max="7168" width="9" style="89"/>
    <col min="7169" max="7169" width="20.5" style="89" bestFit="1" customWidth="1"/>
    <col min="7170" max="7170" width="14" style="89" customWidth="1"/>
    <col min="7171" max="7171" width="10.625" style="89" bestFit="1" customWidth="1"/>
    <col min="7172" max="7172" width="12" style="89" customWidth="1"/>
    <col min="7173" max="7173" width="10.625" style="89" bestFit="1" customWidth="1"/>
    <col min="7174" max="7174" width="11.125" style="89" customWidth="1"/>
    <col min="7175" max="7424" width="9" style="89"/>
    <col min="7425" max="7425" width="20.5" style="89" bestFit="1" customWidth="1"/>
    <col min="7426" max="7426" width="14" style="89" customWidth="1"/>
    <col min="7427" max="7427" width="10.625" style="89" bestFit="1" customWidth="1"/>
    <col min="7428" max="7428" width="12" style="89" customWidth="1"/>
    <col min="7429" max="7429" width="10.625" style="89" bestFit="1" customWidth="1"/>
    <col min="7430" max="7430" width="11.125" style="89" customWidth="1"/>
    <col min="7431" max="7680" width="9" style="89"/>
    <col min="7681" max="7681" width="20.5" style="89" bestFit="1" customWidth="1"/>
    <col min="7682" max="7682" width="14" style="89" customWidth="1"/>
    <col min="7683" max="7683" width="10.625" style="89" bestFit="1" customWidth="1"/>
    <col min="7684" max="7684" width="12" style="89" customWidth="1"/>
    <col min="7685" max="7685" width="10.625" style="89" bestFit="1" customWidth="1"/>
    <col min="7686" max="7686" width="11.125" style="89" customWidth="1"/>
    <col min="7687" max="7936" width="9" style="89"/>
    <col min="7937" max="7937" width="20.5" style="89" bestFit="1" customWidth="1"/>
    <col min="7938" max="7938" width="14" style="89" customWidth="1"/>
    <col min="7939" max="7939" width="10.625" style="89" bestFit="1" customWidth="1"/>
    <col min="7940" max="7940" width="12" style="89" customWidth="1"/>
    <col min="7941" max="7941" width="10.625" style="89" bestFit="1" customWidth="1"/>
    <col min="7942" max="7942" width="11.125" style="89" customWidth="1"/>
    <col min="7943" max="8192" width="9" style="89"/>
    <col min="8193" max="8193" width="20.5" style="89" bestFit="1" customWidth="1"/>
    <col min="8194" max="8194" width="14" style="89" customWidth="1"/>
    <col min="8195" max="8195" width="10.625" style="89" bestFit="1" customWidth="1"/>
    <col min="8196" max="8196" width="12" style="89" customWidth="1"/>
    <col min="8197" max="8197" width="10.625" style="89" bestFit="1" customWidth="1"/>
    <col min="8198" max="8198" width="11.125" style="89" customWidth="1"/>
    <col min="8199" max="8448" width="9" style="89"/>
    <col min="8449" max="8449" width="20.5" style="89" bestFit="1" customWidth="1"/>
    <col min="8450" max="8450" width="14" style="89" customWidth="1"/>
    <col min="8451" max="8451" width="10.625" style="89" bestFit="1" customWidth="1"/>
    <col min="8452" max="8452" width="12" style="89" customWidth="1"/>
    <col min="8453" max="8453" width="10.625" style="89" bestFit="1" customWidth="1"/>
    <col min="8454" max="8454" width="11.125" style="89" customWidth="1"/>
    <col min="8455" max="8704" width="9" style="89"/>
    <col min="8705" max="8705" width="20.5" style="89" bestFit="1" customWidth="1"/>
    <col min="8706" max="8706" width="14" style="89" customWidth="1"/>
    <col min="8707" max="8707" width="10.625" style="89" bestFit="1" customWidth="1"/>
    <col min="8708" max="8708" width="12" style="89" customWidth="1"/>
    <col min="8709" max="8709" width="10.625" style="89" bestFit="1" customWidth="1"/>
    <col min="8710" max="8710" width="11.125" style="89" customWidth="1"/>
    <col min="8711" max="8960" width="9" style="89"/>
    <col min="8961" max="8961" width="20.5" style="89" bestFit="1" customWidth="1"/>
    <col min="8962" max="8962" width="14" style="89" customWidth="1"/>
    <col min="8963" max="8963" width="10.625" style="89" bestFit="1" customWidth="1"/>
    <col min="8964" max="8964" width="12" style="89" customWidth="1"/>
    <col min="8965" max="8965" width="10.625" style="89" bestFit="1" customWidth="1"/>
    <col min="8966" max="8966" width="11.125" style="89" customWidth="1"/>
    <col min="8967" max="9216" width="9" style="89"/>
    <col min="9217" max="9217" width="20.5" style="89" bestFit="1" customWidth="1"/>
    <col min="9218" max="9218" width="14" style="89" customWidth="1"/>
    <col min="9219" max="9219" width="10.625" style="89" bestFit="1" customWidth="1"/>
    <col min="9220" max="9220" width="12" style="89" customWidth="1"/>
    <col min="9221" max="9221" width="10.625" style="89" bestFit="1" customWidth="1"/>
    <col min="9222" max="9222" width="11.125" style="89" customWidth="1"/>
    <col min="9223" max="9472" width="9" style="89"/>
    <col min="9473" max="9473" width="20.5" style="89" bestFit="1" customWidth="1"/>
    <col min="9474" max="9474" width="14" style="89" customWidth="1"/>
    <col min="9475" max="9475" width="10.625" style="89" bestFit="1" customWidth="1"/>
    <col min="9476" max="9476" width="12" style="89" customWidth="1"/>
    <col min="9477" max="9477" width="10.625" style="89" bestFit="1" customWidth="1"/>
    <col min="9478" max="9478" width="11.125" style="89" customWidth="1"/>
    <col min="9479" max="9728" width="9" style="89"/>
    <col min="9729" max="9729" width="20.5" style="89" bestFit="1" customWidth="1"/>
    <col min="9730" max="9730" width="14" style="89" customWidth="1"/>
    <col min="9731" max="9731" width="10.625" style="89" bestFit="1" customWidth="1"/>
    <col min="9732" max="9732" width="12" style="89" customWidth="1"/>
    <col min="9733" max="9733" width="10.625" style="89" bestFit="1" customWidth="1"/>
    <col min="9734" max="9734" width="11.125" style="89" customWidth="1"/>
    <col min="9735" max="9984" width="9" style="89"/>
    <col min="9985" max="9985" width="20.5" style="89" bestFit="1" customWidth="1"/>
    <col min="9986" max="9986" width="14" style="89" customWidth="1"/>
    <col min="9987" max="9987" width="10.625" style="89" bestFit="1" customWidth="1"/>
    <col min="9988" max="9988" width="12" style="89" customWidth="1"/>
    <col min="9989" max="9989" width="10.625" style="89" bestFit="1" customWidth="1"/>
    <col min="9990" max="9990" width="11.125" style="89" customWidth="1"/>
    <col min="9991" max="10240" width="9" style="89"/>
    <col min="10241" max="10241" width="20.5" style="89" bestFit="1" customWidth="1"/>
    <col min="10242" max="10242" width="14" style="89" customWidth="1"/>
    <col min="10243" max="10243" width="10.625" style="89" bestFit="1" customWidth="1"/>
    <col min="10244" max="10244" width="12" style="89" customWidth="1"/>
    <col min="10245" max="10245" width="10.625" style="89" bestFit="1" customWidth="1"/>
    <col min="10246" max="10246" width="11.125" style="89" customWidth="1"/>
    <col min="10247" max="10496" width="9" style="89"/>
    <col min="10497" max="10497" width="20.5" style="89" bestFit="1" customWidth="1"/>
    <col min="10498" max="10498" width="14" style="89" customWidth="1"/>
    <col min="10499" max="10499" width="10.625" style="89" bestFit="1" customWidth="1"/>
    <col min="10500" max="10500" width="12" style="89" customWidth="1"/>
    <col min="10501" max="10501" width="10.625" style="89" bestFit="1" customWidth="1"/>
    <col min="10502" max="10502" width="11.125" style="89" customWidth="1"/>
    <col min="10503" max="10752" width="9" style="89"/>
    <col min="10753" max="10753" width="20.5" style="89" bestFit="1" customWidth="1"/>
    <col min="10754" max="10754" width="14" style="89" customWidth="1"/>
    <col min="10755" max="10755" width="10.625" style="89" bestFit="1" customWidth="1"/>
    <col min="10756" max="10756" width="12" style="89" customWidth="1"/>
    <col min="10757" max="10757" width="10.625" style="89" bestFit="1" customWidth="1"/>
    <col min="10758" max="10758" width="11.125" style="89" customWidth="1"/>
    <col min="10759" max="11008" width="9" style="89"/>
    <col min="11009" max="11009" width="20.5" style="89" bestFit="1" customWidth="1"/>
    <col min="11010" max="11010" width="14" style="89" customWidth="1"/>
    <col min="11011" max="11011" width="10.625" style="89" bestFit="1" customWidth="1"/>
    <col min="11012" max="11012" width="12" style="89" customWidth="1"/>
    <col min="11013" max="11013" width="10.625" style="89" bestFit="1" customWidth="1"/>
    <col min="11014" max="11014" width="11.125" style="89" customWidth="1"/>
    <col min="11015" max="11264" width="9" style="89"/>
    <col min="11265" max="11265" width="20.5" style="89" bestFit="1" customWidth="1"/>
    <col min="11266" max="11266" width="14" style="89" customWidth="1"/>
    <col min="11267" max="11267" width="10.625" style="89" bestFit="1" customWidth="1"/>
    <col min="11268" max="11268" width="12" style="89" customWidth="1"/>
    <col min="11269" max="11269" width="10.625" style="89" bestFit="1" customWidth="1"/>
    <col min="11270" max="11270" width="11.125" style="89" customWidth="1"/>
    <col min="11271" max="11520" width="9" style="89"/>
    <col min="11521" max="11521" width="20.5" style="89" bestFit="1" customWidth="1"/>
    <col min="11522" max="11522" width="14" style="89" customWidth="1"/>
    <col min="11523" max="11523" width="10.625" style="89" bestFit="1" customWidth="1"/>
    <col min="11524" max="11524" width="12" style="89" customWidth="1"/>
    <col min="11525" max="11525" width="10.625" style="89" bestFit="1" customWidth="1"/>
    <col min="11526" max="11526" width="11.125" style="89" customWidth="1"/>
    <col min="11527" max="11776" width="9" style="89"/>
    <col min="11777" max="11777" width="20.5" style="89" bestFit="1" customWidth="1"/>
    <col min="11778" max="11778" width="14" style="89" customWidth="1"/>
    <col min="11779" max="11779" width="10.625" style="89" bestFit="1" customWidth="1"/>
    <col min="11780" max="11780" width="12" style="89" customWidth="1"/>
    <col min="11781" max="11781" width="10.625" style="89" bestFit="1" customWidth="1"/>
    <col min="11782" max="11782" width="11.125" style="89" customWidth="1"/>
    <col min="11783" max="12032" width="9" style="89"/>
    <col min="12033" max="12033" width="20.5" style="89" bestFit="1" customWidth="1"/>
    <col min="12034" max="12034" width="14" style="89" customWidth="1"/>
    <col min="12035" max="12035" width="10.625" style="89" bestFit="1" customWidth="1"/>
    <col min="12036" max="12036" width="12" style="89" customWidth="1"/>
    <col min="12037" max="12037" width="10.625" style="89" bestFit="1" customWidth="1"/>
    <col min="12038" max="12038" width="11.125" style="89" customWidth="1"/>
    <col min="12039" max="12288" width="9" style="89"/>
    <col min="12289" max="12289" width="20.5" style="89" bestFit="1" customWidth="1"/>
    <col min="12290" max="12290" width="14" style="89" customWidth="1"/>
    <col min="12291" max="12291" width="10.625" style="89" bestFit="1" customWidth="1"/>
    <col min="12292" max="12292" width="12" style="89" customWidth="1"/>
    <col min="12293" max="12293" width="10.625" style="89" bestFit="1" customWidth="1"/>
    <col min="12294" max="12294" width="11.125" style="89" customWidth="1"/>
    <col min="12295" max="12544" width="9" style="89"/>
    <col min="12545" max="12545" width="20.5" style="89" bestFit="1" customWidth="1"/>
    <col min="12546" max="12546" width="14" style="89" customWidth="1"/>
    <col min="12547" max="12547" width="10.625" style="89" bestFit="1" customWidth="1"/>
    <col min="12548" max="12548" width="12" style="89" customWidth="1"/>
    <col min="12549" max="12549" width="10.625" style="89" bestFit="1" customWidth="1"/>
    <col min="12550" max="12550" width="11.125" style="89" customWidth="1"/>
    <col min="12551" max="12800" width="9" style="89"/>
    <col min="12801" max="12801" width="20.5" style="89" bestFit="1" customWidth="1"/>
    <col min="12802" max="12802" width="14" style="89" customWidth="1"/>
    <col min="12803" max="12803" width="10.625" style="89" bestFit="1" customWidth="1"/>
    <col min="12804" max="12804" width="12" style="89" customWidth="1"/>
    <col min="12805" max="12805" width="10.625" style="89" bestFit="1" customWidth="1"/>
    <col min="12806" max="12806" width="11.125" style="89" customWidth="1"/>
    <col min="12807" max="13056" width="9" style="89"/>
    <col min="13057" max="13057" width="20.5" style="89" bestFit="1" customWidth="1"/>
    <col min="13058" max="13058" width="14" style="89" customWidth="1"/>
    <col min="13059" max="13059" width="10.625" style="89" bestFit="1" customWidth="1"/>
    <col min="13060" max="13060" width="12" style="89" customWidth="1"/>
    <col min="13061" max="13061" width="10.625" style="89" bestFit="1" customWidth="1"/>
    <col min="13062" max="13062" width="11.125" style="89" customWidth="1"/>
    <col min="13063" max="13312" width="9" style="89"/>
    <col min="13313" max="13313" width="20.5" style="89" bestFit="1" customWidth="1"/>
    <col min="13314" max="13314" width="14" style="89" customWidth="1"/>
    <col min="13315" max="13315" width="10.625" style="89" bestFit="1" customWidth="1"/>
    <col min="13316" max="13316" width="12" style="89" customWidth="1"/>
    <col min="13317" max="13317" width="10.625" style="89" bestFit="1" customWidth="1"/>
    <col min="13318" max="13318" width="11.125" style="89" customWidth="1"/>
    <col min="13319" max="13568" width="9" style="89"/>
    <col min="13569" max="13569" width="20.5" style="89" bestFit="1" customWidth="1"/>
    <col min="13570" max="13570" width="14" style="89" customWidth="1"/>
    <col min="13571" max="13571" width="10.625" style="89" bestFit="1" customWidth="1"/>
    <col min="13572" max="13572" width="12" style="89" customWidth="1"/>
    <col min="13573" max="13573" width="10.625" style="89" bestFit="1" customWidth="1"/>
    <col min="13574" max="13574" width="11.125" style="89" customWidth="1"/>
    <col min="13575" max="13824" width="9" style="89"/>
    <col min="13825" max="13825" width="20.5" style="89" bestFit="1" customWidth="1"/>
    <col min="13826" max="13826" width="14" style="89" customWidth="1"/>
    <col min="13827" max="13827" width="10.625" style="89" bestFit="1" customWidth="1"/>
    <col min="13828" max="13828" width="12" style="89" customWidth="1"/>
    <col min="13829" max="13829" width="10.625" style="89" bestFit="1" customWidth="1"/>
    <col min="13830" max="13830" width="11.125" style="89" customWidth="1"/>
    <col min="13831" max="14080" width="9" style="89"/>
    <col min="14081" max="14081" width="20.5" style="89" bestFit="1" customWidth="1"/>
    <col min="14082" max="14082" width="14" style="89" customWidth="1"/>
    <col min="14083" max="14083" width="10.625" style="89" bestFit="1" customWidth="1"/>
    <col min="14084" max="14084" width="12" style="89" customWidth="1"/>
    <col min="14085" max="14085" width="10.625" style="89" bestFit="1" customWidth="1"/>
    <col min="14086" max="14086" width="11.125" style="89" customWidth="1"/>
    <col min="14087" max="14336" width="9" style="89"/>
    <col min="14337" max="14337" width="20.5" style="89" bestFit="1" customWidth="1"/>
    <col min="14338" max="14338" width="14" style="89" customWidth="1"/>
    <col min="14339" max="14339" width="10.625" style="89" bestFit="1" customWidth="1"/>
    <col min="14340" max="14340" width="12" style="89" customWidth="1"/>
    <col min="14341" max="14341" width="10.625" style="89" bestFit="1" customWidth="1"/>
    <col min="14342" max="14342" width="11.125" style="89" customWidth="1"/>
    <col min="14343" max="14592" width="9" style="89"/>
    <col min="14593" max="14593" width="20.5" style="89" bestFit="1" customWidth="1"/>
    <col min="14594" max="14594" width="14" style="89" customWidth="1"/>
    <col min="14595" max="14595" width="10.625" style="89" bestFit="1" customWidth="1"/>
    <col min="14596" max="14596" width="12" style="89" customWidth="1"/>
    <col min="14597" max="14597" width="10.625" style="89" bestFit="1" customWidth="1"/>
    <col min="14598" max="14598" width="11.125" style="89" customWidth="1"/>
    <col min="14599" max="14848" width="9" style="89"/>
    <col min="14849" max="14849" width="20.5" style="89" bestFit="1" customWidth="1"/>
    <col min="14850" max="14850" width="14" style="89" customWidth="1"/>
    <col min="14851" max="14851" width="10.625" style="89" bestFit="1" customWidth="1"/>
    <col min="14852" max="14852" width="12" style="89" customWidth="1"/>
    <col min="14853" max="14853" width="10.625" style="89" bestFit="1" customWidth="1"/>
    <col min="14854" max="14854" width="11.125" style="89" customWidth="1"/>
    <col min="14855" max="15104" width="9" style="89"/>
    <col min="15105" max="15105" width="20.5" style="89" bestFit="1" customWidth="1"/>
    <col min="15106" max="15106" width="14" style="89" customWidth="1"/>
    <col min="15107" max="15107" width="10.625" style="89" bestFit="1" customWidth="1"/>
    <col min="15108" max="15108" width="12" style="89" customWidth="1"/>
    <col min="15109" max="15109" width="10.625" style="89" bestFit="1" customWidth="1"/>
    <col min="15110" max="15110" width="11.125" style="89" customWidth="1"/>
    <col min="15111" max="15360" width="9" style="89"/>
    <col min="15361" max="15361" width="20.5" style="89" bestFit="1" customWidth="1"/>
    <col min="15362" max="15362" width="14" style="89" customWidth="1"/>
    <col min="15363" max="15363" width="10.625" style="89" bestFit="1" customWidth="1"/>
    <col min="15364" max="15364" width="12" style="89" customWidth="1"/>
    <col min="15365" max="15365" width="10.625" style="89" bestFit="1" customWidth="1"/>
    <col min="15366" max="15366" width="11.125" style="89" customWidth="1"/>
    <col min="15367" max="15616" width="9" style="89"/>
    <col min="15617" max="15617" width="20.5" style="89" bestFit="1" customWidth="1"/>
    <col min="15618" max="15618" width="14" style="89" customWidth="1"/>
    <col min="15619" max="15619" width="10.625" style="89" bestFit="1" customWidth="1"/>
    <col min="15620" max="15620" width="12" style="89" customWidth="1"/>
    <col min="15621" max="15621" width="10.625" style="89" bestFit="1" customWidth="1"/>
    <col min="15622" max="15622" width="11.125" style="89" customWidth="1"/>
    <col min="15623" max="15872" width="9" style="89"/>
    <col min="15873" max="15873" width="20.5" style="89" bestFit="1" customWidth="1"/>
    <col min="15874" max="15874" width="14" style="89" customWidth="1"/>
    <col min="15875" max="15875" width="10.625" style="89" bestFit="1" customWidth="1"/>
    <col min="15876" max="15876" width="12" style="89" customWidth="1"/>
    <col min="15877" max="15877" width="10.625" style="89" bestFit="1" customWidth="1"/>
    <col min="15878" max="15878" width="11.125" style="89" customWidth="1"/>
    <col min="15879" max="16128" width="9" style="89"/>
    <col min="16129" max="16129" width="20.5" style="89" bestFit="1" customWidth="1"/>
    <col min="16130" max="16130" width="14" style="89" customWidth="1"/>
    <col min="16131" max="16131" width="10.625" style="89" bestFit="1" customWidth="1"/>
    <col min="16132" max="16132" width="12" style="89" customWidth="1"/>
    <col min="16133" max="16133" width="10.625" style="89" bestFit="1" customWidth="1"/>
    <col min="16134" max="16134" width="11.125" style="89" customWidth="1"/>
    <col min="16135" max="16384" width="9" style="89"/>
  </cols>
  <sheetData>
    <row r="1" spans="1:9" ht="20.25" customHeight="1">
      <c r="A1" s="496" t="s">
        <v>177</v>
      </c>
      <c r="B1" s="496"/>
      <c r="C1" s="193"/>
      <c r="D1" s="193"/>
      <c r="E1" s="193"/>
      <c r="F1" s="193"/>
      <c r="G1" s="193"/>
      <c r="H1" s="193"/>
      <c r="I1" s="193"/>
    </row>
    <row r="2" spans="1:9" ht="15" customHeight="1">
      <c r="A2" s="40"/>
      <c r="B2" s="40"/>
      <c r="C2" s="40"/>
      <c r="D2" s="40"/>
      <c r="E2" s="40"/>
      <c r="F2" s="40"/>
      <c r="G2" s="40"/>
      <c r="H2" s="40"/>
      <c r="I2" s="40"/>
    </row>
    <row r="3" spans="1:9" ht="20.25" customHeight="1">
      <c r="A3" s="206" t="s">
        <v>229</v>
      </c>
      <c r="B3" s="206"/>
      <c r="C3" s="206"/>
      <c r="D3" s="206"/>
      <c r="E3" s="206"/>
      <c r="F3" s="206"/>
    </row>
    <row r="4" spans="1:9" ht="24.95" customHeight="1">
      <c r="A4" s="497" t="s">
        <v>178</v>
      </c>
      <c r="B4" s="499" t="s">
        <v>34</v>
      </c>
      <c r="C4" s="500"/>
      <c r="D4" s="499" t="s">
        <v>179</v>
      </c>
      <c r="E4" s="500"/>
      <c r="F4" s="501" t="s">
        <v>180</v>
      </c>
    </row>
    <row r="5" spans="1:9" ht="24.95" customHeight="1">
      <c r="A5" s="498"/>
      <c r="B5" s="257" t="s">
        <v>35</v>
      </c>
      <c r="C5" s="258" t="s">
        <v>36</v>
      </c>
      <c r="D5" s="257" t="s">
        <v>181</v>
      </c>
      <c r="E5" s="258" t="s">
        <v>182</v>
      </c>
      <c r="F5" s="502"/>
    </row>
    <row r="6" spans="1:9" s="90" customFormat="1" ht="24.95" customHeight="1">
      <c r="A6" s="153" t="s">
        <v>136</v>
      </c>
      <c r="B6" s="149">
        <v>196932</v>
      </c>
      <c r="C6" s="150">
        <v>100</v>
      </c>
      <c r="D6" s="150">
        <v>199814</v>
      </c>
      <c r="E6" s="150">
        <v>100</v>
      </c>
      <c r="F6" s="256">
        <f t="shared" ref="F6:F11" si="0">D6/B6*100</f>
        <v>101.46344931245304</v>
      </c>
      <c r="H6" s="99"/>
    </row>
    <row r="7" spans="1:9" s="90" customFormat="1" ht="24.95" customHeight="1">
      <c r="A7" s="153" t="s">
        <v>137</v>
      </c>
      <c r="B7" s="149">
        <v>218290</v>
      </c>
      <c r="C7" s="150">
        <v>100</v>
      </c>
      <c r="D7" s="150">
        <v>223761</v>
      </c>
      <c r="E7" s="150">
        <v>100</v>
      </c>
      <c r="F7" s="256">
        <f t="shared" si="0"/>
        <v>102.50629896009895</v>
      </c>
      <c r="H7" s="99"/>
    </row>
    <row r="8" spans="1:9" s="90" customFormat="1" ht="24.95" customHeight="1">
      <c r="A8" s="153" t="s">
        <v>138</v>
      </c>
      <c r="B8" s="149">
        <v>249967</v>
      </c>
      <c r="C8" s="150">
        <v>100</v>
      </c>
      <c r="D8" s="150">
        <v>257907</v>
      </c>
      <c r="E8" s="150">
        <v>100</v>
      </c>
      <c r="F8" s="256">
        <f t="shared" si="0"/>
        <v>103.17641928734594</v>
      </c>
      <c r="H8" s="99"/>
    </row>
    <row r="9" spans="1:9" s="90" customFormat="1" ht="24.95" customHeight="1">
      <c r="A9" s="253" t="s">
        <v>134</v>
      </c>
      <c r="B9" s="254">
        <v>298896</v>
      </c>
      <c r="C9" s="255">
        <v>100</v>
      </c>
      <c r="D9" s="255">
        <v>311394</v>
      </c>
      <c r="E9" s="255">
        <v>100</v>
      </c>
      <c r="F9" s="256">
        <f t="shared" si="0"/>
        <v>104.18138750602218</v>
      </c>
      <c r="H9" s="99"/>
    </row>
    <row r="10" spans="1:9" s="90" customFormat="1" ht="24.95" customHeight="1">
      <c r="A10" s="366" t="s">
        <v>304</v>
      </c>
      <c r="B10" s="347">
        <v>343753</v>
      </c>
      <c r="C10" s="151">
        <v>100</v>
      </c>
      <c r="D10" s="151">
        <v>373655</v>
      </c>
      <c r="E10" s="151">
        <v>100</v>
      </c>
      <c r="F10" s="152">
        <f t="shared" si="0"/>
        <v>108.69868772054355</v>
      </c>
    </row>
    <row r="11" spans="1:9" s="90" customFormat="1" ht="27" customHeight="1">
      <c r="A11" s="378" t="s">
        <v>339</v>
      </c>
      <c r="B11" s="403">
        <v>383011</v>
      </c>
      <c r="C11" s="404">
        <v>100</v>
      </c>
      <c r="D11" s="404">
        <v>400370</v>
      </c>
      <c r="E11" s="404">
        <v>100</v>
      </c>
      <c r="F11" s="405">
        <f t="shared" si="0"/>
        <v>104.53224581017255</v>
      </c>
    </row>
    <row r="12" spans="1:9" s="99" customFormat="1" ht="20.100000000000001" customHeight="1">
      <c r="A12" s="367"/>
      <c r="B12" s="101"/>
      <c r="C12" s="101"/>
      <c r="D12" s="101"/>
      <c r="E12" s="101"/>
      <c r="F12" s="101"/>
    </row>
    <row r="13" spans="1:9" s="90" customFormat="1" ht="20.100000000000001" customHeight="1">
      <c r="A13" s="379" t="s">
        <v>183</v>
      </c>
      <c r="B13" s="406">
        <f>B14+B15+B34+B35+B36+B38</f>
        <v>383011</v>
      </c>
      <c r="C13" s="406">
        <f t="shared" ref="C13:E13" si="1">C14+C15+C34+C35+C36+C38</f>
        <v>100</v>
      </c>
      <c r="D13" s="406">
        <f t="shared" si="1"/>
        <v>400370</v>
      </c>
      <c r="E13" s="406">
        <f t="shared" si="1"/>
        <v>100</v>
      </c>
      <c r="F13" s="407">
        <f>D13/B13*100</f>
        <v>104.53224581017255</v>
      </c>
    </row>
    <row r="14" spans="1:9" s="90" customFormat="1" ht="20.100000000000001" customHeight="1">
      <c r="A14" s="379" t="s">
        <v>37</v>
      </c>
      <c r="B14" s="408">
        <v>28978</v>
      </c>
      <c r="C14" s="409">
        <f>B14/$B$13*100</f>
        <v>7.5658401455832855</v>
      </c>
      <c r="D14" s="408">
        <v>31423</v>
      </c>
      <c r="E14" s="409">
        <f>D14/$D$13*100</f>
        <v>7.848490146614381</v>
      </c>
      <c r="F14" s="407">
        <f>D14/B14*100</f>
        <v>108.43743529574159</v>
      </c>
    </row>
    <row r="15" spans="1:9" s="90" customFormat="1" ht="20.100000000000001" customHeight="1">
      <c r="A15" s="379" t="s">
        <v>38</v>
      </c>
      <c r="B15" s="408">
        <v>14422</v>
      </c>
      <c r="C15" s="409">
        <f t="shared" ref="C15:C38" si="2">B15/$B$13*100</f>
        <v>3.7654271026158517</v>
      </c>
      <c r="D15" s="408">
        <v>17509</v>
      </c>
      <c r="E15" s="409">
        <f t="shared" ref="E15:E38" si="3">D15/$D$13*100</f>
        <v>4.3732047855733445</v>
      </c>
      <c r="F15" s="407">
        <f t="shared" ref="F15:F38" si="4">D15/B15*100</f>
        <v>121.40479822493413</v>
      </c>
    </row>
    <row r="16" spans="1:9" s="90" customFormat="1" ht="20.100000000000001" customHeight="1">
      <c r="A16" s="380" t="s">
        <v>39</v>
      </c>
      <c r="B16" s="410">
        <v>8645</v>
      </c>
      <c r="C16" s="409">
        <f t="shared" si="2"/>
        <v>2.2571153308912799</v>
      </c>
      <c r="D16" s="410">
        <v>9771</v>
      </c>
      <c r="E16" s="409">
        <f t="shared" si="3"/>
        <v>2.4404925443964331</v>
      </c>
      <c r="F16" s="407">
        <f t="shared" si="4"/>
        <v>113.02486986697514</v>
      </c>
      <c r="G16" s="100"/>
    </row>
    <row r="17" spans="1:7" s="90" customFormat="1" ht="20.100000000000001" customHeight="1">
      <c r="A17" s="381" t="s">
        <v>40</v>
      </c>
      <c r="B17" s="411">
        <v>85</v>
      </c>
      <c r="C17" s="409">
        <f t="shared" si="2"/>
        <v>2.2192574103615824E-2</v>
      </c>
      <c r="D17" s="411">
        <v>125</v>
      </c>
      <c r="E17" s="409">
        <f t="shared" si="3"/>
        <v>3.1221120463571197E-2</v>
      </c>
      <c r="F17" s="407">
        <f t="shared" si="4"/>
        <v>147.05882352941177</v>
      </c>
      <c r="G17" s="100"/>
    </row>
    <row r="18" spans="1:7" s="90" customFormat="1" ht="20.100000000000001" customHeight="1">
      <c r="A18" s="382" t="s">
        <v>41</v>
      </c>
      <c r="B18" s="411">
        <v>1105</v>
      </c>
      <c r="C18" s="409">
        <f t="shared" si="2"/>
        <v>0.28850346334700572</v>
      </c>
      <c r="D18" s="411">
        <v>1073</v>
      </c>
      <c r="E18" s="409">
        <f t="shared" si="3"/>
        <v>0.26800209805929515</v>
      </c>
      <c r="F18" s="407">
        <f t="shared" si="4"/>
        <v>97.104072398190041</v>
      </c>
    </row>
    <row r="19" spans="1:7" s="90" customFormat="1" ht="20.100000000000001" customHeight="1">
      <c r="A19" s="382" t="s">
        <v>42</v>
      </c>
      <c r="B19" s="411">
        <v>3784</v>
      </c>
      <c r="C19" s="409">
        <f t="shared" si="2"/>
        <v>0.98796118127155619</v>
      </c>
      <c r="D19" s="411">
        <v>3944</v>
      </c>
      <c r="E19" s="409">
        <f t="shared" si="3"/>
        <v>0.98508879286659834</v>
      </c>
      <c r="F19" s="407">
        <f t="shared" si="4"/>
        <v>104.22832980972517</v>
      </c>
    </row>
    <row r="20" spans="1:7" s="90" customFormat="1" ht="20.100000000000001" customHeight="1">
      <c r="A20" s="382" t="s">
        <v>184</v>
      </c>
      <c r="B20" s="411">
        <v>508</v>
      </c>
      <c r="C20" s="409">
        <f t="shared" si="2"/>
        <v>0.13263326640749221</v>
      </c>
      <c r="D20" s="411">
        <v>184</v>
      </c>
      <c r="E20" s="409">
        <f t="shared" si="3"/>
        <v>4.5957489322376803E-2</v>
      </c>
      <c r="F20" s="407">
        <f t="shared" si="4"/>
        <v>36.220472440944881</v>
      </c>
    </row>
    <row r="21" spans="1:7" s="90" customFormat="1" ht="20.100000000000001" customHeight="1">
      <c r="A21" s="382" t="s">
        <v>185</v>
      </c>
      <c r="B21" s="411">
        <v>2852</v>
      </c>
      <c r="C21" s="409">
        <f t="shared" si="2"/>
        <v>0.74462613345308626</v>
      </c>
      <c r="D21" s="411">
        <v>3480</v>
      </c>
      <c r="E21" s="409">
        <f t="shared" si="3"/>
        <v>0.86919599370582223</v>
      </c>
      <c r="F21" s="407">
        <f t="shared" si="4"/>
        <v>122.0196353436185</v>
      </c>
    </row>
    <row r="22" spans="1:7" s="90" customFormat="1" ht="20.100000000000001" customHeight="1">
      <c r="A22" s="383" t="s">
        <v>43</v>
      </c>
      <c r="B22" s="411">
        <v>311</v>
      </c>
      <c r="C22" s="409">
        <f t="shared" si="2"/>
        <v>8.1198712308523782E-2</v>
      </c>
      <c r="D22" s="411">
        <v>965</v>
      </c>
      <c r="E22" s="409">
        <f t="shared" si="3"/>
        <v>0.24102704997876964</v>
      </c>
      <c r="F22" s="407">
        <f t="shared" si="4"/>
        <v>310.2893890675241</v>
      </c>
    </row>
    <row r="23" spans="1:7" s="90" customFormat="1" ht="20.100000000000001" customHeight="1">
      <c r="A23" s="384" t="s">
        <v>44</v>
      </c>
      <c r="B23" s="412">
        <v>5777</v>
      </c>
      <c r="C23" s="409">
        <f t="shared" si="2"/>
        <v>1.508311771724572</v>
      </c>
      <c r="D23" s="412">
        <v>7738</v>
      </c>
      <c r="E23" s="409">
        <f t="shared" si="3"/>
        <v>1.9327122411769113</v>
      </c>
      <c r="F23" s="407">
        <f t="shared" si="4"/>
        <v>133.94495412844037</v>
      </c>
      <c r="G23" s="100"/>
    </row>
    <row r="24" spans="1:7" s="90" customFormat="1" ht="20.100000000000001" customHeight="1">
      <c r="A24" s="381" t="s">
        <v>45</v>
      </c>
      <c r="B24" s="411">
        <v>100</v>
      </c>
      <c r="C24" s="409">
        <f t="shared" si="2"/>
        <v>2.6108910710136261E-2</v>
      </c>
      <c r="D24" s="411">
        <v>621</v>
      </c>
      <c r="E24" s="409">
        <f t="shared" si="3"/>
        <v>0.1551065264630217</v>
      </c>
      <c r="F24" s="407">
        <f t="shared" si="4"/>
        <v>621</v>
      </c>
      <c r="G24" s="100"/>
    </row>
    <row r="25" spans="1:7" s="90" customFormat="1" ht="20.100000000000001" customHeight="1">
      <c r="A25" s="382" t="s">
        <v>46</v>
      </c>
      <c r="B25" s="411">
        <v>0</v>
      </c>
      <c r="C25" s="409">
        <f t="shared" si="2"/>
        <v>0</v>
      </c>
      <c r="D25" s="411">
        <v>0</v>
      </c>
      <c r="E25" s="409">
        <f t="shared" si="3"/>
        <v>0</v>
      </c>
      <c r="F25" s="407">
        <v>0</v>
      </c>
    </row>
    <row r="26" spans="1:7" s="90" customFormat="1" ht="20.100000000000001" customHeight="1">
      <c r="A26" s="382" t="s">
        <v>47</v>
      </c>
      <c r="B26" s="411">
        <v>0</v>
      </c>
      <c r="C26" s="409">
        <f t="shared" si="2"/>
        <v>0</v>
      </c>
      <c r="D26" s="411">
        <v>0</v>
      </c>
      <c r="E26" s="409">
        <f t="shared" si="3"/>
        <v>0</v>
      </c>
      <c r="F26" s="407">
        <v>0</v>
      </c>
    </row>
    <row r="27" spans="1:7" s="90" customFormat="1" ht="20.100000000000001" customHeight="1">
      <c r="A27" s="382" t="s">
        <v>186</v>
      </c>
      <c r="B27" s="411">
        <v>0</v>
      </c>
      <c r="C27" s="409">
        <f t="shared" si="2"/>
        <v>0</v>
      </c>
      <c r="D27" s="411">
        <v>0</v>
      </c>
      <c r="E27" s="409">
        <f t="shared" si="3"/>
        <v>0</v>
      </c>
      <c r="F27" s="407">
        <v>0</v>
      </c>
    </row>
    <row r="28" spans="1:7" s="90" customFormat="1" ht="20.100000000000001" customHeight="1">
      <c r="A28" s="385" t="s">
        <v>187</v>
      </c>
      <c r="B28" s="411">
        <v>0</v>
      </c>
      <c r="C28" s="409">
        <f t="shared" si="2"/>
        <v>0</v>
      </c>
      <c r="D28" s="411">
        <v>0</v>
      </c>
      <c r="E28" s="409">
        <f t="shared" si="3"/>
        <v>0</v>
      </c>
      <c r="F28" s="407">
        <v>0</v>
      </c>
    </row>
    <row r="29" spans="1:7" s="90" customFormat="1" ht="20.100000000000001" customHeight="1">
      <c r="A29" s="382" t="s">
        <v>188</v>
      </c>
      <c r="B29" s="411">
        <v>0</v>
      </c>
      <c r="C29" s="409">
        <f t="shared" si="2"/>
        <v>0</v>
      </c>
      <c r="D29" s="411">
        <v>0</v>
      </c>
      <c r="E29" s="409">
        <f t="shared" si="3"/>
        <v>0</v>
      </c>
      <c r="F29" s="407">
        <v>0</v>
      </c>
    </row>
    <row r="30" spans="1:7" s="90" customFormat="1" ht="20.100000000000001" customHeight="1">
      <c r="A30" s="382" t="s">
        <v>327</v>
      </c>
      <c r="B30" s="411">
        <v>2148</v>
      </c>
      <c r="C30" s="409">
        <f t="shared" si="2"/>
        <v>0.56081940205372693</v>
      </c>
      <c r="D30" s="411">
        <v>2552</v>
      </c>
      <c r="E30" s="409">
        <f t="shared" si="3"/>
        <v>0.63741039538426958</v>
      </c>
      <c r="F30" s="407">
        <f t="shared" si="4"/>
        <v>118.80819366852886</v>
      </c>
    </row>
    <row r="31" spans="1:7" s="90" customFormat="1" ht="20.100000000000001" customHeight="1">
      <c r="A31" s="382" t="s">
        <v>48</v>
      </c>
      <c r="B31" s="411">
        <v>1694</v>
      </c>
      <c r="C31" s="409">
        <f t="shared" si="2"/>
        <v>0.44228494742970831</v>
      </c>
      <c r="D31" s="411">
        <v>1790</v>
      </c>
      <c r="E31" s="409">
        <f t="shared" si="3"/>
        <v>0.4470864450383395</v>
      </c>
      <c r="F31" s="407">
        <f t="shared" si="4"/>
        <v>105.66706021251476</v>
      </c>
    </row>
    <row r="32" spans="1:7" s="90" customFormat="1" ht="20.100000000000001" customHeight="1">
      <c r="A32" s="382" t="s">
        <v>49</v>
      </c>
      <c r="B32" s="411">
        <v>620</v>
      </c>
      <c r="C32" s="409">
        <f t="shared" si="2"/>
        <v>0.16187524640284481</v>
      </c>
      <c r="D32" s="411">
        <v>1108</v>
      </c>
      <c r="E32" s="409">
        <f t="shared" si="3"/>
        <v>0.27674401178909508</v>
      </c>
      <c r="F32" s="407">
        <f t="shared" si="4"/>
        <v>178.70967741935485</v>
      </c>
    </row>
    <row r="33" spans="1:7" s="90" customFormat="1" ht="20.100000000000001" customHeight="1">
      <c r="A33" s="383" t="s">
        <v>189</v>
      </c>
      <c r="B33" s="411">
        <v>1215</v>
      </c>
      <c r="C33" s="409">
        <f t="shared" si="2"/>
        <v>0.31722326512815557</v>
      </c>
      <c r="D33" s="411">
        <v>1667</v>
      </c>
      <c r="E33" s="409">
        <f t="shared" si="3"/>
        <v>0.41636486250218546</v>
      </c>
      <c r="F33" s="407">
        <f t="shared" si="4"/>
        <v>137.20164609053498</v>
      </c>
    </row>
    <row r="34" spans="1:7" s="90" customFormat="1" ht="20.100000000000001" customHeight="1">
      <c r="A34" s="386" t="s">
        <v>50</v>
      </c>
      <c r="B34" s="413">
        <v>8305</v>
      </c>
      <c r="C34" s="409">
        <f t="shared" si="2"/>
        <v>2.1683450344768165</v>
      </c>
      <c r="D34" s="413">
        <v>12750</v>
      </c>
      <c r="E34" s="409">
        <f t="shared" si="3"/>
        <v>3.184554287284262</v>
      </c>
      <c r="F34" s="407">
        <f t="shared" si="4"/>
        <v>153.52197471402769</v>
      </c>
    </row>
    <row r="35" spans="1:7" s="90" customFormat="1" ht="20.100000000000001" customHeight="1">
      <c r="A35" s="379" t="s">
        <v>337</v>
      </c>
      <c r="B35" s="408">
        <v>59895</v>
      </c>
      <c r="C35" s="409">
        <f t="shared" si="2"/>
        <v>15.637932069836113</v>
      </c>
      <c r="D35" s="408">
        <v>67280</v>
      </c>
      <c r="E35" s="409">
        <f t="shared" si="3"/>
        <v>16.804455878312559</v>
      </c>
      <c r="F35" s="407">
        <f t="shared" si="4"/>
        <v>112.32991067701812</v>
      </c>
    </row>
    <row r="36" spans="1:7" s="90" customFormat="1" ht="20.100000000000001" customHeight="1">
      <c r="A36" s="379" t="s">
        <v>51</v>
      </c>
      <c r="B36" s="408">
        <v>186185</v>
      </c>
      <c r="C36" s="409">
        <f t="shared" si="2"/>
        <v>48.610875405667201</v>
      </c>
      <c r="D36" s="408">
        <v>186182</v>
      </c>
      <c r="E36" s="409">
        <f t="shared" si="3"/>
        <v>46.502485201188897</v>
      </c>
      <c r="F36" s="407">
        <f t="shared" si="4"/>
        <v>99.998388699411876</v>
      </c>
    </row>
    <row r="37" spans="1:7" s="90" customFormat="1" ht="18.75" customHeight="1">
      <c r="A37" s="379" t="s">
        <v>283</v>
      </c>
      <c r="B37" s="414">
        <v>0</v>
      </c>
      <c r="C37" s="409">
        <f t="shared" si="2"/>
        <v>0</v>
      </c>
      <c r="D37" s="415">
        <v>0</v>
      </c>
      <c r="E37" s="409">
        <f t="shared" si="3"/>
        <v>0</v>
      </c>
      <c r="F37" s="407">
        <v>0</v>
      </c>
    </row>
    <row r="38" spans="1:7" s="90" customFormat="1" ht="18.75" customHeight="1">
      <c r="A38" s="379" t="s">
        <v>336</v>
      </c>
      <c r="B38" s="414">
        <v>85226</v>
      </c>
      <c r="C38" s="409">
        <f t="shared" si="2"/>
        <v>22.251580241820733</v>
      </c>
      <c r="D38" s="415">
        <v>85226</v>
      </c>
      <c r="E38" s="409">
        <f t="shared" si="3"/>
        <v>21.286809701026552</v>
      </c>
      <c r="F38" s="407">
        <f t="shared" si="4"/>
        <v>100</v>
      </c>
      <c r="G38" s="89"/>
    </row>
    <row r="39" spans="1:7" s="90" customFormat="1" ht="21" customHeight="1">
      <c r="A39" s="219"/>
      <c r="B39" s="219"/>
      <c r="C39" s="22"/>
      <c r="D39" s="219"/>
      <c r="E39" s="22"/>
      <c r="F39" s="22"/>
    </row>
    <row r="40" spans="1:7" ht="24.95" customHeight="1">
      <c r="A40" s="190" t="s">
        <v>247</v>
      </c>
      <c r="B40" s="102"/>
      <c r="C40" s="103"/>
      <c r="D40" s="102"/>
      <c r="E40" s="104"/>
      <c r="F40" s="104"/>
    </row>
    <row r="41" spans="1:7">
      <c r="A41" s="45"/>
      <c r="B41" s="45"/>
      <c r="C41" s="45"/>
      <c r="D41" s="45"/>
      <c r="E41" s="45"/>
      <c r="F41" s="45"/>
    </row>
    <row r="42" spans="1:7">
      <c r="A42" s="41"/>
      <c r="B42" s="41"/>
      <c r="C42" s="22"/>
      <c r="D42" s="41"/>
      <c r="E42" s="22"/>
      <c r="F42" s="22"/>
    </row>
  </sheetData>
  <mergeCells count="5">
    <mergeCell ref="A1:B1"/>
    <mergeCell ref="A4:A5"/>
    <mergeCell ref="B4:C4"/>
    <mergeCell ref="D4:E4"/>
    <mergeCell ref="F4:F5"/>
  </mergeCells>
  <phoneticPr fontId="1" type="noConversion"/>
  <pageMargins left="0.74803149606299213" right="0.74803149606299213" top="0.19685039370078741" bottom="0.19685039370078741" header="0.19685039370078741" footer="0.15748031496062992"/>
  <pageSetup paperSize="9" scale="85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N27"/>
  <sheetViews>
    <sheetView workbookViewId="0">
      <selection activeCell="F8" sqref="F8"/>
    </sheetView>
  </sheetViews>
  <sheetFormatPr defaultRowHeight="13.5"/>
  <cols>
    <col min="1" max="1" width="11" style="22" customWidth="1"/>
    <col min="2" max="2" width="10.75" style="22" customWidth="1"/>
    <col min="3" max="3" width="9.75" style="22" customWidth="1"/>
    <col min="4" max="4" width="12.125" style="22" customWidth="1"/>
    <col min="5" max="5" width="8.75" style="22" customWidth="1"/>
    <col min="6" max="6" width="9.625" style="22" customWidth="1"/>
    <col min="7" max="7" width="9.25" style="22" customWidth="1"/>
    <col min="8" max="8" width="9.75" style="22" customWidth="1"/>
    <col min="9" max="9" width="8.875" style="22" customWidth="1"/>
    <col min="10" max="10" width="10.25" style="22" customWidth="1"/>
    <col min="11" max="11" width="13.75" style="22" customWidth="1"/>
    <col min="12" max="12" width="9.75" style="22" customWidth="1"/>
    <col min="13" max="13" width="10.25" style="22" customWidth="1"/>
    <col min="14" max="14" width="8.25" style="22" customWidth="1"/>
    <col min="15" max="15" width="9.375" style="22" customWidth="1"/>
    <col min="16" max="16" width="9.75" style="22" customWidth="1"/>
    <col min="17" max="256" width="9" style="22"/>
    <col min="257" max="257" width="11" style="22" customWidth="1"/>
    <col min="258" max="258" width="12.75" style="22" customWidth="1"/>
    <col min="259" max="272" width="12.125" style="22" customWidth="1"/>
    <col min="273" max="512" width="9" style="22"/>
    <col min="513" max="513" width="11" style="22" customWidth="1"/>
    <col min="514" max="514" width="12.75" style="22" customWidth="1"/>
    <col min="515" max="528" width="12.125" style="22" customWidth="1"/>
    <col min="529" max="768" width="9" style="22"/>
    <col min="769" max="769" width="11" style="22" customWidth="1"/>
    <col min="770" max="770" width="12.75" style="22" customWidth="1"/>
    <col min="771" max="784" width="12.125" style="22" customWidth="1"/>
    <col min="785" max="1024" width="9" style="22"/>
    <col min="1025" max="1025" width="11" style="22" customWidth="1"/>
    <col min="1026" max="1026" width="12.75" style="22" customWidth="1"/>
    <col min="1027" max="1040" width="12.125" style="22" customWidth="1"/>
    <col min="1041" max="1280" width="9" style="22"/>
    <col min="1281" max="1281" width="11" style="22" customWidth="1"/>
    <col min="1282" max="1282" width="12.75" style="22" customWidth="1"/>
    <col min="1283" max="1296" width="12.125" style="22" customWidth="1"/>
    <col min="1297" max="1536" width="9" style="22"/>
    <col min="1537" max="1537" width="11" style="22" customWidth="1"/>
    <col min="1538" max="1538" width="12.75" style="22" customWidth="1"/>
    <col min="1539" max="1552" width="12.125" style="22" customWidth="1"/>
    <col min="1553" max="1792" width="9" style="22"/>
    <col min="1793" max="1793" width="11" style="22" customWidth="1"/>
    <col min="1794" max="1794" width="12.75" style="22" customWidth="1"/>
    <col min="1795" max="1808" width="12.125" style="22" customWidth="1"/>
    <col min="1809" max="2048" width="9" style="22"/>
    <col min="2049" max="2049" width="11" style="22" customWidth="1"/>
    <col min="2050" max="2050" width="12.75" style="22" customWidth="1"/>
    <col min="2051" max="2064" width="12.125" style="22" customWidth="1"/>
    <col min="2065" max="2304" width="9" style="22"/>
    <col min="2305" max="2305" width="11" style="22" customWidth="1"/>
    <col min="2306" max="2306" width="12.75" style="22" customWidth="1"/>
    <col min="2307" max="2320" width="12.125" style="22" customWidth="1"/>
    <col min="2321" max="2560" width="9" style="22"/>
    <col min="2561" max="2561" width="11" style="22" customWidth="1"/>
    <col min="2562" max="2562" width="12.75" style="22" customWidth="1"/>
    <col min="2563" max="2576" width="12.125" style="22" customWidth="1"/>
    <col min="2577" max="2816" width="9" style="22"/>
    <col min="2817" max="2817" width="11" style="22" customWidth="1"/>
    <col min="2818" max="2818" width="12.75" style="22" customWidth="1"/>
    <col min="2819" max="2832" width="12.125" style="22" customWidth="1"/>
    <col min="2833" max="3072" width="9" style="22"/>
    <col min="3073" max="3073" width="11" style="22" customWidth="1"/>
    <col min="3074" max="3074" width="12.75" style="22" customWidth="1"/>
    <col min="3075" max="3088" width="12.125" style="22" customWidth="1"/>
    <col min="3089" max="3328" width="9" style="22"/>
    <col min="3329" max="3329" width="11" style="22" customWidth="1"/>
    <col min="3330" max="3330" width="12.75" style="22" customWidth="1"/>
    <col min="3331" max="3344" width="12.125" style="22" customWidth="1"/>
    <col min="3345" max="3584" width="9" style="22"/>
    <col min="3585" max="3585" width="11" style="22" customWidth="1"/>
    <col min="3586" max="3586" width="12.75" style="22" customWidth="1"/>
    <col min="3587" max="3600" width="12.125" style="22" customWidth="1"/>
    <col min="3601" max="3840" width="9" style="22"/>
    <col min="3841" max="3841" width="11" style="22" customWidth="1"/>
    <col min="3842" max="3842" width="12.75" style="22" customWidth="1"/>
    <col min="3843" max="3856" width="12.125" style="22" customWidth="1"/>
    <col min="3857" max="4096" width="9" style="22"/>
    <col min="4097" max="4097" width="11" style="22" customWidth="1"/>
    <col min="4098" max="4098" width="12.75" style="22" customWidth="1"/>
    <col min="4099" max="4112" width="12.125" style="22" customWidth="1"/>
    <col min="4113" max="4352" width="9" style="22"/>
    <col min="4353" max="4353" width="11" style="22" customWidth="1"/>
    <col min="4354" max="4354" width="12.75" style="22" customWidth="1"/>
    <col min="4355" max="4368" width="12.125" style="22" customWidth="1"/>
    <col min="4369" max="4608" width="9" style="22"/>
    <col min="4609" max="4609" width="11" style="22" customWidth="1"/>
    <col min="4610" max="4610" width="12.75" style="22" customWidth="1"/>
    <col min="4611" max="4624" width="12.125" style="22" customWidth="1"/>
    <col min="4625" max="4864" width="9" style="22"/>
    <col min="4865" max="4865" width="11" style="22" customWidth="1"/>
    <col min="4866" max="4866" width="12.75" style="22" customWidth="1"/>
    <col min="4867" max="4880" width="12.125" style="22" customWidth="1"/>
    <col min="4881" max="5120" width="9" style="22"/>
    <col min="5121" max="5121" width="11" style="22" customWidth="1"/>
    <col min="5122" max="5122" width="12.75" style="22" customWidth="1"/>
    <col min="5123" max="5136" width="12.125" style="22" customWidth="1"/>
    <col min="5137" max="5376" width="9" style="22"/>
    <col min="5377" max="5377" width="11" style="22" customWidth="1"/>
    <col min="5378" max="5378" width="12.75" style="22" customWidth="1"/>
    <col min="5379" max="5392" width="12.125" style="22" customWidth="1"/>
    <col min="5393" max="5632" width="9" style="22"/>
    <col min="5633" max="5633" width="11" style="22" customWidth="1"/>
    <col min="5634" max="5634" width="12.75" style="22" customWidth="1"/>
    <col min="5635" max="5648" width="12.125" style="22" customWidth="1"/>
    <col min="5649" max="5888" width="9" style="22"/>
    <col min="5889" max="5889" width="11" style="22" customWidth="1"/>
    <col min="5890" max="5890" width="12.75" style="22" customWidth="1"/>
    <col min="5891" max="5904" width="12.125" style="22" customWidth="1"/>
    <col min="5905" max="6144" width="9" style="22"/>
    <col min="6145" max="6145" width="11" style="22" customWidth="1"/>
    <col min="6146" max="6146" width="12.75" style="22" customWidth="1"/>
    <col min="6147" max="6160" width="12.125" style="22" customWidth="1"/>
    <col min="6161" max="6400" width="9" style="22"/>
    <col min="6401" max="6401" width="11" style="22" customWidth="1"/>
    <col min="6402" max="6402" width="12.75" style="22" customWidth="1"/>
    <col min="6403" max="6416" width="12.125" style="22" customWidth="1"/>
    <col min="6417" max="6656" width="9" style="22"/>
    <col min="6657" max="6657" width="11" style="22" customWidth="1"/>
    <col min="6658" max="6658" width="12.75" style="22" customWidth="1"/>
    <col min="6659" max="6672" width="12.125" style="22" customWidth="1"/>
    <col min="6673" max="6912" width="9" style="22"/>
    <col min="6913" max="6913" width="11" style="22" customWidth="1"/>
    <col min="6914" max="6914" width="12.75" style="22" customWidth="1"/>
    <col min="6915" max="6928" width="12.125" style="22" customWidth="1"/>
    <col min="6929" max="7168" width="9" style="22"/>
    <col min="7169" max="7169" width="11" style="22" customWidth="1"/>
    <col min="7170" max="7170" width="12.75" style="22" customWidth="1"/>
    <col min="7171" max="7184" width="12.125" style="22" customWidth="1"/>
    <col min="7185" max="7424" width="9" style="22"/>
    <col min="7425" max="7425" width="11" style="22" customWidth="1"/>
    <col min="7426" max="7426" width="12.75" style="22" customWidth="1"/>
    <col min="7427" max="7440" width="12.125" style="22" customWidth="1"/>
    <col min="7441" max="7680" width="9" style="22"/>
    <col min="7681" max="7681" width="11" style="22" customWidth="1"/>
    <col min="7682" max="7682" width="12.75" style="22" customWidth="1"/>
    <col min="7683" max="7696" width="12.125" style="22" customWidth="1"/>
    <col min="7697" max="7936" width="9" style="22"/>
    <col min="7937" max="7937" width="11" style="22" customWidth="1"/>
    <col min="7938" max="7938" width="12.75" style="22" customWidth="1"/>
    <col min="7939" max="7952" width="12.125" style="22" customWidth="1"/>
    <col min="7953" max="8192" width="9" style="22"/>
    <col min="8193" max="8193" width="11" style="22" customWidth="1"/>
    <col min="8194" max="8194" width="12.75" style="22" customWidth="1"/>
    <col min="8195" max="8208" width="12.125" style="22" customWidth="1"/>
    <col min="8209" max="8448" width="9" style="22"/>
    <col min="8449" max="8449" width="11" style="22" customWidth="1"/>
    <col min="8450" max="8450" width="12.75" style="22" customWidth="1"/>
    <col min="8451" max="8464" width="12.125" style="22" customWidth="1"/>
    <col min="8465" max="8704" width="9" style="22"/>
    <col min="8705" max="8705" width="11" style="22" customWidth="1"/>
    <col min="8706" max="8706" width="12.75" style="22" customWidth="1"/>
    <col min="8707" max="8720" width="12.125" style="22" customWidth="1"/>
    <col min="8721" max="8960" width="9" style="22"/>
    <col min="8961" max="8961" width="11" style="22" customWidth="1"/>
    <col min="8962" max="8962" width="12.75" style="22" customWidth="1"/>
    <col min="8963" max="8976" width="12.125" style="22" customWidth="1"/>
    <col min="8977" max="9216" width="9" style="22"/>
    <col min="9217" max="9217" width="11" style="22" customWidth="1"/>
    <col min="9218" max="9218" width="12.75" style="22" customWidth="1"/>
    <col min="9219" max="9232" width="12.125" style="22" customWidth="1"/>
    <col min="9233" max="9472" width="9" style="22"/>
    <col min="9473" max="9473" width="11" style="22" customWidth="1"/>
    <col min="9474" max="9474" width="12.75" style="22" customWidth="1"/>
    <col min="9475" max="9488" width="12.125" style="22" customWidth="1"/>
    <col min="9489" max="9728" width="9" style="22"/>
    <col min="9729" max="9729" width="11" style="22" customWidth="1"/>
    <col min="9730" max="9730" width="12.75" style="22" customWidth="1"/>
    <col min="9731" max="9744" width="12.125" style="22" customWidth="1"/>
    <col min="9745" max="9984" width="9" style="22"/>
    <col min="9985" max="9985" width="11" style="22" customWidth="1"/>
    <col min="9986" max="9986" width="12.75" style="22" customWidth="1"/>
    <col min="9987" max="10000" width="12.125" style="22" customWidth="1"/>
    <col min="10001" max="10240" width="9" style="22"/>
    <col min="10241" max="10241" width="11" style="22" customWidth="1"/>
    <col min="10242" max="10242" width="12.75" style="22" customWidth="1"/>
    <col min="10243" max="10256" width="12.125" style="22" customWidth="1"/>
    <col min="10257" max="10496" width="9" style="22"/>
    <col min="10497" max="10497" width="11" style="22" customWidth="1"/>
    <col min="10498" max="10498" width="12.75" style="22" customWidth="1"/>
    <col min="10499" max="10512" width="12.125" style="22" customWidth="1"/>
    <col min="10513" max="10752" width="9" style="22"/>
    <col min="10753" max="10753" width="11" style="22" customWidth="1"/>
    <col min="10754" max="10754" width="12.75" style="22" customWidth="1"/>
    <col min="10755" max="10768" width="12.125" style="22" customWidth="1"/>
    <col min="10769" max="11008" width="9" style="22"/>
    <col min="11009" max="11009" width="11" style="22" customWidth="1"/>
    <col min="11010" max="11010" width="12.75" style="22" customWidth="1"/>
    <col min="11011" max="11024" width="12.125" style="22" customWidth="1"/>
    <col min="11025" max="11264" width="9" style="22"/>
    <col min="11265" max="11265" width="11" style="22" customWidth="1"/>
    <col min="11266" max="11266" width="12.75" style="22" customWidth="1"/>
    <col min="11267" max="11280" width="12.125" style="22" customWidth="1"/>
    <col min="11281" max="11520" width="9" style="22"/>
    <col min="11521" max="11521" width="11" style="22" customWidth="1"/>
    <col min="11522" max="11522" width="12.75" style="22" customWidth="1"/>
    <col min="11523" max="11536" width="12.125" style="22" customWidth="1"/>
    <col min="11537" max="11776" width="9" style="22"/>
    <col min="11777" max="11777" width="11" style="22" customWidth="1"/>
    <col min="11778" max="11778" width="12.75" style="22" customWidth="1"/>
    <col min="11779" max="11792" width="12.125" style="22" customWidth="1"/>
    <col min="11793" max="12032" width="9" style="22"/>
    <col min="12033" max="12033" width="11" style="22" customWidth="1"/>
    <col min="12034" max="12034" width="12.75" style="22" customWidth="1"/>
    <col min="12035" max="12048" width="12.125" style="22" customWidth="1"/>
    <col min="12049" max="12288" width="9" style="22"/>
    <col min="12289" max="12289" width="11" style="22" customWidth="1"/>
    <col min="12290" max="12290" width="12.75" style="22" customWidth="1"/>
    <col min="12291" max="12304" width="12.125" style="22" customWidth="1"/>
    <col min="12305" max="12544" width="9" style="22"/>
    <col min="12545" max="12545" width="11" style="22" customWidth="1"/>
    <col min="12546" max="12546" width="12.75" style="22" customWidth="1"/>
    <col min="12547" max="12560" width="12.125" style="22" customWidth="1"/>
    <col min="12561" max="12800" width="9" style="22"/>
    <col min="12801" max="12801" width="11" style="22" customWidth="1"/>
    <col min="12802" max="12802" width="12.75" style="22" customWidth="1"/>
    <col min="12803" max="12816" width="12.125" style="22" customWidth="1"/>
    <col min="12817" max="13056" width="9" style="22"/>
    <col min="13057" max="13057" width="11" style="22" customWidth="1"/>
    <col min="13058" max="13058" width="12.75" style="22" customWidth="1"/>
    <col min="13059" max="13072" width="12.125" style="22" customWidth="1"/>
    <col min="13073" max="13312" width="9" style="22"/>
    <col min="13313" max="13313" width="11" style="22" customWidth="1"/>
    <col min="13314" max="13314" width="12.75" style="22" customWidth="1"/>
    <col min="13315" max="13328" width="12.125" style="22" customWidth="1"/>
    <col min="13329" max="13568" width="9" style="22"/>
    <col min="13569" max="13569" width="11" style="22" customWidth="1"/>
    <col min="13570" max="13570" width="12.75" style="22" customWidth="1"/>
    <col min="13571" max="13584" width="12.125" style="22" customWidth="1"/>
    <col min="13585" max="13824" width="9" style="22"/>
    <col min="13825" max="13825" width="11" style="22" customWidth="1"/>
    <col min="13826" max="13826" width="12.75" style="22" customWidth="1"/>
    <col min="13827" max="13840" width="12.125" style="22" customWidth="1"/>
    <col min="13841" max="14080" width="9" style="22"/>
    <col min="14081" max="14081" width="11" style="22" customWidth="1"/>
    <col min="14082" max="14082" width="12.75" style="22" customWidth="1"/>
    <col min="14083" max="14096" width="12.125" style="22" customWidth="1"/>
    <col min="14097" max="14336" width="9" style="22"/>
    <col min="14337" max="14337" width="11" style="22" customWidth="1"/>
    <col min="14338" max="14338" width="12.75" style="22" customWidth="1"/>
    <col min="14339" max="14352" width="12.125" style="22" customWidth="1"/>
    <col min="14353" max="14592" width="9" style="22"/>
    <col min="14593" max="14593" width="11" style="22" customWidth="1"/>
    <col min="14594" max="14594" width="12.75" style="22" customWidth="1"/>
    <col min="14595" max="14608" width="12.125" style="22" customWidth="1"/>
    <col min="14609" max="14848" width="9" style="22"/>
    <col min="14849" max="14849" width="11" style="22" customWidth="1"/>
    <col min="14850" max="14850" width="12.75" style="22" customWidth="1"/>
    <col min="14851" max="14864" width="12.125" style="22" customWidth="1"/>
    <col min="14865" max="15104" width="9" style="22"/>
    <col min="15105" max="15105" width="11" style="22" customWidth="1"/>
    <col min="15106" max="15106" width="12.75" style="22" customWidth="1"/>
    <col min="15107" max="15120" width="12.125" style="22" customWidth="1"/>
    <col min="15121" max="15360" width="9" style="22"/>
    <col min="15361" max="15361" width="11" style="22" customWidth="1"/>
    <col min="15362" max="15362" width="12.75" style="22" customWidth="1"/>
    <col min="15363" max="15376" width="12.125" style="22" customWidth="1"/>
    <col min="15377" max="15616" width="9" style="22"/>
    <col min="15617" max="15617" width="11" style="22" customWidth="1"/>
    <col min="15618" max="15618" width="12.75" style="22" customWidth="1"/>
    <col min="15619" max="15632" width="12.125" style="22" customWidth="1"/>
    <col min="15633" max="15872" width="9" style="22"/>
    <col min="15873" max="15873" width="11" style="22" customWidth="1"/>
    <col min="15874" max="15874" width="12.75" style="22" customWidth="1"/>
    <col min="15875" max="15888" width="12.125" style="22" customWidth="1"/>
    <col min="15889" max="16128" width="9" style="22"/>
    <col min="16129" max="16129" width="11" style="22" customWidth="1"/>
    <col min="16130" max="16130" width="12.75" style="22" customWidth="1"/>
    <col min="16131" max="16144" width="12.125" style="22" customWidth="1"/>
    <col min="16145" max="16384" width="9" style="22"/>
  </cols>
  <sheetData>
    <row r="1" spans="1:92" ht="20.25" customHeight="1">
      <c r="A1" s="445" t="s">
        <v>82</v>
      </c>
      <c r="B1" s="445"/>
      <c r="C1" s="445"/>
      <c r="D1" s="192"/>
      <c r="E1" s="192"/>
      <c r="F1" s="105"/>
      <c r="G1" s="105"/>
    </row>
    <row r="2" spans="1:92" ht="19.5" customHeight="1"/>
    <row r="3" spans="1:92" ht="21.75" customHeight="1">
      <c r="A3" s="473" t="s">
        <v>245</v>
      </c>
      <c r="B3" s="473"/>
    </row>
    <row r="4" spans="1:92" s="110" customFormat="1" ht="29.25" customHeight="1">
      <c r="A4" s="264" t="s">
        <v>190</v>
      </c>
      <c r="B4" s="264" t="s">
        <v>338</v>
      </c>
      <c r="C4" s="211" t="s">
        <v>192</v>
      </c>
      <c r="D4" s="211" t="s">
        <v>286</v>
      </c>
      <c r="E4" s="265" t="s">
        <v>54</v>
      </c>
      <c r="F4" s="211" t="s">
        <v>191</v>
      </c>
      <c r="G4" s="265" t="s">
        <v>83</v>
      </c>
      <c r="H4" s="265" t="s">
        <v>55</v>
      </c>
      <c r="I4" s="265" t="s">
        <v>193</v>
      </c>
      <c r="J4" s="211" t="s">
        <v>194</v>
      </c>
      <c r="K4" s="265" t="s">
        <v>285</v>
      </c>
      <c r="L4" s="211" t="s">
        <v>195</v>
      </c>
      <c r="M4" s="211" t="s">
        <v>271</v>
      </c>
      <c r="N4" s="265" t="s">
        <v>57</v>
      </c>
      <c r="O4" s="265" t="s">
        <v>58</v>
      </c>
      <c r="P4" s="266" t="s">
        <v>59</v>
      </c>
    </row>
    <row r="5" spans="1:92" ht="25.5" customHeight="1">
      <c r="A5" s="114" t="s">
        <v>3</v>
      </c>
      <c r="B5" s="154">
        <v>191800</v>
      </c>
      <c r="C5" s="155">
        <v>11118</v>
      </c>
      <c r="D5" s="155">
        <v>535</v>
      </c>
      <c r="E5" s="155">
        <v>634</v>
      </c>
      <c r="F5" s="155">
        <v>4102</v>
      </c>
      <c r="G5" s="155">
        <v>6135</v>
      </c>
      <c r="H5" s="155">
        <v>107105</v>
      </c>
      <c r="I5" s="155">
        <v>5103</v>
      </c>
      <c r="J5" s="155">
        <v>572</v>
      </c>
      <c r="K5" s="155">
        <v>363</v>
      </c>
      <c r="L5" s="155">
        <v>2815</v>
      </c>
      <c r="M5" s="155">
        <v>3043</v>
      </c>
      <c r="N5" s="155" t="s">
        <v>86</v>
      </c>
      <c r="O5" s="155">
        <v>113</v>
      </c>
      <c r="P5" s="156">
        <v>50162</v>
      </c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</row>
    <row r="6" spans="1:92" ht="25.5" customHeight="1">
      <c r="A6" s="114" t="s">
        <v>4</v>
      </c>
      <c r="B6" s="154">
        <f>SUM(C6:P6)</f>
        <v>218290</v>
      </c>
      <c r="C6" s="155">
        <v>12180</v>
      </c>
      <c r="D6" s="155">
        <v>498</v>
      </c>
      <c r="E6" s="155">
        <v>1288</v>
      </c>
      <c r="F6" s="155">
        <v>1959</v>
      </c>
      <c r="G6" s="155">
        <v>7493</v>
      </c>
      <c r="H6" s="155">
        <v>123514</v>
      </c>
      <c r="I6" s="155">
        <v>6132</v>
      </c>
      <c r="J6" s="155">
        <v>421</v>
      </c>
      <c r="K6" s="155">
        <v>4898</v>
      </c>
      <c r="L6" s="155">
        <v>3869</v>
      </c>
      <c r="M6" s="155">
        <v>5127</v>
      </c>
      <c r="N6" s="155" t="s">
        <v>86</v>
      </c>
      <c r="O6" s="155">
        <v>25</v>
      </c>
      <c r="P6" s="156">
        <v>50886</v>
      </c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7"/>
      <c r="AD6" s="108"/>
      <c r="AE6" s="108"/>
    </row>
    <row r="7" spans="1:92" ht="25.5" customHeight="1">
      <c r="A7" s="114" t="s">
        <v>121</v>
      </c>
      <c r="B7" s="154">
        <v>249967</v>
      </c>
      <c r="C7" s="155">
        <v>17258</v>
      </c>
      <c r="D7" s="155">
        <v>503</v>
      </c>
      <c r="E7" s="155">
        <v>1150</v>
      </c>
      <c r="F7" s="155">
        <v>2250</v>
      </c>
      <c r="G7" s="155">
        <v>8254</v>
      </c>
      <c r="H7" s="155">
        <v>137230</v>
      </c>
      <c r="I7" s="155">
        <v>6461</v>
      </c>
      <c r="J7" s="155">
        <v>584</v>
      </c>
      <c r="K7" s="155">
        <v>5113</v>
      </c>
      <c r="L7" s="155">
        <v>3766</v>
      </c>
      <c r="M7" s="155">
        <v>12429</v>
      </c>
      <c r="N7" s="155">
        <v>0</v>
      </c>
      <c r="O7" s="155">
        <v>524</v>
      </c>
      <c r="P7" s="156">
        <v>54445</v>
      </c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7"/>
      <c r="AD7" s="108"/>
      <c r="AE7" s="108"/>
    </row>
    <row r="8" spans="1:92" ht="25.5" customHeight="1">
      <c r="A8" s="235" t="s">
        <v>134</v>
      </c>
      <c r="B8" s="260">
        <f t="shared" ref="B8" si="0">SUM(C8:P8)</f>
        <v>298896</v>
      </c>
      <c r="C8" s="261">
        <v>15755</v>
      </c>
      <c r="D8" s="261">
        <v>933</v>
      </c>
      <c r="E8" s="261">
        <v>2802</v>
      </c>
      <c r="F8" s="261">
        <v>5510</v>
      </c>
      <c r="G8" s="261">
        <v>8509</v>
      </c>
      <c r="H8" s="261">
        <v>161847</v>
      </c>
      <c r="I8" s="261">
        <v>8918</v>
      </c>
      <c r="J8" s="261">
        <v>587</v>
      </c>
      <c r="K8" s="261">
        <v>9866</v>
      </c>
      <c r="L8" s="261">
        <v>4578</v>
      </c>
      <c r="M8" s="261">
        <v>17535</v>
      </c>
      <c r="N8" s="262">
        <v>0</v>
      </c>
      <c r="O8" s="261">
        <v>3825</v>
      </c>
      <c r="P8" s="263">
        <v>58231</v>
      </c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7"/>
      <c r="AD8" s="108"/>
      <c r="AE8" s="108"/>
    </row>
    <row r="9" spans="1:92" ht="25.5" customHeight="1">
      <c r="A9" s="361" t="s">
        <v>304</v>
      </c>
      <c r="B9" s="348">
        <v>343753</v>
      </c>
      <c r="C9" s="349">
        <v>21356</v>
      </c>
      <c r="D9" s="349">
        <v>3392</v>
      </c>
      <c r="E9" s="349">
        <v>2097</v>
      </c>
      <c r="F9" s="349">
        <v>11936</v>
      </c>
      <c r="G9" s="349">
        <v>9183</v>
      </c>
      <c r="H9" s="349">
        <v>175416</v>
      </c>
      <c r="I9" s="349">
        <v>10408</v>
      </c>
      <c r="J9" s="349">
        <v>1217</v>
      </c>
      <c r="K9" s="349">
        <v>5407</v>
      </c>
      <c r="L9" s="349">
        <v>7694</v>
      </c>
      <c r="M9" s="349">
        <v>25610</v>
      </c>
      <c r="N9" s="350">
        <v>0</v>
      </c>
      <c r="O9" s="349">
        <v>8764</v>
      </c>
      <c r="P9" s="351">
        <v>61273</v>
      </c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7"/>
      <c r="AD9" s="108"/>
      <c r="AE9" s="108"/>
    </row>
    <row r="10" spans="1:92" ht="23.25" customHeight="1">
      <c r="A10" s="374" t="s">
        <v>339</v>
      </c>
      <c r="B10" s="348">
        <f>SUM(C10:P10)</f>
        <v>383011</v>
      </c>
      <c r="C10" s="349">
        <v>24217</v>
      </c>
      <c r="D10" s="349">
        <v>5613</v>
      </c>
      <c r="E10" s="349">
        <v>2012</v>
      </c>
      <c r="F10" s="349">
        <v>11907</v>
      </c>
      <c r="G10" s="349">
        <v>8662</v>
      </c>
      <c r="H10" s="349">
        <v>184555</v>
      </c>
      <c r="I10" s="349">
        <v>14440</v>
      </c>
      <c r="J10" s="349">
        <v>1167</v>
      </c>
      <c r="K10" s="349">
        <v>3418</v>
      </c>
      <c r="L10" s="349">
        <v>12854</v>
      </c>
      <c r="M10" s="349">
        <v>25208</v>
      </c>
      <c r="N10" s="350"/>
      <c r="O10" s="349">
        <v>25344</v>
      </c>
      <c r="P10" s="351">
        <v>63614</v>
      </c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7"/>
      <c r="AD10" s="108"/>
      <c r="AE10" s="108"/>
    </row>
    <row r="11" spans="1:92" ht="18.75" customHeight="1">
      <c r="A11" s="26"/>
      <c r="B11" s="221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5"/>
      <c r="O11" s="224"/>
      <c r="P11" s="224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</row>
    <row r="12" spans="1:92" ht="15.75" customHeight="1">
      <c r="A12" s="504" t="s">
        <v>284</v>
      </c>
      <c r="B12" s="504"/>
      <c r="C12" s="20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109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</row>
    <row r="13" spans="1:92" ht="15.75" customHeight="1">
      <c r="A13" s="503" t="s">
        <v>244</v>
      </c>
      <c r="B13" s="503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</row>
    <row r="14" spans="1:92" ht="11.25" customHeight="1">
      <c r="A14" s="26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</row>
    <row r="15" spans="1:92" ht="15.75" customHeight="1">
      <c r="A15" s="26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</row>
    <row r="16" spans="1:92" ht="15.75" customHeight="1">
      <c r="A16" s="26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</row>
    <row r="17" spans="1:92" ht="15.75" customHeight="1">
      <c r="A17" s="26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</row>
    <row r="18" spans="1:92" ht="15.75" customHeight="1">
      <c r="A18" s="26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</row>
    <row r="19" spans="1:92" ht="15.75" customHeight="1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</row>
    <row r="20" spans="1:92" ht="11.25" customHeight="1">
      <c r="A20" s="26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</row>
    <row r="21" spans="1:92" ht="15.75" customHeight="1">
      <c r="A21" s="26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</row>
    <row r="22" spans="1:92" ht="15.75" customHeight="1">
      <c r="A22" s="26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</row>
    <row r="23" spans="1:92" ht="15.75" customHeight="1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</row>
    <row r="24" spans="1:92" ht="15.75" customHeight="1">
      <c r="A24" s="26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</row>
    <row r="25" spans="1:92" ht="15.75" customHeight="1">
      <c r="A25" s="26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</row>
    <row r="26" spans="1:92" ht="12" customHeight="1">
      <c r="A26" s="26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</row>
    <row r="27" spans="1:92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</row>
  </sheetData>
  <mergeCells count="4">
    <mergeCell ref="A13:B13"/>
    <mergeCell ref="A1:C1"/>
    <mergeCell ref="A3:B3"/>
    <mergeCell ref="A12:B12"/>
  </mergeCells>
  <phoneticPr fontId="4" type="noConversion"/>
  <pageMargins left="0.15748031496062992" right="0.15748031496062992" top="0.74803149606299213" bottom="0.74803149606299213" header="0.31496062992125984" footer="0.31496062992125984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5"/>
  <sheetViews>
    <sheetView topLeftCell="A55" workbookViewId="0">
      <selection activeCell="B19" sqref="B19"/>
    </sheetView>
  </sheetViews>
  <sheetFormatPr defaultRowHeight="16.5"/>
  <cols>
    <col min="1" max="1" width="19.625" style="63" customWidth="1"/>
    <col min="2" max="5" width="13.625" style="63" customWidth="1"/>
    <col min="6" max="6" width="16.625" style="63" customWidth="1"/>
    <col min="7" max="255" width="9" style="8"/>
    <col min="256" max="256" width="16.75" style="8" bestFit="1" customWidth="1"/>
    <col min="257" max="257" width="12.125" style="8" customWidth="1"/>
    <col min="258" max="258" width="9" style="8"/>
    <col min="259" max="259" width="12.75" style="8" customWidth="1"/>
    <col min="260" max="260" width="9" style="8"/>
    <col min="261" max="261" width="11.5" style="8" customWidth="1"/>
    <col min="262" max="262" width="18.375" style="8" customWidth="1"/>
    <col min="263" max="511" width="9" style="8"/>
    <col min="512" max="512" width="16.75" style="8" bestFit="1" customWidth="1"/>
    <col min="513" max="513" width="12.125" style="8" customWidth="1"/>
    <col min="514" max="514" width="9" style="8"/>
    <col min="515" max="515" width="12.75" style="8" customWidth="1"/>
    <col min="516" max="516" width="9" style="8"/>
    <col min="517" max="517" width="11.5" style="8" customWidth="1"/>
    <col min="518" max="518" width="18.375" style="8" customWidth="1"/>
    <col min="519" max="767" width="9" style="8"/>
    <col min="768" max="768" width="16.75" style="8" bestFit="1" customWidth="1"/>
    <col min="769" max="769" width="12.125" style="8" customWidth="1"/>
    <col min="770" max="770" width="9" style="8"/>
    <col min="771" max="771" width="12.75" style="8" customWidth="1"/>
    <col min="772" max="772" width="9" style="8"/>
    <col min="773" max="773" width="11.5" style="8" customWidth="1"/>
    <col min="774" max="774" width="18.375" style="8" customWidth="1"/>
    <col min="775" max="1023" width="9" style="8"/>
    <col min="1024" max="1024" width="16.75" style="8" bestFit="1" customWidth="1"/>
    <col min="1025" max="1025" width="12.125" style="8" customWidth="1"/>
    <col min="1026" max="1026" width="9" style="8"/>
    <col min="1027" max="1027" width="12.75" style="8" customWidth="1"/>
    <col min="1028" max="1028" width="9" style="8"/>
    <col min="1029" max="1029" width="11.5" style="8" customWidth="1"/>
    <col min="1030" max="1030" width="18.375" style="8" customWidth="1"/>
    <col min="1031" max="1279" width="9" style="8"/>
    <col min="1280" max="1280" width="16.75" style="8" bestFit="1" customWidth="1"/>
    <col min="1281" max="1281" width="12.125" style="8" customWidth="1"/>
    <col min="1282" max="1282" width="9" style="8"/>
    <col min="1283" max="1283" width="12.75" style="8" customWidth="1"/>
    <col min="1284" max="1284" width="9" style="8"/>
    <col min="1285" max="1285" width="11.5" style="8" customWidth="1"/>
    <col min="1286" max="1286" width="18.375" style="8" customWidth="1"/>
    <col min="1287" max="1535" width="9" style="8"/>
    <col min="1536" max="1536" width="16.75" style="8" bestFit="1" customWidth="1"/>
    <col min="1537" max="1537" width="12.125" style="8" customWidth="1"/>
    <col min="1538" max="1538" width="9" style="8"/>
    <col min="1539" max="1539" width="12.75" style="8" customWidth="1"/>
    <col min="1540" max="1540" width="9" style="8"/>
    <col min="1541" max="1541" width="11.5" style="8" customWidth="1"/>
    <col min="1542" max="1542" width="18.375" style="8" customWidth="1"/>
    <col min="1543" max="1791" width="9" style="8"/>
    <col min="1792" max="1792" width="16.75" style="8" bestFit="1" customWidth="1"/>
    <col min="1793" max="1793" width="12.125" style="8" customWidth="1"/>
    <col min="1794" max="1794" width="9" style="8"/>
    <col min="1795" max="1795" width="12.75" style="8" customWidth="1"/>
    <col min="1796" max="1796" width="9" style="8"/>
    <col min="1797" max="1797" width="11.5" style="8" customWidth="1"/>
    <col min="1798" max="1798" width="18.375" style="8" customWidth="1"/>
    <col min="1799" max="2047" width="9" style="8"/>
    <col min="2048" max="2048" width="16.75" style="8" bestFit="1" customWidth="1"/>
    <col min="2049" max="2049" width="12.125" style="8" customWidth="1"/>
    <col min="2050" max="2050" width="9" style="8"/>
    <col min="2051" max="2051" width="12.75" style="8" customWidth="1"/>
    <col min="2052" max="2052" width="9" style="8"/>
    <col min="2053" max="2053" width="11.5" style="8" customWidth="1"/>
    <col min="2054" max="2054" width="18.375" style="8" customWidth="1"/>
    <col min="2055" max="2303" width="9" style="8"/>
    <col min="2304" max="2304" width="16.75" style="8" bestFit="1" customWidth="1"/>
    <col min="2305" max="2305" width="12.125" style="8" customWidth="1"/>
    <col min="2306" max="2306" width="9" style="8"/>
    <col min="2307" max="2307" width="12.75" style="8" customWidth="1"/>
    <col min="2308" max="2308" width="9" style="8"/>
    <col min="2309" max="2309" width="11.5" style="8" customWidth="1"/>
    <col min="2310" max="2310" width="18.375" style="8" customWidth="1"/>
    <col min="2311" max="2559" width="9" style="8"/>
    <col min="2560" max="2560" width="16.75" style="8" bestFit="1" customWidth="1"/>
    <col min="2561" max="2561" width="12.125" style="8" customWidth="1"/>
    <col min="2562" max="2562" width="9" style="8"/>
    <col min="2563" max="2563" width="12.75" style="8" customWidth="1"/>
    <col min="2564" max="2564" width="9" style="8"/>
    <col min="2565" max="2565" width="11.5" style="8" customWidth="1"/>
    <col min="2566" max="2566" width="18.375" style="8" customWidth="1"/>
    <col min="2567" max="2815" width="9" style="8"/>
    <col min="2816" max="2816" width="16.75" style="8" bestFit="1" customWidth="1"/>
    <col min="2817" max="2817" width="12.125" style="8" customWidth="1"/>
    <col min="2818" max="2818" width="9" style="8"/>
    <col min="2819" max="2819" width="12.75" style="8" customWidth="1"/>
    <col min="2820" max="2820" width="9" style="8"/>
    <col min="2821" max="2821" width="11.5" style="8" customWidth="1"/>
    <col min="2822" max="2822" width="18.375" style="8" customWidth="1"/>
    <col min="2823" max="3071" width="9" style="8"/>
    <col min="3072" max="3072" width="16.75" style="8" bestFit="1" customWidth="1"/>
    <col min="3073" max="3073" width="12.125" style="8" customWidth="1"/>
    <col min="3074" max="3074" width="9" style="8"/>
    <col min="3075" max="3075" width="12.75" style="8" customWidth="1"/>
    <col min="3076" max="3076" width="9" style="8"/>
    <col min="3077" max="3077" width="11.5" style="8" customWidth="1"/>
    <col min="3078" max="3078" width="18.375" style="8" customWidth="1"/>
    <col min="3079" max="3327" width="9" style="8"/>
    <col min="3328" max="3328" width="16.75" style="8" bestFit="1" customWidth="1"/>
    <col min="3329" max="3329" width="12.125" style="8" customWidth="1"/>
    <col min="3330" max="3330" width="9" style="8"/>
    <col min="3331" max="3331" width="12.75" style="8" customWidth="1"/>
    <col min="3332" max="3332" width="9" style="8"/>
    <col min="3333" max="3333" width="11.5" style="8" customWidth="1"/>
    <col min="3334" max="3334" width="18.375" style="8" customWidth="1"/>
    <col min="3335" max="3583" width="9" style="8"/>
    <col min="3584" max="3584" width="16.75" style="8" bestFit="1" customWidth="1"/>
    <col min="3585" max="3585" width="12.125" style="8" customWidth="1"/>
    <col min="3586" max="3586" width="9" style="8"/>
    <col min="3587" max="3587" width="12.75" style="8" customWidth="1"/>
    <col min="3588" max="3588" width="9" style="8"/>
    <col min="3589" max="3589" width="11.5" style="8" customWidth="1"/>
    <col min="3590" max="3590" width="18.375" style="8" customWidth="1"/>
    <col min="3591" max="3839" width="9" style="8"/>
    <col min="3840" max="3840" width="16.75" style="8" bestFit="1" customWidth="1"/>
    <col min="3841" max="3841" width="12.125" style="8" customWidth="1"/>
    <col min="3842" max="3842" width="9" style="8"/>
    <col min="3843" max="3843" width="12.75" style="8" customWidth="1"/>
    <col min="3844" max="3844" width="9" style="8"/>
    <col min="3845" max="3845" width="11.5" style="8" customWidth="1"/>
    <col min="3846" max="3846" width="18.375" style="8" customWidth="1"/>
    <col min="3847" max="4095" width="9" style="8"/>
    <col min="4096" max="4096" width="16.75" style="8" bestFit="1" customWidth="1"/>
    <col min="4097" max="4097" width="12.125" style="8" customWidth="1"/>
    <col min="4098" max="4098" width="9" style="8"/>
    <col min="4099" max="4099" width="12.75" style="8" customWidth="1"/>
    <col min="4100" max="4100" width="9" style="8"/>
    <col min="4101" max="4101" width="11.5" style="8" customWidth="1"/>
    <col min="4102" max="4102" width="18.375" style="8" customWidth="1"/>
    <col min="4103" max="4351" width="9" style="8"/>
    <col min="4352" max="4352" width="16.75" style="8" bestFit="1" customWidth="1"/>
    <col min="4353" max="4353" width="12.125" style="8" customWidth="1"/>
    <col min="4354" max="4354" width="9" style="8"/>
    <col min="4355" max="4355" width="12.75" style="8" customWidth="1"/>
    <col min="4356" max="4356" width="9" style="8"/>
    <col min="4357" max="4357" width="11.5" style="8" customWidth="1"/>
    <col min="4358" max="4358" width="18.375" style="8" customWidth="1"/>
    <col min="4359" max="4607" width="9" style="8"/>
    <col min="4608" max="4608" width="16.75" style="8" bestFit="1" customWidth="1"/>
    <col min="4609" max="4609" width="12.125" style="8" customWidth="1"/>
    <col min="4610" max="4610" width="9" style="8"/>
    <col min="4611" max="4611" width="12.75" style="8" customWidth="1"/>
    <col min="4612" max="4612" width="9" style="8"/>
    <col min="4613" max="4613" width="11.5" style="8" customWidth="1"/>
    <col min="4614" max="4614" width="18.375" style="8" customWidth="1"/>
    <col min="4615" max="4863" width="9" style="8"/>
    <col min="4864" max="4864" width="16.75" style="8" bestFit="1" customWidth="1"/>
    <col min="4865" max="4865" width="12.125" style="8" customWidth="1"/>
    <col min="4866" max="4866" width="9" style="8"/>
    <col min="4867" max="4867" width="12.75" style="8" customWidth="1"/>
    <col min="4868" max="4868" width="9" style="8"/>
    <col min="4869" max="4869" width="11.5" style="8" customWidth="1"/>
    <col min="4870" max="4870" width="18.375" style="8" customWidth="1"/>
    <col min="4871" max="5119" width="9" style="8"/>
    <col min="5120" max="5120" width="16.75" style="8" bestFit="1" customWidth="1"/>
    <col min="5121" max="5121" width="12.125" style="8" customWidth="1"/>
    <col min="5122" max="5122" width="9" style="8"/>
    <col min="5123" max="5123" width="12.75" style="8" customWidth="1"/>
    <col min="5124" max="5124" width="9" style="8"/>
    <col min="5125" max="5125" width="11.5" style="8" customWidth="1"/>
    <col min="5126" max="5126" width="18.375" style="8" customWidth="1"/>
    <col min="5127" max="5375" width="9" style="8"/>
    <col min="5376" max="5376" width="16.75" style="8" bestFit="1" customWidth="1"/>
    <col min="5377" max="5377" width="12.125" style="8" customWidth="1"/>
    <col min="5378" max="5378" width="9" style="8"/>
    <col min="5379" max="5379" width="12.75" style="8" customWidth="1"/>
    <col min="5380" max="5380" width="9" style="8"/>
    <col min="5381" max="5381" width="11.5" style="8" customWidth="1"/>
    <col min="5382" max="5382" width="18.375" style="8" customWidth="1"/>
    <col min="5383" max="5631" width="9" style="8"/>
    <col min="5632" max="5632" width="16.75" style="8" bestFit="1" customWidth="1"/>
    <col min="5633" max="5633" width="12.125" style="8" customWidth="1"/>
    <col min="5634" max="5634" width="9" style="8"/>
    <col min="5635" max="5635" width="12.75" style="8" customWidth="1"/>
    <col min="5636" max="5636" width="9" style="8"/>
    <col min="5637" max="5637" width="11.5" style="8" customWidth="1"/>
    <col min="5638" max="5638" width="18.375" style="8" customWidth="1"/>
    <col min="5639" max="5887" width="9" style="8"/>
    <col min="5888" max="5888" width="16.75" style="8" bestFit="1" customWidth="1"/>
    <col min="5889" max="5889" width="12.125" style="8" customWidth="1"/>
    <col min="5890" max="5890" width="9" style="8"/>
    <col min="5891" max="5891" width="12.75" style="8" customWidth="1"/>
    <col min="5892" max="5892" width="9" style="8"/>
    <col min="5893" max="5893" width="11.5" style="8" customWidth="1"/>
    <col min="5894" max="5894" width="18.375" style="8" customWidth="1"/>
    <col min="5895" max="6143" width="9" style="8"/>
    <col min="6144" max="6144" width="16.75" style="8" bestFit="1" customWidth="1"/>
    <col min="6145" max="6145" width="12.125" style="8" customWidth="1"/>
    <col min="6146" max="6146" width="9" style="8"/>
    <col min="6147" max="6147" width="12.75" style="8" customWidth="1"/>
    <col min="6148" max="6148" width="9" style="8"/>
    <col min="6149" max="6149" width="11.5" style="8" customWidth="1"/>
    <col min="6150" max="6150" width="18.375" style="8" customWidth="1"/>
    <col min="6151" max="6399" width="9" style="8"/>
    <col min="6400" max="6400" width="16.75" style="8" bestFit="1" customWidth="1"/>
    <col min="6401" max="6401" width="12.125" style="8" customWidth="1"/>
    <col min="6402" max="6402" width="9" style="8"/>
    <col min="6403" max="6403" width="12.75" style="8" customWidth="1"/>
    <col min="6404" max="6404" width="9" style="8"/>
    <col min="6405" max="6405" width="11.5" style="8" customWidth="1"/>
    <col min="6406" max="6406" width="18.375" style="8" customWidth="1"/>
    <col min="6407" max="6655" width="9" style="8"/>
    <col min="6656" max="6656" width="16.75" style="8" bestFit="1" customWidth="1"/>
    <col min="6657" max="6657" width="12.125" style="8" customWidth="1"/>
    <col min="6658" max="6658" width="9" style="8"/>
    <col min="6659" max="6659" width="12.75" style="8" customWidth="1"/>
    <col min="6660" max="6660" width="9" style="8"/>
    <col min="6661" max="6661" width="11.5" style="8" customWidth="1"/>
    <col min="6662" max="6662" width="18.375" style="8" customWidth="1"/>
    <col min="6663" max="6911" width="9" style="8"/>
    <col min="6912" max="6912" width="16.75" style="8" bestFit="1" customWidth="1"/>
    <col min="6913" max="6913" width="12.125" style="8" customWidth="1"/>
    <col min="6914" max="6914" width="9" style="8"/>
    <col min="6915" max="6915" width="12.75" style="8" customWidth="1"/>
    <col min="6916" max="6916" width="9" style="8"/>
    <col min="6917" max="6917" width="11.5" style="8" customWidth="1"/>
    <col min="6918" max="6918" width="18.375" style="8" customWidth="1"/>
    <col min="6919" max="7167" width="9" style="8"/>
    <col min="7168" max="7168" width="16.75" style="8" bestFit="1" customWidth="1"/>
    <col min="7169" max="7169" width="12.125" style="8" customWidth="1"/>
    <col min="7170" max="7170" width="9" style="8"/>
    <col min="7171" max="7171" width="12.75" style="8" customWidth="1"/>
    <col min="7172" max="7172" width="9" style="8"/>
    <col min="7173" max="7173" width="11.5" style="8" customWidth="1"/>
    <col min="7174" max="7174" width="18.375" style="8" customWidth="1"/>
    <col min="7175" max="7423" width="9" style="8"/>
    <col min="7424" max="7424" width="16.75" style="8" bestFit="1" customWidth="1"/>
    <col min="7425" max="7425" width="12.125" style="8" customWidth="1"/>
    <col min="7426" max="7426" width="9" style="8"/>
    <col min="7427" max="7427" width="12.75" style="8" customWidth="1"/>
    <col min="7428" max="7428" width="9" style="8"/>
    <col min="7429" max="7429" width="11.5" style="8" customWidth="1"/>
    <col min="7430" max="7430" width="18.375" style="8" customWidth="1"/>
    <col min="7431" max="7679" width="9" style="8"/>
    <col min="7680" max="7680" width="16.75" style="8" bestFit="1" customWidth="1"/>
    <col min="7681" max="7681" width="12.125" style="8" customWidth="1"/>
    <col min="7682" max="7682" width="9" style="8"/>
    <col min="7683" max="7683" width="12.75" style="8" customWidth="1"/>
    <col min="7684" max="7684" width="9" style="8"/>
    <col min="7685" max="7685" width="11.5" style="8" customWidth="1"/>
    <col min="7686" max="7686" width="18.375" style="8" customWidth="1"/>
    <col min="7687" max="7935" width="9" style="8"/>
    <col min="7936" max="7936" width="16.75" style="8" bestFit="1" customWidth="1"/>
    <col min="7937" max="7937" width="12.125" style="8" customWidth="1"/>
    <col min="7938" max="7938" width="9" style="8"/>
    <col min="7939" max="7939" width="12.75" style="8" customWidth="1"/>
    <col min="7940" max="7940" width="9" style="8"/>
    <col min="7941" max="7941" width="11.5" style="8" customWidth="1"/>
    <col min="7942" max="7942" width="18.375" style="8" customWidth="1"/>
    <col min="7943" max="8191" width="9" style="8"/>
    <col min="8192" max="8192" width="16.75" style="8" bestFit="1" customWidth="1"/>
    <col min="8193" max="8193" width="12.125" style="8" customWidth="1"/>
    <col min="8194" max="8194" width="9" style="8"/>
    <col min="8195" max="8195" width="12.75" style="8" customWidth="1"/>
    <col min="8196" max="8196" width="9" style="8"/>
    <col min="8197" max="8197" width="11.5" style="8" customWidth="1"/>
    <col min="8198" max="8198" width="18.375" style="8" customWidth="1"/>
    <col min="8199" max="8447" width="9" style="8"/>
    <col min="8448" max="8448" width="16.75" style="8" bestFit="1" customWidth="1"/>
    <col min="8449" max="8449" width="12.125" style="8" customWidth="1"/>
    <col min="8450" max="8450" width="9" style="8"/>
    <col min="8451" max="8451" width="12.75" style="8" customWidth="1"/>
    <col min="8452" max="8452" width="9" style="8"/>
    <col min="8453" max="8453" width="11.5" style="8" customWidth="1"/>
    <col min="8454" max="8454" width="18.375" style="8" customWidth="1"/>
    <col min="8455" max="8703" width="9" style="8"/>
    <col min="8704" max="8704" width="16.75" style="8" bestFit="1" customWidth="1"/>
    <col min="8705" max="8705" width="12.125" style="8" customWidth="1"/>
    <col min="8706" max="8706" width="9" style="8"/>
    <col min="8707" max="8707" width="12.75" style="8" customWidth="1"/>
    <col min="8708" max="8708" width="9" style="8"/>
    <col min="8709" max="8709" width="11.5" style="8" customWidth="1"/>
    <col min="8710" max="8710" width="18.375" style="8" customWidth="1"/>
    <col min="8711" max="8959" width="9" style="8"/>
    <col min="8960" max="8960" width="16.75" style="8" bestFit="1" customWidth="1"/>
    <col min="8961" max="8961" width="12.125" style="8" customWidth="1"/>
    <col min="8962" max="8962" width="9" style="8"/>
    <col min="8963" max="8963" width="12.75" style="8" customWidth="1"/>
    <col min="8964" max="8964" width="9" style="8"/>
    <col min="8965" max="8965" width="11.5" style="8" customWidth="1"/>
    <col min="8966" max="8966" width="18.375" style="8" customWidth="1"/>
    <col min="8967" max="9215" width="9" style="8"/>
    <col min="9216" max="9216" width="16.75" style="8" bestFit="1" customWidth="1"/>
    <col min="9217" max="9217" width="12.125" style="8" customWidth="1"/>
    <col min="9218" max="9218" width="9" style="8"/>
    <col min="9219" max="9219" width="12.75" style="8" customWidth="1"/>
    <col min="9220" max="9220" width="9" style="8"/>
    <col min="9221" max="9221" width="11.5" style="8" customWidth="1"/>
    <col min="9222" max="9222" width="18.375" style="8" customWidth="1"/>
    <col min="9223" max="9471" width="9" style="8"/>
    <col min="9472" max="9472" width="16.75" style="8" bestFit="1" customWidth="1"/>
    <col min="9473" max="9473" width="12.125" style="8" customWidth="1"/>
    <col min="9474" max="9474" width="9" style="8"/>
    <col min="9475" max="9475" width="12.75" style="8" customWidth="1"/>
    <col min="9476" max="9476" width="9" style="8"/>
    <col min="9477" max="9477" width="11.5" style="8" customWidth="1"/>
    <col min="9478" max="9478" width="18.375" style="8" customWidth="1"/>
    <col min="9479" max="9727" width="9" style="8"/>
    <col min="9728" max="9728" width="16.75" style="8" bestFit="1" customWidth="1"/>
    <col min="9729" max="9729" width="12.125" style="8" customWidth="1"/>
    <col min="9730" max="9730" width="9" style="8"/>
    <col min="9731" max="9731" width="12.75" style="8" customWidth="1"/>
    <col min="9732" max="9732" width="9" style="8"/>
    <col min="9733" max="9733" width="11.5" style="8" customWidth="1"/>
    <col min="9734" max="9734" width="18.375" style="8" customWidth="1"/>
    <col min="9735" max="9983" width="9" style="8"/>
    <col min="9984" max="9984" width="16.75" style="8" bestFit="1" customWidth="1"/>
    <col min="9985" max="9985" width="12.125" style="8" customWidth="1"/>
    <col min="9986" max="9986" width="9" style="8"/>
    <col min="9987" max="9987" width="12.75" style="8" customWidth="1"/>
    <col min="9988" max="9988" width="9" style="8"/>
    <col min="9989" max="9989" width="11.5" style="8" customWidth="1"/>
    <col min="9990" max="9990" width="18.375" style="8" customWidth="1"/>
    <col min="9991" max="10239" width="9" style="8"/>
    <col min="10240" max="10240" width="16.75" style="8" bestFit="1" customWidth="1"/>
    <col min="10241" max="10241" width="12.125" style="8" customWidth="1"/>
    <col min="10242" max="10242" width="9" style="8"/>
    <col min="10243" max="10243" width="12.75" style="8" customWidth="1"/>
    <col min="10244" max="10244" width="9" style="8"/>
    <col min="10245" max="10245" width="11.5" style="8" customWidth="1"/>
    <col min="10246" max="10246" width="18.375" style="8" customWidth="1"/>
    <col min="10247" max="10495" width="9" style="8"/>
    <col min="10496" max="10496" width="16.75" style="8" bestFit="1" customWidth="1"/>
    <col min="10497" max="10497" width="12.125" style="8" customWidth="1"/>
    <col min="10498" max="10498" width="9" style="8"/>
    <col min="10499" max="10499" width="12.75" style="8" customWidth="1"/>
    <col min="10500" max="10500" width="9" style="8"/>
    <col min="10501" max="10501" width="11.5" style="8" customWidth="1"/>
    <col min="10502" max="10502" width="18.375" style="8" customWidth="1"/>
    <col min="10503" max="10751" width="9" style="8"/>
    <col min="10752" max="10752" width="16.75" style="8" bestFit="1" customWidth="1"/>
    <col min="10753" max="10753" width="12.125" style="8" customWidth="1"/>
    <col min="10754" max="10754" width="9" style="8"/>
    <col min="10755" max="10755" width="12.75" style="8" customWidth="1"/>
    <col min="10756" max="10756" width="9" style="8"/>
    <col min="10757" max="10757" width="11.5" style="8" customWidth="1"/>
    <col min="10758" max="10758" width="18.375" style="8" customWidth="1"/>
    <col min="10759" max="11007" width="9" style="8"/>
    <col min="11008" max="11008" width="16.75" style="8" bestFit="1" customWidth="1"/>
    <col min="11009" max="11009" width="12.125" style="8" customWidth="1"/>
    <col min="11010" max="11010" width="9" style="8"/>
    <col min="11011" max="11011" width="12.75" style="8" customWidth="1"/>
    <col min="11012" max="11012" width="9" style="8"/>
    <col min="11013" max="11013" width="11.5" style="8" customWidth="1"/>
    <col min="11014" max="11014" width="18.375" style="8" customWidth="1"/>
    <col min="11015" max="11263" width="9" style="8"/>
    <col min="11264" max="11264" width="16.75" style="8" bestFit="1" customWidth="1"/>
    <col min="11265" max="11265" width="12.125" style="8" customWidth="1"/>
    <col min="11266" max="11266" width="9" style="8"/>
    <col min="11267" max="11267" width="12.75" style="8" customWidth="1"/>
    <col min="11268" max="11268" width="9" style="8"/>
    <col min="11269" max="11269" width="11.5" style="8" customWidth="1"/>
    <col min="11270" max="11270" width="18.375" style="8" customWidth="1"/>
    <col min="11271" max="11519" width="9" style="8"/>
    <col min="11520" max="11520" width="16.75" style="8" bestFit="1" customWidth="1"/>
    <col min="11521" max="11521" width="12.125" style="8" customWidth="1"/>
    <col min="11522" max="11522" width="9" style="8"/>
    <col min="11523" max="11523" width="12.75" style="8" customWidth="1"/>
    <col min="11524" max="11524" width="9" style="8"/>
    <col min="11525" max="11525" width="11.5" style="8" customWidth="1"/>
    <col min="11526" max="11526" width="18.375" style="8" customWidth="1"/>
    <col min="11527" max="11775" width="9" style="8"/>
    <col min="11776" max="11776" width="16.75" style="8" bestFit="1" customWidth="1"/>
    <col min="11777" max="11777" width="12.125" style="8" customWidth="1"/>
    <col min="11778" max="11778" width="9" style="8"/>
    <col min="11779" max="11779" width="12.75" style="8" customWidth="1"/>
    <col min="11780" max="11780" width="9" style="8"/>
    <col min="11781" max="11781" width="11.5" style="8" customWidth="1"/>
    <col min="11782" max="11782" width="18.375" style="8" customWidth="1"/>
    <col min="11783" max="12031" width="9" style="8"/>
    <col min="12032" max="12032" width="16.75" style="8" bestFit="1" customWidth="1"/>
    <col min="12033" max="12033" width="12.125" style="8" customWidth="1"/>
    <col min="12034" max="12034" width="9" style="8"/>
    <col min="12035" max="12035" width="12.75" style="8" customWidth="1"/>
    <col min="12036" max="12036" width="9" style="8"/>
    <col min="12037" max="12037" width="11.5" style="8" customWidth="1"/>
    <col min="12038" max="12038" width="18.375" style="8" customWidth="1"/>
    <col min="12039" max="12287" width="9" style="8"/>
    <col min="12288" max="12288" width="16.75" style="8" bestFit="1" customWidth="1"/>
    <col min="12289" max="12289" width="12.125" style="8" customWidth="1"/>
    <col min="12290" max="12290" width="9" style="8"/>
    <col min="12291" max="12291" width="12.75" style="8" customWidth="1"/>
    <col min="12292" max="12292" width="9" style="8"/>
    <col min="12293" max="12293" width="11.5" style="8" customWidth="1"/>
    <col min="12294" max="12294" width="18.375" style="8" customWidth="1"/>
    <col min="12295" max="12543" width="9" style="8"/>
    <col min="12544" max="12544" width="16.75" style="8" bestFit="1" customWidth="1"/>
    <col min="12545" max="12545" width="12.125" style="8" customWidth="1"/>
    <col min="12546" max="12546" width="9" style="8"/>
    <col min="12547" max="12547" width="12.75" style="8" customWidth="1"/>
    <col min="12548" max="12548" width="9" style="8"/>
    <col min="12549" max="12549" width="11.5" style="8" customWidth="1"/>
    <col min="12550" max="12550" width="18.375" style="8" customWidth="1"/>
    <col min="12551" max="12799" width="9" style="8"/>
    <col min="12800" max="12800" width="16.75" style="8" bestFit="1" customWidth="1"/>
    <col min="12801" max="12801" width="12.125" style="8" customWidth="1"/>
    <col min="12802" max="12802" width="9" style="8"/>
    <col min="12803" max="12803" width="12.75" style="8" customWidth="1"/>
    <col min="12804" max="12804" width="9" style="8"/>
    <col min="12805" max="12805" width="11.5" style="8" customWidth="1"/>
    <col min="12806" max="12806" width="18.375" style="8" customWidth="1"/>
    <col min="12807" max="13055" width="9" style="8"/>
    <col min="13056" max="13056" width="16.75" style="8" bestFit="1" customWidth="1"/>
    <col min="13057" max="13057" width="12.125" style="8" customWidth="1"/>
    <col min="13058" max="13058" width="9" style="8"/>
    <col min="13059" max="13059" width="12.75" style="8" customWidth="1"/>
    <col min="13060" max="13060" width="9" style="8"/>
    <col min="13061" max="13061" width="11.5" style="8" customWidth="1"/>
    <col min="13062" max="13062" width="18.375" style="8" customWidth="1"/>
    <col min="13063" max="13311" width="9" style="8"/>
    <col min="13312" max="13312" width="16.75" style="8" bestFit="1" customWidth="1"/>
    <col min="13313" max="13313" width="12.125" style="8" customWidth="1"/>
    <col min="13314" max="13314" width="9" style="8"/>
    <col min="13315" max="13315" width="12.75" style="8" customWidth="1"/>
    <col min="13316" max="13316" width="9" style="8"/>
    <col min="13317" max="13317" width="11.5" style="8" customWidth="1"/>
    <col min="13318" max="13318" width="18.375" style="8" customWidth="1"/>
    <col min="13319" max="13567" width="9" style="8"/>
    <col min="13568" max="13568" width="16.75" style="8" bestFit="1" customWidth="1"/>
    <col min="13569" max="13569" width="12.125" style="8" customWidth="1"/>
    <col min="13570" max="13570" width="9" style="8"/>
    <col min="13571" max="13571" width="12.75" style="8" customWidth="1"/>
    <col min="13572" max="13572" width="9" style="8"/>
    <col min="13573" max="13573" width="11.5" style="8" customWidth="1"/>
    <col min="13574" max="13574" width="18.375" style="8" customWidth="1"/>
    <col min="13575" max="13823" width="9" style="8"/>
    <col min="13824" max="13824" width="16.75" style="8" bestFit="1" customWidth="1"/>
    <col min="13825" max="13825" width="12.125" style="8" customWidth="1"/>
    <col min="13826" max="13826" width="9" style="8"/>
    <col min="13827" max="13827" width="12.75" style="8" customWidth="1"/>
    <col min="13828" max="13828" width="9" style="8"/>
    <col min="13829" max="13829" width="11.5" style="8" customWidth="1"/>
    <col min="13830" max="13830" width="18.375" style="8" customWidth="1"/>
    <col min="13831" max="14079" width="9" style="8"/>
    <col min="14080" max="14080" width="16.75" style="8" bestFit="1" customWidth="1"/>
    <col min="14081" max="14081" width="12.125" style="8" customWidth="1"/>
    <col min="14082" max="14082" width="9" style="8"/>
    <col min="14083" max="14083" width="12.75" style="8" customWidth="1"/>
    <col min="14084" max="14084" width="9" style="8"/>
    <col min="14085" max="14085" width="11.5" style="8" customWidth="1"/>
    <col min="14086" max="14086" width="18.375" style="8" customWidth="1"/>
    <col min="14087" max="14335" width="9" style="8"/>
    <col min="14336" max="14336" width="16.75" style="8" bestFit="1" customWidth="1"/>
    <col min="14337" max="14337" width="12.125" style="8" customWidth="1"/>
    <col min="14338" max="14338" width="9" style="8"/>
    <col min="14339" max="14339" width="12.75" style="8" customWidth="1"/>
    <col min="14340" max="14340" width="9" style="8"/>
    <col min="14341" max="14341" width="11.5" style="8" customWidth="1"/>
    <col min="14342" max="14342" width="18.375" style="8" customWidth="1"/>
    <col min="14343" max="14591" width="9" style="8"/>
    <col min="14592" max="14592" width="16.75" style="8" bestFit="1" customWidth="1"/>
    <col min="14593" max="14593" width="12.125" style="8" customWidth="1"/>
    <col min="14594" max="14594" width="9" style="8"/>
    <col min="14595" max="14595" width="12.75" style="8" customWidth="1"/>
    <col min="14596" max="14596" width="9" style="8"/>
    <col min="14597" max="14597" width="11.5" style="8" customWidth="1"/>
    <col min="14598" max="14598" width="18.375" style="8" customWidth="1"/>
    <col min="14599" max="14847" width="9" style="8"/>
    <col min="14848" max="14848" width="16.75" style="8" bestFit="1" customWidth="1"/>
    <col min="14849" max="14849" width="12.125" style="8" customWidth="1"/>
    <col min="14850" max="14850" width="9" style="8"/>
    <col min="14851" max="14851" width="12.75" style="8" customWidth="1"/>
    <col min="14852" max="14852" width="9" style="8"/>
    <col min="14853" max="14853" width="11.5" style="8" customWidth="1"/>
    <col min="14854" max="14854" width="18.375" style="8" customWidth="1"/>
    <col min="14855" max="15103" width="9" style="8"/>
    <col min="15104" max="15104" width="16.75" style="8" bestFit="1" customWidth="1"/>
    <col min="15105" max="15105" width="12.125" style="8" customWidth="1"/>
    <col min="15106" max="15106" width="9" style="8"/>
    <col min="15107" max="15107" width="12.75" style="8" customWidth="1"/>
    <col min="15108" max="15108" width="9" style="8"/>
    <col min="15109" max="15109" width="11.5" style="8" customWidth="1"/>
    <col min="15110" max="15110" width="18.375" style="8" customWidth="1"/>
    <col min="15111" max="15359" width="9" style="8"/>
    <col min="15360" max="15360" width="16.75" style="8" bestFit="1" customWidth="1"/>
    <col min="15361" max="15361" width="12.125" style="8" customWidth="1"/>
    <col min="15362" max="15362" width="9" style="8"/>
    <col min="15363" max="15363" width="12.75" style="8" customWidth="1"/>
    <col min="15364" max="15364" width="9" style="8"/>
    <col min="15365" max="15365" width="11.5" style="8" customWidth="1"/>
    <col min="15366" max="15366" width="18.375" style="8" customWidth="1"/>
    <col min="15367" max="15615" width="9" style="8"/>
    <col min="15616" max="15616" width="16.75" style="8" bestFit="1" customWidth="1"/>
    <col min="15617" max="15617" width="12.125" style="8" customWidth="1"/>
    <col min="15618" max="15618" width="9" style="8"/>
    <col min="15619" max="15619" width="12.75" style="8" customWidth="1"/>
    <col min="15620" max="15620" width="9" style="8"/>
    <col min="15621" max="15621" width="11.5" style="8" customWidth="1"/>
    <col min="15622" max="15622" width="18.375" style="8" customWidth="1"/>
    <col min="15623" max="15871" width="9" style="8"/>
    <col min="15872" max="15872" width="16.75" style="8" bestFit="1" customWidth="1"/>
    <col min="15873" max="15873" width="12.125" style="8" customWidth="1"/>
    <col min="15874" max="15874" width="9" style="8"/>
    <col min="15875" max="15875" width="12.75" style="8" customWidth="1"/>
    <col min="15876" max="15876" width="9" style="8"/>
    <col min="15877" max="15877" width="11.5" style="8" customWidth="1"/>
    <col min="15878" max="15878" width="18.375" style="8" customWidth="1"/>
    <col min="15879" max="16127" width="9" style="8"/>
    <col min="16128" max="16128" width="16.75" style="8" bestFit="1" customWidth="1"/>
    <col min="16129" max="16129" width="12.125" style="8" customWidth="1"/>
    <col min="16130" max="16130" width="9" style="8"/>
    <col min="16131" max="16131" width="12.75" style="8" customWidth="1"/>
    <col min="16132" max="16132" width="9" style="8"/>
    <col min="16133" max="16133" width="11.5" style="8" customWidth="1"/>
    <col min="16134" max="16134" width="18.375" style="8" customWidth="1"/>
    <col min="16135" max="16384" width="9" style="8"/>
  </cols>
  <sheetData>
    <row r="1" spans="1:8" ht="20.25" customHeight="1">
      <c r="A1" s="445" t="s">
        <v>329</v>
      </c>
      <c r="B1" s="445"/>
      <c r="C1" s="196"/>
      <c r="D1" s="196"/>
      <c r="E1" s="196"/>
      <c r="F1" s="197"/>
      <c r="G1" s="197"/>
      <c r="H1" s="197"/>
    </row>
    <row r="2" spans="1:8" ht="15" customHeight="1">
      <c r="A2" s="55"/>
      <c r="B2" s="55"/>
      <c r="C2" s="55"/>
      <c r="D2" s="55"/>
      <c r="E2" s="55"/>
      <c r="F2" s="56"/>
      <c r="G2" s="35"/>
      <c r="H2" s="35"/>
    </row>
    <row r="3" spans="1:8" s="12" customFormat="1" ht="20.25" customHeight="1">
      <c r="A3" s="210" t="s">
        <v>272</v>
      </c>
      <c r="B3" s="210"/>
      <c r="C3" s="210"/>
      <c r="D3" s="210"/>
      <c r="E3" s="210"/>
      <c r="F3" s="210"/>
    </row>
    <row r="4" spans="1:8" ht="21" customHeight="1">
      <c r="A4" s="497" t="s">
        <v>178</v>
      </c>
      <c r="B4" s="499" t="s">
        <v>34</v>
      </c>
      <c r="C4" s="500"/>
      <c r="D4" s="499" t="s">
        <v>52</v>
      </c>
      <c r="E4" s="500"/>
      <c r="F4" s="501" t="s">
        <v>330</v>
      </c>
    </row>
    <row r="5" spans="1:8" ht="21" customHeight="1">
      <c r="A5" s="498"/>
      <c r="B5" s="258" t="s">
        <v>35</v>
      </c>
      <c r="C5" s="258" t="s">
        <v>36</v>
      </c>
      <c r="D5" s="258" t="s">
        <v>35</v>
      </c>
      <c r="E5" s="258" t="s">
        <v>36</v>
      </c>
      <c r="F5" s="502"/>
    </row>
    <row r="6" spans="1:8" s="13" customFormat="1" ht="21" customHeight="1">
      <c r="A6" s="153" t="s">
        <v>136</v>
      </c>
      <c r="B6" s="149">
        <v>191800</v>
      </c>
      <c r="C6" s="322">
        <v>100</v>
      </c>
      <c r="D6" s="150">
        <v>188745</v>
      </c>
      <c r="E6" s="323">
        <v>100</v>
      </c>
      <c r="F6" s="321">
        <f t="shared" ref="F6:F11" si="0">D6/B6*100</f>
        <v>98.407194994786238</v>
      </c>
    </row>
    <row r="7" spans="1:8" s="13" customFormat="1" ht="21" customHeight="1">
      <c r="A7" s="153" t="s">
        <v>137</v>
      </c>
      <c r="B7" s="149">
        <v>215690</v>
      </c>
      <c r="C7" s="322">
        <v>100</v>
      </c>
      <c r="D7" s="150">
        <v>205560</v>
      </c>
      <c r="E7" s="323">
        <v>100</v>
      </c>
      <c r="F7" s="321">
        <f t="shared" si="0"/>
        <v>95.303444758681451</v>
      </c>
    </row>
    <row r="8" spans="1:8" s="13" customFormat="1" ht="21" customHeight="1">
      <c r="A8" s="153" t="s">
        <v>138</v>
      </c>
      <c r="B8" s="149">
        <v>249967</v>
      </c>
      <c r="C8" s="322">
        <v>100</v>
      </c>
      <c r="D8" s="150">
        <v>231403</v>
      </c>
      <c r="E8" s="323">
        <v>100</v>
      </c>
      <c r="F8" s="321">
        <f t="shared" si="0"/>
        <v>92.573419691399266</v>
      </c>
    </row>
    <row r="9" spans="1:8" s="13" customFormat="1" ht="21" customHeight="1">
      <c r="A9" s="253" t="s">
        <v>134</v>
      </c>
      <c r="B9" s="254">
        <v>298896</v>
      </c>
      <c r="C9" s="324">
        <v>100</v>
      </c>
      <c r="D9" s="369">
        <v>260552</v>
      </c>
      <c r="E9" s="325">
        <v>100</v>
      </c>
      <c r="F9" s="321">
        <f t="shared" si="0"/>
        <v>87.171457630747824</v>
      </c>
    </row>
    <row r="10" spans="1:8" s="13" customFormat="1" ht="21" customHeight="1">
      <c r="A10" s="366" t="s">
        <v>304</v>
      </c>
      <c r="B10" s="347">
        <v>343753</v>
      </c>
      <c r="C10" s="326">
        <v>100</v>
      </c>
      <c r="D10" s="370">
        <v>288429</v>
      </c>
      <c r="E10" s="327">
        <v>100</v>
      </c>
      <c r="F10" s="321">
        <f t="shared" si="0"/>
        <v>83.905885912268403</v>
      </c>
    </row>
    <row r="11" spans="1:8" s="13" customFormat="1" ht="21" customHeight="1">
      <c r="A11" s="378" t="s">
        <v>339</v>
      </c>
      <c r="B11" s="403">
        <v>383011</v>
      </c>
      <c r="C11" s="416">
        <v>100</v>
      </c>
      <c r="D11" s="417">
        <v>321957</v>
      </c>
      <c r="E11" s="418">
        <v>100</v>
      </c>
      <c r="F11" s="419">
        <f t="shared" si="0"/>
        <v>84.059465655033407</v>
      </c>
    </row>
    <row r="12" spans="1:8" s="13" customFormat="1" ht="20.100000000000001" customHeight="1">
      <c r="A12" s="371"/>
      <c r="B12" s="336"/>
      <c r="C12" s="336"/>
      <c r="D12" s="371"/>
      <c r="E12" s="336"/>
      <c r="F12" s="336"/>
    </row>
    <row r="13" spans="1:8" s="13" customFormat="1" ht="20.100000000000001" customHeight="1">
      <c r="A13" s="387" t="s">
        <v>183</v>
      </c>
      <c r="B13" s="420">
        <f>B14+B19+B21+B25+B31+B37+B45+B48+B52+B59+B63+B67+B69+B71</f>
        <v>383011</v>
      </c>
      <c r="C13" s="420">
        <f t="shared" ref="C13:E13" si="1">C14+C19+C21+C25+C31+C37+C45+C48+C52+C59+C63+C67+C69+C71</f>
        <v>100</v>
      </c>
      <c r="D13" s="420">
        <f t="shared" si="1"/>
        <v>321957</v>
      </c>
      <c r="E13" s="420">
        <f t="shared" si="1"/>
        <v>100</v>
      </c>
      <c r="F13" s="421">
        <f>D13/B13*100</f>
        <v>84.059465655033407</v>
      </c>
      <c r="G13" s="14"/>
      <c r="H13" s="14"/>
    </row>
    <row r="14" spans="1:8" s="13" customFormat="1" ht="20.100000000000001" customHeight="1">
      <c r="A14" s="388" t="s">
        <v>53</v>
      </c>
      <c r="B14" s="422">
        <v>24217</v>
      </c>
      <c r="C14" s="423">
        <f>B14/$B$13*100</f>
        <v>6.3227949066736979</v>
      </c>
      <c r="D14" s="424">
        <v>21103</v>
      </c>
      <c r="E14" s="423">
        <f>D14/$D$13*100</f>
        <v>6.5546020120699353</v>
      </c>
      <c r="F14" s="421">
        <f>D14/B14*100</f>
        <v>87.141264401040601</v>
      </c>
      <c r="G14" s="14"/>
      <c r="H14" s="14"/>
    </row>
    <row r="15" spans="1:8" s="13" customFormat="1" ht="20.100000000000001" customHeight="1">
      <c r="A15" s="389" t="s">
        <v>331</v>
      </c>
      <c r="B15" s="425">
        <v>761</v>
      </c>
      <c r="C15" s="423">
        <f t="shared" ref="C15:C72" si="2">B15/$B$13*100</f>
        <v>0.19868881050413698</v>
      </c>
      <c r="D15" s="426">
        <v>728</v>
      </c>
      <c r="E15" s="423">
        <f t="shared" ref="E15:E72" si="3">D15/$D$13*100</f>
        <v>0.22611715229052329</v>
      </c>
      <c r="F15" s="421">
        <f t="shared" ref="F15:F72" si="4">D15/B15*100</f>
        <v>95.663600525624176</v>
      </c>
    </row>
    <row r="16" spans="1:8" s="13" customFormat="1" ht="20.100000000000001" customHeight="1">
      <c r="A16" s="389" t="s">
        <v>287</v>
      </c>
      <c r="B16" s="425">
        <v>397</v>
      </c>
      <c r="C16" s="423">
        <f t="shared" si="2"/>
        <v>0.10365237551924096</v>
      </c>
      <c r="D16" s="426">
        <v>392</v>
      </c>
      <c r="E16" s="423">
        <f t="shared" si="3"/>
        <v>0.12175538969489713</v>
      </c>
      <c r="F16" s="421">
        <f t="shared" si="4"/>
        <v>98.740554156171285</v>
      </c>
    </row>
    <row r="17" spans="1:8" s="13" customFormat="1" ht="20.100000000000001" customHeight="1">
      <c r="A17" s="389" t="s">
        <v>288</v>
      </c>
      <c r="B17" s="425">
        <v>8880</v>
      </c>
      <c r="C17" s="423">
        <f t="shared" si="2"/>
        <v>2.3184712710601003</v>
      </c>
      <c r="D17" s="426">
        <v>8180</v>
      </c>
      <c r="E17" s="423">
        <f t="shared" si="3"/>
        <v>2.540711958429231</v>
      </c>
      <c r="F17" s="421">
        <f t="shared" si="4"/>
        <v>92.117117117117118</v>
      </c>
    </row>
    <row r="18" spans="1:8" s="13" customFormat="1" ht="20.100000000000001" customHeight="1">
      <c r="A18" s="389" t="s">
        <v>139</v>
      </c>
      <c r="B18" s="425">
        <v>14179</v>
      </c>
      <c r="C18" s="423">
        <f t="shared" si="2"/>
        <v>3.7019824495902207</v>
      </c>
      <c r="D18" s="426">
        <v>11804</v>
      </c>
      <c r="E18" s="423">
        <f t="shared" si="3"/>
        <v>3.6663281121391984</v>
      </c>
      <c r="F18" s="421">
        <f t="shared" si="4"/>
        <v>83.249876578037941</v>
      </c>
    </row>
    <row r="19" spans="1:8" s="13" customFormat="1" ht="20.100000000000001" customHeight="1">
      <c r="A19" s="388" t="s">
        <v>140</v>
      </c>
      <c r="B19" s="422">
        <v>5613</v>
      </c>
      <c r="C19" s="423">
        <f t="shared" si="2"/>
        <v>1.4654931581599484</v>
      </c>
      <c r="D19" s="424">
        <v>4161</v>
      </c>
      <c r="E19" s="423">
        <f t="shared" si="3"/>
        <v>1.2924086135726198</v>
      </c>
      <c r="F19" s="421">
        <f t="shared" si="4"/>
        <v>74.131480491715664</v>
      </c>
    </row>
    <row r="20" spans="1:8" s="13" customFormat="1" ht="20.100000000000001" customHeight="1">
      <c r="A20" s="389" t="s">
        <v>289</v>
      </c>
      <c r="B20" s="425">
        <v>5613</v>
      </c>
      <c r="C20" s="423">
        <f t="shared" si="2"/>
        <v>1.4654931581599484</v>
      </c>
      <c r="D20" s="426">
        <v>4161</v>
      </c>
      <c r="E20" s="423">
        <f t="shared" si="3"/>
        <v>1.2924086135726198</v>
      </c>
      <c r="F20" s="421">
        <f t="shared" si="4"/>
        <v>74.131480491715664</v>
      </c>
    </row>
    <row r="21" spans="1:8" s="13" customFormat="1" ht="20.100000000000001" customHeight="1">
      <c r="A21" s="388" t="s">
        <v>319</v>
      </c>
      <c r="B21" s="422">
        <v>2012</v>
      </c>
      <c r="C21" s="423">
        <f t="shared" si="2"/>
        <v>0.52531128348794165</v>
      </c>
      <c r="D21" s="424">
        <v>1997</v>
      </c>
      <c r="E21" s="423">
        <f t="shared" si="3"/>
        <v>0.62026916637936114</v>
      </c>
      <c r="F21" s="421">
        <f t="shared" si="4"/>
        <v>99.2544731610338</v>
      </c>
    </row>
    <row r="22" spans="1:8" s="13" customFormat="1" ht="20.100000000000001" customHeight="1">
      <c r="A22" s="389" t="s">
        <v>141</v>
      </c>
      <c r="B22" s="425">
        <v>1850</v>
      </c>
      <c r="C22" s="423">
        <f t="shared" si="2"/>
        <v>0.48301484813752082</v>
      </c>
      <c r="D22" s="426">
        <v>1848</v>
      </c>
      <c r="E22" s="423">
        <f t="shared" si="3"/>
        <v>0.57398969427594371</v>
      </c>
      <c r="F22" s="421">
        <f t="shared" si="4"/>
        <v>99.891891891891888</v>
      </c>
    </row>
    <row r="23" spans="1:8" s="13" customFormat="1" ht="20.100000000000001" customHeight="1">
      <c r="A23" s="389" t="s">
        <v>290</v>
      </c>
      <c r="B23" s="425">
        <v>162</v>
      </c>
      <c r="C23" s="423">
        <f t="shared" si="2"/>
        <v>4.2296435350420748E-2</v>
      </c>
      <c r="D23" s="426">
        <v>148</v>
      </c>
      <c r="E23" s="423">
        <f t="shared" si="3"/>
        <v>4.5968871619501986E-2</v>
      </c>
      <c r="F23" s="421">
        <f t="shared" si="4"/>
        <v>91.358024691358025</v>
      </c>
    </row>
    <row r="24" spans="1:8" s="13" customFormat="1" ht="20.100000000000001" customHeight="1">
      <c r="A24" s="389" t="s">
        <v>142</v>
      </c>
      <c r="B24" s="425">
        <v>0</v>
      </c>
      <c r="C24" s="423">
        <f t="shared" si="2"/>
        <v>0</v>
      </c>
      <c r="D24" s="427">
        <v>0</v>
      </c>
      <c r="E24" s="423">
        <f t="shared" si="3"/>
        <v>0</v>
      </c>
      <c r="F24" s="421">
        <v>0</v>
      </c>
    </row>
    <row r="25" spans="1:8" s="13" customFormat="1" ht="20.100000000000001" customHeight="1">
      <c r="A25" s="388" t="s">
        <v>320</v>
      </c>
      <c r="B25" s="422">
        <v>11907</v>
      </c>
      <c r="C25" s="423">
        <f t="shared" si="2"/>
        <v>3.108787998255925</v>
      </c>
      <c r="D25" s="424">
        <v>6962</v>
      </c>
      <c r="E25" s="423">
        <f t="shared" si="3"/>
        <v>2.1624005690200865</v>
      </c>
      <c r="F25" s="421">
        <f t="shared" si="4"/>
        <v>58.469807676156883</v>
      </c>
    </row>
    <row r="26" spans="1:8" s="13" customFormat="1" ht="20.100000000000001" customHeight="1">
      <c r="A26" s="389" t="s">
        <v>143</v>
      </c>
      <c r="B26" s="425">
        <v>9404</v>
      </c>
      <c r="C26" s="423">
        <f t="shared" si="2"/>
        <v>2.4552819631812142</v>
      </c>
      <c r="D26" s="426">
        <v>4494</v>
      </c>
      <c r="E26" s="423">
        <f t="shared" si="3"/>
        <v>1.3958385747164994</v>
      </c>
      <c r="F26" s="421">
        <f t="shared" si="4"/>
        <v>47.788175244576777</v>
      </c>
    </row>
    <row r="27" spans="1:8" s="13" customFormat="1" ht="20.100000000000001" customHeight="1">
      <c r="A27" s="389" t="s">
        <v>144</v>
      </c>
      <c r="B27" s="425">
        <v>0</v>
      </c>
      <c r="C27" s="423">
        <f t="shared" si="2"/>
        <v>0</v>
      </c>
      <c r="D27" s="426">
        <v>0</v>
      </c>
      <c r="E27" s="423">
        <f t="shared" si="3"/>
        <v>0</v>
      </c>
      <c r="F27" s="421">
        <v>0</v>
      </c>
    </row>
    <row r="28" spans="1:8" s="13" customFormat="1" ht="20.100000000000001" customHeight="1">
      <c r="A28" s="389" t="s">
        <v>145</v>
      </c>
      <c r="B28" s="425">
        <v>2503</v>
      </c>
      <c r="C28" s="423">
        <f t="shared" si="2"/>
        <v>0.65350603507471061</v>
      </c>
      <c r="D28" s="426">
        <v>2467</v>
      </c>
      <c r="E28" s="423">
        <f t="shared" si="3"/>
        <v>0.76625139381967156</v>
      </c>
      <c r="F28" s="421">
        <f t="shared" si="4"/>
        <v>98.561725928885338</v>
      </c>
    </row>
    <row r="29" spans="1:8" s="13" customFormat="1" ht="20.100000000000001" customHeight="1">
      <c r="A29" s="389" t="s">
        <v>146</v>
      </c>
      <c r="B29" s="425">
        <v>0</v>
      </c>
      <c r="C29" s="423">
        <f t="shared" si="2"/>
        <v>0</v>
      </c>
      <c r="D29" s="426">
        <v>0</v>
      </c>
      <c r="E29" s="423">
        <f t="shared" si="3"/>
        <v>0</v>
      </c>
      <c r="F29" s="421">
        <v>0</v>
      </c>
    </row>
    <row r="30" spans="1:8" s="13" customFormat="1" ht="20.100000000000001" customHeight="1">
      <c r="A30" s="389" t="s">
        <v>147</v>
      </c>
      <c r="B30" s="425">
        <v>0</v>
      </c>
      <c r="C30" s="423">
        <f t="shared" si="2"/>
        <v>0</v>
      </c>
      <c r="D30" s="426">
        <v>0</v>
      </c>
      <c r="E30" s="423">
        <f t="shared" si="3"/>
        <v>0</v>
      </c>
      <c r="F30" s="421">
        <v>0</v>
      </c>
    </row>
    <row r="31" spans="1:8" s="13" customFormat="1" ht="20.100000000000001" customHeight="1">
      <c r="A31" s="388" t="s">
        <v>148</v>
      </c>
      <c r="B31" s="422">
        <v>8662</v>
      </c>
      <c r="C31" s="423">
        <f t="shared" si="2"/>
        <v>2.2615538457120032</v>
      </c>
      <c r="D31" s="424">
        <v>7910</v>
      </c>
      <c r="E31" s="423">
        <f t="shared" si="3"/>
        <v>2.4568498277720319</v>
      </c>
      <c r="F31" s="421">
        <f t="shared" si="4"/>
        <v>91.31840221657815</v>
      </c>
      <c r="G31" s="14"/>
      <c r="H31" s="14"/>
    </row>
    <row r="32" spans="1:8" s="13" customFormat="1" ht="20.100000000000001" customHeight="1">
      <c r="A32" s="389" t="s">
        <v>291</v>
      </c>
      <c r="B32" s="425">
        <v>994</v>
      </c>
      <c r="C32" s="423">
        <f t="shared" si="2"/>
        <v>0.25952257245875443</v>
      </c>
      <c r="D32" s="426">
        <v>655</v>
      </c>
      <c r="E32" s="423">
        <f t="shared" si="3"/>
        <v>0.20344331696468781</v>
      </c>
      <c r="F32" s="421">
        <f t="shared" si="4"/>
        <v>65.895372233400408</v>
      </c>
    </row>
    <row r="33" spans="1:8" s="13" customFormat="1" ht="20.100000000000001" customHeight="1">
      <c r="A33" s="389" t="s">
        <v>149</v>
      </c>
      <c r="B33" s="425">
        <v>7441</v>
      </c>
      <c r="C33" s="423">
        <f t="shared" si="2"/>
        <v>1.9427640459412392</v>
      </c>
      <c r="D33" s="426">
        <v>7070</v>
      </c>
      <c r="E33" s="423">
        <f t="shared" si="3"/>
        <v>2.1959454212829663</v>
      </c>
      <c r="F33" s="421">
        <f t="shared" si="4"/>
        <v>95.014111006585139</v>
      </c>
    </row>
    <row r="34" spans="1:8" s="13" customFormat="1" ht="20.100000000000001" customHeight="1">
      <c r="A34" s="389" t="s">
        <v>150</v>
      </c>
      <c r="B34" s="425">
        <v>91</v>
      </c>
      <c r="C34" s="423">
        <f t="shared" si="2"/>
        <v>2.3759108746223997E-2</v>
      </c>
      <c r="D34" s="426">
        <v>86</v>
      </c>
      <c r="E34" s="423">
        <f t="shared" si="3"/>
        <v>2.6711641616737641E-2</v>
      </c>
      <c r="F34" s="421">
        <f t="shared" si="4"/>
        <v>94.505494505494497</v>
      </c>
    </row>
    <row r="35" spans="1:8" s="13" customFormat="1" ht="20.100000000000001" customHeight="1">
      <c r="A35" s="389" t="s">
        <v>151</v>
      </c>
      <c r="B35" s="425">
        <v>0</v>
      </c>
      <c r="C35" s="423">
        <f t="shared" si="2"/>
        <v>0</v>
      </c>
      <c r="D35" s="426">
        <v>0</v>
      </c>
      <c r="E35" s="423">
        <f t="shared" si="3"/>
        <v>0</v>
      </c>
      <c r="F35" s="421">
        <v>0</v>
      </c>
    </row>
    <row r="36" spans="1:8" s="13" customFormat="1" ht="20.100000000000001" customHeight="1">
      <c r="A36" s="389" t="s">
        <v>152</v>
      </c>
      <c r="B36" s="425">
        <v>136</v>
      </c>
      <c r="C36" s="423">
        <f t="shared" si="2"/>
        <v>3.550811856578532E-2</v>
      </c>
      <c r="D36" s="426">
        <v>99</v>
      </c>
      <c r="E36" s="423">
        <f t="shared" si="3"/>
        <v>3.0749447907639841E-2</v>
      </c>
      <c r="F36" s="421">
        <f t="shared" si="4"/>
        <v>72.794117647058826</v>
      </c>
      <c r="G36" s="14"/>
      <c r="H36" s="14"/>
    </row>
    <row r="37" spans="1:8" s="13" customFormat="1" ht="20.100000000000001" customHeight="1">
      <c r="A37" s="388" t="s">
        <v>55</v>
      </c>
      <c r="B37" s="422">
        <v>184555</v>
      </c>
      <c r="C37" s="423">
        <f t="shared" si="2"/>
        <v>48.18530016109198</v>
      </c>
      <c r="D37" s="424">
        <v>178205</v>
      </c>
      <c r="E37" s="423">
        <f t="shared" si="3"/>
        <v>55.350559236171293</v>
      </c>
      <c r="F37" s="421">
        <f t="shared" si="4"/>
        <v>96.559291268185632</v>
      </c>
    </row>
    <row r="38" spans="1:8" s="13" customFormat="1" ht="20.100000000000001" customHeight="1">
      <c r="A38" s="389" t="s">
        <v>153</v>
      </c>
      <c r="B38" s="425">
        <v>42254</v>
      </c>
      <c r="C38" s="423">
        <f t="shared" si="2"/>
        <v>11.032059131460976</v>
      </c>
      <c r="D38" s="426">
        <v>41081</v>
      </c>
      <c r="E38" s="423">
        <f t="shared" si="3"/>
        <v>12.759778479734871</v>
      </c>
      <c r="F38" s="421">
        <f t="shared" si="4"/>
        <v>97.223931462110087</v>
      </c>
    </row>
    <row r="39" spans="1:8" s="13" customFormat="1" ht="20.100000000000001" customHeight="1">
      <c r="A39" s="389" t="s">
        <v>154</v>
      </c>
      <c r="B39" s="425">
        <v>59447</v>
      </c>
      <c r="C39" s="423">
        <f t="shared" si="2"/>
        <v>15.520964149854704</v>
      </c>
      <c r="D39" s="426">
        <v>57345</v>
      </c>
      <c r="E39" s="423">
        <f t="shared" si="3"/>
        <v>17.811384750137442</v>
      </c>
      <c r="F39" s="421">
        <f t="shared" si="4"/>
        <v>96.464077245277309</v>
      </c>
    </row>
    <row r="40" spans="1:8" s="13" customFormat="1" ht="20.100000000000001" customHeight="1">
      <c r="A40" s="389" t="s">
        <v>292</v>
      </c>
      <c r="B40" s="425">
        <v>2324</v>
      </c>
      <c r="C40" s="423">
        <f t="shared" si="2"/>
        <v>0.60677108490356679</v>
      </c>
      <c r="D40" s="426">
        <v>2175</v>
      </c>
      <c r="E40" s="423">
        <f t="shared" si="3"/>
        <v>0.67555605251632977</v>
      </c>
      <c r="F40" s="421">
        <f t="shared" si="4"/>
        <v>93.588640275387263</v>
      </c>
    </row>
    <row r="41" spans="1:8" s="13" customFormat="1" ht="20.100000000000001" customHeight="1">
      <c r="A41" s="389" t="s">
        <v>293</v>
      </c>
      <c r="B41" s="425">
        <v>78277</v>
      </c>
      <c r="C41" s="423">
        <f t="shared" si="2"/>
        <v>20.437272036573361</v>
      </c>
      <c r="D41" s="426">
        <v>73698</v>
      </c>
      <c r="E41" s="423">
        <f t="shared" si="3"/>
        <v>22.890634463608496</v>
      </c>
      <c r="F41" s="421">
        <f t="shared" si="4"/>
        <v>94.150261251708685</v>
      </c>
    </row>
    <row r="42" spans="1:8" s="13" customFormat="1" ht="20.100000000000001" customHeight="1">
      <c r="A42" s="389" t="s">
        <v>155</v>
      </c>
      <c r="B42" s="425">
        <v>2253</v>
      </c>
      <c r="C42" s="423">
        <f t="shared" si="2"/>
        <v>0.58823375829936997</v>
      </c>
      <c r="D42" s="426">
        <v>1905</v>
      </c>
      <c r="E42" s="423">
        <f t="shared" si="3"/>
        <v>0.59169392185913028</v>
      </c>
      <c r="F42" s="421">
        <f t="shared" si="4"/>
        <v>84.553928095872166</v>
      </c>
    </row>
    <row r="43" spans="1:8" s="13" customFormat="1" ht="20.100000000000001" customHeight="1">
      <c r="A43" s="389" t="s">
        <v>156</v>
      </c>
      <c r="B43" s="425">
        <v>0</v>
      </c>
      <c r="C43" s="423">
        <f t="shared" si="2"/>
        <v>0</v>
      </c>
      <c r="D43" s="426">
        <v>0</v>
      </c>
      <c r="E43" s="423">
        <f t="shared" si="3"/>
        <v>0</v>
      </c>
      <c r="F43" s="421">
        <v>0</v>
      </c>
    </row>
    <row r="44" spans="1:8" s="13" customFormat="1" ht="20.100000000000001" customHeight="1">
      <c r="A44" s="389" t="s">
        <v>157</v>
      </c>
      <c r="B44" s="425">
        <v>0</v>
      </c>
      <c r="C44" s="423">
        <f t="shared" si="2"/>
        <v>0</v>
      </c>
      <c r="D44" s="426">
        <v>0</v>
      </c>
      <c r="E44" s="423">
        <f t="shared" si="3"/>
        <v>0</v>
      </c>
      <c r="F44" s="421">
        <v>0</v>
      </c>
    </row>
    <row r="45" spans="1:8" s="13" customFormat="1" ht="20.100000000000001" customHeight="1">
      <c r="A45" s="388" t="s">
        <v>321</v>
      </c>
      <c r="B45" s="422">
        <v>14440</v>
      </c>
      <c r="C45" s="423">
        <f t="shared" si="2"/>
        <v>3.7701267065436763</v>
      </c>
      <c r="D45" s="424">
        <v>12820</v>
      </c>
      <c r="E45" s="423">
        <f t="shared" si="3"/>
        <v>3.9818982037974013</v>
      </c>
      <c r="F45" s="421">
        <f t="shared" si="4"/>
        <v>88.78116343490305</v>
      </c>
    </row>
    <row r="46" spans="1:8" s="13" customFormat="1" ht="20.100000000000001" customHeight="1">
      <c r="A46" s="389" t="s">
        <v>158</v>
      </c>
      <c r="B46" s="425">
        <v>14011</v>
      </c>
      <c r="C46" s="423">
        <f t="shared" si="2"/>
        <v>3.6581194795971919</v>
      </c>
      <c r="D46" s="426">
        <v>12404</v>
      </c>
      <c r="E46" s="423">
        <f t="shared" si="3"/>
        <v>3.8526884024885315</v>
      </c>
      <c r="F46" s="421">
        <f t="shared" si="4"/>
        <v>88.530440368282058</v>
      </c>
    </row>
    <row r="47" spans="1:8" s="13" customFormat="1" ht="20.100000000000001" customHeight="1">
      <c r="A47" s="389" t="s">
        <v>159</v>
      </c>
      <c r="B47" s="425">
        <v>429</v>
      </c>
      <c r="C47" s="423">
        <f t="shared" si="2"/>
        <v>0.11200722694648456</v>
      </c>
      <c r="D47" s="426">
        <v>417</v>
      </c>
      <c r="E47" s="423">
        <f t="shared" si="3"/>
        <v>0.12952040179278601</v>
      </c>
      <c r="F47" s="421">
        <f t="shared" si="4"/>
        <v>97.2027972027972</v>
      </c>
    </row>
    <row r="48" spans="1:8" s="13" customFormat="1" ht="20.100000000000001" customHeight="1">
      <c r="A48" s="388" t="s">
        <v>322</v>
      </c>
      <c r="B48" s="422">
        <v>1167</v>
      </c>
      <c r="C48" s="423">
        <f t="shared" si="2"/>
        <v>0.30469098798729022</v>
      </c>
      <c r="D48" s="424">
        <v>783</v>
      </c>
      <c r="E48" s="423">
        <f t="shared" si="3"/>
        <v>0.24320017890587875</v>
      </c>
      <c r="F48" s="421">
        <f t="shared" si="4"/>
        <v>67.095115681233935</v>
      </c>
    </row>
    <row r="49" spans="1:6" s="13" customFormat="1" ht="20.100000000000001" customHeight="1">
      <c r="A49" s="389" t="s">
        <v>294</v>
      </c>
      <c r="B49" s="425">
        <v>179</v>
      </c>
      <c r="C49" s="423">
        <f t="shared" si="2"/>
        <v>4.6734950171143909E-2</v>
      </c>
      <c r="D49" s="426">
        <v>171</v>
      </c>
      <c r="E49" s="423">
        <f t="shared" si="3"/>
        <v>5.3112682749559728E-2</v>
      </c>
      <c r="F49" s="421">
        <f t="shared" si="4"/>
        <v>95.530726256983243</v>
      </c>
    </row>
    <row r="50" spans="1:6" s="13" customFormat="1" ht="20.100000000000001" customHeight="1">
      <c r="A50" s="389" t="s">
        <v>295</v>
      </c>
      <c r="B50" s="425">
        <v>988</v>
      </c>
      <c r="C50" s="423">
        <f t="shared" si="2"/>
        <v>0.25795603781614629</v>
      </c>
      <c r="D50" s="426">
        <v>612</v>
      </c>
      <c r="E50" s="423">
        <f t="shared" si="3"/>
        <v>0.19008749615631901</v>
      </c>
      <c r="F50" s="421">
        <f t="shared" si="4"/>
        <v>61.943319838056674</v>
      </c>
    </row>
    <row r="51" spans="1:6" s="13" customFormat="1" ht="20.100000000000001" customHeight="1">
      <c r="A51" s="389" t="s">
        <v>296</v>
      </c>
      <c r="B51" s="425">
        <v>0</v>
      </c>
      <c r="C51" s="423">
        <f t="shared" si="2"/>
        <v>0</v>
      </c>
      <c r="D51" s="426">
        <v>0</v>
      </c>
      <c r="E51" s="423">
        <f t="shared" si="3"/>
        <v>0</v>
      </c>
      <c r="F51" s="421">
        <v>0</v>
      </c>
    </row>
    <row r="52" spans="1:6" s="13" customFormat="1" ht="20.100000000000001" customHeight="1">
      <c r="A52" s="388" t="s">
        <v>297</v>
      </c>
      <c r="B52" s="422">
        <v>3418</v>
      </c>
      <c r="C52" s="423">
        <f t="shared" si="2"/>
        <v>0.89240256807245744</v>
      </c>
      <c r="D52" s="424">
        <v>2049</v>
      </c>
      <c r="E52" s="423">
        <f t="shared" si="3"/>
        <v>0.63642039154297003</v>
      </c>
      <c r="F52" s="421">
        <f t="shared" si="4"/>
        <v>59.947337624341721</v>
      </c>
    </row>
    <row r="53" spans="1:6" s="13" customFormat="1" ht="20.100000000000001" customHeight="1">
      <c r="A53" s="389" t="s">
        <v>160</v>
      </c>
      <c r="B53" s="425">
        <v>0</v>
      </c>
      <c r="C53" s="423">
        <f t="shared" si="2"/>
        <v>0</v>
      </c>
      <c r="D53" s="426">
        <v>0</v>
      </c>
      <c r="E53" s="423">
        <f t="shared" si="3"/>
        <v>0</v>
      </c>
      <c r="F53" s="421">
        <v>0</v>
      </c>
    </row>
    <row r="54" spans="1:6" s="13" customFormat="1" ht="20.100000000000001" customHeight="1">
      <c r="A54" s="389" t="s">
        <v>161</v>
      </c>
      <c r="B54" s="425">
        <v>0</v>
      </c>
      <c r="C54" s="423">
        <f t="shared" si="2"/>
        <v>0</v>
      </c>
      <c r="D54" s="426">
        <v>0</v>
      </c>
      <c r="E54" s="423">
        <f t="shared" si="3"/>
        <v>0</v>
      </c>
      <c r="F54" s="421">
        <v>0</v>
      </c>
    </row>
    <row r="55" spans="1:6" s="13" customFormat="1" ht="20.100000000000001" customHeight="1">
      <c r="A55" s="389" t="s">
        <v>162</v>
      </c>
      <c r="B55" s="425">
        <v>0</v>
      </c>
      <c r="C55" s="423">
        <f t="shared" si="2"/>
        <v>0</v>
      </c>
      <c r="D55" s="426">
        <v>0</v>
      </c>
      <c r="E55" s="423">
        <f t="shared" si="3"/>
        <v>0</v>
      </c>
      <c r="F55" s="421">
        <v>0</v>
      </c>
    </row>
    <row r="56" spans="1:6" s="13" customFormat="1" ht="20.100000000000001" customHeight="1">
      <c r="A56" s="389" t="s">
        <v>298</v>
      </c>
      <c r="B56" s="425">
        <v>3192</v>
      </c>
      <c r="C56" s="423">
        <f t="shared" si="2"/>
        <v>0.83339642986754947</v>
      </c>
      <c r="D56" s="426">
        <v>1838</v>
      </c>
      <c r="E56" s="423">
        <f t="shared" si="3"/>
        <v>0.57088368943678813</v>
      </c>
      <c r="F56" s="421">
        <f t="shared" si="4"/>
        <v>57.581453634085214</v>
      </c>
    </row>
    <row r="57" spans="1:6" s="13" customFormat="1" ht="20.100000000000001" customHeight="1">
      <c r="A57" s="389" t="s">
        <v>163</v>
      </c>
      <c r="B57" s="425">
        <v>226</v>
      </c>
      <c r="C57" s="423">
        <f t="shared" si="2"/>
        <v>5.9006138204907958E-2</v>
      </c>
      <c r="D57" s="426">
        <v>212</v>
      </c>
      <c r="E57" s="423">
        <f t="shared" si="3"/>
        <v>6.5847302590097426E-2</v>
      </c>
      <c r="F57" s="421">
        <f t="shared" si="4"/>
        <v>93.805309734513273</v>
      </c>
    </row>
    <row r="58" spans="1:6" s="13" customFormat="1" ht="20.100000000000001" customHeight="1">
      <c r="A58" s="390" t="s">
        <v>56</v>
      </c>
      <c r="B58" s="425">
        <v>0</v>
      </c>
      <c r="C58" s="423">
        <f t="shared" si="2"/>
        <v>0</v>
      </c>
      <c r="D58" s="426">
        <v>0</v>
      </c>
      <c r="E58" s="423">
        <f t="shared" si="3"/>
        <v>0</v>
      </c>
      <c r="F58" s="421">
        <v>0</v>
      </c>
    </row>
    <row r="59" spans="1:6" s="13" customFormat="1" ht="20.100000000000001" customHeight="1">
      <c r="A59" s="388" t="s">
        <v>323</v>
      </c>
      <c r="B59" s="422">
        <v>12854</v>
      </c>
      <c r="C59" s="423">
        <f t="shared" si="2"/>
        <v>3.356039382680915</v>
      </c>
      <c r="D59" s="424">
        <v>8858</v>
      </c>
      <c r="E59" s="423">
        <f t="shared" si="3"/>
        <v>2.7512990865239768</v>
      </c>
      <c r="F59" s="421">
        <f t="shared" si="4"/>
        <v>68.912400809086662</v>
      </c>
    </row>
    <row r="60" spans="1:6" s="13" customFormat="1" ht="20.100000000000001" customHeight="1">
      <c r="A60" s="389" t="s">
        <v>164</v>
      </c>
      <c r="B60" s="425">
        <v>9930</v>
      </c>
      <c r="C60" s="423">
        <f t="shared" si="2"/>
        <v>2.5926148335165307</v>
      </c>
      <c r="D60" s="426">
        <v>6234</v>
      </c>
      <c r="E60" s="423">
        <f t="shared" si="3"/>
        <v>1.9362834167295631</v>
      </c>
      <c r="F60" s="421">
        <f t="shared" si="4"/>
        <v>62.779456193353475</v>
      </c>
    </row>
    <row r="61" spans="1:6" s="13" customFormat="1" ht="20.100000000000001" customHeight="1">
      <c r="A61" s="389" t="s">
        <v>299</v>
      </c>
      <c r="B61" s="425">
        <v>0</v>
      </c>
      <c r="C61" s="423">
        <f t="shared" si="2"/>
        <v>0</v>
      </c>
      <c r="D61" s="426">
        <v>0</v>
      </c>
      <c r="E61" s="423">
        <f t="shared" si="3"/>
        <v>0</v>
      </c>
      <c r="F61" s="421">
        <v>0</v>
      </c>
    </row>
    <row r="62" spans="1:6" s="13" customFormat="1" ht="20.100000000000001" customHeight="1">
      <c r="A62" s="391" t="s">
        <v>300</v>
      </c>
      <c r="B62" s="425">
        <v>2924</v>
      </c>
      <c r="C62" s="423">
        <f t="shared" si="2"/>
        <v>0.76342454916438429</v>
      </c>
      <c r="D62" s="426">
        <v>2624</v>
      </c>
      <c r="E62" s="423">
        <f t="shared" si="3"/>
        <v>0.81501566979441353</v>
      </c>
      <c r="F62" s="421">
        <f t="shared" si="4"/>
        <v>89.740082079343367</v>
      </c>
    </row>
    <row r="63" spans="1:6" s="13" customFormat="1" ht="20.100000000000001" customHeight="1">
      <c r="A63" s="388" t="s">
        <v>165</v>
      </c>
      <c r="B63" s="422">
        <v>25208</v>
      </c>
      <c r="C63" s="423">
        <f t="shared" si="2"/>
        <v>6.5815342118111495</v>
      </c>
      <c r="D63" s="424">
        <v>16274</v>
      </c>
      <c r="E63" s="423">
        <f t="shared" si="3"/>
        <v>5.0547122752417248</v>
      </c>
      <c r="F63" s="421">
        <f t="shared" si="4"/>
        <v>64.558870199936521</v>
      </c>
    </row>
    <row r="64" spans="1:6" s="13" customFormat="1" ht="20.100000000000001" customHeight="1">
      <c r="A64" s="389" t="s">
        <v>166</v>
      </c>
      <c r="B64" s="425">
        <v>0</v>
      </c>
      <c r="C64" s="423">
        <f t="shared" si="2"/>
        <v>0</v>
      </c>
      <c r="D64" s="426">
        <v>0</v>
      </c>
      <c r="E64" s="423">
        <f t="shared" si="3"/>
        <v>0</v>
      </c>
      <c r="F64" s="421">
        <v>0</v>
      </c>
    </row>
    <row r="65" spans="1:6" s="13" customFormat="1" ht="20.100000000000001" customHeight="1">
      <c r="A65" s="389" t="s">
        <v>167</v>
      </c>
      <c r="B65" s="425">
        <v>25208</v>
      </c>
      <c r="C65" s="423">
        <f t="shared" si="2"/>
        <v>6.5815342118111495</v>
      </c>
      <c r="D65" s="426">
        <v>16274</v>
      </c>
      <c r="E65" s="423">
        <f t="shared" si="3"/>
        <v>5.0547122752417248</v>
      </c>
      <c r="F65" s="421">
        <f t="shared" si="4"/>
        <v>64.558870199936521</v>
      </c>
    </row>
    <row r="66" spans="1:6" s="13" customFormat="1" ht="20.100000000000001" customHeight="1">
      <c r="A66" s="389" t="s">
        <v>168</v>
      </c>
      <c r="B66" s="425">
        <v>0</v>
      </c>
      <c r="C66" s="423">
        <f t="shared" si="2"/>
        <v>0</v>
      </c>
      <c r="D66" s="426">
        <v>0</v>
      </c>
      <c r="E66" s="423">
        <f t="shared" si="3"/>
        <v>0</v>
      </c>
      <c r="F66" s="421">
        <v>0</v>
      </c>
    </row>
    <row r="67" spans="1:6" s="13" customFormat="1" ht="20.100000000000001" customHeight="1">
      <c r="A67" s="388" t="s">
        <v>57</v>
      </c>
      <c r="B67" s="425">
        <v>0</v>
      </c>
      <c r="C67" s="423">
        <f t="shared" si="2"/>
        <v>0</v>
      </c>
      <c r="D67" s="428">
        <v>0</v>
      </c>
      <c r="E67" s="423">
        <f t="shared" si="3"/>
        <v>0</v>
      </c>
      <c r="F67" s="421">
        <v>0</v>
      </c>
    </row>
    <row r="68" spans="1:6" s="13" customFormat="1" ht="20.100000000000001" customHeight="1">
      <c r="A68" s="389" t="s">
        <v>169</v>
      </c>
      <c r="B68" s="425">
        <v>0</v>
      </c>
      <c r="C68" s="423">
        <f t="shared" si="2"/>
        <v>0</v>
      </c>
      <c r="D68" s="428">
        <v>0</v>
      </c>
      <c r="E68" s="423">
        <f t="shared" si="3"/>
        <v>0</v>
      </c>
      <c r="F68" s="421">
        <v>0</v>
      </c>
    </row>
    <row r="69" spans="1:6" s="13" customFormat="1" ht="20.100000000000001" customHeight="1">
      <c r="A69" s="388" t="s">
        <v>324</v>
      </c>
      <c r="B69" s="422">
        <v>25344</v>
      </c>
      <c r="C69" s="423">
        <f t="shared" si="2"/>
        <v>6.6170423303769352</v>
      </c>
      <c r="D69" s="428">
        <v>0</v>
      </c>
      <c r="E69" s="423">
        <f t="shared" si="3"/>
        <v>0</v>
      </c>
      <c r="F69" s="421">
        <f t="shared" si="4"/>
        <v>0</v>
      </c>
    </row>
    <row r="70" spans="1:6" s="13" customFormat="1" ht="20.100000000000001" customHeight="1">
      <c r="A70" s="389" t="s">
        <v>324</v>
      </c>
      <c r="B70" s="425">
        <v>25344</v>
      </c>
      <c r="C70" s="423">
        <f t="shared" si="2"/>
        <v>6.6170423303769352</v>
      </c>
      <c r="D70" s="428">
        <v>0</v>
      </c>
      <c r="E70" s="423">
        <f t="shared" si="3"/>
        <v>0</v>
      </c>
      <c r="F70" s="421">
        <v>0</v>
      </c>
    </row>
    <row r="71" spans="1:6" s="13" customFormat="1" ht="20.100000000000001" customHeight="1">
      <c r="A71" s="388" t="s">
        <v>325</v>
      </c>
      <c r="B71" s="422">
        <v>63614</v>
      </c>
      <c r="C71" s="423">
        <f t="shared" si="2"/>
        <v>16.608922459146083</v>
      </c>
      <c r="D71" s="424">
        <v>60835</v>
      </c>
      <c r="E71" s="423">
        <f t="shared" si="3"/>
        <v>18.895380439002725</v>
      </c>
      <c r="F71" s="421">
        <f t="shared" si="4"/>
        <v>95.631464771905556</v>
      </c>
    </row>
    <row r="72" spans="1:6" s="13" customFormat="1" ht="15" customHeight="1">
      <c r="A72" s="392" t="s">
        <v>170</v>
      </c>
      <c r="B72" s="403">
        <v>63614</v>
      </c>
      <c r="C72" s="423">
        <f t="shared" si="2"/>
        <v>16.608922459146083</v>
      </c>
      <c r="D72" s="429">
        <v>60835</v>
      </c>
      <c r="E72" s="423">
        <f t="shared" si="3"/>
        <v>18.895380439002725</v>
      </c>
      <c r="F72" s="421">
        <f t="shared" si="4"/>
        <v>95.631464771905556</v>
      </c>
    </row>
    <row r="73" spans="1:6" ht="20.25" customHeight="1">
      <c r="A73" s="57"/>
      <c r="B73" s="58"/>
      <c r="C73" s="58"/>
      <c r="D73" s="54"/>
      <c r="E73" s="59"/>
      <c r="F73" s="60"/>
    </row>
    <row r="74" spans="1:6" ht="20.25" customHeight="1">
      <c r="A74" s="45" t="s">
        <v>253</v>
      </c>
      <c r="B74" s="61"/>
      <c r="C74" s="61"/>
      <c r="D74" s="15"/>
      <c r="E74" s="61"/>
      <c r="F74" s="61"/>
    </row>
    <row r="75" spans="1:6">
      <c r="A75" s="41" t="s">
        <v>273</v>
      </c>
      <c r="B75" s="62"/>
      <c r="C75" s="62"/>
      <c r="D75" s="62"/>
      <c r="E75" s="62"/>
      <c r="F75" s="62"/>
    </row>
  </sheetData>
  <mergeCells count="5">
    <mergeCell ref="A1:B1"/>
    <mergeCell ref="A4:A5"/>
    <mergeCell ref="B4:C4"/>
    <mergeCell ref="D4:E4"/>
    <mergeCell ref="F4:F5"/>
  </mergeCells>
  <phoneticPr fontId="1" type="noConversion"/>
  <pageMargins left="0.18" right="0.17" top="0.21" bottom="0.19" header="0.27" footer="0.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CJ35"/>
  <sheetViews>
    <sheetView topLeftCell="K4" workbookViewId="0">
      <selection activeCell="AE31" sqref="AE31"/>
    </sheetView>
  </sheetViews>
  <sheetFormatPr defaultRowHeight="13.5"/>
  <cols>
    <col min="1" max="1" width="26" style="64" customWidth="1"/>
    <col min="2" max="2" width="13.25" style="64" customWidth="1"/>
    <col min="3" max="3" width="11" style="64" customWidth="1"/>
    <col min="4" max="5" width="9.375" style="64" customWidth="1"/>
    <col min="6" max="6" width="13.625" style="64" customWidth="1"/>
    <col min="7" max="7" width="11.75" style="64" customWidth="1"/>
    <col min="8" max="8" width="14" style="64" customWidth="1"/>
    <col min="9" max="9" width="11" style="64" customWidth="1"/>
    <col min="10" max="11" width="13.75" style="64" customWidth="1"/>
    <col min="12" max="15" width="12.125" style="64" customWidth="1"/>
    <col min="16" max="16" width="10.125" style="64" customWidth="1"/>
    <col min="17" max="17" width="9" style="64"/>
    <col min="18" max="19" width="13.625" style="64" customWidth="1"/>
    <col min="20" max="20" width="13" style="64" customWidth="1"/>
    <col min="21" max="21" width="9.625" style="64" customWidth="1"/>
    <col min="22" max="22" width="10.625" style="64" customWidth="1"/>
    <col min="23" max="23" width="11.125" style="64" customWidth="1"/>
    <col min="24" max="25" width="8.75" style="64" customWidth="1"/>
    <col min="26" max="26" width="10.125" style="64" customWidth="1"/>
    <col min="27" max="257" width="9" style="64"/>
    <col min="258" max="258" width="26" style="64" customWidth="1"/>
    <col min="259" max="259" width="13.25" style="64" customWidth="1"/>
    <col min="260" max="260" width="11" style="64" customWidth="1"/>
    <col min="261" max="262" width="11.125" style="64" customWidth="1"/>
    <col min="263" max="272" width="12.125" style="64" customWidth="1"/>
    <col min="273" max="273" width="9" style="64"/>
    <col min="274" max="275" width="13.625" style="64" customWidth="1"/>
    <col min="276" max="276" width="13" style="64" customWidth="1"/>
    <col min="277" max="277" width="9.625" style="64" customWidth="1"/>
    <col min="278" max="278" width="10.625" style="64" customWidth="1"/>
    <col min="279" max="279" width="11.125" style="64" customWidth="1"/>
    <col min="280" max="281" width="8.75" style="64" customWidth="1"/>
    <col min="282" max="282" width="10.125" style="64" customWidth="1"/>
    <col min="283" max="513" width="9" style="64"/>
    <col min="514" max="514" width="26" style="64" customWidth="1"/>
    <col min="515" max="515" width="13.25" style="64" customWidth="1"/>
    <col min="516" max="516" width="11" style="64" customWidth="1"/>
    <col min="517" max="518" width="11.125" style="64" customWidth="1"/>
    <col min="519" max="528" width="12.125" style="64" customWidth="1"/>
    <col min="529" max="529" width="9" style="64"/>
    <col min="530" max="531" width="13.625" style="64" customWidth="1"/>
    <col min="532" max="532" width="13" style="64" customWidth="1"/>
    <col min="533" max="533" width="9.625" style="64" customWidth="1"/>
    <col min="534" max="534" width="10.625" style="64" customWidth="1"/>
    <col min="535" max="535" width="11.125" style="64" customWidth="1"/>
    <col min="536" max="537" width="8.75" style="64" customWidth="1"/>
    <col min="538" max="538" width="10.125" style="64" customWidth="1"/>
    <col min="539" max="769" width="9" style="64"/>
    <col min="770" max="770" width="26" style="64" customWidth="1"/>
    <col min="771" max="771" width="13.25" style="64" customWidth="1"/>
    <col min="772" max="772" width="11" style="64" customWidth="1"/>
    <col min="773" max="774" width="11.125" style="64" customWidth="1"/>
    <col min="775" max="784" width="12.125" style="64" customWidth="1"/>
    <col min="785" max="785" width="9" style="64"/>
    <col min="786" max="787" width="13.625" style="64" customWidth="1"/>
    <col min="788" max="788" width="13" style="64" customWidth="1"/>
    <col min="789" max="789" width="9.625" style="64" customWidth="1"/>
    <col min="790" max="790" width="10.625" style="64" customWidth="1"/>
    <col min="791" max="791" width="11.125" style="64" customWidth="1"/>
    <col min="792" max="793" width="8.75" style="64" customWidth="1"/>
    <col min="794" max="794" width="10.125" style="64" customWidth="1"/>
    <col min="795" max="1025" width="9" style="64"/>
    <col min="1026" max="1026" width="26" style="64" customWidth="1"/>
    <col min="1027" max="1027" width="13.25" style="64" customWidth="1"/>
    <col min="1028" max="1028" width="11" style="64" customWidth="1"/>
    <col min="1029" max="1030" width="11.125" style="64" customWidth="1"/>
    <col min="1031" max="1040" width="12.125" style="64" customWidth="1"/>
    <col min="1041" max="1041" width="9" style="64"/>
    <col min="1042" max="1043" width="13.625" style="64" customWidth="1"/>
    <col min="1044" max="1044" width="13" style="64" customWidth="1"/>
    <col min="1045" max="1045" width="9.625" style="64" customWidth="1"/>
    <col min="1046" max="1046" width="10.625" style="64" customWidth="1"/>
    <col min="1047" max="1047" width="11.125" style="64" customWidth="1"/>
    <col min="1048" max="1049" width="8.75" style="64" customWidth="1"/>
    <col min="1050" max="1050" width="10.125" style="64" customWidth="1"/>
    <col min="1051" max="1281" width="9" style="64"/>
    <col min="1282" max="1282" width="26" style="64" customWidth="1"/>
    <col min="1283" max="1283" width="13.25" style="64" customWidth="1"/>
    <col min="1284" max="1284" width="11" style="64" customWidth="1"/>
    <col min="1285" max="1286" width="11.125" style="64" customWidth="1"/>
    <col min="1287" max="1296" width="12.125" style="64" customWidth="1"/>
    <col min="1297" max="1297" width="9" style="64"/>
    <col min="1298" max="1299" width="13.625" style="64" customWidth="1"/>
    <col min="1300" max="1300" width="13" style="64" customWidth="1"/>
    <col min="1301" max="1301" width="9.625" style="64" customWidth="1"/>
    <col min="1302" max="1302" width="10.625" style="64" customWidth="1"/>
    <col min="1303" max="1303" width="11.125" style="64" customWidth="1"/>
    <col min="1304" max="1305" width="8.75" style="64" customWidth="1"/>
    <col min="1306" max="1306" width="10.125" style="64" customWidth="1"/>
    <col min="1307" max="1537" width="9" style="64"/>
    <col min="1538" max="1538" width="26" style="64" customWidth="1"/>
    <col min="1539" max="1539" width="13.25" style="64" customWidth="1"/>
    <col min="1540" max="1540" width="11" style="64" customWidth="1"/>
    <col min="1541" max="1542" width="11.125" style="64" customWidth="1"/>
    <col min="1543" max="1552" width="12.125" style="64" customWidth="1"/>
    <col min="1553" max="1553" width="9" style="64"/>
    <col min="1554" max="1555" width="13.625" style="64" customWidth="1"/>
    <col min="1556" max="1556" width="13" style="64" customWidth="1"/>
    <col min="1557" max="1557" width="9.625" style="64" customWidth="1"/>
    <col min="1558" max="1558" width="10.625" style="64" customWidth="1"/>
    <col min="1559" max="1559" width="11.125" style="64" customWidth="1"/>
    <col min="1560" max="1561" width="8.75" style="64" customWidth="1"/>
    <col min="1562" max="1562" width="10.125" style="64" customWidth="1"/>
    <col min="1563" max="1793" width="9" style="64"/>
    <col min="1794" max="1794" width="26" style="64" customWidth="1"/>
    <col min="1795" max="1795" width="13.25" style="64" customWidth="1"/>
    <col min="1796" max="1796" width="11" style="64" customWidth="1"/>
    <col min="1797" max="1798" width="11.125" style="64" customWidth="1"/>
    <col min="1799" max="1808" width="12.125" style="64" customWidth="1"/>
    <col min="1809" max="1809" width="9" style="64"/>
    <col min="1810" max="1811" width="13.625" style="64" customWidth="1"/>
    <col min="1812" max="1812" width="13" style="64" customWidth="1"/>
    <col min="1813" max="1813" width="9.625" style="64" customWidth="1"/>
    <col min="1814" max="1814" width="10.625" style="64" customWidth="1"/>
    <col min="1815" max="1815" width="11.125" style="64" customWidth="1"/>
    <col min="1816" max="1817" width="8.75" style="64" customWidth="1"/>
    <col min="1818" max="1818" width="10.125" style="64" customWidth="1"/>
    <col min="1819" max="2049" width="9" style="64"/>
    <col min="2050" max="2050" width="26" style="64" customWidth="1"/>
    <col min="2051" max="2051" width="13.25" style="64" customWidth="1"/>
    <col min="2052" max="2052" width="11" style="64" customWidth="1"/>
    <col min="2053" max="2054" width="11.125" style="64" customWidth="1"/>
    <col min="2055" max="2064" width="12.125" style="64" customWidth="1"/>
    <col min="2065" max="2065" width="9" style="64"/>
    <col min="2066" max="2067" width="13.625" style="64" customWidth="1"/>
    <col min="2068" max="2068" width="13" style="64" customWidth="1"/>
    <col min="2069" max="2069" width="9.625" style="64" customWidth="1"/>
    <col min="2070" max="2070" width="10.625" style="64" customWidth="1"/>
    <col min="2071" max="2071" width="11.125" style="64" customWidth="1"/>
    <col min="2072" max="2073" width="8.75" style="64" customWidth="1"/>
    <col min="2074" max="2074" width="10.125" style="64" customWidth="1"/>
    <col min="2075" max="2305" width="9" style="64"/>
    <col min="2306" max="2306" width="26" style="64" customWidth="1"/>
    <col min="2307" max="2307" width="13.25" style="64" customWidth="1"/>
    <col min="2308" max="2308" width="11" style="64" customWidth="1"/>
    <col min="2309" max="2310" width="11.125" style="64" customWidth="1"/>
    <col min="2311" max="2320" width="12.125" style="64" customWidth="1"/>
    <col min="2321" max="2321" width="9" style="64"/>
    <col min="2322" max="2323" width="13.625" style="64" customWidth="1"/>
    <col min="2324" max="2324" width="13" style="64" customWidth="1"/>
    <col min="2325" max="2325" width="9.625" style="64" customWidth="1"/>
    <col min="2326" max="2326" width="10.625" style="64" customWidth="1"/>
    <col min="2327" max="2327" width="11.125" style="64" customWidth="1"/>
    <col min="2328" max="2329" width="8.75" style="64" customWidth="1"/>
    <col min="2330" max="2330" width="10.125" style="64" customWidth="1"/>
    <col min="2331" max="2561" width="9" style="64"/>
    <col min="2562" max="2562" width="26" style="64" customWidth="1"/>
    <col min="2563" max="2563" width="13.25" style="64" customWidth="1"/>
    <col min="2564" max="2564" width="11" style="64" customWidth="1"/>
    <col min="2565" max="2566" width="11.125" style="64" customWidth="1"/>
    <col min="2567" max="2576" width="12.125" style="64" customWidth="1"/>
    <col min="2577" max="2577" width="9" style="64"/>
    <col min="2578" max="2579" width="13.625" style="64" customWidth="1"/>
    <col min="2580" max="2580" width="13" style="64" customWidth="1"/>
    <col min="2581" max="2581" width="9.625" style="64" customWidth="1"/>
    <col min="2582" max="2582" width="10.625" style="64" customWidth="1"/>
    <col min="2583" max="2583" width="11.125" style="64" customWidth="1"/>
    <col min="2584" max="2585" width="8.75" style="64" customWidth="1"/>
    <col min="2586" max="2586" width="10.125" style="64" customWidth="1"/>
    <col min="2587" max="2817" width="9" style="64"/>
    <col min="2818" max="2818" width="26" style="64" customWidth="1"/>
    <col min="2819" max="2819" width="13.25" style="64" customWidth="1"/>
    <col min="2820" max="2820" width="11" style="64" customWidth="1"/>
    <col min="2821" max="2822" width="11.125" style="64" customWidth="1"/>
    <col min="2823" max="2832" width="12.125" style="64" customWidth="1"/>
    <col min="2833" max="2833" width="9" style="64"/>
    <col min="2834" max="2835" width="13.625" style="64" customWidth="1"/>
    <col min="2836" max="2836" width="13" style="64" customWidth="1"/>
    <col min="2837" max="2837" width="9.625" style="64" customWidth="1"/>
    <col min="2838" max="2838" width="10.625" style="64" customWidth="1"/>
    <col min="2839" max="2839" width="11.125" style="64" customWidth="1"/>
    <col min="2840" max="2841" width="8.75" style="64" customWidth="1"/>
    <col min="2842" max="2842" width="10.125" style="64" customWidth="1"/>
    <col min="2843" max="3073" width="9" style="64"/>
    <col min="3074" max="3074" width="26" style="64" customWidth="1"/>
    <col min="3075" max="3075" width="13.25" style="64" customWidth="1"/>
    <col min="3076" max="3076" width="11" style="64" customWidth="1"/>
    <col min="3077" max="3078" width="11.125" style="64" customWidth="1"/>
    <col min="3079" max="3088" width="12.125" style="64" customWidth="1"/>
    <col min="3089" max="3089" width="9" style="64"/>
    <col min="3090" max="3091" width="13.625" style="64" customWidth="1"/>
    <col min="3092" max="3092" width="13" style="64" customWidth="1"/>
    <col min="3093" max="3093" width="9.625" style="64" customWidth="1"/>
    <col min="3094" max="3094" width="10.625" style="64" customWidth="1"/>
    <col min="3095" max="3095" width="11.125" style="64" customWidth="1"/>
    <col min="3096" max="3097" width="8.75" style="64" customWidth="1"/>
    <col min="3098" max="3098" width="10.125" style="64" customWidth="1"/>
    <col min="3099" max="3329" width="9" style="64"/>
    <col min="3330" max="3330" width="26" style="64" customWidth="1"/>
    <col min="3331" max="3331" width="13.25" style="64" customWidth="1"/>
    <col min="3332" max="3332" width="11" style="64" customWidth="1"/>
    <col min="3333" max="3334" width="11.125" style="64" customWidth="1"/>
    <col min="3335" max="3344" width="12.125" style="64" customWidth="1"/>
    <col min="3345" max="3345" width="9" style="64"/>
    <col min="3346" max="3347" width="13.625" style="64" customWidth="1"/>
    <col min="3348" max="3348" width="13" style="64" customWidth="1"/>
    <col min="3349" max="3349" width="9.625" style="64" customWidth="1"/>
    <col min="3350" max="3350" width="10.625" style="64" customWidth="1"/>
    <col min="3351" max="3351" width="11.125" style="64" customWidth="1"/>
    <col min="3352" max="3353" width="8.75" style="64" customWidth="1"/>
    <col min="3354" max="3354" width="10.125" style="64" customWidth="1"/>
    <col min="3355" max="3585" width="9" style="64"/>
    <col min="3586" max="3586" width="26" style="64" customWidth="1"/>
    <col min="3587" max="3587" width="13.25" style="64" customWidth="1"/>
    <col min="3588" max="3588" width="11" style="64" customWidth="1"/>
    <col min="3589" max="3590" width="11.125" style="64" customWidth="1"/>
    <col min="3591" max="3600" width="12.125" style="64" customWidth="1"/>
    <col min="3601" max="3601" width="9" style="64"/>
    <col min="3602" max="3603" width="13.625" style="64" customWidth="1"/>
    <col min="3604" max="3604" width="13" style="64" customWidth="1"/>
    <col min="3605" max="3605" width="9.625" style="64" customWidth="1"/>
    <col min="3606" max="3606" width="10.625" style="64" customWidth="1"/>
    <col min="3607" max="3607" width="11.125" style="64" customWidth="1"/>
    <col min="3608" max="3609" width="8.75" style="64" customWidth="1"/>
    <col min="3610" max="3610" width="10.125" style="64" customWidth="1"/>
    <col min="3611" max="3841" width="9" style="64"/>
    <col min="3842" max="3842" width="26" style="64" customWidth="1"/>
    <col min="3843" max="3843" width="13.25" style="64" customWidth="1"/>
    <col min="3844" max="3844" width="11" style="64" customWidth="1"/>
    <col min="3845" max="3846" width="11.125" style="64" customWidth="1"/>
    <col min="3847" max="3856" width="12.125" style="64" customWidth="1"/>
    <col min="3857" max="3857" width="9" style="64"/>
    <col min="3858" max="3859" width="13.625" style="64" customWidth="1"/>
    <col min="3860" max="3860" width="13" style="64" customWidth="1"/>
    <col min="3861" max="3861" width="9.625" style="64" customWidth="1"/>
    <col min="3862" max="3862" width="10.625" style="64" customWidth="1"/>
    <col min="3863" max="3863" width="11.125" style="64" customWidth="1"/>
    <col min="3864" max="3865" width="8.75" style="64" customWidth="1"/>
    <col min="3866" max="3866" width="10.125" style="64" customWidth="1"/>
    <col min="3867" max="4097" width="9" style="64"/>
    <col min="4098" max="4098" width="26" style="64" customWidth="1"/>
    <col min="4099" max="4099" width="13.25" style="64" customWidth="1"/>
    <col min="4100" max="4100" width="11" style="64" customWidth="1"/>
    <col min="4101" max="4102" width="11.125" style="64" customWidth="1"/>
    <col min="4103" max="4112" width="12.125" style="64" customWidth="1"/>
    <col min="4113" max="4113" width="9" style="64"/>
    <col min="4114" max="4115" width="13.625" style="64" customWidth="1"/>
    <col min="4116" max="4116" width="13" style="64" customWidth="1"/>
    <col min="4117" max="4117" width="9.625" style="64" customWidth="1"/>
    <col min="4118" max="4118" width="10.625" style="64" customWidth="1"/>
    <col min="4119" max="4119" width="11.125" style="64" customWidth="1"/>
    <col min="4120" max="4121" width="8.75" style="64" customWidth="1"/>
    <col min="4122" max="4122" width="10.125" style="64" customWidth="1"/>
    <col min="4123" max="4353" width="9" style="64"/>
    <col min="4354" max="4354" width="26" style="64" customWidth="1"/>
    <col min="4355" max="4355" width="13.25" style="64" customWidth="1"/>
    <col min="4356" max="4356" width="11" style="64" customWidth="1"/>
    <col min="4357" max="4358" width="11.125" style="64" customWidth="1"/>
    <col min="4359" max="4368" width="12.125" style="64" customWidth="1"/>
    <col min="4369" max="4369" width="9" style="64"/>
    <col min="4370" max="4371" width="13.625" style="64" customWidth="1"/>
    <col min="4372" max="4372" width="13" style="64" customWidth="1"/>
    <col min="4373" max="4373" width="9.625" style="64" customWidth="1"/>
    <col min="4374" max="4374" width="10.625" style="64" customWidth="1"/>
    <col min="4375" max="4375" width="11.125" style="64" customWidth="1"/>
    <col min="4376" max="4377" width="8.75" style="64" customWidth="1"/>
    <col min="4378" max="4378" width="10.125" style="64" customWidth="1"/>
    <col min="4379" max="4609" width="9" style="64"/>
    <col min="4610" max="4610" width="26" style="64" customWidth="1"/>
    <col min="4611" max="4611" width="13.25" style="64" customWidth="1"/>
    <col min="4612" max="4612" width="11" style="64" customWidth="1"/>
    <col min="4613" max="4614" width="11.125" style="64" customWidth="1"/>
    <col min="4615" max="4624" width="12.125" style="64" customWidth="1"/>
    <col min="4625" max="4625" width="9" style="64"/>
    <col min="4626" max="4627" width="13.625" style="64" customWidth="1"/>
    <col min="4628" max="4628" width="13" style="64" customWidth="1"/>
    <col min="4629" max="4629" width="9.625" style="64" customWidth="1"/>
    <col min="4630" max="4630" width="10.625" style="64" customWidth="1"/>
    <col min="4631" max="4631" width="11.125" style="64" customWidth="1"/>
    <col min="4632" max="4633" width="8.75" style="64" customWidth="1"/>
    <col min="4634" max="4634" width="10.125" style="64" customWidth="1"/>
    <col min="4635" max="4865" width="9" style="64"/>
    <col min="4866" max="4866" width="26" style="64" customWidth="1"/>
    <col min="4867" max="4867" width="13.25" style="64" customWidth="1"/>
    <col min="4868" max="4868" width="11" style="64" customWidth="1"/>
    <col min="4869" max="4870" width="11.125" style="64" customWidth="1"/>
    <col min="4871" max="4880" width="12.125" style="64" customWidth="1"/>
    <col min="4881" max="4881" width="9" style="64"/>
    <col min="4882" max="4883" width="13.625" style="64" customWidth="1"/>
    <col min="4884" max="4884" width="13" style="64" customWidth="1"/>
    <col min="4885" max="4885" width="9.625" style="64" customWidth="1"/>
    <col min="4886" max="4886" width="10.625" style="64" customWidth="1"/>
    <col min="4887" max="4887" width="11.125" style="64" customWidth="1"/>
    <col min="4888" max="4889" width="8.75" style="64" customWidth="1"/>
    <col min="4890" max="4890" width="10.125" style="64" customWidth="1"/>
    <col min="4891" max="5121" width="9" style="64"/>
    <col min="5122" max="5122" width="26" style="64" customWidth="1"/>
    <col min="5123" max="5123" width="13.25" style="64" customWidth="1"/>
    <col min="5124" max="5124" width="11" style="64" customWidth="1"/>
    <col min="5125" max="5126" width="11.125" style="64" customWidth="1"/>
    <col min="5127" max="5136" width="12.125" style="64" customWidth="1"/>
    <col min="5137" max="5137" width="9" style="64"/>
    <col min="5138" max="5139" width="13.625" style="64" customWidth="1"/>
    <col min="5140" max="5140" width="13" style="64" customWidth="1"/>
    <col min="5141" max="5141" width="9.625" style="64" customWidth="1"/>
    <col min="5142" max="5142" width="10.625" style="64" customWidth="1"/>
    <col min="5143" max="5143" width="11.125" style="64" customWidth="1"/>
    <col min="5144" max="5145" width="8.75" style="64" customWidth="1"/>
    <col min="5146" max="5146" width="10.125" style="64" customWidth="1"/>
    <col min="5147" max="5377" width="9" style="64"/>
    <col min="5378" max="5378" width="26" style="64" customWidth="1"/>
    <col min="5379" max="5379" width="13.25" style="64" customWidth="1"/>
    <col min="5380" max="5380" width="11" style="64" customWidth="1"/>
    <col min="5381" max="5382" width="11.125" style="64" customWidth="1"/>
    <col min="5383" max="5392" width="12.125" style="64" customWidth="1"/>
    <col min="5393" max="5393" width="9" style="64"/>
    <col min="5394" max="5395" width="13.625" style="64" customWidth="1"/>
    <col min="5396" max="5396" width="13" style="64" customWidth="1"/>
    <col min="5397" max="5397" width="9.625" style="64" customWidth="1"/>
    <col min="5398" max="5398" width="10.625" style="64" customWidth="1"/>
    <col min="5399" max="5399" width="11.125" style="64" customWidth="1"/>
    <col min="5400" max="5401" width="8.75" style="64" customWidth="1"/>
    <col min="5402" max="5402" width="10.125" style="64" customWidth="1"/>
    <col min="5403" max="5633" width="9" style="64"/>
    <col min="5634" max="5634" width="26" style="64" customWidth="1"/>
    <col min="5635" max="5635" width="13.25" style="64" customWidth="1"/>
    <col min="5636" max="5636" width="11" style="64" customWidth="1"/>
    <col min="5637" max="5638" width="11.125" style="64" customWidth="1"/>
    <col min="5639" max="5648" width="12.125" style="64" customWidth="1"/>
    <col min="5649" max="5649" width="9" style="64"/>
    <col min="5650" max="5651" width="13.625" style="64" customWidth="1"/>
    <col min="5652" max="5652" width="13" style="64" customWidth="1"/>
    <col min="5653" max="5653" width="9.625" style="64" customWidth="1"/>
    <col min="5654" max="5654" width="10.625" style="64" customWidth="1"/>
    <col min="5655" max="5655" width="11.125" style="64" customWidth="1"/>
    <col min="5656" max="5657" width="8.75" style="64" customWidth="1"/>
    <col min="5658" max="5658" width="10.125" style="64" customWidth="1"/>
    <col min="5659" max="5889" width="9" style="64"/>
    <col min="5890" max="5890" width="26" style="64" customWidth="1"/>
    <col min="5891" max="5891" width="13.25" style="64" customWidth="1"/>
    <col min="5892" max="5892" width="11" style="64" customWidth="1"/>
    <col min="5893" max="5894" width="11.125" style="64" customWidth="1"/>
    <col min="5895" max="5904" width="12.125" style="64" customWidth="1"/>
    <col min="5905" max="5905" width="9" style="64"/>
    <col min="5906" max="5907" width="13.625" style="64" customWidth="1"/>
    <col min="5908" max="5908" width="13" style="64" customWidth="1"/>
    <col min="5909" max="5909" width="9.625" style="64" customWidth="1"/>
    <col min="5910" max="5910" width="10.625" style="64" customWidth="1"/>
    <col min="5911" max="5911" width="11.125" style="64" customWidth="1"/>
    <col min="5912" max="5913" width="8.75" style="64" customWidth="1"/>
    <col min="5914" max="5914" width="10.125" style="64" customWidth="1"/>
    <col min="5915" max="6145" width="9" style="64"/>
    <col min="6146" max="6146" width="26" style="64" customWidth="1"/>
    <col min="6147" max="6147" width="13.25" style="64" customWidth="1"/>
    <col min="6148" max="6148" width="11" style="64" customWidth="1"/>
    <col min="6149" max="6150" width="11.125" style="64" customWidth="1"/>
    <col min="6151" max="6160" width="12.125" style="64" customWidth="1"/>
    <col min="6161" max="6161" width="9" style="64"/>
    <col min="6162" max="6163" width="13.625" style="64" customWidth="1"/>
    <col min="6164" max="6164" width="13" style="64" customWidth="1"/>
    <col min="6165" max="6165" width="9.625" style="64" customWidth="1"/>
    <col min="6166" max="6166" width="10.625" style="64" customWidth="1"/>
    <col min="6167" max="6167" width="11.125" style="64" customWidth="1"/>
    <col min="6168" max="6169" width="8.75" style="64" customWidth="1"/>
    <col min="6170" max="6170" width="10.125" style="64" customWidth="1"/>
    <col min="6171" max="6401" width="9" style="64"/>
    <col min="6402" max="6402" width="26" style="64" customWidth="1"/>
    <col min="6403" max="6403" width="13.25" style="64" customWidth="1"/>
    <col min="6404" max="6404" width="11" style="64" customWidth="1"/>
    <col min="6405" max="6406" width="11.125" style="64" customWidth="1"/>
    <col min="6407" max="6416" width="12.125" style="64" customWidth="1"/>
    <col min="6417" max="6417" width="9" style="64"/>
    <col min="6418" max="6419" width="13.625" style="64" customWidth="1"/>
    <col min="6420" max="6420" width="13" style="64" customWidth="1"/>
    <col min="6421" max="6421" width="9.625" style="64" customWidth="1"/>
    <col min="6422" max="6422" width="10.625" style="64" customWidth="1"/>
    <col min="6423" max="6423" width="11.125" style="64" customWidth="1"/>
    <col min="6424" max="6425" width="8.75" style="64" customWidth="1"/>
    <col min="6426" max="6426" width="10.125" style="64" customWidth="1"/>
    <col min="6427" max="6657" width="9" style="64"/>
    <col min="6658" max="6658" width="26" style="64" customWidth="1"/>
    <col min="6659" max="6659" width="13.25" style="64" customWidth="1"/>
    <col min="6660" max="6660" width="11" style="64" customWidth="1"/>
    <col min="6661" max="6662" width="11.125" style="64" customWidth="1"/>
    <col min="6663" max="6672" width="12.125" style="64" customWidth="1"/>
    <col min="6673" max="6673" width="9" style="64"/>
    <col min="6674" max="6675" width="13.625" style="64" customWidth="1"/>
    <col min="6676" max="6676" width="13" style="64" customWidth="1"/>
    <col min="6677" max="6677" width="9.625" style="64" customWidth="1"/>
    <col min="6678" max="6678" width="10.625" style="64" customWidth="1"/>
    <col min="6679" max="6679" width="11.125" style="64" customWidth="1"/>
    <col min="6680" max="6681" width="8.75" style="64" customWidth="1"/>
    <col min="6682" max="6682" width="10.125" style="64" customWidth="1"/>
    <col min="6683" max="6913" width="9" style="64"/>
    <col min="6914" max="6914" width="26" style="64" customWidth="1"/>
    <col min="6915" max="6915" width="13.25" style="64" customWidth="1"/>
    <col min="6916" max="6916" width="11" style="64" customWidth="1"/>
    <col min="6917" max="6918" width="11.125" style="64" customWidth="1"/>
    <col min="6919" max="6928" width="12.125" style="64" customWidth="1"/>
    <col min="6929" max="6929" width="9" style="64"/>
    <col min="6930" max="6931" width="13.625" style="64" customWidth="1"/>
    <col min="6932" max="6932" width="13" style="64" customWidth="1"/>
    <col min="6933" max="6933" width="9.625" style="64" customWidth="1"/>
    <col min="6934" max="6934" width="10.625" style="64" customWidth="1"/>
    <col min="6935" max="6935" width="11.125" style="64" customWidth="1"/>
    <col min="6936" max="6937" width="8.75" style="64" customWidth="1"/>
    <col min="6938" max="6938" width="10.125" style="64" customWidth="1"/>
    <col min="6939" max="7169" width="9" style="64"/>
    <col min="7170" max="7170" width="26" style="64" customWidth="1"/>
    <col min="7171" max="7171" width="13.25" style="64" customWidth="1"/>
    <col min="7172" max="7172" width="11" style="64" customWidth="1"/>
    <col min="7173" max="7174" width="11.125" style="64" customWidth="1"/>
    <col min="7175" max="7184" width="12.125" style="64" customWidth="1"/>
    <col min="7185" max="7185" width="9" style="64"/>
    <col min="7186" max="7187" width="13.625" style="64" customWidth="1"/>
    <col min="7188" max="7188" width="13" style="64" customWidth="1"/>
    <col min="7189" max="7189" width="9.625" style="64" customWidth="1"/>
    <col min="7190" max="7190" width="10.625" style="64" customWidth="1"/>
    <col min="7191" max="7191" width="11.125" style="64" customWidth="1"/>
    <col min="7192" max="7193" width="8.75" style="64" customWidth="1"/>
    <col min="7194" max="7194" width="10.125" style="64" customWidth="1"/>
    <col min="7195" max="7425" width="9" style="64"/>
    <col min="7426" max="7426" width="26" style="64" customWidth="1"/>
    <col min="7427" max="7427" width="13.25" style="64" customWidth="1"/>
    <col min="7428" max="7428" width="11" style="64" customWidth="1"/>
    <col min="7429" max="7430" width="11.125" style="64" customWidth="1"/>
    <col min="7431" max="7440" width="12.125" style="64" customWidth="1"/>
    <col min="7441" max="7441" width="9" style="64"/>
    <col min="7442" max="7443" width="13.625" style="64" customWidth="1"/>
    <col min="7444" max="7444" width="13" style="64" customWidth="1"/>
    <col min="7445" max="7445" width="9.625" style="64" customWidth="1"/>
    <col min="7446" max="7446" width="10.625" style="64" customWidth="1"/>
    <col min="7447" max="7447" width="11.125" style="64" customWidth="1"/>
    <col min="7448" max="7449" width="8.75" style="64" customWidth="1"/>
    <col min="7450" max="7450" width="10.125" style="64" customWidth="1"/>
    <col min="7451" max="7681" width="9" style="64"/>
    <col min="7682" max="7682" width="26" style="64" customWidth="1"/>
    <col min="7683" max="7683" width="13.25" style="64" customWidth="1"/>
    <col min="7684" max="7684" width="11" style="64" customWidth="1"/>
    <col min="7685" max="7686" width="11.125" style="64" customWidth="1"/>
    <col min="7687" max="7696" width="12.125" style="64" customWidth="1"/>
    <col min="7697" max="7697" width="9" style="64"/>
    <col min="7698" max="7699" width="13.625" style="64" customWidth="1"/>
    <col min="7700" max="7700" width="13" style="64" customWidth="1"/>
    <col min="7701" max="7701" width="9.625" style="64" customWidth="1"/>
    <col min="7702" max="7702" width="10.625" style="64" customWidth="1"/>
    <col min="7703" max="7703" width="11.125" style="64" customWidth="1"/>
    <col min="7704" max="7705" width="8.75" style="64" customWidth="1"/>
    <col min="7706" max="7706" width="10.125" style="64" customWidth="1"/>
    <col min="7707" max="7937" width="9" style="64"/>
    <col min="7938" max="7938" width="26" style="64" customWidth="1"/>
    <col min="7939" max="7939" width="13.25" style="64" customWidth="1"/>
    <col min="7940" max="7940" width="11" style="64" customWidth="1"/>
    <col min="7941" max="7942" width="11.125" style="64" customWidth="1"/>
    <col min="7943" max="7952" width="12.125" style="64" customWidth="1"/>
    <col min="7953" max="7953" width="9" style="64"/>
    <col min="7954" max="7955" width="13.625" style="64" customWidth="1"/>
    <col min="7956" max="7956" width="13" style="64" customWidth="1"/>
    <col min="7957" max="7957" width="9.625" style="64" customWidth="1"/>
    <col min="7958" max="7958" width="10.625" style="64" customWidth="1"/>
    <col min="7959" max="7959" width="11.125" style="64" customWidth="1"/>
    <col min="7960" max="7961" width="8.75" style="64" customWidth="1"/>
    <col min="7962" max="7962" width="10.125" style="64" customWidth="1"/>
    <col min="7963" max="8193" width="9" style="64"/>
    <col min="8194" max="8194" width="26" style="64" customWidth="1"/>
    <col min="8195" max="8195" width="13.25" style="64" customWidth="1"/>
    <col min="8196" max="8196" width="11" style="64" customWidth="1"/>
    <col min="8197" max="8198" width="11.125" style="64" customWidth="1"/>
    <col min="8199" max="8208" width="12.125" style="64" customWidth="1"/>
    <col min="8209" max="8209" width="9" style="64"/>
    <col min="8210" max="8211" width="13.625" style="64" customWidth="1"/>
    <col min="8212" max="8212" width="13" style="64" customWidth="1"/>
    <col min="8213" max="8213" width="9.625" style="64" customWidth="1"/>
    <col min="8214" max="8214" width="10.625" style="64" customWidth="1"/>
    <col min="8215" max="8215" width="11.125" style="64" customWidth="1"/>
    <col min="8216" max="8217" width="8.75" style="64" customWidth="1"/>
    <col min="8218" max="8218" width="10.125" style="64" customWidth="1"/>
    <col min="8219" max="8449" width="9" style="64"/>
    <col min="8450" max="8450" width="26" style="64" customWidth="1"/>
    <col min="8451" max="8451" width="13.25" style="64" customWidth="1"/>
    <col min="8452" max="8452" width="11" style="64" customWidth="1"/>
    <col min="8453" max="8454" width="11.125" style="64" customWidth="1"/>
    <col min="8455" max="8464" width="12.125" style="64" customWidth="1"/>
    <col min="8465" max="8465" width="9" style="64"/>
    <col min="8466" max="8467" width="13.625" style="64" customWidth="1"/>
    <col min="8468" max="8468" width="13" style="64" customWidth="1"/>
    <col min="8469" max="8469" width="9.625" style="64" customWidth="1"/>
    <col min="8470" max="8470" width="10.625" style="64" customWidth="1"/>
    <col min="8471" max="8471" width="11.125" style="64" customWidth="1"/>
    <col min="8472" max="8473" width="8.75" style="64" customWidth="1"/>
    <col min="8474" max="8474" width="10.125" style="64" customWidth="1"/>
    <col min="8475" max="8705" width="9" style="64"/>
    <col min="8706" max="8706" width="26" style="64" customWidth="1"/>
    <col min="8707" max="8707" width="13.25" style="64" customWidth="1"/>
    <col min="8708" max="8708" width="11" style="64" customWidth="1"/>
    <col min="8709" max="8710" width="11.125" style="64" customWidth="1"/>
    <col min="8711" max="8720" width="12.125" style="64" customWidth="1"/>
    <col min="8721" max="8721" width="9" style="64"/>
    <col min="8722" max="8723" width="13.625" style="64" customWidth="1"/>
    <col min="8724" max="8724" width="13" style="64" customWidth="1"/>
    <col min="8725" max="8725" width="9.625" style="64" customWidth="1"/>
    <col min="8726" max="8726" width="10.625" style="64" customWidth="1"/>
    <col min="8727" max="8727" width="11.125" style="64" customWidth="1"/>
    <col min="8728" max="8729" width="8.75" style="64" customWidth="1"/>
    <col min="8730" max="8730" width="10.125" style="64" customWidth="1"/>
    <col min="8731" max="8961" width="9" style="64"/>
    <col min="8962" max="8962" width="26" style="64" customWidth="1"/>
    <col min="8963" max="8963" width="13.25" style="64" customWidth="1"/>
    <col min="8964" max="8964" width="11" style="64" customWidth="1"/>
    <col min="8965" max="8966" width="11.125" style="64" customWidth="1"/>
    <col min="8967" max="8976" width="12.125" style="64" customWidth="1"/>
    <col min="8977" max="8977" width="9" style="64"/>
    <col min="8978" max="8979" width="13.625" style="64" customWidth="1"/>
    <col min="8980" max="8980" width="13" style="64" customWidth="1"/>
    <col min="8981" max="8981" width="9.625" style="64" customWidth="1"/>
    <col min="8982" max="8982" width="10.625" style="64" customWidth="1"/>
    <col min="8983" max="8983" width="11.125" style="64" customWidth="1"/>
    <col min="8984" max="8985" width="8.75" style="64" customWidth="1"/>
    <col min="8986" max="8986" width="10.125" style="64" customWidth="1"/>
    <col min="8987" max="9217" width="9" style="64"/>
    <col min="9218" max="9218" width="26" style="64" customWidth="1"/>
    <col min="9219" max="9219" width="13.25" style="64" customWidth="1"/>
    <col min="9220" max="9220" width="11" style="64" customWidth="1"/>
    <col min="9221" max="9222" width="11.125" style="64" customWidth="1"/>
    <col min="9223" max="9232" width="12.125" style="64" customWidth="1"/>
    <col min="9233" max="9233" width="9" style="64"/>
    <col min="9234" max="9235" width="13.625" style="64" customWidth="1"/>
    <col min="9236" max="9236" width="13" style="64" customWidth="1"/>
    <col min="9237" max="9237" width="9.625" style="64" customWidth="1"/>
    <col min="9238" max="9238" width="10.625" style="64" customWidth="1"/>
    <col min="9239" max="9239" width="11.125" style="64" customWidth="1"/>
    <col min="9240" max="9241" width="8.75" style="64" customWidth="1"/>
    <col min="9242" max="9242" width="10.125" style="64" customWidth="1"/>
    <col min="9243" max="9473" width="9" style="64"/>
    <col min="9474" max="9474" width="26" style="64" customWidth="1"/>
    <col min="9475" max="9475" width="13.25" style="64" customWidth="1"/>
    <col min="9476" max="9476" width="11" style="64" customWidth="1"/>
    <col min="9477" max="9478" width="11.125" style="64" customWidth="1"/>
    <col min="9479" max="9488" width="12.125" style="64" customWidth="1"/>
    <col min="9489" max="9489" width="9" style="64"/>
    <col min="9490" max="9491" width="13.625" style="64" customWidth="1"/>
    <col min="9492" max="9492" width="13" style="64" customWidth="1"/>
    <col min="9493" max="9493" width="9.625" style="64" customWidth="1"/>
    <col min="9494" max="9494" width="10.625" style="64" customWidth="1"/>
    <col min="9495" max="9495" width="11.125" style="64" customWidth="1"/>
    <col min="9496" max="9497" width="8.75" style="64" customWidth="1"/>
    <col min="9498" max="9498" width="10.125" style="64" customWidth="1"/>
    <col min="9499" max="9729" width="9" style="64"/>
    <col min="9730" max="9730" width="26" style="64" customWidth="1"/>
    <col min="9731" max="9731" width="13.25" style="64" customWidth="1"/>
    <col min="9732" max="9732" width="11" style="64" customWidth="1"/>
    <col min="9733" max="9734" width="11.125" style="64" customWidth="1"/>
    <col min="9735" max="9744" width="12.125" style="64" customWidth="1"/>
    <col min="9745" max="9745" width="9" style="64"/>
    <col min="9746" max="9747" width="13.625" style="64" customWidth="1"/>
    <col min="9748" max="9748" width="13" style="64" customWidth="1"/>
    <col min="9749" max="9749" width="9.625" style="64" customWidth="1"/>
    <col min="9750" max="9750" width="10.625" style="64" customWidth="1"/>
    <col min="9751" max="9751" width="11.125" style="64" customWidth="1"/>
    <col min="9752" max="9753" width="8.75" style="64" customWidth="1"/>
    <col min="9754" max="9754" width="10.125" style="64" customWidth="1"/>
    <col min="9755" max="9985" width="9" style="64"/>
    <col min="9986" max="9986" width="26" style="64" customWidth="1"/>
    <col min="9987" max="9987" width="13.25" style="64" customWidth="1"/>
    <col min="9988" max="9988" width="11" style="64" customWidth="1"/>
    <col min="9989" max="9990" width="11.125" style="64" customWidth="1"/>
    <col min="9991" max="10000" width="12.125" style="64" customWidth="1"/>
    <col min="10001" max="10001" width="9" style="64"/>
    <col min="10002" max="10003" width="13.625" style="64" customWidth="1"/>
    <col min="10004" max="10004" width="13" style="64" customWidth="1"/>
    <col min="10005" max="10005" width="9.625" style="64" customWidth="1"/>
    <col min="10006" max="10006" width="10.625" style="64" customWidth="1"/>
    <col min="10007" max="10007" width="11.125" style="64" customWidth="1"/>
    <col min="10008" max="10009" width="8.75" style="64" customWidth="1"/>
    <col min="10010" max="10010" width="10.125" style="64" customWidth="1"/>
    <col min="10011" max="10241" width="9" style="64"/>
    <col min="10242" max="10242" width="26" style="64" customWidth="1"/>
    <col min="10243" max="10243" width="13.25" style="64" customWidth="1"/>
    <col min="10244" max="10244" width="11" style="64" customWidth="1"/>
    <col min="10245" max="10246" width="11.125" style="64" customWidth="1"/>
    <col min="10247" max="10256" width="12.125" style="64" customWidth="1"/>
    <col min="10257" max="10257" width="9" style="64"/>
    <col min="10258" max="10259" width="13.625" style="64" customWidth="1"/>
    <col min="10260" max="10260" width="13" style="64" customWidth="1"/>
    <col min="10261" max="10261" width="9.625" style="64" customWidth="1"/>
    <col min="10262" max="10262" width="10.625" style="64" customWidth="1"/>
    <col min="10263" max="10263" width="11.125" style="64" customWidth="1"/>
    <col min="10264" max="10265" width="8.75" style="64" customWidth="1"/>
    <col min="10266" max="10266" width="10.125" style="64" customWidth="1"/>
    <col min="10267" max="10497" width="9" style="64"/>
    <col min="10498" max="10498" width="26" style="64" customWidth="1"/>
    <col min="10499" max="10499" width="13.25" style="64" customWidth="1"/>
    <col min="10500" max="10500" width="11" style="64" customWidth="1"/>
    <col min="10501" max="10502" width="11.125" style="64" customWidth="1"/>
    <col min="10503" max="10512" width="12.125" style="64" customWidth="1"/>
    <col min="10513" max="10513" width="9" style="64"/>
    <col min="10514" max="10515" width="13.625" style="64" customWidth="1"/>
    <col min="10516" max="10516" width="13" style="64" customWidth="1"/>
    <col min="10517" max="10517" width="9.625" style="64" customWidth="1"/>
    <col min="10518" max="10518" width="10.625" style="64" customWidth="1"/>
    <col min="10519" max="10519" width="11.125" style="64" customWidth="1"/>
    <col min="10520" max="10521" width="8.75" style="64" customWidth="1"/>
    <col min="10522" max="10522" width="10.125" style="64" customWidth="1"/>
    <col min="10523" max="10753" width="9" style="64"/>
    <col min="10754" max="10754" width="26" style="64" customWidth="1"/>
    <col min="10755" max="10755" width="13.25" style="64" customWidth="1"/>
    <col min="10756" max="10756" width="11" style="64" customWidth="1"/>
    <col min="10757" max="10758" width="11.125" style="64" customWidth="1"/>
    <col min="10759" max="10768" width="12.125" style="64" customWidth="1"/>
    <col min="10769" max="10769" width="9" style="64"/>
    <col min="10770" max="10771" width="13.625" style="64" customWidth="1"/>
    <col min="10772" max="10772" width="13" style="64" customWidth="1"/>
    <col min="10773" max="10773" width="9.625" style="64" customWidth="1"/>
    <col min="10774" max="10774" width="10.625" style="64" customWidth="1"/>
    <col min="10775" max="10775" width="11.125" style="64" customWidth="1"/>
    <col min="10776" max="10777" width="8.75" style="64" customWidth="1"/>
    <col min="10778" max="10778" width="10.125" style="64" customWidth="1"/>
    <col min="10779" max="11009" width="9" style="64"/>
    <col min="11010" max="11010" width="26" style="64" customWidth="1"/>
    <col min="11011" max="11011" width="13.25" style="64" customWidth="1"/>
    <col min="11012" max="11012" width="11" style="64" customWidth="1"/>
    <col min="11013" max="11014" width="11.125" style="64" customWidth="1"/>
    <col min="11015" max="11024" width="12.125" style="64" customWidth="1"/>
    <col min="11025" max="11025" width="9" style="64"/>
    <col min="11026" max="11027" width="13.625" style="64" customWidth="1"/>
    <col min="11028" max="11028" width="13" style="64" customWidth="1"/>
    <col min="11029" max="11029" width="9.625" style="64" customWidth="1"/>
    <col min="11030" max="11030" width="10.625" style="64" customWidth="1"/>
    <col min="11031" max="11031" width="11.125" style="64" customWidth="1"/>
    <col min="11032" max="11033" width="8.75" style="64" customWidth="1"/>
    <col min="11034" max="11034" width="10.125" style="64" customWidth="1"/>
    <col min="11035" max="11265" width="9" style="64"/>
    <col min="11266" max="11266" width="26" style="64" customWidth="1"/>
    <col min="11267" max="11267" width="13.25" style="64" customWidth="1"/>
    <col min="11268" max="11268" width="11" style="64" customWidth="1"/>
    <col min="11269" max="11270" width="11.125" style="64" customWidth="1"/>
    <col min="11271" max="11280" width="12.125" style="64" customWidth="1"/>
    <col min="11281" max="11281" width="9" style="64"/>
    <col min="11282" max="11283" width="13.625" style="64" customWidth="1"/>
    <col min="11284" max="11284" width="13" style="64" customWidth="1"/>
    <col min="11285" max="11285" width="9.625" style="64" customWidth="1"/>
    <col min="11286" max="11286" width="10.625" style="64" customWidth="1"/>
    <col min="11287" max="11287" width="11.125" style="64" customWidth="1"/>
    <col min="11288" max="11289" width="8.75" style="64" customWidth="1"/>
    <col min="11290" max="11290" width="10.125" style="64" customWidth="1"/>
    <col min="11291" max="11521" width="9" style="64"/>
    <col min="11522" max="11522" width="26" style="64" customWidth="1"/>
    <col min="11523" max="11523" width="13.25" style="64" customWidth="1"/>
    <col min="11524" max="11524" width="11" style="64" customWidth="1"/>
    <col min="11525" max="11526" width="11.125" style="64" customWidth="1"/>
    <col min="11527" max="11536" width="12.125" style="64" customWidth="1"/>
    <col min="11537" max="11537" width="9" style="64"/>
    <col min="11538" max="11539" width="13.625" style="64" customWidth="1"/>
    <col min="11540" max="11540" width="13" style="64" customWidth="1"/>
    <col min="11541" max="11541" width="9.625" style="64" customWidth="1"/>
    <col min="11542" max="11542" width="10.625" style="64" customWidth="1"/>
    <col min="11543" max="11543" width="11.125" style="64" customWidth="1"/>
    <col min="11544" max="11545" width="8.75" style="64" customWidth="1"/>
    <col min="11546" max="11546" width="10.125" style="64" customWidth="1"/>
    <col min="11547" max="11777" width="9" style="64"/>
    <col min="11778" max="11778" width="26" style="64" customWidth="1"/>
    <col min="11779" max="11779" width="13.25" style="64" customWidth="1"/>
    <col min="11780" max="11780" width="11" style="64" customWidth="1"/>
    <col min="11781" max="11782" width="11.125" style="64" customWidth="1"/>
    <col min="11783" max="11792" width="12.125" style="64" customWidth="1"/>
    <col min="11793" max="11793" width="9" style="64"/>
    <col min="11794" max="11795" width="13.625" style="64" customWidth="1"/>
    <col min="11796" max="11796" width="13" style="64" customWidth="1"/>
    <col min="11797" max="11797" width="9.625" style="64" customWidth="1"/>
    <col min="11798" max="11798" width="10.625" style="64" customWidth="1"/>
    <col min="11799" max="11799" width="11.125" style="64" customWidth="1"/>
    <col min="11800" max="11801" width="8.75" style="64" customWidth="1"/>
    <col min="11802" max="11802" width="10.125" style="64" customWidth="1"/>
    <col min="11803" max="12033" width="9" style="64"/>
    <col min="12034" max="12034" width="26" style="64" customWidth="1"/>
    <col min="12035" max="12035" width="13.25" style="64" customWidth="1"/>
    <col min="12036" max="12036" width="11" style="64" customWidth="1"/>
    <col min="12037" max="12038" width="11.125" style="64" customWidth="1"/>
    <col min="12039" max="12048" width="12.125" style="64" customWidth="1"/>
    <col min="12049" max="12049" width="9" style="64"/>
    <col min="12050" max="12051" width="13.625" style="64" customWidth="1"/>
    <col min="12052" max="12052" width="13" style="64" customWidth="1"/>
    <col min="12053" max="12053" width="9.625" style="64" customWidth="1"/>
    <col min="12054" max="12054" width="10.625" style="64" customWidth="1"/>
    <col min="12055" max="12055" width="11.125" style="64" customWidth="1"/>
    <col min="12056" max="12057" width="8.75" style="64" customWidth="1"/>
    <col min="12058" max="12058" width="10.125" style="64" customWidth="1"/>
    <col min="12059" max="12289" width="9" style="64"/>
    <col min="12290" max="12290" width="26" style="64" customWidth="1"/>
    <col min="12291" max="12291" width="13.25" style="64" customWidth="1"/>
    <col min="12292" max="12292" width="11" style="64" customWidth="1"/>
    <col min="12293" max="12294" width="11.125" style="64" customWidth="1"/>
    <col min="12295" max="12304" width="12.125" style="64" customWidth="1"/>
    <col min="12305" max="12305" width="9" style="64"/>
    <col min="12306" max="12307" width="13.625" style="64" customWidth="1"/>
    <col min="12308" max="12308" width="13" style="64" customWidth="1"/>
    <col min="12309" max="12309" width="9.625" style="64" customWidth="1"/>
    <col min="12310" max="12310" width="10.625" style="64" customWidth="1"/>
    <col min="12311" max="12311" width="11.125" style="64" customWidth="1"/>
    <col min="12312" max="12313" width="8.75" style="64" customWidth="1"/>
    <col min="12314" max="12314" width="10.125" style="64" customWidth="1"/>
    <col min="12315" max="12545" width="9" style="64"/>
    <col min="12546" max="12546" width="26" style="64" customWidth="1"/>
    <col min="12547" max="12547" width="13.25" style="64" customWidth="1"/>
    <col min="12548" max="12548" width="11" style="64" customWidth="1"/>
    <col min="12549" max="12550" width="11.125" style="64" customWidth="1"/>
    <col min="12551" max="12560" width="12.125" style="64" customWidth="1"/>
    <col min="12561" max="12561" width="9" style="64"/>
    <col min="12562" max="12563" width="13.625" style="64" customWidth="1"/>
    <col min="12564" max="12564" width="13" style="64" customWidth="1"/>
    <col min="12565" max="12565" width="9.625" style="64" customWidth="1"/>
    <col min="12566" max="12566" width="10.625" style="64" customWidth="1"/>
    <col min="12567" max="12567" width="11.125" style="64" customWidth="1"/>
    <col min="12568" max="12569" width="8.75" style="64" customWidth="1"/>
    <col min="12570" max="12570" width="10.125" style="64" customWidth="1"/>
    <col min="12571" max="12801" width="9" style="64"/>
    <col min="12802" max="12802" width="26" style="64" customWidth="1"/>
    <col min="12803" max="12803" width="13.25" style="64" customWidth="1"/>
    <col min="12804" max="12804" width="11" style="64" customWidth="1"/>
    <col min="12805" max="12806" width="11.125" style="64" customWidth="1"/>
    <col min="12807" max="12816" width="12.125" style="64" customWidth="1"/>
    <col min="12817" max="12817" width="9" style="64"/>
    <col min="12818" max="12819" width="13.625" style="64" customWidth="1"/>
    <col min="12820" max="12820" width="13" style="64" customWidth="1"/>
    <col min="12821" max="12821" width="9.625" style="64" customWidth="1"/>
    <col min="12822" max="12822" width="10.625" style="64" customWidth="1"/>
    <col min="12823" max="12823" width="11.125" style="64" customWidth="1"/>
    <col min="12824" max="12825" width="8.75" style="64" customWidth="1"/>
    <col min="12826" max="12826" width="10.125" style="64" customWidth="1"/>
    <col min="12827" max="13057" width="9" style="64"/>
    <col min="13058" max="13058" width="26" style="64" customWidth="1"/>
    <col min="13059" max="13059" width="13.25" style="64" customWidth="1"/>
    <col min="13060" max="13060" width="11" style="64" customWidth="1"/>
    <col min="13061" max="13062" width="11.125" style="64" customWidth="1"/>
    <col min="13063" max="13072" width="12.125" style="64" customWidth="1"/>
    <col min="13073" max="13073" width="9" style="64"/>
    <col min="13074" max="13075" width="13.625" style="64" customWidth="1"/>
    <col min="13076" max="13076" width="13" style="64" customWidth="1"/>
    <col min="13077" max="13077" width="9.625" style="64" customWidth="1"/>
    <col min="13078" max="13078" width="10.625" style="64" customWidth="1"/>
    <col min="13079" max="13079" width="11.125" style="64" customWidth="1"/>
    <col min="13080" max="13081" width="8.75" style="64" customWidth="1"/>
    <col min="13082" max="13082" width="10.125" style="64" customWidth="1"/>
    <col min="13083" max="13313" width="9" style="64"/>
    <col min="13314" max="13314" width="26" style="64" customWidth="1"/>
    <col min="13315" max="13315" width="13.25" style="64" customWidth="1"/>
    <col min="13316" max="13316" width="11" style="64" customWidth="1"/>
    <col min="13317" max="13318" width="11.125" style="64" customWidth="1"/>
    <col min="13319" max="13328" width="12.125" style="64" customWidth="1"/>
    <col min="13329" max="13329" width="9" style="64"/>
    <col min="13330" max="13331" width="13.625" style="64" customWidth="1"/>
    <col min="13332" max="13332" width="13" style="64" customWidth="1"/>
    <col min="13333" max="13333" width="9.625" style="64" customWidth="1"/>
    <col min="13334" max="13334" width="10.625" style="64" customWidth="1"/>
    <col min="13335" max="13335" width="11.125" style="64" customWidth="1"/>
    <col min="13336" max="13337" width="8.75" style="64" customWidth="1"/>
    <col min="13338" max="13338" width="10.125" style="64" customWidth="1"/>
    <col min="13339" max="13569" width="9" style="64"/>
    <col min="13570" max="13570" width="26" style="64" customWidth="1"/>
    <col min="13571" max="13571" width="13.25" style="64" customWidth="1"/>
    <col min="13572" max="13572" width="11" style="64" customWidth="1"/>
    <col min="13573" max="13574" width="11.125" style="64" customWidth="1"/>
    <col min="13575" max="13584" width="12.125" style="64" customWidth="1"/>
    <col min="13585" max="13585" width="9" style="64"/>
    <col min="13586" max="13587" width="13.625" style="64" customWidth="1"/>
    <col min="13588" max="13588" width="13" style="64" customWidth="1"/>
    <col min="13589" max="13589" width="9.625" style="64" customWidth="1"/>
    <col min="13590" max="13590" width="10.625" style="64" customWidth="1"/>
    <col min="13591" max="13591" width="11.125" style="64" customWidth="1"/>
    <col min="13592" max="13593" width="8.75" style="64" customWidth="1"/>
    <col min="13594" max="13594" width="10.125" style="64" customWidth="1"/>
    <col min="13595" max="13825" width="9" style="64"/>
    <col min="13826" max="13826" width="26" style="64" customWidth="1"/>
    <col min="13827" max="13827" width="13.25" style="64" customWidth="1"/>
    <col min="13828" max="13828" width="11" style="64" customWidth="1"/>
    <col min="13829" max="13830" width="11.125" style="64" customWidth="1"/>
    <col min="13831" max="13840" width="12.125" style="64" customWidth="1"/>
    <col min="13841" max="13841" width="9" style="64"/>
    <col min="13842" max="13843" width="13.625" style="64" customWidth="1"/>
    <col min="13844" max="13844" width="13" style="64" customWidth="1"/>
    <col min="13845" max="13845" width="9.625" style="64" customWidth="1"/>
    <col min="13846" max="13846" width="10.625" style="64" customWidth="1"/>
    <col min="13847" max="13847" width="11.125" style="64" customWidth="1"/>
    <col min="13848" max="13849" width="8.75" style="64" customWidth="1"/>
    <col min="13850" max="13850" width="10.125" style="64" customWidth="1"/>
    <col min="13851" max="14081" width="9" style="64"/>
    <col min="14082" max="14082" width="26" style="64" customWidth="1"/>
    <col min="14083" max="14083" width="13.25" style="64" customWidth="1"/>
    <col min="14084" max="14084" width="11" style="64" customWidth="1"/>
    <col min="14085" max="14086" width="11.125" style="64" customWidth="1"/>
    <col min="14087" max="14096" width="12.125" style="64" customWidth="1"/>
    <col min="14097" max="14097" width="9" style="64"/>
    <col min="14098" max="14099" width="13.625" style="64" customWidth="1"/>
    <col min="14100" max="14100" width="13" style="64" customWidth="1"/>
    <col min="14101" max="14101" width="9.625" style="64" customWidth="1"/>
    <col min="14102" max="14102" width="10.625" style="64" customWidth="1"/>
    <col min="14103" max="14103" width="11.125" style="64" customWidth="1"/>
    <col min="14104" max="14105" width="8.75" style="64" customWidth="1"/>
    <col min="14106" max="14106" width="10.125" style="64" customWidth="1"/>
    <col min="14107" max="14337" width="9" style="64"/>
    <col min="14338" max="14338" width="26" style="64" customWidth="1"/>
    <col min="14339" max="14339" width="13.25" style="64" customWidth="1"/>
    <col min="14340" max="14340" width="11" style="64" customWidth="1"/>
    <col min="14341" max="14342" width="11.125" style="64" customWidth="1"/>
    <col min="14343" max="14352" width="12.125" style="64" customWidth="1"/>
    <col min="14353" max="14353" width="9" style="64"/>
    <col min="14354" max="14355" width="13.625" style="64" customWidth="1"/>
    <col min="14356" max="14356" width="13" style="64" customWidth="1"/>
    <col min="14357" max="14357" width="9.625" style="64" customWidth="1"/>
    <col min="14358" max="14358" width="10.625" style="64" customWidth="1"/>
    <col min="14359" max="14359" width="11.125" style="64" customWidth="1"/>
    <col min="14360" max="14361" width="8.75" style="64" customWidth="1"/>
    <col min="14362" max="14362" width="10.125" style="64" customWidth="1"/>
    <col min="14363" max="14593" width="9" style="64"/>
    <col min="14594" max="14594" width="26" style="64" customWidth="1"/>
    <col min="14595" max="14595" width="13.25" style="64" customWidth="1"/>
    <col min="14596" max="14596" width="11" style="64" customWidth="1"/>
    <col min="14597" max="14598" width="11.125" style="64" customWidth="1"/>
    <col min="14599" max="14608" width="12.125" style="64" customWidth="1"/>
    <col min="14609" max="14609" width="9" style="64"/>
    <col min="14610" max="14611" width="13.625" style="64" customWidth="1"/>
    <col min="14612" max="14612" width="13" style="64" customWidth="1"/>
    <col min="14613" max="14613" width="9.625" style="64" customWidth="1"/>
    <col min="14614" max="14614" width="10.625" style="64" customWidth="1"/>
    <col min="14615" max="14615" width="11.125" style="64" customWidth="1"/>
    <col min="14616" max="14617" width="8.75" style="64" customWidth="1"/>
    <col min="14618" max="14618" width="10.125" style="64" customWidth="1"/>
    <col min="14619" max="14849" width="9" style="64"/>
    <col min="14850" max="14850" width="26" style="64" customWidth="1"/>
    <col min="14851" max="14851" width="13.25" style="64" customWidth="1"/>
    <col min="14852" max="14852" width="11" style="64" customWidth="1"/>
    <col min="14853" max="14854" width="11.125" style="64" customWidth="1"/>
    <col min="14855" max="14864" width="12.125" style="64" customWidth="1"/>
    <col min="14865" max="14865" width="9" style="64"/>
    <col min="14866" max="14867" width="13.625" style="64" customWidth="1"/>
    <col min="14868" max="14868" width="13" style="64" customWidth="1"/>
    <col min="14869" max="14869" width="9.625" style="64" customWidth="1"/>
    <col min="14870" max="14870" width="10.625" style="64" customWidth="1"/>
    <col min="14871" max="14871" width="11.125" style="64" customWidth="1"/>
    <col min="14872" max="14873" width="8.75" style="64" customWidth="1"/>
    <col min="14874" max="14874" width="10.125" style="64" customWidth="1"/>
    <col min="14875" max="15105" width="9" style="64"/>
    <col min="15106" max="15106" width="26" style="64" customWidth="1"/>
    <col min="15107" max="15107" width="13.25" style="64" customWidth="1"/>
    <col min="15108" max="15108" width="11" style="64" customWidth="1"/>
    <col min="15109" max="15110" width="11.125" style="64" customWidth="1"/>
    <col min="15111" max="15120" width="12.125" style="64" customWidth="1"/>
    <col min="15121" max="15121" width="9" style="64"/>
    <col min="15122" max="15123" width="13.625" style="64" customWidth="1"/>
    <col min="15124" max="15124" width="13" style="64" customWidth="1"/>
    <col min="15125" max="15125" width="9.625" style="64" customWidth="1"/>
    <col min="15126" max="15126" width="10.625" style="64" customWidth="1"/>
    <col min="15127" max="15127" width="11.125" style="64" customWidth="1"/>
    <col min="15128" max="15129" width="8.75" style="64" customWidth="1"/>
    <col min="15130" max="15130" width="10.125" style="64" customWidth="1"/>
    <col min="15131" max="15361" width="9" style="64"/>
    <col min="15362" max="15362" width="26" style="64" customWidth="1"/>
    <col min="15363" max="15363" width="13.25" style="64" customWidth="1"/>
    <col min="15364" max="15364" width="11" style="64" customWidth="1"/>
    <col min="15365" max="15366" width="11.125" style="64" customWidth="1"/>
    <col min="15367" max="15376" width="12.125" style="64" customWidth="1"/>
    <col min="15377" max="15377" width="9" style="64"/>
    <col min="15378" max="15379" width="13.625" style="64" customWidth="1"/>
    <col min="15380" max="15380" width="13" style="64" customWidth="1"/>
    <col min="15381" max="15381" width="9.625" style="64" customWidth="1"/>
    <col min="15382" max="15382" width="10.625" style="64" customWidth="1"/>
    <col min="15383" max="15383" width="11.125" style="64" customWidth="1"/>
    <col min="15384" max="15385" width="8.75" style="64" customWidth="1"/>
    <col min="15386" max="15386" width="10.125" style="64" customWidth="1"/>
    <col min="15387" max="15617" width="9" style="64"/>
    <col min="15618" max="15618" width="26" style="64" customWidth="1"/>
    <col min="15619" max="15619" width="13.25" style="64" customWidth="1"/>
    <col min="15620" max="15620" width="11" style="64" customWidth="1"/>
    <col min="15621" max="15622" width="11.125" style="64" customWidth="1"/>
    <col min="15623" max="15632" width="12.125" style="64" customWidth="1"/>
    <col min="15633" max="15633" width="9" style="64"/>
    <col min="15634" max="15635" width="13.625" style="64" customWidth="1"/>
    <col min="15636" max="15636" width="13" style="64" customWidth="1"/>
    <col min="15637" max="15637" width="9.625" style="64" customWidth="1"/>
    <col min="15638" max="15638" width="10.625" style="64" customWidth="1"/>
    <col min="15639" max="15639" width="11.125" style="64" customWidth="1"/>
    <col min="15640" max="15641" width="8.75" style="64" customWidth="1"/>
    <col min="15642" max="15642" width="10.125" style="64" customWidth="1"/>
    <col min="15643" max="15873" width="9" style="64"/>
    <col min="15874" max="15874" width="26" style="64" customWidth="1"/>
    <col min="15875" max="15875" width="13.25" style="64" customWidth="1"/>
    <col min="15876" max="15876" width="11" style="64" customWidth="1"/>
    <col min="15877" max="15878" width="11.125" style="64" customWidth="1"/>
    <col min="15879" max="15888" width="12.125" style="64" customWidth="1"/>
    <col min="15889" max="15889" width="9" style="64"/>
    <col min="15890" max="15891" width="13.625" style="64" customWidth="1"/>
    <col min="15892" max="15892" width="13" style="64" customWidth="1"/>
    <col min="15893" max="15893" width="9.625" style="64" customWidth="1"/>
    <col min="15894" max="15894" width="10.625" style="64" customWidth="1"/>
    <col min="15895" max="15895" width="11.125" style="64" customWidth="1"/>
    <col min="15896" max="15897" width="8.75" style="64" customWidth="1"/>
    <col min="15898" max="15898" width="10.125" style="64" customWidth="1"/>
    <col min="15899" max="16129" width="9" style="64"/>
    <col min="16130" max="16130" width="26" style="64" customWidth="1"/>
    <col min="16131" max="16131" width="13.25" style="64" customWidth="1"/>
    <col min="16132" max="16132" width="11" style="64" customWidth="1"/>
    <col min="16133" max="16134" width="11.125" style="64" customWidth="1"/>
    <col min="16135" max="16144" width="12.125" style="64" customWidth="1"/>
    <col min="16145" max="16145" width="9" style="64"/>
    <col min="16146" max="16147" width="13.625" style="64" customWidth="1"/>
    <col min="16148" max="16148" width="13" style="64" customWidth="1"/>
    <col min="16149" max="16149" width="9.625" style="64" customWidth="1"/>
    <col min="16150" max="16150" width="10.625" style="64" customWidth="1"/>
    <col min="16151" max="16151" width="11.125" style="64" customWidth="1"/>
    <col min="16152" max="16153" width="8.75" style="64" customWidth="1"/>
    <col min="16154" max="16154" width="10.125" style="64" customWidth="1"/>
    <col min="16155" max="16384" width="9" style="64"/>
  </cols>
  <sheetData>
    <row r="1" spans="1:30" ht="21.75" customHeight="1">
      <c r="A1" s="505" t="s">
        <v>87</v>
      </c>
      <c r="B1" s="505"/>
      <c r="C1" s="199"/>
      <c r="D1" s="199"/>
      <c r="E1" s="199"/>
      <c r="F1" s="69"/>
    </row>
    <row r="2" spans="1:30" ht="12.75" customHeight="1"/>
    <row r="3" spans="1:30" ht="24" customHeight="1">
      <c r="A3" s="70" t="s">
        <v>246</v>
      </c>
    </row>
    <row r="4" spans="1:30" ht="24" customHeight="1">
      <c r="A4" s="509" t="s">
        <v>171</v>
      </c>
      <c r="B4" s="510" t="s">
        <v>81</v>
      </c>
      <c r="C4" s="511" t="s">
        <v>88</v>
      </c>
      <c r="D4" s="512"/>
      <c r="E4" s="512"/>
      <c r="F4" s="512"/>
      <c r="G4" s="506" t="s">
        <v>89</v>
      </c>
      <c r="H4" s="507"/>
      <c r="I4" s="507"/>
      <c r="J4" s="507"/>
      <c r="K4" s="507"/>
      <c r="L4" s="507"/>
      <c r="M4" s="507"/>
      <c r="N4" s="71"/>
      <c r="O4" s="71"/>
      <c r="P4" s="72"/>
      <c r="Q4" s="71"/>
      <c r="R4" s="71"/>
      <c r="S4" s="71"/>
      <c r="T4" s="72"/>
      <c r="U4" s="72"/>
      <c r="V4" s="72"/>
      <c r="W4" s="72"/>
      <c r="X4" s="72"/>
      <c r="Y4" s="72"/>
      <c r="Z4" s="72"/>
      <c r="AA4" s="73"/>
    </row>
    <row r="5" spans="1:30" ht="33" customHeight="1">
      <c r="A5" s="509"/>
      <c r="B5" s="510"/>
      <c r="C5" s="74"/>
      <c r="D5" s="75" t="s">
        <v>90</v>
      </c>
      <c r="E5" s="76" t="s">
        <v>91</v>
      </c>
      <c r="F5" s="78" t="s">
        <v>92</v>
      </c>
      <c r="G5" s="188"/>
      <c r="H5" s="200" t="s">
        <v>93</v>
      </c>
      <c r="I5" s="209" t="s">
        <v>77</v>
      </c>
      <c r="J5" s="75" t="s">
        <v>67</v>
      </c>
      <c r="K5" s="76" t="s">
        <v>274</v>
      </c>
      <c r="L5" s="76" t="s">
        <v>94</v>
      </c>
      <c r="M5" s="52" t="s">
        <v>95</v>
      </c>
      <c r="N5" s="211" t="s">
        <v>96</v>
      </c>
      <c r="O5" s="75" t="s">
        <v>97</v>
      </c>
      <c r="P5" s="335" t="s">
        <v>318</v>
      </c>
      <c r="Q5" s="75" t="s">
        <v>71</v>
      </c>
      <c r="R5" s="68" t="s">
        <v>98</v>
      </c>
      <c r="S5" s="77" t="s">
        <v>99</v>
      </c>
      <c r="T5" s="67" t="s">
        <v>332</v>
      </c>
      <c r="U5" s="75" t="s">
        <v>69</v>
      </c>
      <c r="V5" s="67" t="s">
        <v>100</v>
      </c>
      <c r="W5" s="76" t="s">
        <v>101</v>
      </c>
      <c r="X5" s="75" t="s">
        <v>73</v>
      </c>
      <c r="Y5" s="75" t="s">
        <v>74</v>
      </c>
      <c r="Z5" s="68" t="s">
        <v>75</v>
      </c>
      <c r="AA5" s="78" t="s">
        <v>76</v>
      </c>
    </row>
    <row r="6" spans="1:30" ht="9.75" hidden="1" customHeight="1">
      <c r="A6" s="79"/>
    </row>
    <row r="7" spans="1:30" ht="19.5" hidden="1" customHeight="1">
      <c r="A7" s="80" t="s">
        <v>78</v>
      </c>
      <c r="B7" s="81">
        <v>1527945</v>
      </c>
      <c r="C7" s="81">
        <v>461583</v>
      </c>
      <c r="D7" s="81">
        <v>200433</v>
      </c>
      <c r="E7" s="81">
        <v>210670</v>
      </c>
      <c r="F7" s="81">
        <v>50480</v>
      </c>
      <c r="G7" s="81">
        <v>1066362</v>
      </c>
      <c r="H7" s="81">
        <v>418410</v>
      </c>
      <c r="I7" s="81">
        <v>107350</v>
      </c>
      <c r="J7" s="81">
        <v>284557</v>
      </c>
      <c r="K7" s="81">
        <v>23800</v>
      </c>
      <c r="L7" s="81">
        <v>84400</v>
      </c>
      <c r="M7" s="81">
        <v>30867</v>
      </c>
      <c r="N7" s="81">
        <v>30100</v>
      </c>
      <c r="O7" s="81">
        <v>2580</v>
      </c>
      <c r="P7" s="81"/>
      <c r="Q7" s="81">
        <v>8887</v>
      </c>
      <c r="R7" s="81">
        <v>12000</v>
      </c>
      <c r="S7" s="81" t="s">
        <v>102</v>
      </c>
      <c r="T7" s="81">
        <v>8405</v>
      </c>
      <c r="U7" s="81">
        <v>30881</v>
      </c>
      <c r="V7" s="81">
        <v>1275</v>
      </c>
      <c r="W7" s="81">
        <v>780</v>
      </c>
      <c r="X7" s="81">
        <v>8485</v>
      </c>
      <c r="Y7" s="81">
        <v>10340</v>
      </c>
      <c r="Z7" s="81">
        <v>3245</v>
      </c>
      <c r="AA7" s="81" t="s">
        <v>102</v>
      </c>
    </row>
    <row r="8" spans="1:30" ht="19.5" hidden="1" customHeight="1">
      <c r="A8" s="80" t="s">
        <v>79</v>
      </c>
      <c r="B8" s="81">
        <v>1728892</v>
      </c>
      <c r="C8" s="81">
        <v>443562</v>
      </c>
      <c r="D8" s="81">
        <v>188900</v>
      </c>
      <c r="E8" s="81">
        <v>197662</v>
      </c>
      <c r="F8" s="81">
        <v>57000</v>
      </c>
      <c r="G8" s="81">
        <v>1285330</v>
      </c>
      <c r="H8" s="81">
        <v>602521</v>
      </c>
      <c r="I8" s="81">
        <v>130152</v>
      </c>
      <c r="J8" s="81">
        <v>282084</v>
      </c>
      <c r="K8" s="81">
        <v>33290</v>
      </c>
      <c r="L8" s="81">
        <v>81452</v>
      </c>
      <c r="M8" s="81">
        <v>28650</v>
      </c>
      <c r="N8" s="81">
        <v>22245</v>
      </c>
      <c r="O8" s="81">
        <v>2510</v>
      </c>
      <c r="P8" s="81"/>
      <c r="Q8" s="81">
        <v>4650</v>
      </c>
      <c r="R8" s="81">
        <v>16000</v>
      </c>
      <c r="S8" s="81">
        <v>500</v>
      </c>
      <c r="T8" s="81">
        <v>8516</v>
      </c>
      <c r="U8" s="81">
        <v>28869</v>
      </c>
      <c r="V8" s="81">
        <v>1330</v>
      </c>
      <c r="W8" s="81">
        <v>805</v>
      </c>
      <c r="X8" s="81">
        <v>12532</v>
      </c>
      <c r="Y8" s="81">
        <v>7075</v>
      </c>
      <c r="Z8" s="81">
        <v>21670</v>
      </c>
      <c r="AA8" s="81">
        <v>479</v>
      </c>
    </row>
    <row r="9" spans="1:30" ht="19.5" hidden="1" customHeight="1">
      <c r="A9" s="80" t="s">
        <v>84</v>
      </c>
      <c r="B9" s="81">
        <v>1851089</v>
      </c>
      <c r="C9" s="81">
        <v>508700</v>
      </c>
      <c r="D9" s="81">
        <v>204800</v>
      </c>
      <c r="E9" s="81">
        <v>249600</v>
      </c>
      <c r="F9" s="81">
        <v>54300</v>
      </c>
      <c r="G9" s="81">
        <v>1342389</v>
      </c>
      <c r="H9" s="81">
        <v>610450</v>
      </c>
      <c r="I9" s="81">
        <v>125784</v>
      </c>
      <c r="J9" s="81">
        <v>288602</v>
      </c>
      <c r="K9" s="81">
        <v>12830</v>
      </c>
      <c r="L9" s="81">
        <v>78796</v>
      </c>
      <c r="M9" s="81">
        <v>27250</v>
      </c>
      <c r="N9" s="81">
        <v>3050</v>
      </c>
      <c r="O9" s="81">
        <v>2220</v>
      </c>
      <c r="P9" s="81"/>
      <c r="Q9" s="81">
        <v>4678</v>
      </c>
      <c r="R9" s="81">
        <v>55000</v>
      </c>
      <c r="S9" s="81">
        <v>1000</v>
      </c>
      <c r="T9" s="81">
        <v>14935</v>
      </c>
      <c r="U9" s="81">
        <v>60382</v>
      </c>
      <c r="V9" s="81">
        <v>0</v>
      </c>
      <c r="W9" s="81">
        <v>1304</v>
      </c>
      <c r="X9" s="81">
        <v>22368</v>
      </c>
      <c r="Y9" s="81">
        <v>8924</v>
      </c>
      <c r="Z9" s="81">
        <v>24816</v>
      </c>
      <c r="AA9" s="81">
        <v>0</v>
      </c>
    </row>
    <row r="10" spans="1:30" ht="19.5" hidden="1" customHeight="1">
      <c r="A10" s="80" t="s">
        <v>85</v>
      </c>
      <c r="B10" s="81">
        <v>1825188</v>
      </c>
      <c r="C10" s="81">
        <v>513111</v>
      </c>
      <c r="D10" s="81">
        <v>212200</v>
      </c>
      <c r="E10" s="81">
        <v>235611</v>
      </c>
      <c r="F10" s="81">
        <v>65300</v>
      </c>
      <c r="G10" s="81">
        <v>1312077</v>
      </c>
      <c r="H10" s="81">
        <v>657300</v>
      </c>
      <c r="I10" s="81">
        <v>126300</v>
      </c>
      <c r="J10" s="81">
        <v>314623</v>
      </c>
      <c r="K10" s="81">
        <v>13400</v>
      </c>
      <c r="L10" s="81">
        <v>69600</v>
      </c>
      <c r="M10" s="81">
        <v>23900</v>
      </c>
      <c r="N10" s="81">
        <v>6710</v>
      </c>
      <c r="O10" s="81">
        <v>2070</v>
      </c>
      <c r="P10" s="81"/>
      <c r="Q10" s="81">
        <v>3649</v>
      </c>
      <c r="R10" s="81">
        <v>40000</v>
      </c>
      <c r="S10" s="81">
        <v>1000</v>
      </c>
      <c r="T10" s="81">
        <v>6576</v>
      </c>
      <c r="U10" s="81">
        <v>30629</v>
      </c>
      <c r="V10" s="81">
        <v>0</v>
      </c>
      <c r="W10" s="81">
        <v>628</v>
      </c>
      <c r="X10" s="81">
        <v>7863</v>
      </c>
      <c r="Y10" s="81">
        <v>0</v>
      </c>
      <c r="Z10" s="81">
        <v>7829</v>
      </c>
      <c r="AA10" s="81">
        <v>0</v>
      </c>
    </row>
    <row r="11" spans="1:30" s="70" customFormat="1" ht="29.25" customHeight="1">
      <c r="A11" s="114" t="s">
        <v>3</v>
      </c>
      <c r="B11" s="154">
        <v>520</v>
      </c>
      <c r="C11" s="158">
        <v>0</v>
      </c>
      <c r="D11" s="158">
        <v>0</v>
      </c>
      <c r="E11" s="158">
        <v>0</v>
      </c>
      <c r="F11" s="158">
        <v>0</v>
      </c>
      <c r="G11" s="158">
        <v>520</v>
      </c>
      <c r="H11" s="158">
        <v>0</v>
      </c>
      <c r="I11" s="158">
        <v>0</v>
      </c>
      <c r="J11" s="158">
        <v>520</v>
      </c>
      <c r="K11" s="158">
        <v>0</v>
      </c>
      <c r="L11" s="158">
        <v>0</v>
      </c>
      <c r="M11" s="158">
        <v>0</v>
      </c>
      <c r="N11" s="158">
        <v>0</v>
      </c>
      <c r="O11" s="158">
        <v>0</v>
      </c>
      <c r="P11" s="304">
        <v>0</v>
      </c>
      <c r="Q11" s="158">
        <v>0</v>
      </c>
      <c r="R11" s="158">
        <v>0</v>
      </c>
      <c r="S11" s="158">
        <v>0</v>
      </c>
      <c r="T11" s="158">
        <v>0</v>
      </c>
      <c r="U11" s="158">
        <v>0</v>
      </c>
      <c r="V11" s="158">
        <v>0</v>
      </c>
      <c r="W11" s="158">
        <v>0</v>
      </c>
      <c r="X11" s="158">
        <v>0</v>
      </c>
      <c r="Y11" s="158">
        <v>0</v>
      </c>
      <c r="Z11" s="158">
        <v>0</v>
      </c>
      <c r="AA11" s="159">
        <v>0</v>
      </c>
      <c r="AB11" s="82"/>
      <c r="AC11" s="82"/>
      <c r="AD11" s="82"/>
    </row>
    <row r="12" spans="1:30" s="70" customFormat="1" ht="29.25" customHeight="1">
      <c r="A12" s="114" t="s">
        <v>120</v>
      </c>
      <c r="B12" s="154">
        <v>510</v>
      </c>
      <c r="C12" s="158">
        <v>0</v>
      </c>
      <c r="D12" s="158">
        <v>0</v>
      </c>
      <c r="E12" s="158">
        <v>0</v>
      </c>
      <c r="F12" s="158">
        <v>0</v>
      </c>
      <c r="G12" s="158">
        <v>510</v>
      </c>
      <c r="H12" s="158">
        <v>0</v>
      </c>
      <c r="I12" s="158">
        <v>0</v>
      </c>
      <c r="J12" s="158">
        <v>510</v>
      </c>
      <c r="K12" s="158">
        <v>0</v>
      </c>
      <c r="L12" s="158">
        <v>0</v>
      </c>
      <c r="M12" s="158">
        <v>0</v>
      </c>
      <c r="N12" s="158">
        <v>0</v>
      </c>
      <c r="O12" s="158">
        <v>0</v>
      </c>
      <c r="P12" s="304">
        <v>0</v>
      </c>
      <c r="Q12" s="158">
        <v>0</v>
      </c>
      <c r="R12" s="158">
        <v>0</v>
      </c>
      <c r="S12" s="158">
        <v>0</v>
      </c>
      <c r="T12" s="158">
        <v>0</v>
      </c>
      <c r="U12" s="158">
        <v>0</v>
      </c>
      <c r="V12" s="158">
        <v>0</v>
      </c>
      <c r="W12" s="158">
        <v>0</v>
      </c>
      <c r="X12" s="158">
        <v>0</v>
      </c>
      <c r="Y12" s="158">
        <v>0</v>
      </c>
      <c r="Z12" s="158">
        <v>0</v>
      </c>
      <c r="AA12" s="159">
        <v>0</v>
      </c>
      <c r="AB12" s="82"/>
      <c r="AC12" s="82"/>
      <c r="AD12" s="82"/>
    </row>
    <row r="13" spans="1:30" s="70" customFormat="1" ht="29.25" customHeight="1">
      <c r="A13" s="114" t="s">
        <v>138</v>
      </c>
      <c r="B13" s="154">
        <v>790</v>
      </c>
      <c r="C13" s="158">
        <v>0</v>
      </c>
      <c r="D13" s="158">
        <v>0</v>
      </c>
      <c r="E13" s="158">
        <v>0</v>
      </c>
      <c r="F13" s="158">
        <v>0</v>
      </c>
      <c r="G13" s="158">
        <v>790</v>
      </c>
      <c r="H13" s="158">
        <v>0</v>
      </c>
      <c r="I13" s="158">
        <v>0</v>
      </c>
      <c r="J13" s="158">
        <v>790</v>
      </c>
      <c r="K13" s="158">
        <v>0</v>
      </c>
      <c r="L13" s="158">
        <v>0</v>
      </c>
      <c r="M13" s="158">
        <v>0</v>
      </c>
      <c r="N13" s="158">
        <v>0</v>
      </c>
      <c r="O13" s="158">
        <v>0</v>
      </c>
      <c r="P13" s="304">
        <v>0</v>
      </c>
      <c r="Q13" s="158">
        <v>0</v>
      </c>
      <c r="R13" s="158">
        <v>0</v>
      </c>
      <c r="S13" s="158">
        <v>0</v>
      </c>
      <c r="T13" s="158">
        <v>0</v>
      </c>
      <c r="U13" s="158">
        <v>0</v>
      </c>
      <c r="V13" s="158">
        <v>0</v>
      </c>
      <c r="W13" s="158">
        <v>0</v>
      </c>
      <c r="X13" s="158">
        <v>0</v>
      </c>
      <c r="Y13" s="158">
        <v>0</v>
      </c>
      <c r="Z13" s="158">
        <v>0</v>
      </c>
      <c r="AA13" s="159">
        <v>0</v>
      </c>
      <c r="AB13" s="82"/>
      <c r="AC13" s="82"/>
      <c r="AD13" s="82"/>
    </row>
    <row r="14" spans="1:30" s="70" customFormat="1" ht="29.25" customHeight="1">
      <c r="A14" s="235" t="s">
        <v>135</v>
      </c>
      <c r="B14" s="259">
        <v>2800</v>
      </c>
      <c r="C14" s="267">
        <v>0</v>
      </c>
      <c r="D14" s="267">
        <v>0</v>
      </c>
      <c r="E14" s="267">
        <v>0</v>
      </c>
      <c r="F14" s="267">
        <v>0</v>
      </c>
      <c r="G14" s="267">
        <v>2800</v>
      </c>
      <c r="H14" s="267">
        <v>0</v>
      </c>
      <c r="I14" s="267">
        <v>0</v>
      </c>
      <c r="J14" s="267">
        <v>800</v>
      </c>
      <c r="K14" s="267">
        <v>0</v>
      </c>
      <c r="L14" s="267">
        <v>0</v>
      </c>
      <c r="M14" s="267">
        <v>0</v>
      </c>
      <c r="N14" s="267">
        <v>0</v>
      </c>
      <c r="O14" s="267">
        <v>0</v>
      </c>
      <c r="P14" s="268">
        <v>0</v>
      </c>
      <c r="Q14" s="267">
        <v>0</v>
      </c>
      <c r="R14" s="267">
        <v>0</v>
      </c>
      <c r="S14" s="267">
        <v>2000</v>
      </c>
      <c r="T14" s="267">
        <v>0</v>
      </c>
      <c r="U14" s="267">
        <v>0</v>
      </c>
      <c r="V14" s="267">
        <v>0</v>
      </c>
      <c r="W14" s="267">
        <v>0</v>
      </c>
      <c r="X14" s="267">
        <v>0</v>
      </c>
      <c r="Y14" s="267">
        <v>0</v>
      </c>
      <c r="Z14" s="267">
        <v>0</v>
      </c>
      <c r="AA14" s="268">
        <v>0</v>
      </c>
      <c r="AB14" s="82"/>
      <c r="AC14" s="82"/>
      <c r="AD14" s="82"/>
    </row>
    <row r="15" spans="1:30" s="70" customFormat="1" ht="29.25" customHeight="1">
      <c r="A15" s="361" t="s">
        <v>305</v>
      </c>
      <c r="B15" s="160">
        <v>9396</v>
      </c>
      <c r="C15" s="161">
        <v>0</v>
      </c>
      <c r="D15" s="161">
        <v>0</v>
      </c>
      <c r="E15" s="161">
        <v>0</v>
      </c>
      <c r="F15" s="161">
        <v>0</v>
      </c>
      <c r="G15" s="161">
        <v>9396</v>
      </c>
      <c r="H15" s="161">
        <v>0</v>
      </c>
      <c r="I15" s="161">
        <v>0</v>
      </c>
      <c r="J15" s="161">
        <v>732</v>
      </c>
      <c r="K15" s="161">
        <v>0</v>
      </c>
      <c r="L15" s="161">
        <v>0</v>
      </c>
      <c r="M15" s="161">
        <v>0</v>
      </c>
      <c r="N15" s="161">
        <v>0</v>
      </c>
      <c r="O15" s="161">
        <v>0</v>
      </c>
      <c r="P15" s="162">
        <v>45</v>
      </c>
      <c r="Q15" s="161">
        <v>0</v>
      </c>
      <c r="R15" s="161">
        <v>0</v>
      </c>
      <c r="S15" s="161">
        <v>8619</v>
      </c>
      <c r="T15" s="161">
        <v>0</v>
      </c>
      <c r="U15" s="161">
        <v>0</v>
      </c>
      <c r="V15" s="161">
        <v>0</v>
      </c>
      <c r="W15" s="161">
        <v>0</v>
      </c>
      <c r="X15" s="161">
        <v>0</v>
      </c>
      <c r="Y15" s="161">
        <v>0</v>
      </c>
      <c r="Z15" s="161">
        <v>0</v>
      </c>
      <c r="AA15" s="162">
        <v>0</v>
      </c>
      <c r="AB15" s="82"/>
      <c r="AC15" s="82"/>
      <c r="AD15" s="82"/>
    </row>
    <row r="16" spans="1:30" s="70" customFormat="1" ht="26.25" customHeight="1">
      <c r="A16" s="374" t="s">
        <v>340</v>
      </c>
      <c r="B16" s="160">
        <v>11820</v>
      </c>
      <c r="C16" s="161"/>
      <c r="D16" s="161"/>
      <c r="E16" s="161"/>
      <c r="F16" s="161"/>
      <c r="G16" s="161">
        <v>11820</v>
      </c>
      <c r="H16" s="161"/>
      <c r="I16" s="161"/>
      <c r="J16" s="161">
        <v>771</v>
      </c>
      <c r="K16" s="161"/>
      <c r="L16" s="161"/>
      <c r="M16" s="161"/>
      <c r="N16" s="161"/>
      <c r="O16" s="161"/>
      <c r="P16" s="162">
        <v>100</v>
      </c>
      <c r="Q16" s="161"/>
      <c r="R16" s="161"/>
      <c r="S16" s="161">
        <v>10949</v>
      </c>
      <c r="T16" s="161"/>
      <c r="U16" s="161"/>
      <c r="V16" s="161"/>
      <c r="W16" s="161"/>
      <c r="X16" s="161"/>
      <c r="Y16" s="161"/>
      <c r="Z16" s="161"/>
      <c r="AA16" s="162"/>
      <c r="AB16" s="82"/>
      <c r="AC16" s="82"/>
      <c r="AD16" s="82"/>
    </row>
    <row r="17" spans="1:88" s="70" customFormat="1" ht="19.5" customHeight="1">
      <c r="A17" s="315"/>
      <c r="B17" s="333"/>
      <c r="C17" s="316"/>
      <c r="D17" s="316"/>
      <c r="E17" s="316"/>
      <c r="F17" s="316"/>
      <c r="G17" s="333"/>
      <c r="H17" s="316"/>
      <c r="I17" s="316"/>
      <c r="J17" s="332"/>
      <c r="K17" s="316"/>
      <c r="L17" s="316"/>
      <c r="M17" s="316"/>
      <c r="N17" s="316"/>
      <c r="O17" s="316"/>
      <c r="P17" s="332"/>
      <c r="Q17" s="316"/>
      <c r="R17" s="316"/>
      <c r="S17" s="332"/>
      <c r="T17" s="316"/>
      <c r="U17" s="316"/>
      <c r="V17" s="316"/>
      <c r="W17" s="316"/>
      <c r="X17" s="316"/>
      <c r="Y17" s="316"/>
      <c r="Z17" s="316"/>
      <c r="AA17" s="316"/>
      <c r="AB17" s="83"/>
      <c r="AC17" s="83"/>
      <c r="AD17" s="83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</row>
    <row r="18" spans="1:88" s="70" customFormat="1" ht="19.5" customHeight="1">
      <c r="A18" s="439" t="s">
        <v>122</v>
      </c>
      <c r="B18" s="157">
        <v>11820</v>
      </c>
      <c r="C18" s="157"/>
      <c r="D18" s="157"/>
      <c r="E18" s="157"/>
      <c r="F18" s="157"/>
      <c r="G18" s="157">
        <v>11820</v>
      </c>
      <c r="H18" s="157"/>
      <c r="I18" s="157"/>
      <c r="J18" s="157">
        <v>771</v>
      </c>
      <c r="K18" s="157"/>
      <c r="L18" s="157"/>
      <c r="M18" s="157"/>
      <c r="N18" s="157"/>
      <c r="O18" s="157"/>
      <c r="P18" s="157">
        <v>100</v>
      </c>
      <c r="Q18" s="157"/>
      <c r="R18" s="157"/>
      <c r="S18" s="157">
        <v>10949</v>
      </c>
      <c r="T18" s="157"/>
      <c r="U18" s="157"/>
      <c r="V18" s="157"/>
      <c r="W18" s="157"/>
      <c r="X18" s="157"/>
      <c r="Y18" s="157"/>
      <c r="Z18" s="157"/>
      <c r="AA18" s="393"/>
      <c r="AB18" s="83"/>
      <c r="AC18" s="83"/>
      <c r="AD18" s="83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</row>
    <row r="19" spans="1:88" s="70" customFormat="1" ht="19.5" customHeight="1">
      <c r="A19" s="440" t="s">
        <v>123</v>
      </c>
      <c r="B19" s="303">
        <v>54</v>
      </c>
      <c r="C19" s="303"/>
      <c r="D19" s="303"/>
      <c r="E19" s="303"/>
      <c r="F19" s="303"/>
      <c r="G19" s="303">
        <v>54</v>
      </c>
      <c r="H19" s="303"/>
      <c r="I19" s="303"/>
      <c r="J19" s="303"/>
      <c r="K19" s="303"/>
      <c r="L19" s="303"/>
      <c r="M19" s="303"/>
      <c r="N19" s="303"/>
      <c r="O19" s="303"/>
      <c r="P19" s="303">
        <v>54</v>
      </c>
      <c r="Q19" s="303"/>
      <c r="R19" s="303"/>
      <c r="S19" s="303"/>
      <c r="T19" s="303"/>
      <c r="U19" s="303"/>
      <c r="V19" s="303"/>
      <c r="W19" s="303"/>
      <c r="X19" s="303"/>
      <c r="Y19" s="303"/>
      <c r="Z19" s="303"/>
      <c r="AA19" s="394"/>
      <c r="AB19" s="83"/>
      <c r="AC19" s="83"/>
      <c r="AD19" s="83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</row>
    <row r="20" spans="1:88" s="70" customFormat="1" ht="19.5" customHeight="1">
      <c r="A20" s="440" t="s">
        <v>124</v>
      </c>
      <c r="B20" s="303">
        <v>7314</v>
      </c>
      <c r="C20" s="303"/>
      <c r="D20" s="303"/>
      <c r="E20" s="303"/>
      <c r="F20" s="303"/>
      <c r="G20" s="303">
        <v>7314</v>
      </c>
      <c r="H20" s="303"/>
      <c r="I20" s="303"/>
      <c r="J20" s="303">
        <v>600</v>
      </c>
      <c r="K20" s="303"/>
      <c r="L20" s="303"/>
      <c r="M20" s="303"/>
      <c r="N20" s="303"/>
      <c r="O20" s="303"/>
      <c r="P20" s="303"/>
      <c r="Q20" s="303"/>
      <c r="R20" s="303"/>
      <c r="S20" s="303">
        <v>6714</v>
      </c>
      <c r="T20" s="303"/>
      <c r="U20" s="303"/>
      <c r="V20" s="303"/>
      <c r="W20" s="303"/>
      <c r="X20" s="303"/>
      <c r="Y20" s="303"/>
      <c r="Z20" s="303"/>
      <c r="AA20" s="394"/>
      <c r="AB20" s="83"/>
      <c r="AC20" s="83"/>
      <c r="AD20" s="83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</row>
    <row r="21" spans="1:88" s="70" customFormat="1" ht="19.5" customHeight="1">
      <c r="A21" s="440" t="s">
        <v>125</v>
      </c>
      <c r="B21" s="303"/>
      <c r="C21" s="303"/>
      <c r="D21" s="303"/>
      <c r="E21" s="303"/>
      <c r="F21" s="303"/>
      <c r="G21" s="303"/>
      <c r="H21" s="303"/>
      <c r="I21" s="303"/>
      <c r="J21" s="303"/>
      <c r="K21" s="303"/>
      <c r="L21" s="303"/>
      <c r="M21" s="303"/>
      <c r="N21" s="303"/>
      <c r="O21" s="303"/>
      <c r="P21" s="303"/>
      <c r="Q21" s="303"/>
      <c r="R21" s="303"/>
      <c r="S21" s="303"/>
      <c r="T21" s="303"/>
      <c r="U21" s="303"/>
      <c r="V21" s="303"/>
      <c r="W21" s="303"/>
      <c r="X21" s="303"/>
      <c r="Y21" s="303"/>
      <c r="Z21" s="303"/>
      <c r="AA21" s="394"/>
      <c r="AB21" s="83"/>
      <c r="AC21" s="83"/>
      <c r="AD21" s="83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</row>
    <row r="22" spans="1:88" s="70" customFormat="1" ht="19.5" customHeight="1">
      <c r="A22" s="440" t="s">
        <v>315</v>
      </c>
      <c r="B22" s="303">
        <v>4452</v>
      </c>
      <c r="C22" s="303"/>
      <c r="D22" s="303"/>
      <c r="E22" s="303"/>
      <c r="F22" s="303"/>
      <c r="G22" s="303">
        <v>4452</v>
      </c>
      <c r="H22" s="303"/>
      <c r="I22" s="303"/>
      <c r="J22" s="303">
        <v>171</v>
      </c>
      <c r="K22" s="303"/>
      <c r="L22" s="303"/>
      <c r="M22" s="303"/>
      <c r="N22" s="303"/>
      <c r="O22" s="303"/>
      <c r="P22" s="303">
        <v>46</v>
      </c>
      <c r="Q22" s="303"/>
      <c r="R22" s="303"/>
      <c r="S22" s="303">
        <v>4235</v>
      </c>
      <c r="T22" s="303"/>
      <c r="U22" s="303"/>
      <c r="V22" s="303"/>
      <c r="W22" s="303"/>
      <c r="X22" s="303"/>
      <c r="Y22" s="303"/>
      <c r="Z22" s="303"/>
      <c r="AA22" s="394"/>
      <c r="AB22" s="83"/>
      <c r="AC22" s="83"/>
      <c r="AD22" s="83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</row>
    <row r="23" spans="1:88" s="70" customFormat="1" ht="19.5" customHeight="1">
      <c r="A23" s="440" t="s">
        <v>126</v>
      </c>
      <c r="B23" s="303">
        <v>11820</v>
      </c>
      <c r="C23" s="303"/>
      <c r="D23" s="303"/>
      <c r="E23" s="303"/>
      <c r="F23" s="303"/>
      <c r="G23" s="303">
        <v>11820</v>
      </c>
      <c r="H23" s="303"/>
      <c r="I23" s="303"/>
      <c r="J23" s="303">
        <v>771</v>
      </c>
      <c r="K23" s="303"/>
      <c r="L23" s="303"/>
      <c r="M23" s="303"/>
      <c r="N23" s="303"/>
      <c r="O23" s="303"/>
      <c r="P23" s="303">
        <v>100</v>
      </c>
      <c r="Q23" s="303"/>
      <c r="R23" s="303"/>
      <c r="S23" s="303">
        <v>10949</v>
      </c>
      <c r="T23" s="303"/>
      <c r="U23" s="303"/>
      <c r="V23" s="303"/>
      <c r="W23" s="303"/>
      <c r="X23" s="303"/>
      <c r="Y23" s="303"/>
      <c r="Z23" s="303"/>
      <c r="AA23" s="394"/>
      <c r="AB23" s="83"/>
      <c r="AC23" s="83"/>
      <c r="AD23" s="83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</row>
    <row r="24" spans="1:88" s="70" customFormat="1" ht="19.5" customHeight="1">
      <c r="A24" s="440" t="s">
        <v>127</v>
      </c>
      <c r="B24" s="303"/>
      <c r="C24" s="303"/>
      <c r="D24" s="303"/>
      <c r="E24" s="303"/>
      <c r="F24" s="303"/>
      <c r="G24" s="303"/>
      <c r="H24" s="303"/>
      <c r="I24" s="303"/>
      <c r="J24" s="303"/>
      <c r="K24" s="303"/>
      <c r="L24" s="303"/>
      <c r="M24" s="303"/>
      <c r="N24" s="303"/>
      <c r="O24" s="303"/>
      <c r="P24" s="303"/>
      <c r="Q24" s="303"/>
      <c r="R24" s="303"/>
      <c r="S24" s="303"/>
      <c r="T24" s="303"/>
      <c r="U24" s="303"/>
      <c r="V24" s="303"/>
      <c r="W24" s="303"/>
      <c r="X24" s="303"/>
      <c r="Y24" s="303"/>
      <c r="Z24" s="303"/>
      <c r="AA24" s="394"/>
      <c r="AB24" s="83"/>
      <c r="AC24" s="83"/>
      <c r="AD24" s="83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</row>
    <row r="25" spans="1:88" s="70" customFormat="1" ht="19.5" customHeight="1">
      <c r="A25" s="440" t="s">
        <v>128</v>
      </c>
      <c r="B25" s="303">
        <v>100</v>
      </c>
      <c r="C25" s="303"/>
      <c r="D25" s="303"/>
      <c r="E25" s="303"/>
      <c r="F25" s="303"/>
      <c r="G25" s="303">
        <v>100</v>
      </c>
      <c r="H25" s="303"/>
      <c r="I25" s="303"/>
      <c r="J25" s="303"/>
      <c r="K25" s="303"/>
      <c r="L25" s="303"/>
      <c r="M25" s="303"/>
      <c r="N25" s="303"/>
      <c r="O25" s="303"/>
      <c r="P25" s="303">
        <v>100</v>
      </c>
      <c r="Q25" s="303"/>
      <c r="R25" s="303"/>
      <c r="S25" s="303"/>
      <c r="T25" s="303"/>
      <c r="U25" s="303"/>
      <c r="V25" s="303"/>
      <c r="W25" s="303"/>
      <c r="X25" s="303"/>
      <c r="Y25" s="303"/>
      <c r="Z25" s="303"/>
      <c r="AA25" s="394"/>
      <c r="AB25" s="83"/>
      <c r="AC25" s="83"/>
      <c r="AD25" s="83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</row>
    <row r="26" spans="1:88" s="70" customFormat="1" ht="19.5" customHeight="1">
      <c r="A26" s="440" t="s">
        <v>129</v>
      </c>
      <c r="B26" s="303">
        <v>641</v>
      </c>
      <c r="C26" s="303"/>
      <c r="D26" s="303"/>
      <c r="E26" s="303"/>
      <c r="F26" s="303"/>
      <c r="G26" s="303">
        <v>641</v>
      </c>
      <c r="H26" s="303"/>
      <c r="I26" s="303"/>
      <c r="J26" s="303">
        <v>641</v>
      </c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394"/>
      <c r="AB26" s="83"/>
      <c r="AC26" s="83"/>
      <c r="AD26" s="83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</row>
    <row r="27" spans="1:88" s="70" customFormat="1" ht="19.5" customHeight="1">
      <c r="A27" s="440" t="s">
        <v>130</v>
      </c>
      <c r="B27" s="303"/>
      <c r="C27" s="303"/>
      <c r="D27" s="303"/>
      <c r="E27" s="303"/>
      <c r="F27" s="303"/>
      <c r="G27" s="303"/>
      <c r="H27" s="303"/>
      <c r="I27" s="303"/>
      <c r="J27" s="303"/>
      <c r="K27" s="303"/>
      <c r="L27" s="303"/>
      <c r="M27" s="303"/>
      <c r="N27" s="303"/>
      <c r="O27" s="303"/>
      <c r="P27" s="303"/>
      <c r="Q27" s="303"/>
      <c r="R27" s="303"/>
      <c r="S27" s="303"/>
      <c r="T27" s="303"/>
      <c r="U27" s="303"/>
      <c r="V27" s="303"/>
      <c r="W27" s="303"/>
      <c r="X27" s="303"/>
      <c r="Y27" s="303"/>
      <c r="Z27" s="303"/>
      <c r="AA27" s="394"/>
      <c r="AB27" s="83"/>
      <c r="AC27" s="83"/>
      <c r="AD27" s="83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</row>
    <row r="28" spans="1:88" s="70" customFormat="1" ht="19.5" customHeight="1">
      <c r="A28" s="440" t="s">
        <v>131</v>
      </c>
      <c r="B28" s="303"/>
      <c r="C28" s="303"/>
      <c r="D28" s="303"/>
      <c r="E28" s="303"/>
      <c r="F28" s="303"/>
      <c r="G28" s="303"/>
      <c r="H28" s="303"/>
      <c r="I28" s="303"/>
      <c r="J28" s="303"/>
      <c r="K28" s="303"/>
      <c r="L28" s="303"/>
      <c r="M28" s="303"/>
      <c r="N28" s="303"/>
      <c r="O28" s="303"/>
      <c r="P28" s="303"/>
      <c r="Q28" s="303"/>
      <c r="R28" s="303"/>
      <c r="S28" s="303"/>
      <c r="T28" s="303"/>
      <c r="U28" s="303"/>
      <c r="V28" s="303"/>
      <c r="W28" s="303"/>
      <c r="X28" s="303"/>
      <c r="Y28" s="303"/>
      <c r="Z28" s="303"/>
      <c r="AA28" s="394"/>
      <c r="AB28" s="83"/>
      <c r="AC28" s="83"/>
      <c r="AD28" s="83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</row>
    <row r="29" spans="1:88" s="70" customFormat="1" ht="19.5" customHeight="1">
      <c r="A29" s="440" t="s">
        <v>132</v>
      </c>
      <c r="B29" s="303">
        <v>10949</v>
      </c>
      <c r="C29" s="303"/>
      <c r="D29" s="303"/>
      <c r="E29" s="303"/>
      <c r="F29" s="303"/>
      <c r="G29" s="303">
        <v>10949</v>
      </c>
      <c r="H29" s="303"/>
      <c r="I29" s="303"/>
      <c r="J29" s="303"/>
      <c r="K29" s="303"/>
      <c r="L29" s="303"/>
      <c r="M29" s="303"/>
      <c r="N29" s="303"/>
      <c r="O29" s="303"/>
      <c r="P29" s="303"/>
      <c r="Q29" s="303"/>
      <c r="R29" s="303"/>
      <c r="S29" s="303">
        <v>10949</v>
      </c>
      <c r="T29" s="303"/>
      <c r="U29" s="303"/>
      <c r="V29" s="303"/>
      <c r="W29" s="303"/>
      <c r="X29" s="303"/>
      <c r="Y29" s="303"/>
      <c r="Z29" s="303"/>
      <c r="AA29" s="394"/>
      <c r="AB29" s="83"/>
      <c r="AC29" s="83"/>
      <c r="AD29" s="83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</row>
    <row r="30" spans="1:88" s="70" customFormat="1" ht="6" hidden="1" customHeight="1">
      <c r="A30" s="441" t="s">
        <v>133</v>
      </c>
      <c r="B30" s="303"/>
      <c r="C30" s="303">
        <v>0</v>
      </c>
      <c r="D30" s="303">
        <v>0</v>
      </c>
      <c r="E30" s="303">
        <v>0</v>
      </c>
      <c r="F30" s="303">
        <v>0</v>
      </c>
      <c r="G30" s="303"/>
      <c r="H30" s="303">
        <v>0</v>
      </c>
      <c r="I30" s="303">
        <v>0</v>
      </c>
      <c r="J30" s="303"/>
      <c r="K30" s="303">
        <v>0</v>
      </c>
      <c r="L30" s="303">
        <v>0</v>
      </c>
      <c r="M30" s="303">
        <v>0</v>
      </c>
      <c r="N30" s="303">
        <v>0</v>
      </c>
      <c r="O30" s="303">
        <v>0</v>
      </c>
      <c r="P30" s="303">
        <v>0</v>
      </c>
      <c r="Q30" s="303">
        <v>0</v>
      </c>
      <c r="R30" s="303">
        <v>0</v>
      </c>
      <c r="S30" s="303">
        <v>4528</v>
      </c>
      <c r="T30" s="303">
        <v>0</v>
      </c>
      <c r="U30" s="303">
        <v>0</v>
      </c>
      <c r="V30" s="303">
        <v>0</v>
      </c>
      <c r="W30" s="303">
        <v>0</v>
      </c>
      <c r="X30" s="303">
        <v>0</v>
      </c>
      <c r="Y30" s="303">
        <v>0</v>
      </c>
      <c r="Z30" s="303">
        <v>0</v>
      </c>
      <c r="AA30" s="394">
        <v>0</v>
      </c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</row>
    <row r="31" spans="1:88" s="70" customFormat="1" ht="15" customHeight="1">
      <c r="A31" s="442"/>
      <c r="B31" s="395"/>
      <c r="C31" s="395"/>
      <c r="D31" s="395"/>
      <c r="E31" s="395"/>
      <c r="F31" s="395"/>
      <c r="G31" s="395"/>
      <c r="H31" s="395"/>
      <c r="I31" s="395"/>
      <c r="J31" s="395"/>
      <c r="K31" s="395"/>
      <c r="L31" s="395"/>
      <c r="M31" s="395"/>
      <c r="N31" s="395"/>
      <c r="O31" s="395"/>
      <c r="P31" s="395"/>
      <c r="Q31" s="395"/>
      <c r="R31" s="395"/>
      <c r="S31" s="395"/>
      <c r="T31" s="395"/>
      <c r="U31" s="395"/>
      <c r="V31" s="395"/>
      <c r="W31" s="395"/>
      <c r="X31" s="395"/>
      <c r="Y31" s="395"/>
      <c r="Z31" s="395"/>
      <c r="AA31" s="396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</row>
    <row r="32" spans="1:88" s="86" customFormat="1" ht="19.5" customHeight="1">
      <c r="A32" s="65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</row>
    <row r="33" spans="1:88" ht="17.25" customHeight="1">
      <c r="A33" s="508" t="s">
        <v>212</v>
      </c>
      <c r="B33" s="508"/>
      <c r="C33" s="508"/>
      <c r="D33" s="508"/>
      <c r="E33" s="508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</row>
    <row r="34" spans="1:88" ht="17.25" customHeight="1">
      <c r="A34" s="508" t="s">
        <v>232</v>
      </c>
      <c r="B34" s="508"/>
      <c r="C34" s="87"/>
      <c r="D34" s="66"/>
      <c r="E34" s="88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</row>
    <row r="35" spans="1:88">
      <c r="A35" s="65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</row>
  </sheetData>
  <mergeCells count="7">
    <mergeCell ref="A1:B1"/>
    <mergeCell ref="G4:M4"/>
    <mergeCell ref="A33:E33"/>
    <mergeCell ref="A34:B34"/>
    <mergeCell ref="A4:A5"/>
    <mergeCell ref="B4:B5"/>
    <mergeCell ref="C4:F4"/>
  </mergeCells>
  <phoneticPr fontId="1" type="noConversion"/>
  <pageMargins left="0.15748031496062992" right="0.15748031496062992" top="0.74803149606299213" bottom="0.74803149606299213" header="0.31496062992125984" footer="0.31496062992125984"/>
  <pageSetup paperSize="9" scale="4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8"/>
  <sheetViews>
    <sheetView workbookViewId="0">
      <selection activeCell="B13" sqref="B13:E15"/>
    </sheetView>
  </sheetViews>
  <sheetFormatPr defaultRowHeight="13.5"/>
  <cols>
    <col min="1" max="1" width="14" style="89" customWidth="1"/>
    <col min="2" max="2" width="13.375" style="89" customWidth="1"/>
    <col min="3" max="3" width="13.875" style="89" customWidth="1"/>
    <col min="4" max="4" width="14" style="89" customWidth="1"/>
    <col min="5" max="5" width="15" style="89" customWidth="1"/>
    <col min="6" max="256" width="9" style="89"/>
    <col min="257" max="257" width="13.375" style="89" customWidth="1"/>
    <col min="258" max="258" width="11.125" style="89" customWidth="1"/>
    <col min="259" max="259" width="13.875" style="89" customWidth="1"/>
    <col min="260" max="260" width="14" style="89" customWidth="1"/>
    <col min="261" max="261" width="15" style="89" customWidth="1"/>
    <col min="262" max="512" width="9" style="89"/>
    <col min="513" max="513" width="13.375" style="89" customWidth="1"/>
    <col min="514" max="514" width="11.125" style="89" customWidth="1"/>
    <col min="515" max="515" width="13.875" style="89" customWidth="1"/>
    <col min="516" max="516" width="14" style="89" customWidth="1"/>
    <col min="517" max="517" width="15" style="89" customWidth="1"/>
    <col min="518" max="768" width="9" style="89"/>
    <col min="769" max="769" width="13.375" style="89" customWidth="1"/>
    <col min="770" max="770" width="11.125" style="89" customWidth="1"/>
    <col min="771" max="771" width="13.875" style="89" customWidth="1"/>
    <col min="772" max="772" width="14" style="89" customWidth="1"/>
    <col min="773" max="773" width="15" style="89" customWidth="1"/>
    <col min="774" max="1024" width="9" style="89"/>
    <col min="1025" max="1025" width="13.375" style="89" customWidth="1"/>
    <col min="1026" max="1026" width="11.125" style="89" customWidth="1"/>
    <col min="1027" max="1027" width="13.875" style="89" customWidth="1"/>
    <col min="1028" max="1028" width="14" style="89" customWidth="1"/>
    <col min="1029" max="1029" width="15" style="89" customWidth="1"/>
    <col min="1030" max="1280" width="9" style="89"/>
    <col min="1281" max="1281" width="13.375" style="89" customWidth="1"/>
    <col min="1282" max="1282" width="11.125" style="89" customWidth="1"/>
    <col min="1283" max="1283" width="13.875" style="89" customWidth="1"/>
    <col min="1284" max="1284" width="14" style="89" customWidth="1"/>
    <col min="1285" max="1285" width="15" style="89" customWidth="1"/>
    <col min="1286" max="1536" width="9" style="89"/>
    <col min="1537" max="1537" width="13.375" style="89" customWidth="1"/>
    <col min="1538" max="1538" width="11.125" style="89" customWidth="1"/>
    <col min="1539" max="1539" width="13.875" style="89" customWidth="1"/>
    <col min="1540" max="1540" width="14" style="89" customWidth="1"/>
    <col min="1541" max="1541" width="15" style="89" customWidth="1"/>
    <col min="1542" max="1792" width="9" style="89"/>
    <col min="1793" max="1793" width="13.375" style="89" customWidth="1"/>
    <col min="1794" max="1794" width="11.125" style="89" customWidth="1"/>
    <col min="1795" max="1795" width="13.875" style="89" customWidth="1"/>
    <col min="1796" max="1796" width="14" style="89" customWidth="1"/>
    <col min="1797" max="1797" width="15" style="89" customWidth="1"/>
    <col min="1798" max="2048" width="9" style="89"/>
    <col min="2049" max="2049" width="13.375" style="89" customWidth="1"/>
    <col min="2050" max="2050" width="11.125" style="89" customWidth="1"/>
    <col min="2051" max="2051" width="13.875" style="89" customWidth="1"/>
    <col min="2052" max="2052" width="14" style="89" customWidth="1"/>
    <col min="2053" max="2053" width="15" style="89" customWidth="1"/>
    <col min="2054" max="2304" width="9" style="89"/>
    <col min="2305" max="2305" width="13.375" style="89" customWidth="1"/>
    <col min="2306" max="2306" width="11.125" style="89" customWidth="1"/>
    <col min="2307" max="2307" width="13.875" style="89" customWidth="1"/>
    <col min="2308" max="2308" width="14" style="89" customWidth="1"/>
    <col min="2309" max="2309" width="15" style="89" customWidth="1"/>
    <col min="2310" max="2560" width="9" style="89"/>
    <col min="2561" max="2561" width="13.375" style="89" customWidth="1"/>
    <col min="2562" max="2562" width="11.125" style="89" customWidth="1"/>
    <col min="2563" max="2563" width="13.875" style="89" customWidth="1"/>
    <col min="2564" max="2564" width="14" style="89" customWidth="1"/>
    <col min="2565" max="2565" width="15" style="89" customWidth="1"/>
    <col min="2566" max="2816" width="9" style="89"/>
    <col min="2817" max="2817" width="13.375" style="89" customWidth="1"/>
    <col min="2818" max="2818" width="11.125" style="89" customWidth="1"/>
    <col min="2819" max="2819" width="13.875" style="89" customWidth="1"/>
    <col min="2820" max="2820" width="14" style="89" customWidth="1"/>
    <col min="2821" max="2821" width="15" style="89" customWidth="1"/>
    <col min="2822" max="3072" width="9" style="89"/>
    <col min="3073" max="3073" width="13.375" style="89" customWidth="1"/>
    <col min="3074" max="3074" width="11.125" style="89" customWidth="1"/>
    <col min="3075" max="3075" width="13.875" style="89" customWidth="1"/>
    <col min="3076" max="3076" width="14" style="89" customWidth="1"/>
    <col min="3077" max="3077" width="15" style="89" customWidth="1"/>
    <col min="3078" max="3328" width="9" style="89"/>
    <col min="3329" max="3329" width="13.375" style="89" customWidth="1"/>
    <col min="3330" max="3330" width="11.125" style="89" customWidth="1"/>
    <col min="3331" max="3331" width="13.875" style="89" customWidth="1"/>
    <col min="3332" max="3332" width="14" style="89" customWidth="1"/>
    <col min="3333" max="3333" width="15" style="89" customWidth="1"/>
    <col min="3334" max="3584" width="9" style="89"/>
    <col min="3585" max="3585" width="13.375" style="89" customWidth="1"/>
    <col min="3586" max="3586" width="11.125" style="89" customWidth="1"/>
    <col min="3587" max="3587" width="13.875" style="89" customWidth="1"/>
    <col min="3588" max="3588" width="14" style="89" customWidth="1"/>
    <col min="3589" max="3589" width="15" style="89" customWidth="1"/>
    <col min="3590" max="3840" width="9" style="89"/>
    <col min="3841" max="3841" width="13.375" style="89" customWidth="1"/>
    <col min="3842" max="3842" width="11.125" style="89" customWidth="1"/>
    <col min="3843" max="3843" width="13.875" style="89" customWidth="1"/>
    <col min="3844" max="3844" width="14" style="89" customWidth="1"/>
    <col min="3845" max="3845" width="15" style="89" customWidth="1"/>
    <col min="3846" max="4096" width="9" style="89"/>
    <col min="4097" max="4097" width="13.375" style="89" customWidth="1"/>
    <col min="4098" max="4098" width="11.125" style="89" customWidth="1"/>
    <col min="4099" max="4099" width="13.875" style="89" customWidth="1"/>
    <col min="4100" max="4100" width="14" style="89" customWidth="1"/>
    <col min="4101" max="4101" width="15" style="89" customWidth="1"/>
    <col min="4102" max="4352" width="9" style="89"/>
    <col min="4353" max="4353" width="13.375" style="89" customWidth="1"/>
    <col min="4354" max="4354" width="11.125" style="89" customWidth="1"/>
    <col min="4355" max="4355" width="13.875" style="89" customWidth="1"/>
    <col min="4356" max="4356" width="14" style="89" customWidth="1"/>
    <col min="4357" max="4357" width="15" style="89" customWidth="1"/>
    <col min="4358" max="4608" width="9" style="89"/>
    <col min="4609" max="4609" width="13.375" style="89" customWidth="1"/>
    <col min="4610" max="4610" width="11.125" style="89" customWidth="1"/>
    <col min="4611" max="4611" width="13.875" style="89" customWidth="1"/>
    <col min="4612" max="4612" width="14" style="89" customWidth="1"/>
    <col min="4613" max="4613" width="15" style="89" customWidth="1"/>
    <col min="4614" max="4864" width="9" style="89"/>
    <col min="4865" max="4865" width="13.375" style="89" customWidth="1"/>
    <col min="4866" max="4866" width="11.125" style="89" customWidth="1"/>
    <col min="4867" max="4867" width="13.875" style="89" customWidth="1"/>
    <col min="4868" max="4868" width="14" style="89" customWidth="1"/>
    <col min="4869" max="4869" width="15" style="89" customWidth="1"/>
    <col min="4870" max="5120" width="9" style="89"/>
    <col min="5121" max="5121" width="13.375" style="89" customWidth="1"/>
    <col min="5122" max="5122" width="11.125" style="89" customWidth="1"/>
    <col min="5123" max="5123" width="13.875" style="89" customWidth="1"/>
    <col min="5124" max="5124" width="14" style="89" customWidth="1"/>
    <col min="5125" max="5125" width="15" style="89" customWidth="1"/>
    <col min="5126" max="5376" width="9" style="89"/>
    <col min="5377" max="5377" width="13.375" style="89" customWidth="1"/>
    <col min="5378" max="5378" width="11.125" style="89" customWidth="1"/>
    <col min="5379" max="5379" width="13.875" style="89" customWidth="1"/>
    <col min="5380" max="5380" width="14" style="89" customWidth="1"/>
    <col min="5381" max="5381" width="15" style="89" customWidth="1"/>
    <col min="5382" max="5632" width="9" style="89"/>
    <col min="5633" max="5633" width="13.375" style="89" customWidth="1"/>
    <col min="5634" max="5634" width="11.125" style="89" customWidth="1"/>
    <col min="5635" max="5635" width="13.875" style="89" customWidth="1"/>
    <col min="5636" max="5636" width="14" style="89" customWidth="1"/>
    <col min="5637" max="5637" width="15" style="89" customWidth="1"/>
    <col min="5638" max="5888" width="9" style="89"/>
    <col min="5889" max="5889" width="13.375" style="89" customWidth="1"/>
    <col min="5890" max="5890" width="11.125" style="89" customWidth="1"/>
    <col min="5891" max="5891" width="13.875" style="89" customWidth="1"/>
    <col min="5892" max="5892" width="14" style="89" customWidth="1"/>
    <col min="5893" max="5893" width="15" style="89" customWidth="1"/>
    <col min="5894" max="6144" width="9" style="89"/>
    <col min="6145" max="6145" width="13.375" style="89" customWidth="1"/>
    <col min="6146" max="6146" width="11.125" style="89" customWidth="1"/>
    <col min="6147" max="6147" width="13.875" style="89" customWidth="1"/>
    <col min="6148" max="6148" width="14" style="89" customWidth="1"/>
    <col min="6149" max="6149" width="15" style="89" customWidth="1"/>
    <col min="6150" max="6400" width="9" style="89"/>
    <col min="6401" max="6401" width="13.375" style="89" customWidth="1"/>
    <col min="6402" max="6402" width="11.125" style="89" customWidth="1"/>
    <col min="6403" max="6403" width="13.875" style="89" customWidth="1"/>
    <col min="6404" max="6404" width="14" style="89" customWidth="1"/>
    <col min="6405" max="6405" width="15" style="89" customWidth="1"/>
    <col min="6406" max="6656" width="9" style="89"/>
    <col min="6657" max="6657" width="13.375" style="89" customWidth="1"/>
    <col min="6658" max="6658" width="11.125" style="89" customWidth="1"/>
    <col min="6659" max="6659" width="13.875" style="89" customWidth="1"/>
    <col min="6660" max="6660" width="14" style="89" customWidth="1"/>
    <col min="6661" max="6661" width="15" style="89" customWidth="1"/>
    <col min="6662" max="6912" width="9" style="89"/>
    <col min="6913" max="6913" width="13.375" style="89" customWidth="1"/>
    <col min="6914" max="6914" width="11.125" style="89" customWidth="1"/>
    <col min="6915" max="6915" width="13.875" style="89" customWidth="1"/>
    <col min="6916" max="6916" width="14" style="89" customWidth="1"/>
    <col min="6917" max="6917" width="15" style="89" customWidth="1"/>
    <col min="6918" max="7168" width="9" style="89"/>
    <col min="7169" max="7169" width="13.375" style="89" customWidth="1"/>
    <col min="7170" max="7170" width="11.125" style="89" customWidth="1"/>
    <col min="7171" max="7171" width="13.875" style="89" customWidth="1"/>
    <col min="7172" max="7172" width="14" style="89" customWidth="1"/>
    <col min="7173" max="7173" width="15" style="89" customWidth="1"/>
    <col min="7174" max="7424" width="9" style="89"/>
    <col min="7425" max="7425" width="13.375" style="89" customWidth="1"/>
    <col min="7426" max="7426" width="11.125" style="89" customWidth="1"/>
    <col min="7427" max="7427" width="13.875" style="89" customWidth="1"/>
    <col min="7428" max="7428" width="14" style="89" customWidth="1"/>
    <col min="7429" max="7429" width="15" style="89" customWidth="1"/>
    <col min="7430" max="7680" width="9" style="89"/>
    <col min="7681" max="7681" width="13.375" style="89" customWidth="1"/>
    <col min="7682" max="7682" width="11.125" style="89" customWidth="1"/>
    <col min="7683" max="7683" width="13.875" style="89" customWidth="1"/>
    <col min="7684" max="7684" width="14" style="89" customWidth="1"/>
    <col min="7685" max="7685" width="15" style="89" customWidth="1"/>
    <col min="7686" max="7936" width="9" style="89"/>
    <col min="7937" max="7937" width="13.375" style="89" customWidth="1"/>
    <col min="7938" max="7938" width="11.125" style="89" customWidth="1"/>
    <col min="7939" max="7939" width="13.875" style="89" customWidth="1"/>
    <col min="7940" max="7940" width="14" style="89" customWidth="1"/>
    <col min="7941" max="7941" width="15" style="89" customWidth="1"/>
    <col min="7942" max="8192" width="9" style="89"/>
    <col min="8193" max="8193" width="13.375" style="89" customWidth="1"/>
    <col min="8194" max="8194" width="11.125" style="89" customWidth="1"/>
    <col min="8195" max="8195" width="13.875" style="89" customWidth="1"/>
    <col min="8196" max="8196" width="14" style="89" customWidth="1"/>
    <col min="8197" max="8197" width="15" style="89" customWidth="1"/>
    <col min="8198" max="8448" width="9" style="89"/>
    <col min="8449" max="8449" width="13.375" style="89" customWidth="1"/>
    <col min="8450" max="8450" width="11.125" style="89" customWidth="1"/>
    <col min="8451" max="8451" width="13.875" style="89" customWidth="1"/>
    <col min="8452" max="8452" width="14" style="89" customWidth="1"/>
    <col min="8453" max="8453" width="15" style="89" customWidth="1"/>
    <col min="8454" max="8704" width="9" style="89"/>
    <col min="8705" max="8705" width="13.375" style="89" customWidth="1"/>
    <col min="8706" max="8706" width="11.125" style="89" customWidth="1"/>
    <col min="8707" max="8707" width="13.875" style="89" customWidth="1"/>
    <col min="8708" max="8708" width="14" style="89" customWidth="1"/>
    <col min="8709" max="8709" width="15" style="89" customWidth="1"/>
    <col min="8710" max="8960" width="9" style="89"/>
    <col min="8961" max="8961" width="13.375" style="89" customWidth="1"/>
    <col min="8962" max="8962" width="11.125" style="89" customWidth="1"/>
    <col min="8963" max="8963" width="13.875" style="89" customWidth="1"/>
    <col min="8964" max="8964" width="14" style="89" customWidth="1"/>
    <col min="8965" max="8965" width="15" style="89" customWidth="1"/>
    <col min="8966" max="9216" width="9" style="89"/>
    <col min="9217" max="9217" width="13.375" style="89" customWidth="1"/>
    <col min="9218" max="9218" width="11.125" style="89" customWidth="1"/>
    <col min="9219" max="9219" width="13.875" style="89" customWidth="1"/>
    <col min="9220" max="9220" width="14" style="89" customWidth="1"/>
    <col min="9221" max="9221" width="15" style="89" customWidth="1"/>
    <col min="9222" max="9472" width="9" style="89"/>
    <col min="9473" max="9473" width="13.375" style="89" customWidth="1"/>
    <col min="9474" max="9474" width="11.125" style="89" customWidth="1"/>
    <col min="9475" max="9475" width="13.875" style="89" customWidth="1"/>
    <col min="9476" max="9476" width="14" style="89" customWidth="1"/>
    <col min="9477" max="9477" width="15" style="89" customWidth="1"/>
    <col min="9478" max="9728" width="9" style="89"/>
    <col min="9729" max="9729" width="13.375" style="89" customWidth="1"/>
    <col min="9730" max="9730" width="11.125" style="89" customWidth="1"/>
    <col min="9731" max="9731" width="13.875" style="89" customWidth="1"/>
    <col min="9732" max="9732" width="14" style="89" customWidth="1"/>
    <col min="9733" max="9733" width="15" style="89" customWidth="1"/>
    <col min="9734" max="9984" width="9" style="89"/>
    <col min="9985" max="9985" width="13.375" style="89" customWidth="1"/>
    <col min="9986" max="9986" width="11.125" style="89" customWidth="1"/>
    <col min="9987" max="9987" width="13.875" style="89" customWidth="1"/>
    <col min="9988" max="9988" width="14" style="89" customWidth="1"/>
    <col min="9989" max="9989" width="15" style="89" customWidth="1"/>
    <col min="9990" max="10240" width="9" style="89"/>
    <col min="10241" max="10241" width="13.375" style="89" customWidth="1"/>
    <col min="10242" max="10242" width="11.125" style="89" customWidth="1"/>
    <col min="10243" max="10243" width="13.875" style="89" customWidth="1"/>
    <col min="10244" max="10244" width="14" style="89" customWidth="1"/>
    <col min="10245" max="10245" width="15" style="89" customWidth="1"/>
    <col min="10246" max="10496" width="9" style="89"/>
    <col min="10497" max="10497" width="13.375" style="89" customWidth="1"/>
    <col min="10498" max="10498" width="11.125" style="89" customWidth="1"/>
    <col min="10499" max="10499" width="13.875" style="89" customWidth="1"/>
    <col min="10500" max="10500" width="14" style="89" customWidth="1"/>
    <col min="10501" max="10501" width="15" style="89" customWidth="1"/>
    <col min="10502" max="10752" width="9" style="89"/>
    <col min="10753" max="10753" width="13.375" style="89" customWidth="1"/>
    <col min="10754" max="10754" width="11.125" style="89" customWidth="1"/>
    <col min="10755" max="10755" width="13.875" style="89" customWidth="1"/>
    <col min="10756" max="10756" width="14" style="89" customWidth="1"/>
    <col min="10757" max="10757" width="15" style="89" customWidth="1"/>
    <col min="10758" max="11008" width="9" style="89"/>
    <col min="11009" max="11009" width="13.375" style="89" customWidth="1"/>
    <col min="11010" max="11010" width="11.125" style="89" customWidth="1"/>
    <col min="11011" max="11011" width="13.875" style="89" customWidth="1"/>
    <col min="11012" max="11012" width="14" style="89" customWidth="1"/>
    <col min="11013" max="11013" width="15" style="89" customWidth="1"/>
    <col min="11014" max="11264" width="9" style="89"/>
    <col min="11265" max="11265" width="13.375" style="89" customWidth="1"/>
    <col min="11266" max="11266" width="11.125" style="89" customWidth="1"/>
    <col min="11267" max="11267" width="13.875" style="89" customWidth="1"/>
    <col min="11268" max="11268" width="14" style="89" customWidth="1"/>
    <col min="11269" max="11269" width="15" style="89" customWidth="1"/>
    <col min="11270" max="11520" width="9" style="89"/>
    <col min="11521" max="11521" width="13.375" style="89" customWidth="1"/>
    <col min="11522" max="11522" width="11.125" style="89" customWidth="1"/>
    <col min="11523" max="11523" width="13.875" style="89" customWidth="1"/>
    <col min="11524" max="11524" width="14" style="89" customWidth="1"/>
    <col min="11525" max="11525" width="15" style="89" customWidth="1"/>
    <col min="11526" max="11776" width="9" style="89"/>
    <col min="11777" max="11777" width="13.375" style="89" customWidth="1"/>
    <col min="11778" max="11778" width="11.125" style="89" customWidth="1"/>
    <col min="11779" max="11779" width="13.875" style="89" customWidth="1"/>
    <col min="11780" max="11780" width="14" style="89" customWidth="1"/>
    <col min="11781" max="11781" width="15" style="89" customWidth="1"/>
    <col min="11782" max="12032" width="9" style="89"/>
    <col min="12033" max="12033" width="13.375" style="89" customWidth="1"/>
    <col min="12034" max="12034" width="11.125" style="89" customWidth="1"/>
    <col min="12035" max="12035" width="13.875" style="89" customWidth="1"/>
    <col min="12036" max="12036" width="14" style="89" customWidth="1"/>
    <col min="12037" max="12037" width="15" style="89" customWidth="1"/>
    <col min="12038" max="12288" width="9" style="89"/>
    <col min="12289" max="12289" width="13.375" style="89" customWidth="1"/>
    <col min="12290" max="12290" width="11.125" style="89" customWidth="1"/>
    <col min="12291" max="12291" width="13.875" style="89" customWidth="1"/>
    <col min="12292" max="12292" width="14" style="89" customWidth="1"/>
    <col min="12293" max="12293" width="15" style="89" customWidth="1"/>
    <col min="12294" max="12544" width="9" style="89"/>
    <col min="12545" max="12545" width="13.375" style="89" customWidth="1"/>
    <col min="12546" max="12546" width="11.125" style="89" customWidth="1"/>
    <col min="12547" max="12547" width="13.875" style="89" customWidth="1"/>
    <col min="12548" max="12548" width="14" style="89" customWidth="1"/>
    <col min="12549" max="12549" width="15" style="89" customWidth="1"/>
    <col min="12550" max="12800" width="9" style="89"/>
    <col min="12801" max="12801" width="13.375" style="89" customWidth="1"/>
    <col min="12802" max="12802" width="11.125" style="89" customWidth="1"/>
    <col min="12803" max="12803" width="13.875" style="89" customWidth="1"/>
    <col min="12804" max="12804" width="14" style="89" customWidth="1"/>
    <col min="12805" max="12805" width="15" style="89" customWidth="1"/>
    <col min="12806" max="13056" width="9" style="89"/>
    <col min="13057" max="13057" width="13.375" style="89" customWidth="1"/>
    <col min="13058" max="13058" width="11.125" style="89" customWidth="1"/>
    <col min="13059" max="13059" width="13.875" style="89" customWidth="1"/>
    <col min="13060" max="13060" width="14" style="89" customWidth="1"/>
    <col min="13061" max="13061" width="15" style="89" customWidth="1"/>
    <col min="13062" max="13312" width="9" style="89"/>
    <col min="13313" max="13313" width="13.375" style="89" customWidth="1"/>
    <col min="13314" max="13314" width="11.125" style="89" customWidth="1"/>
    <col min="13315" max="13315" width="13.875" style="89" customWidth="1"/>
    <col min="13316" max="13316" width="14" style="89" customWidth="1"/>
    <col min="13317" max="13317" width="15" style="89" customWidth="1"/>
    <col min="13318" max="13568" width="9" style="89"/>
    <col min="13569" max="13569" width="13.375" style="89" customWidth="1"/>
    <col min="13570" max="13570" width="11.125" style="89" customWidth="1"/>
    <col min="13571" max="13571" width="13.875" style="89" customWidth="1"/>
    <col min="13572" max="13572" width="14" style="89" customWidth="1"/>
    <col min="13573" max="13573" width="15" style="89" customWidth="1"/>
    <col min="13574" max="13824" width="9" style="89"/>
    <col min="13825" max="13825" width="13.375" style="89" customWidth="1"/>
    <col min="13826" max="13826" width="11.125" style="89" customWidth="1"/>
    <col min="13827" max="13827" width="13.875" style="89" customWidth="1"/>
    <col min="13828" max="13828" width="14" style="89" customWidth="1"/>
    <col min="13829" max="13829" width="15" style="89" customWidth="1"/>
    <col min="13830" max="14080" width="9" style="89"/>
    <col min="14081" max="14081" width="13.375" style="89" customWidth="1"/>
    <col min="14082" max="14082" width="11.125" style="89" customWidth="1"/>
    <col min="14083" max="14083" width="13.875" style="89" customWidth="1"/>
    <col min="14084" max="14084" width="14" style="89" customWidth="1"/>
    <col min="14085" max="14085" width="15" style="89" customWidth="1"/>
    <col min="14086" max="14336" width="9" style="89"/>
    <col min="14337" max="14337" width="13.375" style="89" customWidth="1"/>
    <col min="14338" max="14338" width="11.125" style="89" customWidth="1"/>
    <col min="14339" max="14339" width="13.875" style="89" customWidth="1"/>
    <col min="14340" max="14340" width="14" style="89" customWidth="1"/>
    <col min="14341" max="14341" width="15" style="89" customWidth="1"/>
    <col min="14342" max="14592" width="9" style="89"/>
    <col min="14593" max="14593" width="13.375" style="89" customWidth="1"/>
    <col min="14594" max="14594" width="11.125" style="89" customWidth="1"/>
    <col min="14595" max="14595" width="13.875" style="89" customWidth="1"/>
    <col min="14596" max="14596" width="14" style="89" customWidth="1"/>
    <col min="14597" max="14597" width="15" style="89" customWidth="1"/>
    <col min="14598" max="14848" width="9" style="89"/>
    <col min="14849" max="14849" width="13.375" style="89" customWidth="1"/>
    <col min="14850" max="14850" width="11.125" style="89" customWidth="1"/>
    <col min="14851" max="14851" width="13.875" style="89" customWidth="1"/>
    <col min="14852" max="14852" width="14" style="89" customWidth="1"/>
    <col min="14853" max="14853" width="15" style="89" customWidth="1"/>
    <col min="14854" max="15104" width="9" style="89"/>
    <col min="15105" max="15105" width="13.375" style="89" customWidth="1"/>
    <col min="15106" max="15106" width="11.125" style="89" customWidth="1"/>
    <col min="15107" max="15107" width="13.875" style="89" customWidth="1"/>
    <col min="15108" max="15108" width="14" style="89" customWidth="1"/>
    <col min="15109" max="15109" width="15" style="89" customWidth="1"/>
    <col min="15110" max="15360" width="9" style="89"/>
    <col min="15361" max="15361" width="13.375" style="89" customWidth="1"/>
    <col min="15362" max="15362" width="11.125" style="89" customWidth="1"/>
    <col min="15363" max="15363" width="13.875" style="89" customWidth="1"/>
    <col min="15364" max="15364" width="14" style="89" customWidth="1"/>
    <col min="15365" max="15365" width="15" style="89" customWidth="1"/>
    <col min="15366" max="15616" width="9" style="89"/>
    <col min="15617" max="15617" width="13.375" style="89" customWidth="1"/>
    <col min="15618" max="15618" width="11.125" style="89" customWidth="1"/>
    <col min="15619" max="15619" width="13.875" style="89" customWidth="1"/>
    <col min="15620" max="15620" width="14" style="89" customWidth="1"/>
    <col min="15621" max="15621" width="15" style="89" customWidth="1"/>
    <col min="15622" max="15872" width="9" style="89"/>
    <col min="15873" max="15873" width="13.375" style="89" customWidth="1"/>
    <col min="15874" max="15874" width="11.125" style="89" customWidth="1"/>
    <col min="15875" max="15875" width="13.875" style="89" customWidth="1"/>
    <col min="15876" max="15876" width="14" style="89" customWidth="1"/>
    <col min="15877" max="15877" width="15" style="89" customWidth="1"/>
    <col min="15878" max="16128" width="9" style="89"/>
    <col min="16129" max="16129" width="13.375" style="89" customWidth="1"/>
    <col min="16130" max="16130" width="11.125" style="89" customWidth="1"/>
    <col min="16131" max="16131" width="13.875" style="89" customWidth="1"/>
    <col min="16132" max="16132" width="14" style="89" customWidth="1"/>
    <col min="16133" max="16133" width="15" style="89" customWidth="1"/>
    <col min="16134" max="16384" width="9" style="89"/>
  </cols>
  <sheetData>
    <row r="1" spans="1:7" ht="22.5" customHeight="1">
      <c r="A1" s="445" t="s">
        <v>60</v>
      </c>
      <c r="B1" s="445"/>
      <c r="C1" s="192"/>
      <c r="D1" s="192"/>
      <c r="E1" s="192"/>
    </row>
    <row r="2" spans="1:7" ht="15" customHeight="1">
      <c r="A2" s="42"/>
      <c r="B2" s="42"/>
      <c r="C2" s="42"/>
      <c r="D2" s="42"/>
      <c r="E2" s="42"/>
    </row>
    <row r="3" spans="1:7" ht="20.25" customHeight="1">
      <c r="A3" s="210" t="s">
        <v>196</v>
      </c>
      <c r="B3" s="210"/>
      <c r="C3" s="210"/>
      <c r="D3" s="210"/>
      <c r="E3" s="210"/>
    </row>
    <row r="4" spans="1:7" ht="20.25" customHeight="1">
      <c r="A4" s="515" t="s">
        <v>61</v>
      </c>
      <c r="B4" s="517" t="s">
        <v>62</v>
      </c>
      <c r="C4" s="519" t="s">
        <v>63</v>
      </c>
      <c r="D4" s="519" t="s">
        <v>64</v>
      </c>
      <c r="E4" s="513" t="s">
        <v>65</v>
      </c>
    </row>
    <row r="5" spans="1:7" ht="19.5" customHeight="1">
      <c r="A5" s="516"/>
      <c r="B5" s="518"/>
      <c r="C5" s="520"/>
      <c r="D5" s="520"/>
      <c r="E5" s="514"/>
    </row>
    <row r="6" spans="1:7" s="90" customFormat="1" ht="27" customHeight="1">
      <c r="A6" s="153" t="s">
        <v>136</v>
      </c>
      <c r="B6" s="163">
        <v>1</v>
      </c>
      <c r="C6" s="164">
        <v>520000</v>
      </c>
      <c r="D6" s="164">
        <v>677000</v>
      </c>
      <c r="E6" s="165">
        <v>398000</v>
      </c>
    </row>
    <row r="7" spans="1:7" s="90" customFormat="1" ht="27" customHeight="1">
      <c r="A7" s="153" t="s">
        <v>137</v>
      </c>
      <c r="B7" s="163">
        <v>1</v>
      </c>
      <c r="C7" s="164">
        <v>790000</v>
      </c>
      <c r="D7" s="164">
        <v>854000</v>
      </c>
      <c r="E7" s="165">
        <v>624000</v>
      </c>
    </row>
    <row r="8" spans="1:7" s="90" customFormat="1" ht="27" customHeight="1">
      <c r="A8" s="153" t="s">
        <v>138</v>
      </c>
      <c r="B8" s="163">
        <v>2</v>
      </c>
      <c r="C8" s="164">
        <v>2757000</v>
      </c>
      <c r="D8" s="164">
        <v>3030985</v>
      </c>
      <c r="E8" s="165">
        <v>538956</v>
      </c>
    </row>
    <row r="9" spans="1:7" s="90" customFormat="1" ht="27" customHeight="1">
      <c r="A9" s="253" t="s">
        <v>134</v>
      </c>
      <c r="B9" s="269">
        <v>2</v>
      </c>
      <c r="C9" s="270">
        <v>7031063</v>
      </c>
      <c r="D9" s="270">
        <v>6984911</v>
      </c>
      <c r="E9" s="271">
        <v>2778997</v>
      </c>
    </row>
    <row r="10" spans="1:7" s="91" customFormat="1" ht="27" customHeight="1">
      <c r="A10" s="366" t="s">
        <v>304</v>
      </c>
      <c r="B10" s="189">
        <v>3</v>
      </c>
      <c r="C10" s="352">
        <v>9396504</v>
      </c>
      <c r="D10" s="352">
        <f t="shared" ref="D10:E10" si="0">SUM(D13:D15)</f>
        <v>11923264</v>
      </c>
      <c r="E10" s="353">
        <f t="shared" si="0"/>
        <v>7688360</v>
      </c>
    </row>
    <row r="11" spans="1:7" s="91" customFormat="1" ht="24.75" customHeight="1">
      <c r="A11" s="378" t="s">
        <v>339</v>
      </c>
      <c r="B11" s="430">
        <v>3</v>
      </c>
      <c r="C11" s="431">
        <v>11820345</v>
      </c>
      <c r="D11" s="431">
        <v>11923264</v>
      </c>
      <c r="E11" s="432">
        <v>7688360</v>
      </c>
    </row>
    <row r="12" spans="1:7" s="91" customFormat="1" ht="27" customHeight="1">
      <c r="A12" s="41"/>
      <c r="B12" s="41"/>
      <c r="C12" s="334"/>
      <c r="D12" s="334"/>
      <c r="E12" s="334"/>
    </row>
    <row r="13" spans="1:7" s="91" customFormat="1" ht="27" customHeight="1">
      <c r="A13" s="397" t="s">
        <v>230</v>
      </c>
      <c r="B13" s="433">
        <v>1</v>
      </c>
      <c r="C13" s="434">
        <v>770924</v>
      </c>
      <c r="D13" s="434">
        <v>813720</v>
      </c>
      <c r="E13" s="435">
        <v>599819</v>
      </c>
    </row>
    <row r="14" spans="1:7" s="91" customFormat="1" ht="27" customHeight="1">
      <c r="A14" s="397" t="s">
        <v>318</v>
      </c>
      <c r="B14" s="433">
        <v>1</v>
      </c>
      <c r="C14" s="434">
        <v>100000</v>
      </c>
      <c r="D14" s="434">
        <v>99214</v>
      </c>
      <c r="E14" s="435">
        <v>2639</v>
      </c>
      <c r="G14" s="314"/>
    </row>
    <row r="15" spans="1:7" s="91" customFormat="1" ht="18.75" customHeight="1">
      <c r="A15" s="397" t="s">
        <v>231</v>
      </c>
      <c r="B15" s="433">
        <v>1</v>
      </c>
      <c r="C15" s="434">
        <v>10949421</v>
      </c>
      <c r="D15" s="434">
        <v>11010330</v>
      </c>
      <c r="E15" s="435">
        <v>7085902</v>
      </c>
    </row>
    <row r="16" spans="1:7" ht="15" customHeight="1"/>
    <row r="17" spans="1:5" ht="24.95" customHeight="1">
      <c r="A17" s="45" t="s">
        <v>211</v>
      </c>
      <c r="B17" s="45"/>
      <c r="C17" s="45"/>
      <c r="D17" s="45"/>
      <c r="E17" s="45"/>
    </row>
    <row r="18" spans="1:5">
      <c r="A18" s="41"/>
      <c r="B18" s="41"/>
      <c r="C18" s="41"/>
      <c r="D18" s="41"/>
      <c r="E18" s="41"/>
    </row>
  </sheetData>
  <mergeCells count="6">
    <mergeCell ref="E4:E5"/>
    <mergeCell ref="A1:B1"/>
    <mergeCell ref="A4:A5"/>
    <mergeCell ref="B4:B5"/>
    <mergeCell ref="C4:C5"/>
    <mergeCell ref="D4:D5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13</vt:i4>
      </vt:variant>
      <vt:variant>
        <vt:lpstr>이름이 지정된 범위</vt:lpstr>
      </vt:variant>
      <vt:variant>
        <vt:i4>2</vt:i4>
      </vt:variant>
    </vt:vector>
  </HeadingPairs>
  <TitlesOfParts>
    <vt:vector size="15" baseType="lpstr">
      <vt:lpstr>1.지방세 부담(세무과)</vt:lpstr>
      <vt:lpstr>2.지방세 징수(세무과)</vt:lpstr>
      <vt:lpstr>3.예산결산 총괄(총무과)</vt:lpstr>
      <vt:lpstr>4.일반회계 세입예산 개요(기획예산실)</vt:lpstr>
      <vt:lpstr>5.일반회계 세입결산(총무과)</vt:lpstr>
      <vt:lpstr>6.일반회계 세출예산 개요(기획예산실)</vt:lpstr>
      <vt:lpstr>7.일반회계 세출결산(총무과)</vt:lpstr>
      <vt:lpstr>8.특별회계 세입세출 예산개요(기획예산실)</vt:lpstr>
      <vt:lpstr>9.특별회계 예산결산(총무과)</vt:lpstr>
      <vt:lpstr>10.특별회계 예산개요(총무과)</vt:lpstr>
      <vt:lpstr>11.공유재산(토지정보과)</vt:lpstr>
      <vt:lpstr>12.지방재정 자립지표(시 예산담당관실)</vt:lpstr>
      <vt:lpstr>Sheet1</vt:lpstr>
      <vt:lpstr>'4.일반회계 세입예산 개요(기획예산실)'!Print_Area</vt:lpstr>
      <vt:lpstr>'5.일반회계 세입결산(총무과)'!Print_Area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2017-12-13T06:41:26Z</cp:lastPrinted>
  <dcterms:created xsi:type="dcterms:W3CDTF">2015-01-12T01:59:50Z</dcterms:created>
  <dcterms:modified xsi:type="dcterms:W3CDTF">2019-04-22T07:33:25Z</dcterms:modified>
</cp:coreProperties>
</file>