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3"/>
  </bookViews>
  <sheets>
    <sheet name="갑지" sheetId="10" r:id="rId1"/>
    <sheet name="원가계산서" sheetId="9" r:id="rId2"/>
    <sheet name="집계표" sheetId="8" r:id="rId3"/>
    <sheet name="내역서" sheetId="7" r:id="rId4"/>
    <sheet name="Sheet1" sheetId="1" r:id="rId5"/>
  </sheets>
  <definedNames>
    <definedName name="_xlnm.Print_Area" localSheetId="3">내역서!$A$1:$M$3956</definedName>
    <definedName name="_xlnm.Print_Area" localSheetId="1">원가계산서!$A$1:$F$33</definedName>
    <definedName name="_xlnm.Print_Area" localSheetId="2">집계표!$A$1:$M$788</definedName>
    <definedName name="_xlnm.Print_Titles" localSheetId="3">내역서!$1:$4</definedName>
    <definedName name="_xlnm.Print_Titles" localSheetId="1">원가계산서!$1:$4</definedName>
    <definedName name="_xlnm.Print_Titles" localSheetId="2">집계표!$1:$4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9" l="1"/>
  <c r="E27" i="9"/>
  <c r="E26" i="9"/>
  <c r="E23" i="9"/>
  <c r="E22" i="9"/>
  <c r="E21" i="9"/>
  <c r="E20" i="9"/>
  <c r="E19" i="9"/>
  <c r="E18" i="9"/>
  <c r="E17" i="9"/>
  <c r="E16" i="9"/>
  <c r="E15" i="9"/>
  <c r="E14" i="9"/>
  <c r="E13" i="9"/>
  <c r="E10" i="9"/>
  <c r="E781" i="8"/>
  <c r="F781" i="8" s="1"/>
  <c r="G781" i="8"/>
  <c r="H781" i="8" s="1"/>
  <c r="I781" i="8"/>
  <c r="J781" i="8" s="1"/>
  <c r="AL781" i="8"/>
  <c r="AL780" i="8"/>
  <c r="AL779" i="8"/>
  <c r="AL778" i="8"/>
  <c r="AL777" i="8"/>
  <c r="AL776" i="8"/>
  <c r="AL775" i="8"/>
  <c r="AL774" i="8"/>
  <c r="AL788" i="8" s="1"/>
  <c r="AL50" i="8" s="1"/>
  <c r="E766" i="8"/>
  <c r="F766" i="8" s="1"/>
  <c r="G766" i="8"/>
  <c r="H766" i="8"/>
  <c r="I766" i="8"/>
  <c r="J766" i="8"/>
  <c r="AL766" i="8"/>
  <c r="AL765" i="8"/>
  <c r="AL764" i="8"/>
  <c r="AL763" i="8"/>
  <c r="AL762" i="8"/>
  <c r="AL761" i="8"/>
  <c r="AL760" i="8"/>
  <c r="AL759" i="8"/>
  <c r="AL758" i="8"/>
  <c r="AL772" i="8" s="1"/>
  <c r="AL49" i="8" s="1"/>
  <c r="E750" i="8"/>
  <c r="F750" i="8" s="1"/>
  <c r="G750" i="8"/>
  <c r="H750" i="8"/>
  <c r="I750" i="8"/>
  <c r="J750" i="8" s="1"/>
  <c r="AL750" i="8"/>
  <c r="AL749" i="8"/>
  <c r="AL748" i="8"/>
  <c r="AL747" i="8"/>
  <c r="AL746" i="8"/>
  <c r="AL745" i="8"/>
  <c r="AL744" i="8"/>
  <c r="AL743" i="8"/>
  <c r="AL742" i="8"/>
  <c r="AL756" i="8" s="1"/>
  <c r="AL48" i="8" s="1"/>
  <c r="E729" i="8"/>
  <c r="F729" i="8" s="1"/>
  <c r="G729" i="8"/>
  <c r="H729" i="8"/>
  <c r="I729" i="8"/>
  <c r="J729" i="8" s="1"/>
  <c r="AL729" i="8"/>
  <c r="AL728" i="8"/>
  <c r="AL727" i="8"/>
  <c r="AL726" i="8"/>
  <c r="AL740" i="8" s="1"/>
  <c r="AL47" i="8" s="1"/>
  <c r="E714" i="8"/>
  <c r="F714" i="8" s="1"/>
  <c r="G714" i="8"/>
  <c r="H714" i="8" s="1"/>
  <c r="I714" i="8"/>
  <c r="J714" i="8" s="1"/>
  <c r="AL714" i="8"/>
  <c r="AL713" i="8"/>
  <c r="AL712" i="8"/>
  <c r="AL711" i="8"/>
  <c r="AL710" i="8"/>
  <c r="AL724" i="8" s="1"/>
  <c r="AL46" i="8" s="1"/>
  <c r="E698" i="8"/>
  <c r="F698" i="8"/>
  <c r="G698" i="8"/>
  <c r="H698" i="8" s="1"/>
  <c r="I698" i="8"/>
  <c r="J698" i="8" s="1"/>
  <c r="AL698" i="8"/>
  <c r="AL697" i="8"/>
  <c r="AL696" i="8"/>
  <c r="AL695" i="8"/>
  <c r="AL694" i="8"/>
  <c r="AL708" i="8" s="1"/>
  <c r="AL45" i="8" s="1"/>
  <c r="AL680" i="8"/>
  <c r="AL679" i="8"/>
  <c r="AL678" i="8"/>
  <c r="AL692" i="8" s="1"/>
  <c r="AL44" i="8" s="1"/>
  <c r="E667" i="8"/>
  <c r="F667" i="8" s="1"/>
  <c r="G667" i="8"/>
  <c r="H667" i="8" s="1"/>
  <c r="I667" i="8"/>
  <c r="J667" i="8"/>
  <c r="AL667" i="8"/>
  <c r="AL666" i="8"/>
  <c r="AL665" i="8"/>
  <c r="AL664" i="8"/>
  <c r="AL663" i="8"/>
  <c r="AL662" i="8"/>
  <c r="AL676" i="8" s="1"/>
  <c r="AL43" i="8" s="1"/>
  <c r="E649" i="8"/>
  <c r="F649" i="8"/>
  <c r="G649" i="8"/>
  <c r="H649" i="8" s="1"/>
  <c r="I649" i="8"/>
  <c r="J649" i="8" s="1"/>
  <c r="K649" i="8"/>
  <c r="AL649" i="8"/>
  <c r="AL648" i="8"/>
  <c r="AL647" i="8"/>
  <c r="AL646" i="8"/>
  <c r="AL660" i="8" s="1"/>
  <c r="AL42" i="8" s="1"/>
  <c r="E638" i="8"/>
  <c r="F638" i="8" s="1"/>
  <c r="G638" i="8"/>
  <c r="H638" i="8" s="1"/>
  <c r="I638" i="8"/>
  <c r="J638" i="8" s="1"/>
  <c r="AL638" i="8"/>
  <c r="AL637" i="8"/>
  <c r="AL636" i="8"/>
  <c r="AL635" i="8"/>
  <c r="AL634" i="8"/>
  <c r="AL633" i="8"/>
  <c r="AL632" i="8"/>
  <c r="AL631" i="8"/>
  <c r="AL630" i="8"/>
  <c r="AL644" i="8" s="1"/>
  <c r="AL41" i="8" s="1"/>
  <c r="AL617" i="8"/>
  <c r="AL616" i="8"/>
  <c r="AL615" i="8"/>
  <c r="AL614" i="8"/>
  <c r="AL628" i="8" s="1"/>
  <c r="AL40" i="8" s="1"/>
  <c r="AL604" i="8"/>
  <c r="AL603" i="8"/>
  <c r="AL602" i="8"/>
  <c r="AL601" i="8"/>
  <c r="AL600" i="8"/>
  <c r="AL599" i="8"/>
  <c r="AL598" i="8"/>
  <c r="AL612" i="8" s="1"/>
  <c r="AL39" i="8" s="1"/>
  <c r="E585" i="8"/>
  <c r="F585" i="8" s="1"/>
  <c r="G585" i="8"/>
  <c r="H585" i="8"/>
  <c r="I585" i="8"/>
  <c r="J585" i="8" s="1"/>
  <c r="K585" i="8"/>
  <c r="AL585" i="8"/>
  <c r="AL584" i="8"/>
  <c r="AL583" i="8"/>
  <c r="AL582" i="8"/>
  <c r="AL596" i="8" s="1"/>
  <c r="AL38" i="8" s="1"/>
  <c r="AL570" i="8"/>
  <c r="AL569" i="8"/>
  <c r="AL568" i="8"/>
  <c r="AL567" i="8"/>
  <c r="AL566" i="8"/>
  <c r="AL580" i="8" s="1"/>
  <c r="AL37" i="8" s="1"/>
  <c r="E554" i="8"/>
  <c r="F554" i="8" s="1"/>
  <c r="G554" i="8"/>
  <c r="H554" i="8"/>
  <c r="I554" i="8"/>
  <c r="J554" i="8"/>
  <c r="K554" i="8"/>
  <c r="AL554" i="8"/>
  <c r="AL553" i="8"/>
  <c r="AL552" i="8"/>
  <c r="AL551" i="8"/>
  <c r="AL550" i="8"/>
  <c r="AL564" i="8" s="1"/>
  <c r="AL36" i="8" s="1"/>
  <c r="AL539" i="8"/>
  <c r="AL538" i="8"/>
  <c r="AL537" i="8"/>
  <c r="AL536" i="8"/>
  <c r="AL535" i="8"/>
  <c r="AL534" i="8"/>
  <c r="AL548" i="8" s="1"/>
  <c r="AL35" i="8" s="1"/>
  <c r="AL522" i="8"/>
  <c r="AL521" i="8"/>
  <c r="AL520" i="8"/>
  <c r="AL519" i="8"/>
  <c r="AL518" i="8"/>
  <c r="AL532" i="8" s="1"/>
  <c r="AL34" i="8" s="1"/>
  <c r="E507" i="8"/>
  <c r="K507" i="8" s="1"/>
  <c r="F507" i="8"/>
  <c r="G507" i="8"/>
  <c r="H507" i="8" s="1"/>
  <c r="I507" i="8"/>
  <c r="J507" i="8" s="1"/>
  <c r="AL507" i="8"/>
  <c r="AL506" i="8"/>
  <c r="AL505" i="8"/>
  <c r="AL504" i="8"/>
  <c r="AL503" i="8"/>
  <c r="AL502" i="8"/>
  <c r="AL516" i="8" s="1"/>
  <c r="AL33" i="8" s="1"/>
  <c r="E493" i="8"/>
  <c r="F493" i="8" s="1"/>
  <c r="L493" i="8" s="1"/>
  <c r="G493" i="8"/>
  <c r="H493" i="8" s="1"/>
  <c r="I493" i="8"/>
  <c r="J493" i="8"/>
  <c r="AL493" i="8"/>
  <c r="AL492" i="8"/>
  <c r="AL491" i="8"/>
  <c r="AL490" i="8"/>
  <c r="AL489" i="8"/>
  <c r="AL488" i="8"/>
  <c r="AL487" i="8"/>
  <c r="AL486" i="8"/>
  <c r="AL500" i="8" s="1"/>
  <c r="AL32" i="8" s="1"/>
  <c r="E475" i="8"/>
  <c r="F475" i="8" s="1"/>
  <c r="L475" i="8" s="1"/>
  <c r="G475" i="8"/>
  <c r="H475" i="8" s="1"/>
  <c r="I475" i="8"/>
  <c r="J475" i="8"/>
  <c r="AL475" i="8"/>
  <c r="AL474" i="8"/>
  <c r="AL473" i="8"/>
  <c r="AL472" i="8"/>
  <c r="AL471" i="8"/>
  <c r="AL470" i="8"/>
  <c r="AL484" i="8" s="1"/>
  <c r="AL31" i="8" s="1"/>
  <c r="E457" i="8"/>
  <c r="F457" i="8" s="1"/>
  <c r="G457" i="8"/>
  <c r="H457" i="8" s="1"/>
  <c r="I457" i="8"/>
  <c r="J457" i="8" s="1"/>
  <c r="AL457" i="8"/>
  <c r="AL456" i="8"/>
  <c r="AL455" i="8"/>
  <c r="AL454" i="8"/>
  <c r="AL468" i="8" s="1"/>
  <c r="AL30" i="8" s="1"/>
  <c r="AL442" i="8"/>
  <c r="AL441" i="8"/>
  <c r="AL440" i="8"/>
  <c r="AL439" i="8"/>
  <c r="AL438" i="8"/>
  <c r="AL452" i="8" s="1"/>
  <c r="AL29" i="8" s="1"/>
  <c r="E429" i="8"/>
  <c r="F429" i="8" s="1"/>
  <c r="G429" i="8"/>
  <c r="H429" i="8" s="1"/>
  <c r="I429" i="8"/>
  <c r="J429" i="8" s="1"/>
  <c r="AL429" i="8"/>
  <c r="AL428" i="8"/>
  <c r="AL427" i="8"/>
  <c r="AL426" i="8"/>
  <c r="AL425" i="8"/>
  <c r="AL424" i="8"/>
  <c r="AL423" i="8"/>
  <c r="AL422" i="8"/>
  <c r="AL436" i="8" s="1"/>
  <c r="AL28" i="8" s="1"/>
  <c r="E411" i="8"/>
  <c r="F411" i="8"/>
  <c r="L411" i="8" s="1"/>
  <c r="G411" i="8"/>
  <c r="H411" i="8" s="1"/>
  <c r="I411" i="8"/>
  <c r="J411" i="8"/>
  <c r="AL411" i="8"/>
  <c r="AL410" i="8"/>
  <c r="AL409" i="8"/>
  <c r="AL408" i="8"/>
  <c r="AL407" i="8"/>
  <c r="AL406" i="8"/>
  <c r="AL420" i="8" s="1"/>
  <c r="AL27" i="8" s="1"/>
  <c r="AL394" i="8"/>
  <c r="AL393" i="8"/>
  <c r="AL392" i="8"/>
  <c r="AL391" i="8"/>
  <c r="AL390" i="8"/>
  <c r="AL404" i="8" s="1"/>
  <c r="AL26" i="8" s="1"/>
  <c r="E380" i="8"/>
  <c r="F380" i="8" s="1"/>
  <c r="G380" i="8"/>
  <c r="H380" i="8" s="1"/>
  <c r="I380" i="8"/>
  <c r="J380" i="8" s="1"/>
  <c r="K380" i="8"/>
  <c r="AL380" i="8"/>
  <c r="AL379" i="8"/>
  <c r="AL378" i="8"/>
  <c r="AL377" i="8"/>
  <c r="AL376" i="8"/>
  <c r="AL375" i="8"/>
  <c r="AL374" i="8"/>
  <c r="AL388" i="8" s="1"/>
  <c r="AL25" i="8" s="1"/>
  <c r="AL360" i="8"/>
  <c r="AL359" i="8"/>
  <c r="AL358" i="8"/>
  <c r="AL372" i="8" s="1"/>
  <c r="AL24" i="8" s="1"/>
  <c r="E345" i="8"/>
  <c r="F345" i="8" s="1"/>
  <c r="G345" i="8"/>
  <c r="H345" i="8" s="1"/>
  <c r="I345" i="8"/>
  <c r="J345" i="8"/>
  <c r="K345" i="8"/>
  <c r="AL345" i="8"/>
  <c r="AL344" i="8"/>
  <c r="AL343" i="8"/>
  <c r="AL342" i="8"/>
  <c r="AL356" i="8" s="1"/>
  <c r="AL23" i="8" s="1"/>
  <c r="AL330" i="8"/>
  <c r="AL329" i="8"/>
  <c r="AL328" i="8"/>
  <c r="AL327" i="8"/>
  <c r="AL326" i="8"/>
  <c r="AL340" i="8" s="1"/>
  <c r="AL22" i="8" s="1"/>
  <c r="E313" i="8"/>
  <c r="F313" i="8" s="1"/>
  <c r="G313" i="8"/>
  <c r="H313" i="8" s="1"/>
  <c r="I313" i="8"/>
  <c r="J313" i="8" s="1"/>
  <c r="AL313" i="8"/>
  <c r="AL312" i="8"/>
  <c r="AL311" i="8"/>
  <c r="AL310" i="8"/>
  <c r="AL324" i="8" s="1"/>
  <c r="AL21" i="8" s="1"/>
  <c r="AL295" i="8"/>
  <c r="AL294" i="8"/>
  <c r="AL308" i="8" s="1"/>
  <c r="AL20" i="8" s="1"/>
  <c r="E282" i="8"/>
  <c r="F282" i="8"/>
  <c r="G282" i="8"/>
  <c r="H282" i="8" s="1"/>
  <c r="I282" i="8"/>
  <c r="J282" i="8" s="1"/>
  <c r="AL282" i="8"/>
  <c r="AL281" i="8"/>
  <c r="AL280" i="8"/>
  <c r="AL279" i="8"/>
  <c r="AL278" i="8"/>
  <c r="AL292" i="8" s="1"/>
  <c r="AL19" i="8" s="1"/>
  <c r="AL264" i="8"/>
  <c r="AL263" i="8"/>
  <c r="AL262" i="8"/>
  <c r="AL276" i="8" s="1"/>
  <c r="AL18" i="8" s="1"/>
  <c r="E252" i="8"/>
  <c r="F252" i="8" s="1"/>
  <c r="G252" i="8"/>
  <c r="H252" i="8" s="1"/>
  <c r="I252" i="8"/>
  <c r="J252" i="8" s="1"/>
  <c r="AL252" i="8"/>
  <c r="AL251" i="8"/>
  <c r="AL250" i="8"/>
  <c r="AL249" i="8"/>
  <c r="AL248" i="8"/>
  <c r="AL247" i="8"/>
  <c r="AL246" i="8"/>
  <c r="AL260" i="8" s="1"/>
  <c r="AL17" i="8" s="1"/>
  <c r="E232" i="8"/>
  <c r="F232" i="8"/>
  <c r="G232" i="8"/>
  <c r="H232" i="8"/>
  <c r="I232" i="8"/>
  <c r="J232" i="8" s="1"/>
  <c r="AL232" i="8"/>
  <c r="AL231" i="8"/>
  <c r="AL230" i="8"/>
  <c r="AL244" i="8" s="1"/>
  <c r="AL16" i="8" s="1"/>
  <c r="E217" i="8"/>
  <c r="F217" i="8" s="1"/>
  <c r="G217" i="8"/>
  <c r="H217" i="8" s="1"/>
  <c r="I217" i="8"/>
  <c r="J217" i="8" s="1"/>
  <c r="AL217" i="8"/>
  <c r="AL216" i="8"/>
  <c r="AL215" i="8"/>
  <c r="AL214" i="8"/>
  <c r="AL228" i="8" s="1"/>
  <c r="AL15" i="8" s="1"/>
  <c r="E202" i="8"/>
  <c r="F202" i="8" s="1"/>
  <c r="G202" i="8"/>
  <c r="H202" i="8" s="1"/>
  <c r="I202" i="8"/>
  <c r="J202" i="8" s="1"/>
  <c r="AL202" i="8"/>
  <c r="AL201" i="8"/>
  <c r="AL200" i="8"/>
  <c r="AL199" i="8"/>
  <c r="AL198" i="8"/>
  <c r="AL212" i="8" s="1"/>
  <c r="AL14" i="8" s="1"/>
  <c r="E185" i="8"/>
  <c r="F185" i="8" s="1"/>
  <c r="G185" i="8"/>
  <c r="K185" i="8" s="1"/>
  <c r="I185" i="8"/>
  <c r="J185" i="8" s="1"/>
  <c r="AL185" i="8"/>
  <c r="AL184" i="8"/>
  <c r="AL183" i="8"/>
  <c r="AL182" i="8"/>
  <c r="AL196" i="8" s="1"/>
  <c r="AL13" i="8" s="1"/>
  <c r="E171" i="8"/>
  <c r="F171" i="8" s="1"/>
  <c r="G171" i="8"/>
  <c r="H171" i="8" s="1"/>
  <c r="I171" i="8"/>
  <c r="J171" i="8"/>
  <c r="AL171" i="8"/>
  <c r="AL170" i="8"/>
  <c r="AL169" i="8"/>
  <c r="AL168" i="8"/>
  <c r="AL167" i="8"/>
  <c r="AL166" i="8"/>
  <c r="AL180" i="8" s="1"/>
  <c r="AL12" i="8" s="1"/>
  <c r="AL154" i="8"/>
  <c r="AL153" i="8"/>
  <c r="AL152" i="8"/>
  <c r="AL151" i="8"/>
  <c r="AL150" i="8"/>
  <c r="AL164" i="8" s="1"/>
  <c r="AL11" i="8" s="1"/>
  <c r="E139" i="8"/>
  <c r="K139" i="8" s="1"/>
  <c r="F139" i="8"/>
  <c r="G139" i="8"/>
  <c r="H139" i="8" s="1"/>
  <c r="I139" i="8"/>
  <c r="J139" i="8"/>
  <c r="AL139" i="8"/>
  <c r="AL138" i="8"/>
  <c r="AL137" i="8"/>
  <c r="AL136" i="8"/>
  <c r="AL135" i="8"/>
  <c r="AL134" i="8"/>
  <c r="AL148" i="8" s="1"/>
  <c r="AL10" i="8" s="1"/>
  <c r="E124" i="8"/>
  <c r="F124" i="8" s="1"/>
  <c r="L124" i="8" s="1"/>
  <c r="G124" i="8"/>
  <c r="H124" i="8" s="1"/>
  <c r="I124" i="8"/>
  <c r="J124" i="8" s="1"/>
  <c r="AL124" i="8"/>
  <c r="AL123" i="8"/>
  <c r="AL122" i="8"/>
  <c r="AL121" i="8"/>
  <c r="AL120" i="8"/>
  <c r="AL119" i="8"/>
  <c r="AL118" i="8"/>
  <c r="AL132" i="8" s="1"/>
  <c r="AL9" i="8" s="1"/>
  <c r="E107" i="8"/>
  <c r="K107" i="8" s="1"/>
  <c r="G107" i="8"/>
  <c r="H107" i="8" s="1"/>
  <c r="I107" i="8"/>
  <c r="J107" i="8"/>
  <c r="AL107" i="8"/>
  <c r="AL106" i="8"/>
  <c r="AL105" i="8"/>
  <c r="AL104" i="8"/>
  <c r="AL103" i="8"/>
  <c r="AL102" i="8"/>
  <c r="AL116" i="8" s="1"/>
  <c r="AL8" i="8" s="1"/>
  <c r="E91" i="8"/>
  <c r="F91" i="8" s="1"/>
  <c r="G91" i="8"/>
  <c r="H91" i="8" s="1"/>
  <c r="I91" i="8"/>
  <c r="J91" i="8"/>
  <c r="AL91" i="8"/>
  <c r="AL90" i="8"/>
  <c r="AL89" i="8"/>
  <c r="AL88" i="8"/>
  <c r="AL87" i="8"/>
  <c r="AL86" i="8"/>
  <c r="AL100" i="8" s="1"/>
  <c r="AL7" i="8" s="1"/>
  <c r="E75" i="8"/>
  <c r="F75" i="8" s="1"/>
  <c r="G75" i="8"/>
  <c r="H75" i="8" s="1"/>
  <c r="I75" i="8"/>
  <c r="J75" i="8"/>
  <c r="AL75" i="8"/>
  <c r="AL74" i="8"/>
  <c r="AL73" i="8"/>
  <c r="AL72" i="8"/>
  <c r="AL71" i="8"/>
  <c r="AL70" i="8"/>
  <c r="AL84" i="8" s="1"/>
  <c r="AL6" i="8" s="1"/>
  <c r="AL54" i="8"/>
  <c r="AL68" i="8" s="1"/>
  <c r="AL5" i="8" s="1"/>
  <c r="AL51" i="8"/>
  <c r="AL3956" i="7"/>
  <c r="K3944" i="7"/>
  <c r="L3944" i="7"/>
  <c r="O3944" i="7"/>
  <c r="R3944" i="7"/>
  <c r="S3944" i="7"/>
  <c r="T3944" i="7"/>
  <c r="U3944" i="7"/>
  <c r="V3944" i="7"/>
  <c r="W3944" i="7"/>
  <c r="X3944" i="7"/>
  <c r="Y3944" i="7"/>
  <c r="Z3944" i="7"/>
  <c r="AA3944" i="7"/>
  <c r="AB3944" i="7"/>
  <c r="AC3944" i="7"/>
  <c r="AD3944" i="7"/>
  <c r="AE3944" i="7"/>
  <c r="AF3944" i="7"/>
  <c r="AG3944" i="7"/>
  <c r="AH3944" i="7"/>
  <c r="AI3944" i="7"/>
  <c r="AJ3944" i="7"/>
  <c r="AK3944" i="7"/>
  <c r="K3943" i="7"/>
  <c r="O3943" i="7"/>
  <c r="S3943" i="7"/>
  <c r="T3943" i="7"/>
  <c r="U3943" i="7"/>
  <c r="V3943" i="7"/>
  <c r="W3943" i="7"/>
  <c r="X3943" i="7"/>
  <c r="Y3943" i="7"/>
  <c r="Z3943" i="7"/>
  <c r="AA3943" i="7"/>
  <c r="AB3943" i="7"/>
  <c r="AC3943" i="7"/>
  <c r="AD3943" i="7"/>
  <c r="AE3943" i="7"/>
  <c r="AF3943" i="7"/>
  <c r="AG3943" i="7"/>
  <c r="AH3943" i="7"/>
  <c r="AI3943" i="7"/>
  <c r="AJ3943" i="7"/>
  <c r="AK3943" i="7"/>
  <c r="K3942" i="7"/>
  <c r="O3942" i="7"/>
  <c r="R3942" i="7"/>
  <c r="S3942" i="7"/>
  <c r="T3942" i="7"/>
  <c r="U3942" i="7"/>
  <c r="V3942" i="7"/>
  <c r="W3942" i="7"/>
  <c r="X3942" i="7"/>
  <c r="Y3942" i="7"/>
  <c r="Z3942" i="7"/>
  <c r="AA3942" i="7"/>
  <c r="AB3942" i="7"/>
  <c r="AC3942" i="7"/>
  <c r="AD3942" i="7"/>
  <c r="AE3942" i="7"/>
  <c r="AF3942" i="7"/>
  <c r="AG3942" i="7"/>
  <c r="AG3956" i="7" s="1"/>
  <c r="AG51" i="8" s="1"/>
  <c r="AH3942" i="7"/>
  <c r="AI3942" i="7"/>
  <c r="AJ3942" i="7"/>
  <c r="AK3942" i="7"/>
  <c r="L3940" i="7"/>
  <c r="AL3940" i="7"/>
  <c r="K3927" i="7"/>
  <c r="L3927" i="7"/>
  <c r="AC3927" i="7" s="1"/>
  <c r="O3927" i="7"/>
  <c r="R3927" i="7"/>
  <c r="S3927" i="7"/>
  <c r="T3927" i="7"/>
  <c r="U3927" i="7"/>
  <c r="V3927" i="7"/>
  <c r="W3927" i="7"/>
  <c r="X3927" i="7"/>
  <c r="Y3927" i="7"/>
  <c r="Z3927" i="7"/>
  <c r="AA3927" i="7"/>
  <c r="AB3927" i="7"/>
  <c r="AD3927" i="7"/>
  <c r="AE3927" i="7"/>
  <c r="AF3927" i="7"/>
  <c r="AG3927" i="7"/>
  <c r="AH3927" i="7"/>
  <c r="AI3927" i="7"/>
  <c r="AJ3927" i="7"/>
  <c r="AK3927" i="7"/>
  <c r="L3926" i="7"/>
  <c r="AC3926" i="7" s="1"/>
  <c r="AC3940" i="7" s="1"/>
  <c r="AC781" i="8" s="1"/>
  <c r="K3926" i="7"/>
  <c r="O3926" i="7"/>
  <c r="R3926" i="7"/>
  <c r="R3940" i="7" s="1"/>
  <c r="R781" i="8" s="1"/>
  <c r="S3926" i="7"/>
  <c r="S3940" i="7" s="1"/>
  <c r="S781" i="8" s="1"/>
  <c r="T3926" i="7"/>
  <c r="T3940" i="7" s="1"/>
  <c r="T781" i="8" s="1"/>
  <c r="U3926" i="7"/>
  <c r="U3940" i="7" s="1"/>
  <c r="U781" i="8" s="1"/>
  <c r="V3926" i="7"/>
  <c r="V3940" i="7" s="1"/>
  <c r="V781" i="8" s="1"/>
  <c r="W3926" i="7"/>
  <c r="W3940" i="7" s="1"/>
  <c r="W781" i="8" s="1"/>
  <c r="X3926" i="7"/>
  <c r="X3940" i="7" s="1"/>
  <c r="X781" i="8" s="1"/>
  <c r="Y3926" i="7"/>
  <c r="Y3940" i="7" s="1"/>
  <c r="Y781" i="8" s="1"/>
  <c r="Z3926" i="7"/>
  <c r="Z3940" i="7" s="1"/>
  <c r="Z781" i="8" s="1"/>
  <c r="AA3926" i="7"/>
  <c r="AA3940" i="7" s="1"/>
  <c r="AA781" i="8" s="1"/>
  <c r="AB3926" i="7"/>
  <c r="AB3940" i="7" s="1"/>
  <c r="AB781" i="8" s="1"/>
  <c r="AD3926" i="7"/>
  <c r="AD3940" i="7" s="1"/>
  <c r="AD781" i="8" s="1"/>
  <c r="AE3926" i="7"/>
  <c r="AE3940" i="7" s="1"/>
  <c r="AE781" i="8" s="1"/>
  <c r="AF3926" i="7"/>
  <c r="AF3940" i="7" s="1"/>
  <c r="AF781" i="8" s="1"/>
  <c r="AG3926" i="7"/>
  <c r="AG3940" i="7" s="1"/>
  <c r="AG781" i="8" s="1"/>
  <c r="AH3926" i="7"/>
  <c r="AH3940" i="7" s="1"/>
  <c r="AH781" i="8" s="1"/>
  <c r="AI3926" i="7"/>
  <c r="AI3940" i="7" s="1"/>
  <c r="AI781" i="8" s="1"/>
  <c r="AJ3926" i="7"/>
  <c r="AJ3940" i="7" s="1"/>
  <c r="AJ781" i="8" s="1"/>
  <c r="AK3926" i="7"/>
  <c r="AK3940" i="7" s="1"/>
  <c r="AK781" i="8" s="1"/>
  <c r="AL3924" i="7"/>
  <c r="L3912" i="7"/>
  <c r="X3912" i="7" s="1"/>
  <c r="K3912" i="7"/>
  <c r="O3912" i="7"/>
  <c r="R3912" i="7"/>
  <c r="S3912" i="7"/>
  <c r="T3912" i="7"/>
  <c r="U3912" i="7"/>
  <c r="V3912" i="7"/>
  <c r="W3912" i="7"/>
  <c r="Y3912" i="7"/>
  <c r="Z3912" i="7"/>
  <c r="AA3912" i="7"/>
  <c r="AB3912" i="7"/>
  <c r="AC3912" i="7"/>
  <c r="AD3912" i="7"/>
  <c r="AE3912" i="7"/>
  <c r="AF3912" i="7"/>
  <c r="AG3912" i="7"/>
  <c r="AH3912" i="7"/>
  <c r="AI3912" i="7"/>
  <c r="AJ3912" i="7"/>
  <c r="AK3912" i="7"/>
  <c r="O3911" i="7"/>
  <c r="R3911" i="7"/>
  <c r="S3911" i="7"/>
  <c r="T3911" i="7"/>
  <c r="U3911" i="7"/>
  <c r="V3911" i="7"/>
  <c r="W3911" i="7"/>
  <c r="Y3911" i="7"/>
  <c r="Z3911" i="7"/>
  <c r="AA3911" i="7"/>
  <c r="AB3911" i="7"/>
  <c r="AC3911" i="7"/>
  <c r="AD3911" i="7"/>
  <c r="AE3911" i="7"/>
  <c r="AF3911" i="7"/>
  <c r="AG3911" i="7"/>
  <c r="AH3911" i="7"/>
  <c r="AI3911" i="7"/>
  <c r="AJ3911" i="7"/>
  <c r="AK3911" i="7"/>
  <c r="O3910" i="7"/>
  <c r="R3910" i="7"/>
  <c r="R3924" i="7" s="1"/>
  <c r="R780" i="8" s="1"/>
  <c r="S3910" i="7"/>
  <c r="S3924" i="7" s="1"/>
  <c r="S780" i="8" s="1"/>
  <c r="T3910" i="7"/>
  <c r="T3924" i="7" s="1"/>
  <c r="T780" i="8" s="1"/>
  <c r="U3910" i="7"/>
  <c r="U3924" i="7" s="1"/>
  <c r="U780" i="8" s="1"/>
  <c r="V3910" i="7"/>
  <c r="V3924" i="7" s="1"/>
  <c r="V780" i="8" s="1"/>
  <c r="W3910" i="7"/>
  <c r="W3924" i="7" s="1"/>
  <c r="W780" i="8" s="1"/>
  <c r="Y3910" i="7"/>
  <c r="Y3924" i="7" s="1"/>
  <c r="Y780" i="8" s="1"/>
  <c r="Z3910" i="7"/>
  <c r="Z3924" i="7" s="1"/>
  <c r="Z780" i="8" s="1"/>
  <c r="AA3910" i="7"/>
  <c r="AA3924" i="7" s="1"/>
  <c r="AA780" i="8" s="1"/>
  <c r="AB3910" i="7"/>
  <c r="AB3924" i="7" s="1"/>
  <c r="AB780" i="8" s="1"/>
  <c r="AC3910" i="7"/>
  <c r="AC3924" i="7" s="1"/>
  <c r="AC780" i="8" s="1"/>
  <c r="AD3910" i="7"/>
  <c r="AD3924" i="7" s="1"/>
  <c r="AD780" i="8" s="1"/>
  <c r="AE3910" i="7"/>
  <c r="AE3924" i="7" s="1"/>
  <c r="AE780" i="8" s="1"/>
  <c r="AF3910" i="7"/>
  <c r="AF3924" i="7" s="1"/>
  <c r="AF780" i="8" s="1"/>
  <c r="AG3910" i="7"/>
  <c r="AG3924" i="7" s="1"/>
  <c r="AG780" i="8" s="1"/>
  <c r="AH3910" i="7"/>
  <c r="AH3924" i="7" s="1"/>
  <c r="AH780" i="8" s="1"/>
  <c r="AI3910" i="7"/>
  <c r="AI3924" i="7" s="1"/>
  <c r="AI780" i="8" s="1"/>
  <c r="AJ3910" i="7"/>
  <c r="AJ3924" i="7" s="1"/>
  <c r="AJ780" i="8" s="1"/>
  <c r="AK3910" i="7"/>
  <c r="AK3924" i="7" s="1"/>
  <c r="AK780" i="8" s="1"/>
  <c r="AL3908" i="7"/>
  <c r="O3895" i="7"/>
  <c r="S3895" i="7"/>
  <c r="T3895" i="7"/>
  <c r="U3895" i="7"/>
  <c r="V3895" i="7"/>
  <c r="W3895" i="7"/>
  <c r="X3895" i="7"/>
  <c r="Y3895" i="7"/>
  <c r="Z3895" i="7"/>
  <c r="AA3895" i="7"/>
  <c r="AB3895" i="7"/>
  <c r="AC3895" i="7"/>
  <c r="AD3895" i="7"/>
  <c r="AE3895" i="7"/>
  <c r="AF3895" i="7"/>
  <c r="AG3895" i="7"/>
  <c r="AH3895" i="7"/>
  <c r="AI3895" i="7"/>
  <c r="AJ3895" i="7"/>
  <c r="AK3895" i="7"/>
  <c r="O3894" i="7"/>
  <c r="S3894" i="7"/>
  <c r="T3894" i="7"/>
  <c r="T3908" i="7" s="1"/>
  <c r="T779" i="8" s="1"/>
  <c r="U3894" i="7"/>
  <c r="V3894" i="7"/>
  <c r="W3894" i="7"/>
  <c r="W3908" i="7" s="1"/>
  <c r="W779" i="8" s="1"/>
  <c r="X3894" i="7"/>
  <c r="X3908" i="7" s="1"/>
  <c r="X779" i="8" s="1"/>
  <c r="Y3894" i="7"/>
  <c r="Y3908" i="7" s="1"/>
  <c r="Y779" i="8" s="1"/>
  <c r="Z3894" i="7"/>
  <c r="Z3908" i="7" s="1"/>
  <c r="Z779" i="8" s="1"/>
  <c r="AA3894" i="7"/>
  <c r="AB3894" i="7"/>
  <c r="AB3908" i="7" s="1"/>
  <c r="AB779" i="8" s="1"/>
  <c r="AC3894" i="7"/>
  <c r="AD3894" i="7"/>
  <c r="AE3894" i="7"/>
  <c r="AF3894" i="7"/>
  <c r="AF3908" i="7" s="1"/>
  <c r="AF779" i="8" s="1"/>
  <c r="AG3894" i="7"/>
  <c r="AG3908" i="7" s="1"/>
  <c r="AG779" i="8" s="1"/>
  <c r="AH3894" i="7"/>
  <c r="AH3908" i="7" s="1"/>
  <c r="AH779" i="8" s="1"/>
  <c r="AI3894" i="7"/>
  <c r="AJ3894" i="7"/>
  <c r="AJ3908" i="7" s="1"/>
  <c r="AJ779" i="8" s="1"/>
  <c r="AK3894" i="7"/>
  <c r="U3892" i="7"/>
  <c r="U778" i="8" s="1"/>
  <c r="Y3892" i="7"/>
  <c r="Y778" i="8" s="1"/>
  <c r="AK3892" i="7"/>
  <c r="AK778" i="8" s="1"/>
  <c r="AL3892" i="7"/>
  <c r="O3878" i="7"/>
  <c r="S3878" i="7"/>
  <c r="S3892" i="7" s="1"/>
  <c r="S778" i="8" s="1"/>
  <c r="T3878" i="7"/>
  <c r="T3892" i="7" s="1"/>
  <c r="T778" i="8" s="1"/>
  <c r="U3878" i="7"/>
  <c r="V3878" i="7"/>
  <c r="V3892" i="7" s="1"/>
  <c r="V778" i="8" s="1"/>
  <c r="W3878" i="7"/>
  <c r="W3892" i="7" s="1"/>
  <c r="W778" i="8" s="1"/>
  <c r="X3878" i="7"/>
  <c r="X3892" i="7" s="1"/>
  <c r="X778" i="8" s="1"/>
  <c r="Y3878" i="7"/>
  <c r="Z3878" i="7"/>
  <c r="Z3892" i="7" s="1"/>
  <c r="Z778" i="8" s="1"/>
  <c r="AA3878" i="7"/>
  <c r="AA3892" i="7" s="1"/>
  <c r="AA778" i="8" s="1"/>
  <c r="AB3878" i="7"/>
  <c r="AB3892" i="7" s="1"/>
  <c r="AB778" i="8" s="1"/>
  <c r="AC3878" i="7"/>
  <c r="AC3892" i="7" s="1"/>
  <c r="AC778" i="8" s="1"/>
  <c r="AD3878" i="7"/>
  <c r="AD3892" i="7" s="1"/>
  <c r="AD778" i="8" s="1"/>
  <c r="AE3878" i="7"/>
  <c r="AE3892" i="7" s="1"/>
  <c r="AE778" i="8" s="1"/>
  <c r="AF3878" i="7"/>
  <c r="AF3892" i="7" s="1"/>
  <c r="AF778" i="8" s="1"/>
  <c r="AG3878" i="7"/>
  <c r="AG3892" i="7" s="1"/>
  <c r="AG778" i="8" s="1"/>
  <c r="AH3878" i="7"/>
  <c r="AH3892" i="7" s="1"/>
  <c r="AH778" i="8" s="1"/>
  <c r="AI3878" i="7"/>
  <c r="AI3892" i="7" s="1"/>
  <c r="AI778" i="8" s="1"/>
  <c r="AJ3878" i="7"/>
  <c r="AJ3892" i="7" s="1"/>
  <c r="AJ778" i="8" s="1"/>
  <c r="AK3878" i="7"/>
  <c r="V3876" i="7"/>
  <c r="V777" i="8" s="1"/>
  <c r="AD3876" i="7"/>
  <c r="AD777" i="8" s="1"/>
  <c r="AL3876" i="7"/>
  <c r="O3863" i="7"/>
  <c r="S3863" i="7"/>
  <c r="T3863" i="7"/>
  <c r="U3863" i="7"/>
  <c r="V3863" i="7"/>
  <c r="W3863" i="7"/>
  <c r="X3863" i="7"/>
  <c r="Y3863" i="7"/>
  <c r="Z3863" i="7"/>
  <c r="AA3863" i="7"/>
  <c r="AB3863" i="7"/>
  <c r="AC3863" i="7"/>
  <c r="AD3863" i="7"/>
  <c r="AE3863" i="7"/>
  <c r="AF3863" i="7"/>
  <c r="AG3863" i="7"/>
  <c r="AH3863" i="7"/>
  <c r="AI3863" i="7"/>
  <c r="AJ3863" i="7"/>
  <c r="AK3863" i="7"/>
  <c r="O3862" i="7"/>
  <c r="S3862" i="7"/>
  <c r="T3862" i="7"/>
  <c r="T3876" i="7" s="1"/>
  <c r="T777" i="8" s="1"/>
  <c r="U3862" i="7"/>
  <c r="V3862" i="7"/>
  <c r="W3862" i="7"/>
  <c r="W3876" i="7" s="1"/>
  <c r="W777" i="8" s="1"/>
  <c r="X3862" i="7"/>
  <c r="X3876" i="7" s="1"/>
  <c r="X777" i="8" s="1"/>
  <c r="Y3862" i="7"/>
  <c r="Y3876" i="7" s="1"/>
  <c r="Y777" i="8" s="1"/>
  <c r="Z3862" i="7"/>
  <c r="Z3876" i="7" s="1"/>
  <c r="Z777" i="8" s="1"/>
  <c r="AA3862" i="7"/>
  <c r="AB3862" i="7"/>
  <c r="AC3862" i="7"/>
  <c r="AD3862" i="7"/>
  <c r="AE3862" i="7"/>
  <c r="AE3876" i="7" s="1"/>
  <c r="AE777" i="8" s="1"/>
  <c r="AF3862" i="7"/>
  <c r="AF3876" i="7" s="1"/>
  <c r="AF777" i="8" s="1"/>
  <c r="AG3862" i="7"/>
  <c r="AG3876" i="7" s="1"/>
  <c r="AG777" i="8" s="1"/>
  <c r="AH3862" i="7"/>
  <c r="AH3876" i="7" s="1"/>
  <c r="AH777" i="8" s="1"/>
  <c r="AI3862" i="7"/>
  <c r="AJ3862" i="7"/>
  <c r="AJ3876" i="7" s="1"/>
  <c r="AJ777" i="8" s="1"/>
  <c r="AK3862" i="7"/>
  <c r="AL3860" i="7"/>
  <c r="O3847" i="7"/>
  <c r="S3847" i="7"/>
  <c r="T3847" i="7"/>
  <c r="U3847" i="7"/>
  <c r="V3847" i="7"/>
  <c r="W3847" i="7"/>
  <c r="X3847" i="7"/>
  <c r="Y3847" i="7"/>
  <c r="Z3847" i="7"/>
  <c r="AA3847" i="7"/>
  <c r="AB3847" i="7"/>
  <c r="AC3847" i="7"/>
  <c r="AD3847" i="7"/>
  <c r="AE3847" i="7"/>
  <c r="AF3847" i="7"/>
  <c r="AG3847" i="7"/>
  <c r="AH3847" i="7"/>
  <c r="AI3847" i="7"/>
  <c r="AJ3847" i="7"/>
  <c r="AK3847" i="7"/>
  <c r="O3846" i="7"/>
  <c r="S3846" i="7"/>
  <c r="T3846" i="7"/>
  <c r="T3860" i="7" s="1"/>
  <c r="T776" i="8" s="1"/>
  <c r="U3846" i="7"/>
  <c r="U3860" i="7" s="1"/>
  <c r="U776" i="8" s="1"/>
  <c r="V3846" i="7"/>
  <c r="W3846" i="7"/>
  <c r="X3846" i="7"/>
  <c r="Y3846" i="7"/>
  <c r="Y3860" i="7" s="1"/>
  <c r="Y776" i="8" s="1"/>
  <c r="Z3846" i="7"/>
  <c r="Z3860" i="7" s="1"/>
  <c r="Z776" i="8" s="1"/>
  <c r="AA3846" i="7"/>
  <c r="AB3846" i="7"/>
  <c r="AB3860" i="7" s="1"/>
  <c r="AB776" i="8" s="1"/>
  <c r="AC3846" i="7"/>
  <c r="AC3860" i="7" s="1"/>
  <c r="AC776" i="8" s="1"/>
  <c r="AD3846" i="7"/>
  <c r="AD3860" i="7" s="1"/>
  <c r="AD776" i="8" s="1"/>
  <c r="AE3846" i="7"/>
  <c r="AF3846" i="7"/>
  <c r="AG3846" i="7"/>
  <c r="AG3860" i="7" s="1"/>
  <c r="AG776" i="8" s="1"/>
  <c r="AH3846" i="7"/>
  <c r="AH3860" i="7" s="1"/>
  <c r="AH776" i="8" s="1"/>
  <c r="AI3846" i="7"/>
  <c r="AJ3846" i="7"/>
  <c r="AJ3860" i="7" s="1"/>
  <c r="AJ776" i="8" s="1"/>
  <c r="AK3846" i="7"/>
  <c r="AK3860" i="7" s="1"/>
  <c r="AK776" i="8" s="1"/>
  <c r="AL3844" i="7"/>
  <c r="O3838" i="7"/>
  <c r="S3838" i="7"/>
  <c r="T3838" i="7"/>
  <c r="U3838" i="7"/>
  <c r="V3838" i="7"/>
  <c r="W3838" i="7"/>
  <c r="X3838" i="7"/>
  <c r="Y3838" i="7"/>
  <c r="Z3838" i="7"/>
  <c r="AA3838" i="7"/>
  <c r="AB3838" i="7"/>
  <c r="AC3838" i="7"/>
  <c r="AD3838" i="7"/>
  <c r="AE3838" i="7"/>
  <c r="AF3838" i="7"/>
  <c r="AG3838" i="7"/>
  <c r="AH3838" i="7"/>
  <c r="AI3838" i="7"/>
  <c r="AJ3838" i="7"/>
  <c r="AK3838" i="7"/>
  <c r="O3837" i="7"/>
  <c r="S3837" i="7"/>
  <c r="T3837" i="7"/>
  <c r="U3837" i="7"/>
  <c r="V3837" i="7"/>
  <c r="W3837" i="7"/>
  <c r="X3837" i="7"/>
  <c r="Y3837" i="7"/>
  <c r="Z3837" i="7"/>
  <c r="AA3837" i="7"/>
  <c r="AB3837" i="7"/>
  <c r="AC3837" i="7"/>
  <c r="AD3837" i="7"/>
  <c r="AE3837" i="7"/>
  <c r="AF3837" i="7"/>
  <c r="AG3837" i="7"/>
  <c r="AH3837" i="7"/>
  <c r="AI3837" i="7"/>
  <c r="AJ3837" i="7"/>
  <c r="AK3837" i="7"/>
  <c r="K3836" i="7"/>
  <c r="L3836" i="7"/>
  <c r="O3836" i="7"/>
  <c r="R3836" i="7"/>
  <c r="S3836" i="7"/>
  <c r="T3836" i="7"/>
  <c r="U3836" i="7"/>
  <c r="V3836" i="7"/>
  <c r="W3836" i="7"/>
  <c r="X3836" i="7"/>
  <c r="Y3836" i="7"/>
  <c r="Z3836" i="7"/>
  <c r="AA3836" i="7"/>
  <c r="AB3836" i="7"/>
  <c r="AC3836" i="7"/>
  <c r="AD3836" i="7"/>
  <c r="AE3836" i="7"/>
  <c r="AF3836" i="7"/>
  <c r="AG3836" i="7"/>
  <c r="AH3836" i="7"/>
  <c r="AI3836" i="7"/>
  <c r="AJ3836" i="7"/>
  <c r="AK3836" i="7"/>
  <c r="O3835" i="7"/>
  <c r="S3835" i="7"/>
  <c r="T3835" i="7"/>
  <c r="U3835" i="7"/>
  <c r="V3835" i="7"/>
  <c r="W3835" i="7"/>
  <c r="X3835" i="7"/>
  <c r="Y3835" i="7"/>
  <c r="Z3835" i="7"/>
  <c r="AA3835" i="7"/>
  <c r="AB3835" i="7"/>
  <c r="AC3835" i="7"/>
  <c r="AD3835" i="7"/>
  <c r="AE3835" i="7"/>
  <c r="AF3835" i="7"/>
  <c r="AG3835" i="7"/>
  <c r="AH3835" i="7"/>
  <c r="AI3835" i="7"/>
  <c r="AJ3835" i="7"/>
  <c r="AK3835" i="7"/>
  <c r="O3834" i="7"/>
  <c r="S3834" i="7"/>
  <c r="T3834" i="7"/>
  <c r="U3834" i="7"/>
  <c r="V3834" i="7"/>
  <c r="W3834" i="7"/>
  <c r="X3834" i="7"/>
  <c r="Y3834" i="7"/>
  <c r="Z3834" i="7"/>
  <c r="AA3834" i="7"/>
  <c r="AB3834" i="7"/>
  <c r="AC3834" i="7"/>
  <c r="AD3834" i="7"/>
  <c r="AE3834" i="7"/>
  <c r="AF3834" i="7"/>
  <c r="AG3834" i="7"/>
  <c r="AH3834" i="7"/>
  <c r="AI3834" i="7"/>
  <c r="AJ3834" i="7"/>
  <c r="AK3834" i="7"/>
  <c r="O3833" i="7"/>
  <c r="S3833" i="7"/>
  <c r="T3833" i="7"/>
  <c r="U3833" i="7"/>
  <c r="V3833" i="7"/>
  <c r="W3833" i="7"/>
  <c r="X3833" i="7"/>
  <c r="Y3833" i="7"/>
  <c r="Z3833" i="7"/>
  <c r="AA3833" i="7"/>
  <c r="AB3833" i="7"/>
  <c r="AC3833" i="7"/>
  <c r="AD3833" i="7"/>
  <c r="AE3833" i="7"/>
  <c r="AF3833" i="7"/>
  <c r="AG3833" i="7"/>
  <c r="AH3833" i="7"/>
  <c r="AI3833" i="7"/>
  <c r="AJ3833" i="7"/>
  <c r="AK3833" i="7"/>
  <c r="O3832" i="7"/>
  <c r="S3832" i="7"/>
  <c r="T3832" i="7"/>
  <c r="U3832" i="7"/>
  <c r="V3832" i="7"/>
  <c r="W3832" i="7"/>
  <c r="X3832" i="7"/>
  <c r="Y3832" i="7"/>
  <c r="Z3832" i="7"/>
  <c r="AA3832" i="7"/>
  <c r="AB3832" i="7"/>
  <c r="AC3832" i="7"/>
  <c r="AD3832" i="7"/>
  <c r="AE3832" i="7"/>
  <c r="AF3832" i="7"/>
  <c r="AG3832" i="7"/>
  <c r="AH3832" i="7"/>
  <c r="AI3832" i="7"/>
  <c r="AJ3832" i="7"/>
  <c r="AK3832" i="7"/>
  <c r="O3831" i="7"/>
  <c r="S3831" i="7"/>
  <c r="T3831" i="7"/>
  <c r="U3831" i="7"/>
  <c r="V3831" i="7"/>
  <c r="W3831" i="7"/>
  <c r="X3831" i="7"/>
  <c r="Y3831" i="7"/>
  <c r="Z3831" i="7"/>
  <c r="AA3831" i="7"/>
  <c r="AB3831" i="7"/>
  <c r="AC3831" i="7"/>
  <c r="AD3831" i="7"/>
  <c r="AE3831" i="7"/>
  <c r="AF3831" i="7"/>
  <c r="AG3831" i="7"/>
  <c r="AH3831" i="7"/>
  <c r="AI3831" i="7"/>
  <c r="AJ3831" i="7"/>
  <c r="AK3831" i="7"/>
  <c r="O3830" i="7"/>
  <c r="S3830" i="7"/>
  <c r="T3830" i="7"/>
  <c r="U3830" i="7"/>
  <c r="V3830" i="7"/>
  <c r="W3830" i="7"/>
  <c r="W3844" i="7" s="1"/>
  <c r="W775" i="8" s="1"/>
  <c r="X3830" i="7"/>
  <c r="Y3830" i="7"/>
  <c r="Z3830" i="7"/>
  <c r="AA3830" i="7"/>
  <c r="AB3830" i="7"/>
  <c r="AC3830" i="7"/>
  <c r="AD3830" i="7"/>
  <c r="AE3830" i="7"/>
  <c r="AE3844" i="7" s="1"/>
  <c r="AE775" i="8" s="1"/>
  <c r="AF3830" i="7"/>
  <c r="AG3830" i="7"/>
  <c r="AH3830" i="7"/>
  <c r="AI3830" i="7"/>
  <c r="AI3844" i="7" s="1"/>
  <c r="AI775" i="8" s="1"/>
  <c r="AJ3830" i="7"/>
  <c r="AK3830" i="7"/>
  <c r="AL3828" i="7"/>
  <c r="O3817" i="7"/>
  <c r="S3817" i="7"/>
  <c r="T3817" i="7"/>
  <c r="U3817" i="7"/>
  <c r="V3817" i="7"/>
  <c r="W3817" i="7"/>
  <c r="X3817" i="7"/>
  <c r="Y3817" i="7"/>
  <c r="Z3817" i="7"/>
  <c r="AA3817" i="7"/>
  <c r="AB3817" i="7"/>
  <c r="AC3817" i="7"/>
  <c r="AD3817" i="7"/>
  <c r="AE3817" i="7"/>
  <c r="AF3817" i="7"/>
  <c r="AG3817" i="7"/>
  <c r="AH3817" i="7"/>
  <c r="AI3817" i="7"/>
  <c r="AJ3817" i="7"/>
  <c r="AK3817" i="7"/>
  <c r="O3816" i="7"/>
  <c r="S3816" i="7"/>
  <c r="T3816" i="7"/>
  <c r="U3816" i="7"/>
  <c r="V3816" i="7"/>
  <c r="W3816" i="7"/>
  <c r="X3816" i="7"/>
  <c r="Y3816" i="7"/>
  <c r="Z3816" i="7"/>
  <c r="AA3816" i="7"/>
  <c r="AB3816" i="7"/>
  <c r="AC3816" i="7"/>
  <c r="AD3816" i="7"/>
  <c r="AE3816" i="7"/>
  <c r="AF3816" i="7"/>
  <c r="AG3816" i="7"/>
  <c r="AH3816" i="7"/>
  <c r="AI3816" i="7"/>
  <c r="AJ3816" i="7"/>
  <c r="AK3816" i="7"/>
  <c r="O3815" i="7"/>
  <c r="S3815" i="7"/>
  <c r="T3815" i="7"/>
  <c r="U3815" i="7"/>
  <c r="V3815" i="7"/>
  <c r="W3815" i="7"/>
  <c r="X3815" i="7"/>
  <c r="Y3815" i="7"/>
  <c r="Z3815" i="7"/>
  <c r="AA3815" i="7"/>
  <c r="AB3815" i="7"/>
  <c r="AC3815" i="7"/>
  <c r="AD3815" i="7"/>
  <c r="AE3815" i="7"/>
  <c r="AF3815" i="7"/>
  <c r="AG3815" i="7"/>
  <c r="AH3815" i="7"/>
  <c r="AI3815" i="7"/>
  <c r="AJ3815" i="7"/>
  <c r="AK3815" i="7"/>
  <c r="O3814" i="7"/>
  <c r="S3814" i="7"/>
  <c r="T3814" i="7"/>
  <c r="U3814" i="7"/>
  <c r="U3828" i="7" s="1"/>
  <c r="U774" i="8" s="1"/>
  <c r="V3814" i="7"/>
  <c r="V3828" i="7" s="1"/>
  <c r="V774" i="8" s="1"/>
  <c r="W3814" i="7"/>
  <c r="X3814" i="7"/>
  <c r="Y3814" i="7"/>
  <c r="Z3814" i="7"/>
  <c r="AA3814" i="7"/>
  <c r="AB3814" i="7"/>
  <c r="AC3814" i="7"/>
  <c r="AC3828" i="7" s="1"/>
  <c r="AC774" i="8" s="1"/>
  <c r="AD3814" i="7"/>
  <c r="AD3828" i="7" s="1"/>
  <c r="AD774" i="8" s="1"/>
  <c r="AE3814" i="7"/>
  <c r="AF3814" i="7"/>
  <c r="AG3814" i="7"/>
  <c r="AH3814" i="7"/>
  <c r="AI3814" i="7"/>
  <c r="AJ3814" i="7"/>
  <c r="AK3814" i="7"/>
  <c r="AK3828" i="7" s="1"/>
  <c r="AK774" i="8" s="1"/>
  <c r="L3812" i="7"/>
  <c r="S3812" i="7"/>
  <c r="S766" i="8" s="1"/>
  <c r="W3812" i="7"/>
  <c r="W766" i="8" s="1"/>
  <c r="AA3812" i="7"/>
  <c r="AA766" i="8" s="1"/>
  <c r="AL3812" i="7"/>
  <c r="L3799" i="7"/>
  <c r="AC3799" i="7" s="1"/>
  <c r="O3799" i="7"/>
  <c r="R3799" i="7"/>
  <c r="S3799" i="7"/>
  <c r="T3799" i="7"/>
  <c r="T3812" i="7" s="1"/>
  <c r="T766" i="8" s="1"/>
  <c r="U3799" i="7"/>
  <c r="V3799" i="7"/>
  <c r="W3799" i="7"/>
  <c r="X3799" i="7"/>
  <c r="X3812" i="7" s="1"/>
  <c r="X766" i="8" s="1"/>
  <c r="Y3799" i="7"/>
  <c r="Z3799" i="7"/>
  <c r="AA3799" i="7"/>
  <c r="AB3799" i="7"/>
  <c r="AB3812" i="7" s="1"/>
  <c r="AB766" i="8" s="1"/>
  <c r="AD3799" i="7"/>
  <c r="AE3799" i="7"/>
  <c r="AF3799" i="7"/>
  <c r="AG3799" i="7"/>
  <c r="AH3799" i="7"/>
  <c r="AI3799" i="7"/>
  <c r="AJ3799" i="7"/>
  <c r="AK3799" i="7"/>
  <c r="K3798" i="7"/>
  <c r="L3798" i="7"/>
  <c r="AC3798" i="7" s="1"/>
  <c r="AC3812" i="7" s="1"/>
  <c r="AC766" i="8" s="1"/>
  <c r="O3798" i="7"/>
  <c r="R3798" i="7"/>
  <c r="R3812" i="7" s="1"/>
  <c r="R766" i="8" s="1"/>
  <c r="S3798" i="7"/>
  <c r="T3798" i="7"/>
  <c r="U3798" i="7"/>
  <c r="U3812" i="7" s="1"/>
  <c r="U766" i="8" s="1"/>
  <c r="V3798" i="7"/>
  <c r="V3812" i="7" s="1"/>
  <c r="V766" i="8" s="1"/>
  <c r="W3798" i="7"/>
  <c r="X3798" i="7"/>
  <c r="Y3798" i="7"/>
  <c r="Y3812" i="7" s="1"/>
  <c r="Y766" i="8" s="1"/>
  <c r="Z3798" i="7"/>
  <c r="Z3812" i="7" s="1"/>
  <c r="Z766" i="8" s="1"/>
  <c r="AA3798" i="7"/>
  <c r="AB3798" i="7"/>
  <c r="AD3798" i="7"/>
  <c r="AD3812" i="7" s="1"/>
  <c r="AD766" i="8" s="1"/>
  <c r="AE3798" i="7"/>
  <c r="AE3812" i="7" s="1"/>
  <c r="AE766" i="8" s="1"/>
  <c r="AF3798" i="7"/>
  <c r="AF3812" i="7" s="1"/>
  <c r="AF766" i="8" s="1"/>
  <c r="AG3798" i="7"/>
  <c r="AG3812" i="7" s="1"/>
  <c r="AG766" i="8" s="1"/>
  <c r="AH3798" i="7"/>
  <c r="AH3812" i="7" s="1"/>
  <c r="AH766" i="8" s="1"/>
  <c r="AI3798" i="7"/>
  <c r="AI3812" i="7" s="1"/>
  <c r="AI766" i="8" s="1"/>
  <c r="AJ3798" i="7"/>
  <c r="AJ3812" i="7" s="1"/>
  <c r="AJ766" i="8" s="1"/>
  <c r="AK3798" i="7"/>
  <c r="AK3812" i="7" s="1"/>
  <c r="AK766" i="8" s="1"/>
  <c r="AL3796" i="7"/>
  <c r="L3784" i="7"/>
  <c r="X3784" i="7" s="1"/>
  <c r="K3784" i="7"/>
  <c r="O3784" i="7"/>
  <c r="R3784" i="7"/>
  <c r="S3784" i="7"/>
  <c r="T3784" i="7"/>
  <c r="U3784" i="7"/>
  <c r="V3784" i="7"/>
  <c r="W3784" i="7"/>
  <c r="Y3784" i="7"/>
  <c r="Z3784" i="7"/>
  <c r="AA3784" i="7"/>
  <c r="AB3784" i="7"/>
  <c r="AC3784" i="7"/>
  <c r="AD3784" i="7"/>
  <c r="AE3784" i="7"/>
  <c r="AF3784" i="7"/>
  <c r="AG3784" i="7"/>
  <c r="AH3784" i="7"/>
  <c r="AI3784" i="7"/>
  <c r="AJ3784" i="7"/>
  <c r="AK3784" i="7"/>
  <c r="L3783" i="7"/>
  <c r="X3783" i="7" s="1"/>
  <c r="K3783" i="7"/>
  <c r="O3783" i="7"/>
  <c r="R3783" i="7"/>
  <c r="S3783" i="7"/>
  <c r="T3783" i="7"/>
  <c r="U3783" i="7"/>
  <c r="V3783" i="7"/>
  <c r="W3783" i="7"/>
  <c r="Y3783" i="7"/>
  <c r="Z3783" i="7"/>
  <c r="AA3783" i="7"/>
  <c r="AB3783" i="7"/>
  <c r="AC3783" i="7"/>
  <c r="AD3783" i="7"/>
  <c r="AE3783" i="7"/>
  <c r="AF3783" i="7"/>
  <c r="AG3783" i="7"/>
  <c r="AH3783" i="7"/>
  <c r="AI3783" i="7"/>
  <c r="AJ3783" i="7"/>
  <c r="AK3783" i="7"/>
  <c r="O3782" i="7"/>
  <c r="R3782" i="7"/>
  <c r="S3782" i="7"/>
  <c r="S3796" i="7" s="1"/>
  <c r="S765" i="8" s="1"/>
  <c r="T3782" i="7"/>
  <c r="T3796" i="7" s="1"/>
  <c r="T765" i="8" s="1"/>
  <c r="U3782" i="7"/>
  <c r="U3796" i="7" s="1"/>
  <c r="U765" i="8" s="1"/>
  <c r="V3782" i="7"/>
  <c r="W3782" i="7"/>
  <c r="Y3782" i="7"/>
  <c r="Y3796" i="7" s="1"/>
  <c r="Y765" i="8" s="1"/>
  <c r="Z3782" i="7"/>
  <c r="Z3796" i="7" s="1"/>
  <c r="Z765" i="8" s="1"/>
  <c r="AA3782" i="7"/>
  <c r="AB3782" i="7"/>
  <c r="AC3782" i="7"/>
  <c r="AC3796" i="7" s="1"/>
  <c r="AC765" i="8" s="1"/>
  <c r="AD3782" i="7"/>
  <c r="AD3796" i="7" s="1"/>
  <c r="AD765" i="8" s="1"/>
  <c r="AE3782" i="7"/>
  <c r="AF3782" i="7"/>
  <c r="AG3782" i="7"/>
  <c r="AG3796" i="7" s="1"/>
  <c r="AG765" i="8" s="1"/>
  <c r="AH3782" i="7"/>
  <c r="AH3796" i="7" s="1"/>
  <c r="AH765" i="8" s="1"/>
  <c r="AI3782" i="7"/>
  <c r="AI3796" i="7" s="1"/>
  <c r="AI765" i="8" s="1"/>
  <c r="AJ3782" i="7"/>
  <c r="AK3782" i="7"/>
  <c r="AK3796" i="7" s="1"/>
  <c r="AK765" i="8" s="1"/>
  <c r="AL3780" i="7"/>
  <c r="O3767" i="7"/>
  <c r="S3767" i="7"/>
  <c r="T3767" i="7"/>
  <c r="U3767" i="7"/>
  <c r="V3767" i="7"/>
  <c r="W3767" i="7"/>
  <c r="X3767" i="7"/>
  <c r="Y3767" i="7"/>
  <c r="Z3767" i="7"/>
  <c r="AA3767" i="7"/>
  <c r="AB3767" i="7"/>
  <c r="AC3767" i="7"/>
  <c r="AD3767" i="7"/>
  <c r="AE3767" i="7"/>
  <c r="AF3767" i="7"/>
  <c r="AG3767" i="7"/>
  <c r="AH3767" i="7"/>
  <c r="AI3767" i="7"/>
  <c r="AJ3767" i="7"/>
  <c r="AK3767" i="7"/>
  <c r="O3766" i="7"/>
  <c r="S3766" i="7"/>
  <c r="T3766" i="7"/>
  <c r="U3766" i="7"/>
  <c r="V3766" i="7"/>
  <c r="V3780" i="7" s="1"/>
  <c r="V764" i="8" s="1"/>
  <c r="W3766" i="7"/>
  <c r="W3780" i="7" s="1"/>
  <c r="W764" i="8" s="1"/>
  <c r="X3766" i="7"/>
  <c r="X3780" i="7" s="1"/>
  <c r="X764" i="8" s="1"/>
  <c r="Y3766" i="7"/>
  <c r="Y3780" i="7" s="1"/>
  <c r="Y764" i="8" s="1"/>
  <c r="Z3766" i="7"/>
  <c r="Z3780" i="7" s="1"/>
  <c r="Z764" i="8" s="1"/>
  <c r="AA3766" i="7"/>
  <c r="AB3766" i="7"/>
  <c r="AB3780" i="7" s="1"/>
  <c r="AB764" i="8" s="1"/>
  <c r="AC3766" i="7"/>
  <c r="AD3766" i="7"/>
  <c r="AD3780" i="7" s="1"/>
  <c r="AD764" i="8" s="1"/>
  <c r="AE3766" i="7"/>
  <c r="AE3780" i="7" s="1"/>
  <c r="AE764" i="8" s="1"/>
  <c r="AF3766" i="7"/>
  <c r="AF3780" i="7" s="1"/>
  <c r="AF764" i="8" s="1"/>
  <c r="AG3766" i="7"/>
  <c r="AG3780" i="7" s="1"/>
  <c r="AG764" i="8" s="1"/>
  <c r="AH3766" i="7"/>
  <c r="AH3780" i="7" s="1"/>
  <c r="AH764" i="8" s="1"/>
  <c r="AI3766" i="7"/>
  <c r="AJ3766" i="7"/>
  <c r="AJ3780" i="7" s="1"/>
  <c r="AJ764" i="8" s="1"/>
  <c r="AK3766" i="7"/>
  <c r="AL3764" i="7"/>
  <c r="O3753" i="7"/>
  <c r="S3753" i="7"/>
  <c r="T3753" i="7"/>
  <c r="U3753" i="7"/>
  <c r="V3753" i="7"/>
  <c r="W3753" i="7"/>
  <c r="X3753" i="7"/>
  <c r="Y3753" i="7"/>
  <c r="Z3753" i="7"/>
  <c r="AA3753" i="7"/>
  <c r="AB3753" i="7"/>
  <c r="AC3753" i="7"/>
  <c r="AD3753" i="7"/>
  <c r="AE3753" i="7"/>
  <c r="AF3753" i="7"/>
  <c r="AG3753" i="7"/>
  <c r="AH3753" i="7"/>
  <c r="AI3753" i="7"/>
  <c r="AJ3753" i="7"/>
  <c r="AK3753" i="7"/>
  <c r="O3752" i="7"/>
  <c r="S3752" i="7"/>
  <c r="T3752" i="7"/>
  <c r="U3752" i="7"/>
  <c r="V3752" i="7"/>
  <c r="W3752" i="7"/>
  <c r="X3752" i="7"/>
  <c r="Y3752" i="7"/>
  <c r="Z3752" i="7"/>
  <c r="AA3752" i="7"/>
  <c r="AB3752" i="7"/>
  <c r="AC3752" i="7"/>
  <c r="AD3752" i="7"/>
  <c r="AE3752" i="7"/>
  <c r="AF3752" i="7"/>
  <c r="AG3752" i="7"/>
  <c r="AH3752" i="7"/>
  <c r="AI3752" i="7"/>
  <c r="AJ3752" i="7"/>
  <c r="AK3752" i="7"/>
  <c r="O3751" i="7"/>
  <c r="S3751" i="7"/>
  <c r="T3751" i="7"/>
  <c r="U3751" i="7"/>
  <c r="V3751" i="7"/>
  <c r="W3751" i="7"/>
  <c r="X3751" i="7"/>
  <c r="Y3751" i="7"/>
  <c r="Z3751" i="7"/>
  <c r="AA3751" i="7"/>
  <c r="AB3751" i="7"/>
  <c r="AC3751" i="7"/>
  <c r="AD3751" i="7"/>
  <c r="AE3751" i="7"/>
  <c r="AF3751" i="7"/>
  <c r="AG3751" i="7"/>
  <c r="AH3751" i="7"/>
  <c r="AI3751" i="7"/>
  <c r="AJ3751" i="7"/>
  <c r="AK3751" i="7"/>
  <c r="O3750" i="7"/>
  <c r="S3750" i="7"/>
  <c r="S3764" i="7" s="1"/>
  <c r="S763" i="8" s="1"/>
  <c r="T3750" i="7"/>
  <c r="U3750" i="7"/>
  <c r="U3764" i="7" s="1"/>
  <c r="U763" i="8" s="1"/>
  <c r="V3750" i="7"/>
  <c r="V3764" i="7" s="1"/>
  <c r="V763" i="8" s="1"/>
  <c r="W3750" i="7"/>
  <c r="W3764" i="7" s="1"/>
  <c r="W763" i="8" s="1"/>
  <c r="X3750" i="7"/>
  <c r="Y3750" i="7"/>
  <c r="Z3750" i="7"/>
  <c r="AA3750" i="7"/>
  <c r="AA3764" i="7" s="1"/>
  <c r="AA763" i="8" s="1"/>
  <c r="AB3750" i="7"/>
  <c r="AB3764" i="7" s="1"/>
  <c r="AB763" i="8" s="1"/>
  <c r="AC3750" i="7"/>
  <c r="AC3764" i="7" s="1"/>
  <c r="AC763" i="8" s="1"/>
  <c r="AD3750" i="7"/>
  <c r="AD3764" i="7" s="1"/>
  <c r="AD763" i="8" s="1"/>
  <c r="AE3750" i="7"/>
  <c r="AE3764" i="7" s="1"/>
  <c r="AE763" i="8" s="1"/>
  <c r="AF3750" i="7"/>
  <c r="AG3750" i="7"/>
  <c r="AH3750" i="7"/>
  <c r="AI3750" i="7"/>
  <c r="AI3764" i="7" s="1"/>
  <c r="AI763" i="8" s="1"/>
  <c r="AJ3750" i="7"/>
  <c r="AK3750" i="7"/>
  <c r="AK3764" i="7" s="1"/>
  <c r="AK763" i="8" s="1"/>
  <c r="S3748" i="7"/>
  <c r="S762" i="8" s="1"/>
  <c r="AA3748" i="7"/>
  <c r="AA762" i="8" s="1"/>
  <c r="AL3748" i="7"/>
  <c r="O3734" i="7"/>
  <c r="S3734" i="7"/>
  <c r="T3734" i="7"/>
  <c r="T3748" i="7" s="1"/>
  <c r="T762" i="8" s="1"/>
  <c r="U3734" i="7"/>
  <c r="U3748" i="7" s="1"/>
  <c r="U762" i="8" s="1"/>
  <c r="V3734" i="7"/>
  <c r="V3748" i="7" s="1"/>
  <c r="V762" i="8" s="1"/>
  <c r="W3734" i="7"/>
  <c r="W3748" i="7" s="1"/>
  <c r="W762" i="8" s="1"/>
  <c r="X3734" i="7"/>
  <c r="X3748" i="7" s="1"/>
  <c r="X762" i="8" s="1"/>
  <c r="Y3734" i="7"/>
  <c r="Y3748" i="7" s="1"/>
  <c r="Y762" i="8" s="1"/>
  <c r="Z3734" i="7"/>
  <c r="Z3748" i="7" s="1"/>
  <c r="Z762" i="8" s="1"/>
  <c r="AA3734" i="7"/>
  <c r="AB3734" i="7"/>
  <c r="AB3748" i="7" s="1"/>
  <c r="AB762" i="8" s="1"/>
  <c r="AC3734" i="7"/>
  <c r="AC3748" i="7" s="1"/>
  <c r="AC762" i="8" s="1"/>
  <c r="AD3734" i="7"/>
  <c r="AD3748" i="7" s="1"/>
  <c r="AD762" i="8" s="1"/>
  <c r="AE3734" i="7"/>
  <c r="AE3748" i="7" s="1"/>
  <c r="AE762" i="8" s="1"/>
  <c r="AF3734" i="7"/>
  <c r="AF3748" i="7" s="1"/>
  <c r="AF762" i="8" s="1"/>
  <c r="AG3734" i="7"/>
  <c r="AG3748" i="7" s="1"/>
  <c r="AG762" i="8" s="1"/>
  <c r="AH3734" i="7"/>
  <c r="AH3748" i="7" s="1"/>
  <c r="AH762" i="8" s="1"/>
  <c r="AI3734" i="7"/>
  <c r="AI3748" i="7" s="1"/>
  <c r="AI762" i="8" s="1"/>
  <c r="AJ3734" i="7"/>
  <c r="AJ3748" i="7" s="1"/>
  <c r="AJ762" i="8" s="1"/>
  <c r="AK3734" i="7"/>
  <c r="AK3748" i="7" s="1"/>
  <c r="AK762" i="8" s="1"/>
  <c r="AL3732" i="7"/>
  <c r="O3719" i="7"/>
  <c r="S3719" i="7"/>
  <c r="T3719" i="7"/>
  <c r="U3719" i="7"/>
  <c r="V3719" i="7"/>
  <c r="W3719" i="7"/>
  <c r="X3719" i="7"/>
  <c r="Y3719" i="7"/>
  <c r="Z3719" i="7"/>
  <c r="AA3719" i="7"/>
  <c r="AB3719" i="7"/>
  <c r="AC3719" i="7"/>
  <c r="AD3719" i="7"/>
  <c r="AE3719" i="7"/>
  <c r="AF3719" i="7"/>
  <c r="AG3719" i="7"/>
  <c r="AH3719" i="7"/>
  <c r="AI3719" i="7"/>
  <c r="AJ3719" i="7"/>
  <c r="AK3719" i="7"/>
  <c r="O3718" i="7"/>
  <c r="S3718" i="7"/>
  <c r="S3732" i="7" s="1"/>
  <c r="S761" i="8" s="1"/>
  <c r="T3718" i="7"/>
  <c r="U3718" i="7"/>
  <c r="V3718" i="7"/>
  <c r="W3718" i="7"/>
  <c r="W3732" i="7" s="1"/>
  <c r="W761" i="8" s="1"/>
  <c r="X3718" i="7"/>
  <c r="X3732" i="7" s="1"/>
  <c r="X761" i="8" s="1"/>
  <c r="Y3718" i="7"/>
  <c r="Y3732" i="7" s="1"/>
  <c r="Y761" i="8" s="1"/>
  <c r="Z3718" i="7"/>
  <c r="Z3732" i="7" s="1"/>
  <c r="Z761" i="8" s="1"/>
  <c r="AA3718" i="7"/>
  <c r="AA3732" i="7" s="1"/>
  <c r="AA761" i="8" s="1"/>
  <c r="AB3718" i="7"/>
  <c r="AC3718" i="7"/>
  <c r="AD3718" i="7"/>
  <c r="AE3718" i="7"/>
  <c r="AE3732" i="7" s="1"/>
  <c r="AE761" i="8" s="1"/>
  <c r="AF3718" i="7"/>
  <c r="AF3732" i="7" s="1"/>
  <c r="AF761" i="8" s="1"/>
  <c r="AG3718" i="7"/>
  <c r="AG3732" i="7" s="1"/>
  <c r="AG761" i="8" s="1"/>
  <c r="AH3718" i="7"/>
  <c r="AH3732" i="7" s="1"/>
  <c r="AH761" i="8" s="1"/>
  <c r="AI3718" i="7"/>
  <c r="AI3732" i="7" s="1"/>
  <c r="AI761" i="8" s="1"/>
  <c r="AJ3718" i="7"/>
  <c r="AK3718" i="7"/>
  <c r="AL3716" i="7"/>
  <c r="O3703" i="7"/>
  <c r="S3703" i="7"/>
  <c r="T3703" i="7"/>
  <c r="U3703" i="7"/>
  <c r="V3703" i="7"/>
  <c r="W3703" i="7"/>
  <c r="X3703" i="7"/>
  <c r="Y3703" i="7"/>
  <c r="Z3703" i="7"/>
  <c r="AA3703" i="7"/>
  <c r="AB3703" i="7"/>
  <c r="AC3703" i="7"/>
  <c r="AD3703" i="7"/>
  <c r="AE3703" i="7"/>
  <c r="AF3703" i="7"/>
  <c r="AG3703" i="7"/>
  <c r="AH3703" i="7"/>
  <c r="AI3703" i="7"/>
  <c r="AJ3703" i="7"/>
  <c r="AK3703" i="7"/>
  <c r="O3702" i="7"/>
  <c r="S3702" i="7"/>
  <c r="S3716" i="7" s="1"/>
  <c r="S760" i="8" s="1"/>
  <c r="T3702" i="7"/>
  <c r="T3716" i="7" s="1"/>
  <c r="T760" i="8" s="1"/>
  <c r="U3702" i="7"/>
  <c r="U3716" i="7" s="1"/>
  <c r="U760" i="8" s="1"/>
  <c r="V3702" i="7"/>
  <c r="V3716" i="7" s="1"/>
  <c r="V760" i="8" s="1"/>
  <c r="W3702" i="7"/>
  <c r="W3716" i="7" s="1"/>
  <c r="W760" i="8" s="1"/>
  <c r="X3702" i="7"/>
  <c r="Y3702" i="7"/>
  <c r="Z3702" i="7"/>
  <c r="AA3702" i="7"/>
  <c r="AA3716" i="7" s="1"/>
  <c r="AA760" i="8" s="1"/>
  <c r="AB3702" i="7"/>
  <c r="AB3716" i="7" s="1"/>
  <c r="AB760" i="8" s="1"/>
  <c r="AC3702" i="7"/>
  <c r="AC3716" i="7" s="1"/>
  <c r="AC760" i="8" s="1"/>
  <c r="AD3702" i="7"/>
  <c r="AD3716" i="7" s="1"/>
  <c r="AD760" i="8" s="1"/>
  <c r="AE3702" i="7"/>
  <c r="AE3716" i="7" s="1"/>
  <c r="AE760" i="8" s="1"/>
  <c r="AF3702" i="7"/>
  <c r="AG3702" i="7"/>
  <c r="AH3702" i="7"/>
  <c r="AI3702" i="7"/>
  <c r="AI3716" i="7" s="1"/>
  <c r="AI760" i="8" s="1"/>
  <c r="AJ3702" i="7"/>
  <c r="AJ3716" i="7" s="1"/>
  <c r="AJ760" i="8" s="1"/>
  <c r="AK3702" i="7"/>
  <c r="AK3716" i="7" s="1"/>
  <c r="AK760" i="8" s="1"/>
  <c r="AL3700" i="7"/>
  <c r="O3694" i="7"/>
  <c r="S3694" i="7"/>
  <c r="T3694" i="7"/>
  <c r="U3694" i="7"/>
  <c r="V3694" i="7"/>
  <c r="W3694" i="7"/>
  <c r="X3694" i="7"/>
  <c r="Y3694" i="7"/>
  <c r="Z3694" i="7"/>
  <c r="AA3694" i="7"/>
  <c r="AB3694" i="7"/>
  <c r="AC3694" i="7"/>
  <c r="AD3694" i="7"/>
  <c r="AE3694" i="7"/>
  <c r="AF3694" i="7"/>
  <c r="AG3694" i="7"/>
  <c r="AH3694" i="7"/>
  <c r="AI3694" i="7"/>
  <c r="AJ3694" i="7"/>
  <c r="AK3694" i="7"/>
  <c r="O3693" i="7"/>
  <c r="S3693" i="7"/>
  <c r="T3693" i="7"/>
  <c r="U3693" i="7"/>
  <c r="V3693" i="7"/>
  <c r="W3693" i="7"/>
  <c r="X3693" i="7"/>
  <c r="Y3693" i="7"/>
  <c r="Z3693" i="7"/>
  <c r="AA3693" i="7"/>
  <c r="AB3693" i="7"/>
  <c r="AC3693" i="7"/>
  <c r="AD3693" i="7"/>
  <c r="AE3693" i="7"/>
  <c r="AF3693" i="7"/>
  <c r="AG3693" i="7"/>
  <c r="AH3693" i="7"/>
  <c r="AI3693" i="7"/>
  <c r="AJ3693" i="7"/>
  <c r="AK3693" i="7"/>
  <c r="K3692" i="7"/>
  <c r="L3692" i="7"/>
  <c r="O3692" i="7"/>
  <c r="R3692" i="7"/>
  <c r="S3692" i="7"/>
  <c r="T3692" i="7"/>
  <c r="U3692" i="7"/>
  <c r="V3692" i="7"/>
  <c r="W3692" i="7"/>
  <c r="X3692" i="7"/>
  <c r="Y3692" i="7"/>
  <c r="Z3692" i="7"/>
  <c r="AA3692" i="7"/>
  <c r="AB3692" i="7"/>
  <c r="AC3692" i="7"/>
  <c r="AD3692" i="7"/>
  <c r="AE3692" i="7"/>
  <c r="AF3692" i="7"/>
  <c r="AG3692" i="7"/>
  <c r="AH3692" i="7"/>
  <c r="AI3692" i="7"/>
  <c r="AJ3692" i="7"/>
  <c r="AK3692" i="7"/>
  <c r="O3691" i="7"/>
  <c r="S3691" i="7"/>
  <c r="T3691" i="7"/>
  <c r="U3691" i="7"/>
  <c r="V3691" i="7"/>
  <c r="W3691" i="7"/>
  <c r="X3691" i="7"/>
  <c r="Y3691" i="7"/>
  <c r="Z3691" i="7"/>
  <c r="AA3691" i="7"/>
  <c r="AB3691" i="7"/>
  <c r="AC3691" i="7"/>
  <c r="AD3691" i="7"/>
  <c r="AE3691" i="7"/>
  <c r="AF3691" i="7"/>
  <c r="AG3691" i="7"/>
  <c r="AH3691" i="7"/>
  <c r="AI3691" i="7"/>
  <c r="AJ3691" i="7"/>
  <c r="AK3691" i="7"/>
  <c r="O3690" i="7"/>
  <c r="S3690" i="7"/>
  <c r="T3690" i="7"/>
  <c r="U3690" i="7"/>
  <c r="V3690" i="7"/>
  <c r="W3690" i="7"/>
  <c r="X3690" i="7"/>
  <c r="Y3690" i="7"/>
  <c r="Z3690" i="7"/>
  <c r="AA3690" i="7"/>
  <c r="AB3690" i="7"/>
  <c r="AC3690" i="7"/>
  <c r="AD3690" i="7"/>
  <c r="AE3690" i="7"/>
  <c r="AF3690" i="7"/>
  <c r="AG3690" i="7"/>
  <c r="AH3690" i="7"/>
  <c r="AI3690" i="7"/>
  <c r="AJ3690" i="7"/>
  <c r="AK3690" i="7"/>
  <c r="O3689" i="7"/>
  <c r="S3689" i="7"/>
  <c r="T3689" i="7"/>
  <c r="U3689" i="7"/>
  <c r="V3689" i="7"/>
  <c r="W3689" i="7"/>
  <c r="X3689" i="7"/>
  <c r="Y3689" i="7"/>
  <c r="Z3689" i="7"/>
  <c r="AA3689" i="7"/>
  <c r="AB3689" i="7"/>
  <c r="AC3689" i="7"/>
  <c r="AD3689" i="7"/>
  <c r="AE3689" i="7"/>
  <c r="AF3689" i="7"/>
  <c r="AG3689" i="7"/>
  <c r="AH3689" i="7"/>
  <c r="AI3689" i="7"/>
  <c r="AJ3689" i="7"/>
  <c r="AK3689" i="7"/>
  <c r="O3688" i="7"/>
  <c r="S3688" i="7"/>
  <c r="T3688" i="7"/>
  <c r="U3688" i="7"/>
  <c r="V3688" i="7"/>
  <c r="W3688" i="7"/>
  <c r="X3688" i="7"/>
  <c r="Y3688" i="7"/>
  <c r="Z3688" i="7"/>
  <c r="AA3688" i="7"/>
  <c r="AB3688" i="7"/>
  <c r="AC3688" i="7"/>
  <c r="AD3688" i="7"/>
  <c r="AE3688" i="7"/>
  <c r="AF3688" i="7"/>
  <c r="AG3688" i="7"/>
  <c r="AH3688" i="7"/>
  <c r="AI3688" i="7"/>
  <c r="AJ3688" i="7"/>
  <c r="AK3688" i="7"/>
  <c r="O3687" i="7"/>
  <c r="S3687" i="7"/>
  <c r="T3687" i="7"/>
  <c r="U3687" i="7"/>
  <c r="V3687" i="7"/>
  <c r="W3687" i="7"/>
  <c r="X3687" i="7"/>
  <c r="Y3687" i="7"/>
  <c r="Z3687" i="7"/>
  <c r="AA3687" i="7"/>
  <c r="AB3687" i="7"/>
  <c r="AC3687" i="7"/>
  <c r="AD3687" i="7"/>
  <c r="AE3687" i="7"/>
  <c r="AF3687" i="7"/>
  <c r="AG3687" i="7"/>
  <c r="AH3687" i="7"/>
  <c r="AI3687" i="7"/>
  <c r="AJ3687" i="7"/>
  <c r="AK3687" i="7"/>
  <c r="O3686" i="7"/>
  <c r="S3686" i="7"/>
  <c r="T3686" i="7"/>
  <c r="U3686" i="7"/>
  <c r="V3686" i="7"/>
  <c r="W3686" i="7"/>
  <c r="X3686" i="7"/>
  <c r="Y3686" i="7"/>
  <c r="Z3686" i="7"/>
  <c r="Z3700" i="7" s="1"/>
  <c r="Z759" i="8" s="1"/>
  <c r="AA3686" i="7"/>
  <c r="AB3686" i="7"/>
  <c r="AC3686" i="7"/>
  <c r="AD3686" i="7"/>
  <c r="AE3686" i="7"/>
  <c r="AF3686" i="7"/>
  <c r="AG3686" i="7"/>
  <c r="AH3686" i="7"/>
  <c r="AH3700" i="7" s="1"/>
  <c r="AH759" i="8" s="1"/>
  <c r="AI3686" i="7"/>
  <c r="AJ3686" i="7"/>
  <c r="AK3686" i="7"/>
  <c r="AL3684" i="7"/>
  <c r="O3673" i="7"/>
  <c r="S3673" i="7"/>
  <c r="T3673" i="7"/>
  <c r="U3673" i="7"/>
  <c r="V3673" i="7"/>
  <c r="W3673" i="7"/>
  <c r="X3673" i="7"/>
  <c r="Y3673" i="7"/>
  <c r="Z3673" i="7"/>
  <c r="AA3673" i="7"/>
  <c r="AB3673" i="7"/>
  <c r="AC3673" i="7"/>
  <c r="AD3673" i="7"/>
  <c r="AE3673" i="7"/>
  <c r="AF3673" i="7"/>
  <c r="AG3673" i="7"/>
  <c r="AH3673" i="7"/>
  <c r="AI3673" i="7"/>
  <c r="AJ3673" i="7"/>
  <c r="AK3673" i="7"/>
  <c r="O3672" i="7"/>
  <c r="S3672" i="7"/>
  <c r="T3672" i="7"/>
  <c r="U3672" i="7"/>
  <c r="V3672" i="7"/>
  <c r="W3672" i="7"/>
  <c r="X3672" i="7"/>
  <c r="Y3672" i="7"/>
  <c r="Z3672" i="7"/>
  <c r="AA3672" i="7"/>
  <c r="AB3672" i="7"/>
  <c r="AC3672" i="7"/>
  <c r="AD3672" i="7"/>
  <c r="AE3672" i="7"/>
  <c r="AF3672" i="7"/>
  <c r="AG3672" i="7"/>
  <c r="AH3672" i="7"/>
  <c r="AI3672" i="7"/>
  <c r="AJ3672" i="7"/>
  <c r="AK3672" i="7"/>
  <c r="O3671" i="7"/>
  <c r="S3671" i="7"/>
  <c r="T3671" i="7"/>
  <c r="U3671" i="7"/>
  <c r="V3671" i="7"/>
  <c r="W3671" i="7"/>
  <c r="X3671" i="7"/>
  <c r="Y3671" i="7"/>
  <c r="Z3671" i="7"/>
  <c r="AA3671" i="7"/>
  <c r="AB3671" i="7"/>
  <c r="AC3671" i="7"/>
  <c r="AD3671" i="7"/>
  <c r="AE3671" i="7"/>
  <c r="AF3671" i="7"/>
  <c r="AG3671" i="7"/>
  <c r="AH3671" i="7"/>
  <c r="AI3671" i="7"/>
  <c r="AJ3671" i="7"/>
  <c r="AK3671" i="7"/>
  <c r="O3670" i="7"/>
  <c r="S3670" i="7"/>
  <c r="T3670" i="7"/>
  <c r="U3670" i="7"/>
  <c r="V3670" i="7"/>
  <c r="V3684" i="7" s="1"/>
  <c r="V758" i="8" s="1"/>
  <c r="W3670" i="7"/>
  <c r="X3670" i="7"/>
  <c r="X3684" i="7" s="1"/>
  <c r="X758" i="8" s="1"/>
  <c r="Y3670" i="7"/>
  <c r="Y3684" i="7" s="1"/>
  <c r="Y758" i="8" s="1"/>
  <c r="Z3670" i="7"/>
  <c r="Z3684" i="7" s="1"/>
  <c r="Z758" i="8" s="1"/>
  <c r="AA3670" i="7"/>
  <c r="AB3670" i="7"/>
  <c r="AC3670" i="7"/>
  <c r="AD3670" i="7"/>
  <c r="AD3684" i="7" s="1"/>
  <c r="AD758" i="8" s="1"/>
  <c r="AE3670" i="7"/>
  <c r="AF3670" i="7"/>
  <c r="AF3684" i="7" s="1"/>
  <c r="AF758" i="8" s="1"/>
  <c r="AG3670" i="7"/>
  <c r="AG3684" i="7" s="1"/>
  <c r="AG758" i="8" s="1"/>
  <c r="AH3670" i="7"/>
  <c r="AH3684" i="7" s="1"/>
  <c r="AH758" i="8" s="1"/>
  <c r="AI3670" i="7"/>
  <c r="AJ3670" i="7"/>
  <c r="AK3670" i="7"/>
  <c r="L3668" i="7"/>
  <c r="S3668" i="7"/>
  <c r="S750" i="8" s="1"/>
  <c r="W3668" i="7"/>
  <c r="W750" i="8" s="1"/>
  <c r="AA3668" i="7"/>
  <c r="AA750" i="8" s="1"/>
  <c r="AL3668" i="7"/>
  <c r="L3655" i="7"/>
  <c r="AC3655" i="7" s="1"/>
  <c r="O3655" i="7"/>
  <c r="R3655" i="7"/>
  <c r="S3655" i="7"/>
  <c r="T3655" i="7"/>
  <c r="U3655" i="7"/>
  <c r="U3668" i="7" s="1"/>
  <c r="U750" i="8" s="1"/>
  <c r="V3655" i="7"/>
  <c r="W3655" i="7"/>
  <c r="X3655" i="7"/>
  <c r="Y3655" i="7"/>
  <c r="Y3668" i="7" s="1"/>
  <c r="Y750" i="8" s="1"/>
  <c r="Z3655" i="7"/>
  <c r="AA3655" i="7"/>
  <c r="AB3655" i="7"/>
  <c r="AD3655" i="7"/>
  <c r="AE3655" i="7"/>
  <c r="AF3655" i="7"/>
  <c r="AG3655" i="7"/>
  <c r="AH3655" i="7"/>
  <c r="AI3655" i="7"/>
  <c r="AJ3655" i="7"/>
  <c r="AK3655" i="7"/>
  <c r="L3654" i="7"/>
  <c r="AC3654" i="7" s="1"/>
  <c r="AC3668" i="7" s="1"/>
  <c r="AC750" i="8" s="1"/>
  <c r="K3654" i="7"/>
  <c r="O3654" i="7"/>
  <c r="R3654" i="7"/>
  <c r="R3668" i="7" s="1"/>
  <c r="R750" i="8" s="1"/>
  <c r="S3654" i="7"/>
  <c r="T3654" i="7"/>
  <c r="T3668" i="7" s="1"/>
  <c r="T750" i="8" s="1"/>
  <c r="U3654" i="7"/>
  <c r="V3654" i="7"/>
  <c r="V3668" i="7" s="1"/>
  <c r="V750" i="8" s="1"/>
  <c r="W3654" i="7"/>
  <c r="X3654" i="7"/>
  <c r="X3668" i="7" s="1"/>
  <c r="X750" i="8" s="1"/>
  <c r="Y3654" i="7"/>
  <c r="Z3654" i="7"/>
  <c r="Z3668" i="7" s="1"/>
  <c r="Z750" i="8" s="1"/>
  <c r="AA3654" i="7"/>
  <c r="AB3654" i="7"/>
  <c r="AB3668" i="7" s="1"/>
  <c r="AB750" i="8" s="1"/>
  <c r="AD3654" i="7"/>
  <c r="AD3668" i="7" s="1"/>
  <c r="AD750" i="8" s="1"/>
  <c r="AE3654" i="7"/>
  <c r="AE3668" i="7" s="1"/>
  <c r="AE750" i="8" s="1"/>
  <c r="AF3654" i="7"/>
  <c r="AF3668" i="7" s="1"/>
  <c r="AF750" i="8" s="1"/>
  <c r="AG3654" i="7"/>
  <c r="AG3668" i="7" s="1"/>
  <c r="AG750" i="8" s="1"/>
  <c r="AH3654" i="7"/>
  <c r="AH3668" i="7" s="1"/>
  <c r="AH750" i="8" s="1"/>
  <c r="AI3654" i="7"/>
  <c r="AI3668" i="7" s="1"/>
  <c r="AI750" i="8" s="1"/>
  <c r="AJ3654" i="7"/>
  <c r="AJ3668" i="7" s="1"/>
  <c r="AJ750" i="8" s="1"/>
  <c r="AK3654" i="7"/>
  <c r="AK3668" i="7" s="1"/>
  <c r="AK750" i="8" s="1"/>
  <c r="AL3652" i="7"/>
  <c r="O3640" i="7"/>
  <c r="R3640" i="7"/>
  <c r="S3640" i="7"/>
  <c r="T3640" i="7"/>
  <c r="U3640" i="7"/>
  <c r="V3640" i="7"/>
  <c r="W3640" i="7"/>
  <c r="Y3640" i="7"/>
  <c r="Z3640" i="7"/>
  <c r="AA3640" i="7"/>
  <c r="AB3640" i="7"/>
  <c r="AC3640" i="7"/>
  <c r="AD3640" i="7"/>
  <c r="AE3640" i="7"/>
  <c r="AF3640" i="7"/>
  <c r="AG3640" i="7"/>
  <c r="AH3640" i="7"/>
  <c r="AI3640" i="7"/>
  <c r="AJ3640" i="7"/>
  <c r="AK3640" i="7"/>
  <c r="O3639" i="7"/>
  <c r="R3639" i="7"/>
  <c r="S3639" i="7"/>
  <c r="T3639" i="7"/>
  <c r="U3639" i="7"/>
  <c r="V3639" i="7"/>
  <c r="W3639" i="7"/>
  <c r="Y3639" i="7"/>
  <c r="Z3639" i="7"/>
  <c r="AA3639" i="7"/>
  <c r="AB3639" i="7"/>
  <c r="AC3639" i="7"/>
  <c r="AD3639" i="7"/>
  <c r="AE3639" i="7"/>
  <c r="AF3639" i="7"/>
  <c r="AG3639" i="7"/>
  <c r="AH3639" i="7"/>
  <c r="AI3639" i="7"/>
  <c r="AJ3639" i="7"/>
  <c r="AK3639" i="7"/>
  <c r="O3638" i="7"/>
  <c r="R3638" i="7"/>
  <c r="R3652" i="7" s="1"/>
  <c r="R749" i="8" s="1"/>
  <c r="S3638" i="7"/>
  <c r="S3652" i="7" s="1"/>
  <c r="S749" i="8" s="1"/>
  <c r="T3638" i="7"/>
  <c r="T3652" i="7" s="1"/>
  <c r="T749" i="8" s="1"/>
  <c r="U3638" i="7"/>
  <c r="U3652" i="7" s="1"/>
  <c r="U749" i="8" s="1"/>
  <c r="V3638" i="7"/>
  <c r="V3652" i="7" s="1"/>
  <c r="V749" i="8" s="1"/>
  <c r="W3638" i="7"/>
  <c r="W3652" i="7" s="1"/>
  <c r="W749" i="8" s="1"/>
  <c r="Y3638" i="7"/>
  <c r="Y3652" i="7" s="1"/>
  <c r="Y749" i="8" s="1"/>
  <c r="Z3638" i="7"/>
  <c r="Z3652" i="7" s="1"/>
  <c r="Z749" i="8" s="1"/>
  <c r="AA3638" i="7"/>
  <c r="AA3652" i="7" s="1"/>
  <c r="AA749" i="8" s="1"/>
  <c r="AB3638" i="7"/>
  <c r="AB3652" i="7" s="1"/>
  <c r="AB749" i="8" s="1"/>
  <c r="AC3638" i="7"/>
  <c r="AC3652" i="7" s="1"/>
  <c r="AC749" i="8" s="1"/>
  <c r="AD3638" i="7"/>
  <c r="AD3652" i="7" s="1"/>
  <c r="AD749" i="8" s="1"/>
  <c r="AE3638" i="7"/>
  <c r="AE3652" i="7" s="1"/>
  <c r="AE749" i="8" s="1"/>
  <c r="AF3638" i="7"/>
  <c r="AF3652" i="7" s="1"/>
  <c r="AF749" i="8" s="1"/>
  <c r="AG3638" i="7"/>
  <c r="AG3652" i="7" s="1"/>
  <c r="AG749" i="8" s="1"/>
  <c r="AH3638" i="7"/>
  <c r="AH3652" i="7" s="1"/>
  <c r="AH749" i="8" s="1"/>
  <c r="AI3638" i="7"/>
  <c r="AI3652" i="7" s="1"/>
  <c r="AI749" i="8" s="1"/>
  <c r="AJ3638" i="7"/>
  <c r="AJ3652" i="7" s="1"/>
  <c r="AJ749" i="8" s="1"/>
  <c r="AK3638" i="7"/>
  <c r="AK3652" i="7" s="1"/>
  <c r="AK749" i="8" s="1"/>
  <c r="AH3636" i="7"/>
  <c r="AH748" i="8" s="1"/>
  <c r="AL3636" i="7"/>
  <c r="O3623" i="7"/>
  <c r="S3623" i="7"/>
  <c r="T3623" i="7"/>
  <c r="U3623" i="7"/>
  <c r="V3623" i="7"/>
  <c r="W3623" i="7"/>
  <c r="X3623" i="7"/>
  <c r="Y3623" i="7"/>
  <c r="Z3623" i="7"/>
  <c r="AA3623" i="7"/>
  <c r="AB3623" i="7"/>
  <c r="AC3623" i="7"/>
  <c r="AD3623" i="7"/>
  <c r="AE3623" i="7"/>
  <c r="AF3623" i="7"/>
  <c r="AG3623" i="7"/>
  <c r="AH3623" i="7"/>
  <c r="AI3623" i="7"/>
  <c r="AJ3623" i="7"/>
  <c r="AK3623" i="7"/>
  <c r="O3622" i="7"/>
  <c r="S3622" i="7"/>
  <c r="T3622" i="7"/>
  <c r="U3622" i="7"/>
  <c r="U3636" i="7" s="1"/>
  <c r="U748" i="8" s="1"/>
  <c r="V3622" i="7"/>
  <c r="W3622" i="7"/>
  <c r="W3636" i="7" s="1"/>
  <c r="W748" i="8" s="1"/>
  <c r="X3622" i="7"/>
  <c r="Y3622" i="7"/>
  <c r="Y3636" i="7" s="1"/>
  <c r="Y748" i="8" s="1"/>
  <c r="Z3622" i="7"/>
  <c r="Z3636" i="7" s="1"/>
  <c r="Z748" i="8" s="1"/>
  <c r="AA3622" i="7"/>
  <c r="AB3622" i="7"/>
  <c r="AC3622" i="7"/>
  <c r="AC3636" i="7" s="1"/>
  <c r="AC748" i="8" s="1"/>
  <c r="AD3622" i="7"/>
  <c r="AE3622" i="7"/>
  <c r="AE3636" i="7" s="1"/>
  <c r="AE748" i="8" s="1"/>
  <c r="AF3622" i="7"/>
  <c r="AG3622" i="7"/>
  <c r="AG3636" i="7" s="1"/>
  <c r="AG748" i="8" s="1"/>
  <c r="AH3622" i="7"/>
  <c r="AI3622" i="7"/>
  <c r="AJ3622" i="7"/>
  <c r="AK3622" i="7"/>
  <c r="AK3636" i="7" s="1"/>
  <c r="AK748" i="8" s="1"/>
  <c r="V3620" i="7"/>
  <c r="V747" i="8" s="1"/>
  <c r="X3620" i="7"/>
  <c r="X747" i="8" s="1"/>
  <c r="AF3620" i="7"/>
  <c r="AF747" i="8" s="1"/>
  <c r="AL3620" i="7"/>
  <c r="O3606" i="7"/>
  <c r="S3606" i="7"/>
  <c r="S3620" i="7" s="1"/>
  <c r="S747" i="8" s="1"/>
  <c r="T3606" i="7"/>
  <c r="T3620" i="7" s="1"/>
  <c r="T747" i="8" s="1"/>
  <c r="U3606" i="7"/>
  <c r="U3620" i="7" s="1"/>
  <c r="U747" i="8" s="1"/>
  <c r="V3606" i="7"/>
  <c r="W3606" i="7"/>
  <c r="W3620" i="7" s="1"/>
  <c r="W747" i="8" s="1"/>
  <c r="X3606" i="7"/>
  <c r="Y3606" i="7"/>
  <c r="Y3620" i="7" s="1"/>
  <c r="Y747" i="8" s="1"/>
  <c r="Z3606" i="7"/>
  <c r="Z3620" i="7" s="1"/>
  <c r="Z747" i="8" s="1"/>
  <c r="AA3606" i="7"/>
  <c r="AA3620" i="7" s="1"/>
  <c r="AA747" i="8" s="1"/>
  <c r="AB3606" i="7"/>
  <c r="AB3620" i="7" s="1"/>
  <c r="AB747" i="8" s="1"/>
  <c r="AC3606" i="7"/>
  <c r="AC3620" i="7" s="1"/>
  <c r="AC747" i="8" s="1"/>
  <c r="AD3606" i="7"/>
  <c r="AD3620" i="7" s="1"/>
  <c r="AD747" i="8" s="1"/>
  <c r="AE3606" i="7"/>
  <c r="AE3620" i="7" s="1"/>
  <c r="AE747" i="8" s="1"/>
  <c r="AF3606" i="7"/>
  <c r="AG3606" i="7"/>
  <c r="AG3620" i="7" s="1"/>
  <c r="AG747" i="8" s="1"/>
  <c r="AH3606" i="7"/>
  <c r="AH3620" i="7" s="1"/>
  <c r="AH747" i="8" s="1"/>
  <c r="AI3606" i="7"/>
  <c r="AI3620" i="7" s="1"/>
  <c r="AI747" i="8" s="1"/>
  <c r="AJ3606" i="7"/>
  <c r="AJ3620" i="7" s="1"/>
  <c r="AJ747" i="8" s="1"/>
  <c r="AK3606" i="7"/>
  <c r="AK3620" i="7" s="1"/>
  <c r="AK747" i="8" s="1"/>
  <c r="AH3604" i="7"/>
  <c r="AH746" i="8" s="1"/>
  <c r="AL3604" i="7"/>
  <c r="O3592" i="7"/>
  <c r="S3592" i="7"/>
  <c r="T3592" i="7"/>
  <c r="U3592" i="7"/>
  <c r="V3592" i="7"/>
  <c r="W3592" i="7"/>
  <c r="X3592" i="7"/>
  <c r="Y3592" i="7"/>
  <c r="Z3592" i="7"/>
  <c r="AA3592" i="7"/>
  <c r="AB3592" i="7"/>
  <c r="AC3592" i="7"/>
  <c r="AD3592" i="7"/>
  <c r="AE3592" i="7"/>
  <c r="AF3592" i="7"/>
  <c r="AG3592" i="7"/>
  <c r="AH3592" i="7"/>
  <c r="AI3592" i="7"/>
  <c r="AJ3592" i="7"/>
  <c r="AK3592" i="7"/>
  <c r="O3591" i="7"/>
  <c r="S3591" i="7"/>
  <c r="T3591" i="7"/>
  <c r="U3591" i="7"/>
  <c r="V3591" i="7"/>
  <c r="W3591" i="7"/>
  <c r="X3591" i="7"/>
  <c r="Y3591" i="7"/>
  <c r="Z3591" i="7"/>
  <c r="AA3591" i="7"/>
  <c r="AB3591" i="7"/>
  <c r="AC3591" i="7"/>
  <c r="AD3591" i="7"/>
  <c r="AE3591" i="7"/>
  <c r="AF3591" i="7"/>
  <c r="AG3591" i="7"/>
  <c r="AH3591" i="7"/>
  <c r="AI3591" i="7"/>
  <c r="AJ3591" i="7"/>
  <c r="AK3591" i="7"/>
  <c r="O3590" i="7"/>
  <c r="S3590" i="7"/>
  <c r="T3590" i="7"/>
  <c r="T3604" i="7" s="1"/>
  <c r="T746" i="8" s="1"/>
  <c r="U3590" i="7"/>
  <c r="U3604" i="7" s="1"/>
  <c r="U746" i="8" s="1"/>
  <c r="V3590" i="7"/>
  <c r="W3590" i="7"/>
  <c r="X3590" i="7"/>
  <c r="X3604" i="7" s="1"/>
  <c r="X746" i="8" s="1"/>
  <c r="Y3590" i="7"/>
  <c r="Z3590" i="7"/>
  <c r="Z3604" i="7" s="1"/>
  <c r="Z746" i="8" s="1"/>
  <c r="AA3590" i="7"/>
  <c r="AB3590" i="7"/>
  <c r="AB3604" i="7" s="1"/>
  <c r="AB746" i="8" s="1"/>
  <c r="AC3590" i="7"/>
  <c r="AC3604" i="7" s="1"/>
  <c r="AC746" i="8" s="1"/>
  <c r="AD3590" i="7"/>
  <c r="AE3590" i="7"/>
  <c r="AF3590" i="7"/>
  <c r="AF3604" i="7" s="1"/>
  <c r="AF746" i="8" s="1"/>
  <c r="AG3590" i="7"/>
  <c r="AH3590" i="7"/>
  <c r="AI3590" i="7"/>
  <c r="AJ3590" i="7"/>
  <c r="AK3590" i="7"/>
  <c r="AK3604" i="7" s="1"/>
  <c r="AK746" i="8" s="1"/>
  <c r="AL3588" i="7"/>
  <c r="O3575" i="7"/>
  <c r="S3575" i="7"/>
  <c r="T3575" i="7"/>
  <c r="U3575" i="7"/>
  <c r="V3575" i="7"/>
  <c r="W3575" i="7"/>
  <c r="X3575" i="7"/>
  <c r="Y3575" i="7"/>
  <c r="Z3575" i="7"/>
  <c r="AA3575" i="7"/>
  <c r="AB3575" i="7"/>
  <c r="AC3575" i="7"/>
  <c r="AD3575" i="7"/>
  <c r="AE3575" i="7"/>
  <c r="AF3575" i="7"/>
  <c r="AG3575" i="7"/>
  <c r="AH3575" i="7"/>
  <c r="AI3575" i="7"/>
  <c r="AJ3575" i="7"/>
  <c r="AK3575" i="7"/>
  <c r="O3574" i="7"/>
  <c r="S3574" i="7"/>
  <c r="S3588" i="7" s="1"/>
  <c r="S745" i="8" s="1"/>
  <c r="T3574" i="7"/>
  <c r="T3588" i="7" s="1"/>
  <c r="T745" i="8" s="1"/>
  <c r="U3574" i="7"/>
  <c r="V3574" i="7"/>
  <c r="W3574" i="7"/>
  <c r="W3588" i="7" s="1"/>
  <c r="W745" i="8" s="1"/>
  <c r="X3574" i="7"/>
  <c r="X3588" i="7" s="1"/>
  <c r="X745" i="8" s="1"/>
  <c r="Y3574" i="7"/>
  <c r="Y3588" i="7" s="1"/>
  <c r="Y745" i="8" s="1"/>
  <c r="Z3574" i="7"/>
  <c r="AA3574" i="7"/>
  <c r="AA3588" i="7" s="1"/>
  <c r="AA745" i="8" s="1"/>
  <c r="AB3574" i="7"/>
  <c r="AB3588" i="7" s="1"/>
  <c r="AB745" i="8" s="1"/>
  <c r="AC3574" i="7"/>
  <c r="AD3574" i="7"/>
  <c r="AE3574" i="7"/>
  <c r="AE3588" i="7" s="1"/>
  <c r="AE745" i="8" s="1"/>
  <c r="AF3574" i="7"/>
  <c r="AF3588" i="7" s="1"/>
  <c r="AF745" i="8" s="1"/>
  <c r="AG3574" i="7"/>
  <c r="AG3588" i="7" s="1"/>
  <c r="AG745" i="8" s="1"/>
  <c r="AH3574" i="7"/>
  <c r="AI3574" i="7"/>
  <c r="AI3588" i="7" s="1"/>
  <c r="AI745" i="8" s="1"/>
  <c r="AJ3574" i="7"/>
  <c r="AJ3588" i="7" s="1"/>
  <c r="AJ745" i="8" s="1"/>
  <c r="AK3574" i="7"/>
  <c r="Y3572" i="7"/>
  <c r="Y744" i="8" s="1"/>
  <c r="AG3572" i="7"/>
  <c r="AG744" i="8" s="1"/>
  <c r="AL3572" i="7"/>
  <c r="O3558" i="7"/>
  <c r="S3558" i="7"/>
  <c r="S3572" i="7" s="1"/>
  <c r="S744" i="8" s="1"/>
  <c r="T3558" i="7"/>
  <c r="T3572" i="7" s="1"/>
  <c r="T744" i="8" s="1"/>
  <c r="U3558" i="7"/>
  <c r="U3572" i="7" s="1"/>
  <c r="U744" i="8" s="1"/>
  <c r="V3558" i="7"/>
  <c r="V3572" i="7" s="1"/>
  <c r="V744" i="8" s="1"/>
  <c r="W3558" i="7"/>
  <c r="W3572" i="7" s="1"/>
  <c r="W744" i="8" s="1"/>
  <c r="X3558" i="7"/>
  <c r="X3572" i="7" s="1"/>
  <c r="X744" i="8" s="1"/>
  <c r="Y3558" i="7"/>
  <c r="Z3558" i="7"/>
  <c r="Z3572" i="7" s="1"/>
  <c r="Z744" i="8" s="1"/>
  <c r="AA3558" i="7"/>
  <c r="AA3572" i="7" s="1"/>
  <c r="AA744" i="8" s="1"/>
  <c r="AB3558" i="7"/>
  <c r="AB3572" i="7" s="1"/>
  <c r="AB744" i="8" s="1"/>
  <c r="AC3558" i="7"/>
  <c r="AC3572" i="7" s="1"/>
  <c r="AC744" i="8" s="1"/>
  <c r="AD3558" i="7"/>
  <c r="AD3572" i="7" s="1"/>
  <c r="AD744" i="8" s="1"/>
  <c r="AE3558" i="7"/>
  <c r="AE3572" i="7" s="1"/>
  <c r="AE744" i="8" s="1"/>
  <c r="AF3558" i="7"/>
  <c r="AF3572" i="7" s="1"/>
  <c r="AF744" i="8" s="1"/>
  <c r="AG3558" i="7"/>
  <c r="AH3558" i="7"/>
  <c r="AH3572" i="7" s="1"/>
  <c r="AH744" i="8" s="1"/>
  <c r="AI3558" i="7"/>
  <c r="AI3572" i="7" s="1"/>
  <c r="AI744" i="8" s="1"/>
  <c r="AJ3558" i="7"/>
  <c r="AJ3572" i="7" s="1"/>
  <c r="AJ744" i="8" s="1"/>
  <c r="AK3558" i="7"/>
  <c r="AK3572" i="7" s="1"/>
  <c r="AK744" i="8" s="1"/>
  <c r="AD3556" i="7"/>
  <c r="AD743" i="8" s="1"/>
  <c r="AL3556" i="7"/>
  <c r="O3550" i="7"/>
  <c r="S3550" i="7"/>
  <c r="T3550" i="7"/>
  <c r="U3550" i="7"/>
  <c r="V3550" i="7"/>
  <c r="W3550" i="7"/>
  <c r="X3550" i="7"/>
  <c r="Y3550" i="7"/>
  <c r="Z3550" i="7"/>
  <c r="AA3550" i="7"/>
  <c r="AB3550" i="7"/>
  <c r="AC3550" i="7"/>
  <c r="AD3550" i="7"/>
  <c r="AE3550" i="7"/>
  <c r="AF3550" i="7"/>
  <c r="AG3550" i="7"/>
  <c r="AH3550" i="7"/>
  <c r="AI3550" i="7"/>
  <c r="AJ3550" i="7"/>
  <c r="AK3550" i="7"/>
  <c r="O3549" i="7"/>
  <c r="S3549" i="7"/>
  <c r="T3549" i="7"/>
  <c r="U3549" i="7"/>
  <c r="V3549" i="7"/>
  <c r="W3549" i="7"/>
  <c r="X3549" i="7"/>
  <c r="Y3549" i="7"/>
  <c r="Z3549" i="7"/>
  <c r="AA3549" i="7"/>
  <c r="AB3549" i="7"/>
  <c r="AC3549" i="7"/>
  <c r="AD3549" i="7"/>
  <c r="AE3549" i="7"/>
  <c r="AF3549" i="7"/>
  <c r="AG3549" i="7"/>
  <c r="AH3549" i="7"/>
  <c r="AI3549" i="7"/>
  <c r="AJ3549" i="7"/>
  <c r="AK3549" i="7"/>
  <c r="L3548" i="7"/>
  <c r="K3548" i="7"/>
  <c r="O3548" i="7"/>
  <c r="R3548" i="7"/>
  <c r="S3548" i="7"/>
  <c r="T3548" i="7"/>
  <c r="U3548" i="7"/>
  <c r="V3548" i="7"/>
  <c r="W3548" i="7"/>
  <c r="X3548" i="7"/>
  <c r="Y3548" i="7"/>
  <c r="Z3548" i="7"/>
  <c r="AA3548" i="7"/>
  <c r="AB3548" i="7"/>
  <c r="AC3548" i="7"/>
  <c r="AD3548" i="7"/>
  <c r="AE3548" i="7"/>
  <c r="AF3548" i="7"/>
  <c r="AG3548" i="7"/>
  <c r="AH3548" i="7"/>
  <c r="AI3548" i="7"/>
  <c r="AJ3548" i="7"/>
  <c r="AK3548" i="7"/>
  <c r="O3547" i="7"/>
  <c r="S3547" i="7"/>
  <c r="T3547" i="7"/>
  <c r="U3547" i="7"/>
  <c r="V3547" i="7"/>
  <c r="W3547" i="7"/>
  <c r="X3547" i="7"/>
  <c r="Y3547" i="7"/>
  <c r="Z3547" i="7"/>
  <c r="AA3547" i="7"/>
  <c r="AB3547" i="7"/>
  <c r="AC3547" i="7"/>
  <c r="AD3547" i="7"/>
  <c r="AE3547" i="7"/>
  <c r="AF3547" i="7"/>
  <c r="AG3547" i="7"/>
  <c r="AH3547" i="7"/>
  <c r="AI3547" i="7"/>
  <c r="AJ3547" i="7"/>
  <c r="AK3547" i="7"/>
  <c r="O3546" i="7"/>
  <c r="S3546" i="7"/>
  <c r="T3546" i="7"/>
  <c r="U3546" i="7"/>
  <c r="V3546" i="7"/>
  <c r="W3546" i="7"/>
  <c r="X3546" i="7"/>
  <c r="Y3546" i="7"/>
  <c r="Z3546" i="7"/>
  <c r="AA3546" i="7"/>
  <c r="AB3546" i="7"/>
  <c r="AC3546" i="7"/>
  <c r="AD3546" i="7"/>
  <c r="AE3546" i="7"/>
  <c r="AF3546" i="7"/>
  <c r="AG3546" i="7"/>
  <c r="AH3546" i="7"/>
  <c r="AI3546" i="7"/>
  <c r="AJ3546" i="7"/>
  <c r="AK3546" i="7"/>
  <c r="O3545" i="7"/>
  <c r="S3545" i="7"/>
  <c r="T3545" i="7"/>
  <c r="U3545" i="7"/>
  <c r="V3545" i="7"/>
  <c r="W3545" i="7"/>
  <c r="X3545" i="7"/>
  <c r="Y3545" i="7"/>
  <c r="Z3545" i="7"/>
  <c r="AA3545" i="7"/>
  <c r="AB3545" i="7"/>
  <c r="AC3545" i="7"/>
  <c r="AD3545" i="7"/>
  <c r="AE3545" i="7"/>
  <c r="AF3545" i="7"/>
  <c r="AG3545" i="7"/>
  <c r="AH3545" i="7"/>
  <c r="AI3545" i="7"/>
  <c r="AJ3545" i="7"/>
  <c r="AK3545" i="7"/>
  <c r="O3544" i="7"/>
  <c r="S3544" i="7"/>
  <c r="T3544" i="7"/>
  <c r="U3544" i="7"/>
  <c r="V3544" i="7"/>
  <c r="W3544" i="7"/>
  <c r="X3544" i="7"/>
  <c r="Y3544" i="7"/>
  <c r="Z3544" i="7"/>
  <c r="AA3544" i="7"/>
  <c r="AB3544" i="7"/>
  <c r="AC3544" i="7"/>
  <c r="AD3544" i="7"/>
  <c r="AE3544" i="7"/>
  <c r="AF3544" i="7"/>
  <c r="AG3544" i="7"/>
  <c r="AH3544" i="7"/>
  <c r="AI3544" i="7"/>
  <c r="AJ3544" i="7"/>
  <c r="AK3544" i="7"/>
  <c r="O3543" i="7"/>
  <c r="S3543" i="7"/>
  <c r="T3543" i="7"/>
  <c r="U3543" i="7"/>
  <c r="V3543" i="7"/>
  <c r="W3543" i="7"/>
  <c r="X3543" i="7"/>
  <c r="Y3543" i="7"/>
  <c r="Z3543" i="7"/>
  <c r="AA3543" i="7"/>
  <c r="AB3543" i="7"/>
  <c r="AC3543" i="7"/>
  <c r="AD3543" i="7"/>
  <c r="AE3543" i="7"/>
  <c r="AF3543" i="7"/>
  <c r="AG3543" i="7"/>
  <c r="AH3543" i="7"/>
  <c r="AI3543" i="7"/>
  <c r="AJ3543" i="7"/>
  <c r="AK3543" i="7"/>
  <c r="O3542" i="7"/>
  <c r="S3542" i="7"/>
  <c r="T3542" i="7"/>
  <c r="U3542" i="7"/>
  <c r="V3542" i="7"/>
  <c r="W3542" i="7"/>
  <c r="X3542" i="7"/>
  <c r="Y3542" i="7"/>
  <c r="Y3556" i="7" s="1"/>
  <c r="Y743" i="8" s="1"/>
  <c r="Z3542" i="7"/>
  <c r="Z3556" i="7" s="1"/>
  <c r="Z743" i="8" s="1"/>
  <c r="AA3542" i="7"/>
  <c r="AB3542" i="7"/>
  <c r="AC3542" i="7"/>
  <c r="AD3542" i="7"/>
  <c r="AE3542" i="7"/>
  <c r="AF3542" i="7"/>
  <c r="AG3542" i="7"/>
  <c r="AG3556" i="7" s="1"/>
  <c r="AG743" i="8" s="1"/>
  <c r="AH3542" i="7"/>
  <c r="AH3556" i="7" s="1"/>
  <c r="AH743" i="8" s="1"/>
  <c r="AI3542" i="7"/>
  <c r="AJ3542" i="7"/>
  <c r="AK3542" i="7"/>
  <c r="AL3540" i="7"/>
  <c r="O3529" i="7"/>
  <c r="S3529" i="7"/>
  <c r="T3529" i="7"/>
  <c r="U3529" i="7"/>
  <c r="V3529" i="7"/>
  <c r="W3529" i="7"/>
  <c r="X3529" i="7"/>
  <c r="Y3529" i="7"/>
  <c r="Z3529" i="7"/>
  <c r="AA3529" i="7"/>
  <c r="AB3529" i="7"/>
  <c r="AC3529" i="7"/>
  <c r="AD3529" i="7"/>
  <c r="AE3529" i="7"/>
  <c r="AF3529" i="7"/>
  <c r="AG3529" i="7"/>
  <c r="AH3529" i="7"/>
  <c r="AI3529" i="7"/>
  <c r="AJ3529" i="7"/>
  <c r="AK3529" i="7"/>
  <c r="O3528" i="7"/>
  <c r="S3528" i="7"/>
  <c r="T3528" i="7"/>
  <c r="U3528" i="7"/>
  <c r="V3528" i="7"/>
  <c r="W3528" i="7"/>
  <c r="X3528" i="7"/>
  <c r="Y3528" i="7"/>
  <c r="Z3528" i="7"/>
  <c r="AA3528" i="7"/>
  <c r="AB3528" i="7"/>
  <c r="AC3528" i="7"/>
  <c r="AD3528" i="7"/>
  <c r="AE3528" i="7"/>
  <c r="AF3528" i="7"/>
  <c r="AG3528" i="7"/>
  <c r="AH3528" i="7"/>
  <c r="AI3528" i="7"/>
  <c r="AJ3528" i="7"/>
  <c r="AK3528" i="7"/>
  <c r="O3527" i="7"/>
  <c r="S3527" i="7"/>
  <c r="T3527" i="7"/>
  <c r="U3527" i="7"/>
  <c r="V3527" i="7"/>
  <c r="W3527" i="7"/>
  <c r="X3527" i="7"/>
  <c r="Y3527" i="7"/>
  <c r="Z3527" i="7"/>
  <c r="AA3527" i="7"/>
  <c r="AB3527" i="7"/>
  <c r="AC3527" i="7"/>
  <c r="AD3527" i="7"/>
  <c r="AE3527" i="7"/>
  <c r="AF3527" i="7"/>
  <c r="AG3527" i="7"/>
  <c r="AH3527" i="7"/>
  <c r="AI3527" i="7"/>
  <c r="AJ3527" i="7"/>
  <c r="AK3527" i="7"/>
  <c r="O3526" i="7"/>
  <c r="S3526" i="7"/>
  <c r="S3540" i="7" s="1"/>
  <c r="S742" i="8" s="1"/>
  <c r="T3526" i="7"/>
  <c r="T3540" i="7" s="1"/>
  <c r="T742" i="8" s="1"/>
  <c r="U3526" i="7"/>
  <c r="U3540" i="7" s="1"/>
  <c r="U742" i="8" s="1"/>
  <c r="V3526" i="7"/>
  <c r="W3526" i="7"/>
  <c r="W3540" i="7" s="1"/>
  <c r="W742" i="8" s="1"/>
  <c r="X3526" i="7"/>
  <c r="Y3526" i="7"/>
  <c r="Z3526" i="7"/>
  <c r="Z3540" i="7" s="1"/>
  <c r="Z742" i="8" s="1"/>
  <c r="AA3526" i="7"/>
  <c r="AA3540" i="7" s="1"/>
  <c r="AA742" i="8" s="1"/>
  <c r="AB3526" i="7"/>
  <c r="AB3540" i="7" s="1"/>
  <c r="AB742" i="8" s="1"/>
  <c r="AC3526" i="7"/>
  <c r="AC3540" i="7" s="1"/>
  <c r="AC742" i="8" s="1"/>
  <c r="AD3526" i="7"/>
  <c r="AE3526" i="7"/>
  <c r="AE3540" i="7" s="1"/>
  <c r="AE742" i="8" s="1"/>
  <c r="AF3526" i="7"/>
  <c r="AG3526" i="7"/>
  <c r="AH3526" i="7"/>
  <c r="AH3540" i="7" s="1"/>
  <c r="AH742" i="8" s="1"/>
  <c r="AI3526" i="7"/>
  <c r="AI3540" i="7" s="1"/>
  <c r="AI742" i="8" s="1"/>
  <c r="AJ3526" i="7"/>
  <c r="AJ3540" i="7" s="1"/>
  <c r="AJ742" i="8" s="1"/>
  <c r="AK3526" i="7"/>
  <c r="AK3540" i="7" s="1"/>
  <c r="AK742" i="8" s="1"/>
  <c r="L3524" i="7"/>
  <c r="AE3524" i="7"/>
  <c r="AE729" i="8" s="1"/>
  <c r="AI3524" i="7"/>
  <c r="AI729" i="8" s="1"/>
  <c r="AL3524" i="7"/>
  <c r="L3510" i="7"/>
  <c r="AC3510" i="7" s="1"/>
  <c r="AC3524" i="7" s="1"/>
  <c r="AC729" i="8" s="1"/>
  <c r="K3510" i="7"/>
  <c r="O3510" i="7"/>
  <c r="R3510" i="7"/>
  <c r="R3524" i="7" s="1"/>
  <c r="R729" i="8" s="1"/>
  <c r="S3510" i="7"/>
  <c r="S3524" i="7" s="1"/>
  <c r="S729" i="8" s="1"/>
  <c r="T3510" i="7"/>
  <c r="T3524" i="7" s="1"/>
  <c r="T729" i="8" s="1"/>
  <c r="U3510" i="7"/>
  <c r="U3524" i="7" s="1"/>
  <c r="U729" i="8" s="1"/>
  <c r="V3510" i="7"/>
  <c r="V3524" i="7" s="1"/>
  <c r="V729" i="8" s="1"/>
  <c r="W3510" i="7"/>
  <c r="W3524" i="7" s="1"/>
  <c r="W729" i="8" s="1"/>
  <c r="X3510" i="7"/>
  <c r="X3524" i="7" s="1"/>
  <c r="X729" i="8" s="1"/>
  <c r="Y3510" i="7"/>
  <c r="Y3524" i="7" s="1"/>
  <c r="Y729" i="8" s="1"/>
  <c r="Z3510" i="7"/>
  <c r="Z3524" i="7" s="1"/>
  <c r="Z729" i="8" s="1"/>
  <c r="AA3510" i="7"/>
  <c r="AA3524" i="7" s="1"/>
  <c r="AA729" i="8" s="1"/>
  <c r="AB3510" i="7"/>
  <c r="AB3524" i="7" s="1"/>
  <c r="AB729" i="8" s="1"/>
  <c r="AD3510" i="7"/>
  <c r="AD3524" i="7" s="1"/>
  <c r="AD729" i="8" s="1"/>
  <c r="AE3510" i="7"/>
  <c r="AF3510" i="7"/>
  <c r="AF3524" i="7" s="1"/>
  <c r="AF729" i="8" s="1"/>
  <c r="AG3510" i="7"/>
  <c r="AG3524" i="7" s="1"/>
  <c r="AG729" i="8" s="1"/>
  <c r="AH3510" i="7"/>
  <c r="AH3524" i="7" s="1"/>
  <c r="AH729" i="8" s="1"/>
  <c r="AI3510" i="7"/>
  <c r="AJ3510" i="7"/>
  <c r="AJ3524" i="7" s="1"/>
  <c r="AJ729" i="8" s="1"/>
  <c r="AK3510" i="7"/>
  <c r="AK3524" i="7" s="1"/>
  <c r="AK729" i="8" s="1"/>
  <c r="AL3508" i="7"/>
  <c r="O3496" i="7"/>
  <c r="R3496" i="7"/>
  <c r="R3508" i="7" s="1"/>
  <c r="R728" i="8" s="1"/>
  <c r="S3496" i="7"/>
  <c r="T3496" i="7"/>
  <c r="U3496" i="7"/>
  <c r="V3496" i="7"/>
  <c r="V3508" i="7" s="1"/>
  <c r="V728" i="8" s="1"/>
  <c r="W3496" i="7"/>
  <c r="Y3496" i="7"/>
  <c r="Z3496" i="7"/>
  <c r="AA3496" i="7"/>
  <c r="AA3508" i="7" s="1"/>
  <c r="AA728" i="8" s="1"/>
  <c r="AB3496" i="7"/>
  <c r="AC3496" i="7"/>
  <c r="AD3496" i="7"/>
  <c r="AE3496" i="7"/>
  <c r="AE3508" i="7" s="1"/>
  <c r="AE728" i="8" s="1"/>
  <c r="AF3496" i="7"/>
  <c r="AG3496" i="7"/>
  <c r="AH3496" i="7"/>
  <c r="AI3496" i="7"/>
  <c r="AI3508" i="7" s="1"/>
  <c r="AI728" i="8" s="1"/>
  <c r="AJ3496" i="7"/>
  <c r="AK3496" i="7"/>
  <c r="L3495" i="7"/>
  <c r="X3495" i="7" s="1"/>
  <c r="K3495" i="7"/>
  <c r="O3495" i="7"/>
  <c r="R3495" i="7"/>
  <c r="S3495" i="7"/>
  <c r="T3495" i="7"/>
  <c r="U3495" i="7"/>
  <c r="V3495" i="7"/>
  <c r="W3495" i="7"/>
  <c r="Y3495" i="7"/>
  <c r="Z3495" i="7"/>
  <c r="AA3495" i="7"/>
  <c r="AB3495" i="7"/>
  <c r="AC3495" i="7"/>
  <c r="AD3495" i="7"/>
  <c r="AE3495" i="7"/>
  <c r="AF3495" i="7"/>
  <c r="AG3495" i="7"/>
  <c r="AH3495" i="7"/>
  <c r="AI3495" i="7"/>
  <c r="AJ3495" i="7"/>
  <c r="AK3495" i="7"/>
  <c r="L3494" i="7"/>
  <c r="X3494" i="7" s="1"/>
  <c r="O3494" i="7"/>
  <c r="R3494" i="7"/>
  <c r="S3494" i="7"/>
  <c r="T3494" i="7"/>
  <c r="U3494" i="7"/>
  <c r="V3494" i="7"/>
  <c r="W3494" i="7"/>
  <c r="Y3494" i="7"/>
  <c r="Z3494" i="7"/>
  <c r="AA3494" i="7"/>
  <c r="AB3494" i="7"/>
  <c r="AC3494" i="7"/>
  <c r="AD3494" i="7"/>
  <c r="AE3494" i="7"/>
  <c r="AF3494" i="7"/>
  <c r="AG3494" i="7"/>
  <c r="AH3494" i="7"/>
  <c r="AI3494" i="7"/>
  <c r="AJ3494" i="7"/>
  <c r="AK3494" i="7"/>
  <c r="AL3492" i="7"/>
  <c r="O3489" i="7"/>
  <c r="S3489" i="7"/>
  <c r="T3489" i="7"/>
  <c r="U3489" i="7"/>
  <c r="V3489" i="7"/>
  <c r="W3489" i="7"/>
  <c r="X3489" i="7"/>
  <c r="Y3489" i="7"/>
  <c r="Z3489" i="7"/>
  <c r="AA3489" i="7"/>
  <c r="AB3489" i="7"/>
  <c r="AC3489" i="7"/>
  <c r="AD3489" i="7"/>
  <c r="AE3489" i="7"/>
  <c r="AF3489" i="7"/>
  <c r="AG3489" i="7"/>
  <c r="AH3489" i="7"/>
  <c r="AI3489" i="7"/>
  <c r="AJ3489" i="7"/>
  <c r="AK3489" i="7"/>
  <c r="O3488" i="7"/>
  <c r="S3488" i="7"/>
  <c r="T3488" i="7"/>
  <c r="U3488" i="7"/>
  <c r="V3488" i="7"/>
  <c r="W3488" i="7"/>
  <c r="X3488" i="7"/>
  <c r="Y3488" i="7"/>
  <c r="Z3488" i="7"/>
  <c r="AA3488" i="7"/>
  <c r="AB3488" i="7"/>
  <c r="AC3488" i="7"/>
  <c r="AD3488" i="7"/>
  <c r="AE3488" i="7"/>
  <c r="AF3488" i="7"/>
  <c r="AG3488" i="7"/>
  <c r="AH3488" i="7"/>
  <c r="AI3488" i="7"/>
  <c r="AJ3488" i="7"/>
  <c r="AK3488" i="7"/>
  <c r="O3487" i="7"/>
  <c r="S3487" i="7"/>
  <c r="T3487" i="7"/>
  <c r="U3487" i="7"/>
  <c r="V3487" i="7"/>
  <c r="W3487" i="7"/>
  <c r="X3487" i="7"/>
  <c r="Y3487" i="7"/>
  <c r="Z3487" i="7"/>
  <c r="AA3487" i="7"/>
  <c r="AB3487" i="7"/>
  <c r="AC3487" i="7"/>
  <c r="AD3487" i="7"/>
  <c r="AE3487" i="7"/>
  <c r="AF3487" i="7"/>
  <c r="AG3487" i="7"/>
  <c r="AH3487" i="7"/>
  <c r="AI3487" i="7"/>
  <c r="AJ3487" i="7"/>
  <c r="AK3487" i="7"/>
  <c r="K3486" i="7"/>
  <c r="L3486" i="7"/>
  <c r="R3486" i="7"/>
  <c r="O3486" i="7"/>
  <c r="S3486" i="7"/>
  <c r="T3486" i="7"/>
  <c r="U3486" i="7"/>
  <c r="V3486" i="7"/>
  <c r="W3486" i="7"/>
  <c r="X3486" i="7"/>
  <c r="Y3486" i="7"/>
  <c r="Z3486" i="7"/>
  <c r="AA3486" i="7"/>
  <c r="AB3486" i="7"/>
  <c r="AC3486" i="7"/>
  <c r="AD3486" i="7"/>
  <c r="AE3486" i="7"/>
  <c r="AF3486" i="7"/>
  <c r="AG3486" i="7"/>
  <c r="AH3486" i="7"/>
  <c r="AI3486" i="7"/>
  <c r="AJ3486" i="7"/>
  <c r="AK3486" i="7"/>
  <c r="L3485" i="7"/>
  <c r="O3485" i="7"/>
  <c r="R3485" i="7"/>
  <c r="S3485" i="7"/>
  <c r="T3485" i="7"/>
  <c r="U3485" i="7"/>
  <c r="V3485" i="7"/>
  <c r="W3485" i="7"/>
  <c r="X3485" i="7"/>
  <c r="Y3485" i="7"/>
  <c r="Z3485" i="7"/>
  <c r="AA3485" i="7"/>
  <c r="AB3485" i="7"/>
  <c r="AC3485" i="7"/>
  <c r="AD3485" i="7"/>
  <c r="AE3485" i="7"/>
  <c r="AF3485" i="7"/>
  <c r="AG3485" i="7"/>
  <c r="AH3485" i="7"/>
  <c r="AI3485" i="7"/>
  <c r="AJ3485" i="7"/>
  <c r="AK3485" i="7"/>
  <c r="O3484" i="7"/>
  <c r="S3484" i="7"/>
  <c r="T3484" i="7"/>
  <c r="U3484" i="7"/>
  <c r="V3484" i="7"/>
  <c r="W3484" i="7"/>
  <c r="X3484" i="7"/>
  <c r="Y3484" i="7"/>
  <c r="Z3484" i="7"/>
  <c r="AA3484" i="7"/>
  <c r="AB3484" i="7"/>
  <c r="AC3484" i="7"/>
  <c r="AD3484" i="7"/>
  <c r="AE3484" i="7"/>
  <c r="AF3484" i="7"/>
  <c r="AG3484" i="7"/>
  <c r="AH3484" i="7"/>
  <c r="AI3484" i="7"/>
  <c r="AJ3484" i="7"/>
  <c r="AK3484" i="7"/>
  <c r="O3483" i="7"/>
  <c r="S3483" i="7"/>
  <c r="T3483" i="7"/>
  <c r="U3483" i="7"/>
  <c r="V3483" i="7"/>
  <c r="W3483" i="7"/>
  <c r="X3483" i="7"/>
  <c r="Y3483" i="7"/>
  <c r="Z3483" i="7"/>
  <c r="AA3483" i="7"/>
  <c r="AB3483" i="7"/>
  <c r="AC3483" i="7"/>
  <c r="AD3483" i="7"/>
  <c r="AE3483" i="7"/>
  <c r="AF3483" i="7"/>
  <c r="AG3483" i="7"/>
  <c r="AH3483" i="7"/>
  <c r="AI3483" i="7"/>
  <c r="AJ3483" i="7"/>
  <c r="AK3483" i="7"/>
  <c r="O3482" i="7"/>
  <c r="S3482" i="7"/>
  <c r="T3482" i="7"/>
  <c r="U3482" i="7"/>
  <c r="V3482" i="7"/>
  <c r="W3482" i="7"/>
  <c r="X3482" i="7"/>
  <c r="Y3482" i="7"/>
  <c r="Z3482" i="7"/>
  <c r="AA3482" i="7"/>
  <c r="AB3482" i="7"/>
  <c r="AC3482" i="7"/>
  <c r="AD3482" i="7"/>
  <c r="AE3482" i="7"/>
  <c r="AF3482" i="7"/>
  <c r="AG3482" i="7"/>
  <c r="AH3482" i="7"/>
  <c r="AI3482" i="7"/>
  <c r="AJ3482" i="7"/>
  <c r="AK3482" i="7"/>
  <c r="O3481" i="7"/>
  <c r="S3481" i="7"/>
  <c r="T3481" i="7"/>
  <c r="U3481" i="7"/>
  <c r="V3481" i="7"/>
  <c r="W3481" i="7"/>
  <c r="X3481" i="7"/>
  <c r="Y3481" i="7"/>
  <c r="Z3481" i="7"/>
  <c r="AA3481" i="7"/>
  <c r="AB3481" i="7"/>
  <c r="AC3481" i="7"/>
  <c r="AD3481" i="7"/>
  <c r="AE3481" i="7"/>
  <c r="AF3481" i="7"/>
  <c r="AG3481" i="7"/>
  <c r="AH3481" i="7"/>
  <c r="AI3481" i="7"/>
  <c r="AJ3481" i="7"/>
  <c r="AK3481" i="7"/>
  <c r="O3480" i="7"/>
  <c r="S3480" i="7"/>
  <c r="T3480" i="7"/>
  <c r="U3480" i="7"/>
  <c r="V3480" i="7"/>
  <c r="W3480" i="7"/>
  <c r="X3480" i="7"/>
  <c r="Y3480" i="7"/>
  <c r="Z3480" i="7"/>
  <c r="AA3480" i="7"/>
  <c r="AB3480" i="7"/>
  <c r="AC3480" i="7"/>
  <c r="AD3480" i="7"/>
  <c r="AE3480" i="7"/>
  <c r="AF3480" i="7"/>
  <c r="AG3480" i="7"/>
  <c r="AH3480" i="7"/>
  <c r="AI3480" i="7"/>
  <c r="AJ3480" i="7"/>
  <c r="AK3480" i="7"/>
  <c r="O3479" i="7"/>
  <c r="S3479" i="7"/>
  <c r="T3479" i="7"/>
  <c r="U3479" i="7"/>
  <c r="V3479" i="7"/>
  <c r="W3479" i="7"/>
  <c r="X3479" i="7"/>
  <c r="Y3479" i="7"/>
  <c r="Z3479" i="7"/>
  <c r="AA3479" i="7"/>
  <c r="AB3479" i="7"/>
  <c r="AC3479" i="7"/>
  <c r="AD3479" i="7"/>
  <c r="AE3479" i="7"/>
  <c r="AF3479" i="7"/>
  <c r="AG3479" i="7"/>
  <c r="AH3479" i="7"/>
  <c r="AI3479" i="7"/>
  <c r="AJ3479" i="7"/>
  <c r="AK3479" i="7"/>
  <c r="O3478" i="7"/>
  <c r="S3478" i="7"/>
  <c r="T3478" i="7"/>
  <c r="U3478" i="7"/>
  <c r="V3478" i="7"/>
  <c r="W3478" i="7"/>
  <c r="X3478" i="7"/>
  <c r="Y3478" i="7"/>
  <c r="Z3478" i="7"/>
  <c r="AA3478" i="7"/>
  <c r="AB3478" i="7"/>
  <c r="AC3478" i="7"/>
  <c r="AD3478" i="7"/>
  <c r="AE3478" i="7"/>
  <c r="AF3478" i="7"/>
  <c r="AG3478" i="7"/>
  <c r="AH3478" i="7"/>
  <c r="AI3478" i="7"/>
  <c r="AJ3478" i="7"/>
  <c r="AK3478" i="7"/>
  <c r="AL3476" i="7"/>
  <c r="O3465" i="7"/>
  <c r="S3465" i="7"/>
  <c r="T3465" i="7"/>
  <c r="U3465" i="7"/>
  <c r="V3465" i="7"/>
  <c r="W3465" i="7"/>
  <c r="X3465" i="7"/>
  <c r="Y3465" i="7"/>
  <c r="Z3465" i="7"/>
  <c r="AA3465" i="7"/>
  <c r="AB3465" i="7"/>
  <c r="AC3465" i="7"/>
  <c r="AD3465" i="7"/>
  <c r="AE3465" i="7"/>
  <c r="AF3465" i="7"/>
  <c r="AG3465" i="7"/>
  <c r="AH3465" i="7"/>
  <c r="AI3465" i="7"/>
  <c r="AJ3465" i="7"/>
  <c r="AK3465" i="7"/>
  <c r="O3464" i="7"/>
  <c r="S3464" i="7"/>
  <c r="T3464" i="7"/>
  <c r="U3464" i="7"/>
  <c r="V3464" i="7"/>
  <c r="W3464" i="7"/>
  <c r="X3464" i="7"/>
  <c r="Y3464" i="7"/>
  <c r="Z3464" i="7"/>
  <c r="AA3464" i="7"/>
  <c r="AB3464" i="7"/>
  <c r="AC3464" i="7"/>
  <c r="AD3464" i="7"/>
  <c r="AE3464" i="7"/>
  <c r="AF3464" i="7"/>
  <c r="AG3464" i="7"/>
  <c r="AH3464" i="7"/>
  <c r="AI3464" i="7"/>
  <c r="AJ3464" i="7"/>
  <c r="AK3464" i="7"/>
  <c r="O3463" i="7"/>
  <c r="S3463" i="7"/>
  <c r="T3463" i="7"/>
  <c r="U3463" i="7"/>
  <c r="V3463" i="7"/>
  <c r="W3463" i="7"/>
  <c r="X3463" i="7"/>
  <c r="Y3463" i="7"/>
  <c r="Z3463" i="7"/>
  <c r="AA3463" i="7"/>
  <c r="AB3463" i="7"/>
  <c r="AC3463" i="7"/>
  <c r="AD3463" i="7"/>
  <c r="AE3463" i="7"/>
  <c r="AF3463" i="7"/>
  <c r="AG3463" i="7"/>
  <c r="AH3463" i="7"/>
  <c r="AI3463" i="7"/>
  <c r="AJ3463" i="7"/>
  <c r="AK3463" i="7"/>
  <c r="O3462" i="7"/>
  <c r="S3462" i="7"/>
  <c r="T3462" i="7"/>
  <c r="U3462" i="7"/>
  <c r="U3476" i="7" s="1"/>
  <c r="U726" i="8" s="1"/>
  <c r="V3462" i="7"/>
  <c r="V3476" i="7" s="1"/>
  <c r="V726" i="8" s="1"/>
  <c r="W3462" i="7"/>
  <c r="X3462" i="7"/>
  <c r="X3476" i="7" s="1"/>
  <c r="X726" i="8" s="1"/>
  <c r="Y3462" i="7"/>
  <c r="Z3462" i="7"/>
  <c r="AA3462" i="7"/>
  <c r="AB3462" i="7"/>
  <c r="AC3462" i="7"/>
  <c r="AC3476" i="7" s="1"/>
  <c r="AC726" i="8" s="1"/>
  <c r="AD3462" i="7"/>
  <c r="AD3476" i="7" s="1"/>
  <c r="AD726" i="8" s="1"/>
  <c r="AE3462" i="7"/>
  <c r="AF3462" i="7"/>
  <c r="AF3476" i="7" s="1"/>
  <c r="AF726" i="8" s="1"/>
  <c r="AG3462" i="7"/>
  <c r="AH3462" i="7"/>
  <c r="AI3462" i="7"/>
  <c r="AJ3462" i="7"/>
  <c r="AK3462" i="7"/>
  <c r="AK3476" i="7" s="1"/>
  <c r="AK726" i="8" s="1"/>
  <c r="L3460" i="7"/>
  <c r="AC3460" i="7"/>
  <c r="AC714" i="8" s="1"/>
  <c r="AF3460" i="7"/>
  <c r="AF714" i="8" s="1"/>
  <c r="AJ3460" i="7"/>
  <c r="AJ714" i="8" s="1"/>
  <c r="AL3460" i="7"/>
  <c r="L3446" i="7"/>
  <c r="AC3446" i="7" s="1"/>
  <c r="K3446" i="7"/>
  <c r="O3446" i="7"/>
  <c r="R3446" i="7"/>
  <c r="R3460" i="7" s="1"/>
  <c r="R714" i="8" s="1"/>
  <c r="S3446" i="7"/>
  <c r="S3460" i="7" s="1"/>
  <c r="S714" i="8" s="1"/>
  <c r="T3446" i="7"/>
  <c r="T3460" i="7" s="1"/>
  <c r="T714" i="8" s="1"/>
  <c r="U3446" i="7"/>
  <c r="U3460" i="7" s="1"/>
  <c r="U714" i="8" s="1"/>
  <c r="V3446" i="7"/>
  <c r="V3460" i="7" s="1"/>
  <c r="V714" i="8" s="1"/>
  <c r="W3446" i="7"/>
  <c r="W3460" i="7" s="1"/>
  <c r="W714" i="8" s="1"/>
  <c r="X3446" i="7"/>
  <c r="X3460" i="7" s="1"/>
  <c r="X714" i="8" s="1"/>
  <c r="Y3446" i="7"/>
  <c r="Y3460" i="7" s="1"/>
  <c r="Y714" i="8" s="1"/>
  <c r="Z3446" i="7"/>
  <c r="Z3460" i="7" s="1"/>
  <c r="Z714" i="8" s="1"/>
  <c r="AA3446" i="7"/>
  <c r="AA3460" i="7" s="1"/>
  <c r="AA714" i="8" s="1"/>
  <c r="AB3446" i="7"/>
  <c r="AB3460" i="7" s="1"/>
  <c r="AB714" i="8" s="1"/>
  <c r="AD3446" i="7"/>
  <c r="AD3460" i="7" s="1"/>
  <c r="AD714" i="8" s="1"/>
  <c r="AE3446" i="7"/>
  <c r="AE3460" i="7" s="1"/>
  <c r="AE714" i="8" s="1"/>
  <c r="AF3446" i="7"/>
  <c r="AG3446" i="7"/>
  <c r="AG3460" i="7" s="1"/>
  <c r="AG714" i="8" s="1"/>
  <c r="AH3446" i="7"/>
  <c r="AH3460" i="7" s="1"/>
  <c r="AH714" i="8" s="1"/>
  <c r="AI3446" i="7"/>
  <c r="AI3460" i="7" s="1"/>
  <c r="AI714" i="8" s="1"/>
  <c r="AJ3446" i="7"/>
  <c r="AK3446" i="7"/>
  <c r="AK3460" i="7" s="1"/>
  <c r="AK714" i="8" s="1"/>
  <c r="AL3444" i="7"/>
  <c r="L3432" i="7"/>
  <c r="X3432" i="7" s="1"/>
  <c r="K3432" i="7"/>
  <c r="O3432" i="7"/>
  <c r="R3432" i="7"/>
  <c r="S3432" i="7"/>
  <c r="T3432" i="7"/>
  <c r="U3432" i="7"/>
  <c r="V3432" i="7"/>
  <c r="W3432" i="7"/>
  <c r="Y3432" i="7"/>
  <c r="Z3432" i="7"/>
  <c r="AA3432" i="7"/>
  <c r="AB3432" i="7"/>
  <c r="AC3432" i="7"/>
  <c r="AD3432" i="7"/>
  <c r="AE3432" i="7"/>
  <c r="AF3432" i="7"/>
  <c r="AG3432" i="7"/>
  <c r="AH3432" i="7"/>
  <c r="AH3444" i="7" s="1"/>
  <c r="AH713" i="8" s="1"/>
  <c r="AI3432" i="7"/>
  <c r="AJ3432" i="7"/>
  <c r="AK3432" i="7"/>
  <c r="L3431" i="7"/>
  <c r="X3431" i="7" s="1"/>
  <c r="K3431" i="7"/>
  <c r="O3431" i="7"/>
  <c r="R3431" i="7"/>
  <c r="S3431" i="7"/>
  <c r="T3431" i="7"/>
  <c r="U3431" i="7"/>
  <c r="V3431" i="7"/>
  <c r="W3431" i="7"/>
  <c r="Y3431" i="7"/>
  <c r="Z3431" i="7"/>
  <c r="AA3431" i="7"/>
  <c r="AB3431" i="7"/>
  <c r="AC3431" i="7"/>
  <c r="AD3431" i="7"/>
  <c r="AE3431" i="7"/>
  <c r="AF3431" i="7"/>
  <c r="AG3431" i="7"/>
  <c r="AH3431" i="7"/>
  <c r="AI3431" i="7"/>
  <c r="AJ3431" i="7"/>
  <c r="AK3431" i="7"/>
  <c r="O3430" i="7"/>
  <c r="R3430" i="7"/>
  <c r="R3444" i="7" s="1"/>
  <c r="R713" i="8" s="1"/>
  <c r="S3430" i="7"/>
  <c r="S3444" i="7" s="1"/>
  <c r="S713" i="8" s="1"/>
  <c r="T3430" i="7"/>
  <c r="U3430" i="7"/>
  <c r="V3430" i="7"/>
  <c r="V3444" i="7" s="1"/>
  <c r="V713" i="8" s="1"/>
  <c r="W3430" i="7"/>
  <c r="W3444" i="7" s="1"/>
  <c r="W713" i="8" s="1"/>
  <c r="Y3430" i="7"/>
  <c r="Z3430" i="7"/>
  <c r="Z3444" i="7" s="1"/>
  <c r="Z713" i="8" s="1"/>
  <c r="AA3430" i="7"/>
  <c r="AA3444" i="7" s="1"/>
  <c r="AA713" i="8" s="1"/>
  <c r="AB3430" i="7"/>
  <c r="AB3444" i="7" s="1"/>
  <c r="AB713" i="8" s="1"/>
  <c r="AC3430" i="7"/>
  <c r="AD3430" i="7"/>
  <c r="AD3444" i="7" s="1"/>
  <c r="AD713" i="8" s="1"/>
  <c r="AE3430" i="7"/>
  <c r="AE3444" i="7" s="1"/>
  <c r="AE713" i="8" s="1"/>
  <c r="AF3430" i="7"/>
  <c r="AF3444" i="7" s="1"/>
  <c r="AF713" i="8" s="1"/>
  <c r="AG3430" i="7"/>
  <c r="AH3430" i="7"/>
  <c r="AI3430" i="7"/>
  <c r="AI3444" i="7" s="1"/>
  <c r="AI713" i="8" s="1"/>
  <c r="AJ3430" i="7"/>
  <c r="AJ3444" i="7" s="1"/>
  <c r="AJ713" i="8" s="1"/>
  <c r="AK3430" i="7"/>
  <c r="AL3428" i="7"/>
  <c r="O3415" i="7"/>
  <c r="S3415" i="7"/>
  <c r="T3415" i="7"/>
  <c r="U3415" i="7"/>
  <c r="V3415" i="7"/>
  <c r="W3415" i="7"/>
  <c r="X3415" i="7"/>
  <c r="Y3415" i="7"/>
  <c r="Z3415" i="7"/>
  <c r="AA3415" i="7"/>
  <c r="AB3415" i="7"/>
  <c r="AC3415" i="7"/>
  <c r="AD3415" i="7"/>
  <c r="AE3415" i="7"/>
  <c r="AF3415" i="7"/>
  <c r="AG3415" i="7"/>
  <c r="AH3415" i="7"/>
  <c r="AI3415" i="7"/>
  <c r="AJ3415" i="7"/>
  <c r="AK3415" i="7"/>
  <c r="O3414" i="7"/>
  <c r="S3414" i="7"/>
  <c r="T3414" i="7"/>
  <c r="T3428" i="7" s="1"/>
  <c r="T712" i="8" s="1"/>
  <c r="U3414" i="7"/>
  <c r="V3414" i="7"/>
  <c r="W3414" i="7"/>
  <c r="W3428" i="7" s="1"/>
  <c r="W712" i="8" s="1"/>
  <c r="X3414" i="7"/>
  <c r="X3428" i="7" s="1"/>
  <c r="X712" i="8" s="1"/>
  <c r="Y3414" i="7"/>
  <c r="Z3414" i="7"/>
  <c r="AA3414" i="7"/>
  <c r="AB3414" i="7"/>
  <c r="AB3428" i="7" s="1"/>
  <c r="AB712" i="8" s="1"/>
  <c r="AC3414" i="7"/>
  <c r="AD3414" i="7"/>
  <c r="AE3414" i="7"/>
  <c r="AE3428" i="7" s="1"/>
  <c r="AE712" i="8" s="1"/>
  <c r="AF3414" i="7"/>
  <c r="AF3428" i="7" s="1"/>
  <c r="AF712" i="8" s="1"/>
  <c r="AG3414" i="7"/>
  <c r="AH3414" i="7"/>
  <c r="AI3414" i="7"/>
  <c r="AJ3414" i="7"/>
  <c r="AK3414" i="7"/>
  <c r="AL3412" i="7"/>
  <c r="O3408" i="7"/>
  <c r="S3408" i="7"/>
  <c r="T3408" i="7"/>
  <c r="U3408" i="7"/>
  <c r="V3408" i="7"/>
  <c r="W3408" i="7"/>
  <c r="X3408" i="7"/>
  <c r="Y3408" i="7"/>
  <c r="Z3408" i="7"/>
  <c r="AA3408" i="7"/>
  <c r="AB3408" i="7"/>
  <c r="AC3408" i="7"/>
  <c r="AD3408" i="7"/>
  <c r="AE3408" i="7"/>
  <c r="AF3408" i="7"/>
  <c r="AG3408" i="7"/>
  <c r="AH3408" i="7"/>
  <c r="AI3408" i="7"/>
  <c r="AJ3408" i="7"/>
  <c r="AK3408" i="7"/>
  <c r="O3407" i="7"/>
  <c r="S3407" i="7"/>
  <c r="T3407" i="7"/>
  <c r="U3407" i="7"/>
  <c r="V3407" i="7"/>
  <c r="W3407" i="7"/>
  <c r="X3407" i="7"/>
  <c r="Y3407" i="7"/>
  <c r="Z3407" i="7"/>
  <c r="AA3407" i="7"/>
  <c r="AB3407" i="7"/>
  <c r="AC3407" i="7"/>
  <c r="AD3407" i="7"/>
  <c r="AE3407" i="7"/>
  <c r="AF3407" i="7"/>
  <c r="AG3407" i="7"/>
  <c r="AH3407" i="7"/>
  <c r="AI3407" i="7"/>
  <c r="AJ3407" i="7"/>
  <c r="AK3407" i="7"/>
  <c r="K3406" i="7"/>
  <c r="L3406" i="7"/>
  <c r="R3406" i="7"/>
  <c r="O3406" i="7"/>
  <c r="S3406" i="7"/>
  <c r="T3406" i="7"/>
  <c r="U3406" i="7"/>
  <c r="V3406" i="7"/>
  <c r="W3406" i="7"/>
  <c r="X3406" i="7"/>
  <c r="Y3406" i="7"/>
  <c r="Z3406" i="7"/>
  <c r="AA3406" i="7"/>
  <c r="AB3406" i="7"/>
  <c r="AC3406" i="7"/>
  <c r="AD3406" i="7"/>
  <c r="AE3406" i="7"/>
  <c r="AF3406" i="7"/>
  <c r="AG3406" i="7"/>
  <c r="AH3406" i="7"/>
  <c r="AI3406" i="7"/>
  <c r="AJ3406" i="7"/>
  <c r="AK3406" i="7"/>
  <c r="O3405" i="7"/>
  <c r="S3405" i="7"/>
  <c r="T3405" i="7"/>
  <c r="U3405" i="7"/>
  <c r="V3405" i="7"/>
  <c r="W3405" i="7"/>
  <c r="X3405" i="7"/>
  <c r="Y3405" i="7"/>
  <c r="Z3405" i="7"/>
  <c r="AA3405" i="7"/>
  <c r="AB3405" i="7"/>
  <c r="AC3405" i="7"/>
  <c r="AD3405" i="7"/>
  <c r="AE3405" i="7"/>
  <c r="AF3405" i="7"/>
  <c r="AG3405" i="7"/>
  <c r="AH3405" i="7"/>
  <c r="AI3405" i="7"/>
  <c r="AJ3405" i="7"/>
  <c r="AK3405" i="7"/>
  <c r="O3404" i="7"/>
  <c r="S3404" i="7"/>
  <c r="T3404" i="7"/>
  <c r="U3404" i="7"/>
  <c r="V3404" i="7"/>
  <c r="W3404" i="7"/>
  <c r="X3404" i="7"/>
  <c r="Y3404" i="7"/>
  <c r="Z3404" i="7"/>
  <c r="AA3404" i="7"/>
  <c r="AB3404" i="7"/>
  <c r="AC3404" i="7"/>
  <c r="AD3404" i="7"/>
  <c r="AE3404" i="7"/>
  <c r="AF3404" i="7"/>
  <c r="AG3404" i="7"/>
  <c r="AH3404" i="7"/>
  <c r="AI3404" i="7"/>
  <c r="AJ3404" i="7"/>
  <c r="AK3404" i="7"/>
  <c r="O3403" i="7"/>
  <c r="S3403" i="7"/>
  <c r="T3403" i="7"/>
  <c r="U3403" i="7"/>
  <c r="V3403" i="7"/>
  <c r="W3403" i="7"/>
  <c r="X3403" i="7"/>
  <c r="Y3403" i="7"/>
  <c r="Z3403" i="7"/>
  <c r="AA3403" i="7"/>
  <c r="AB3403" i="7"/>
  <c r="AC3403" i="7"/>
  <c r="AD3403" i="7"/>
  <c r="AE3403" i="7"/>
  <c r="AF3403" i="7"/>
  <c r="AG3403" i="7"/>
  <c r="AH3403" i="7"/>
  <c r="AI3403" i="7"/>
  <c r="AJ3403" i="7"/>
  <c r="AK3403" i="7"/>
  <c r="O3402" i="7"/>
  <c r="S3402" i="7"/>
  <c r="T3402" i="7"/>
  <c r="U3402" i="7"/>
  <c r="V3402" i="7"/>
  <c r="W3402" i="7"/>
  <c r="X3402" i="7"/>
  <c r="Y3402" i="7"/>
  <c r="Z3402" i="7"/>
  <c r="AA3402" i="7"/>
  <c r="AB3402" i="7"/>
  <c r="AC3402" i="7"/>
  <c r="AD3402" i="7"/>
  <c r="AE3402" i="7"/>
  <c r="AF3402" i="7"/>
  <c r="AG3402" i="7"/>
  <c r="AH3402" i="7"/>
  <c r="AI3402" i="7"/>
  <c r="AJ3402" i="7"/>
  <c r="AK3402" i="7"/>
  <c r="O3401" i="7"/>
  <c r="S3401" i="7"/>
  <c r="T3401" i="7"/>
  <c r="U3401" i="7"/>
  <c r="V3401" i="7"/>
  <c r="W3401" i="7"/>
  <c r="X3401" i="7"/>
  <c r="Y3401" i="7"/>
  <c r="Z3401" i="7"/>
  <c r="AA3401" i="7"/>
  <c r="AB3401" i="7"/>
  <c r="AC3401" i="7"/>
  <c r="AD3401" i="7"/>
  <c r="AE3401" i="7"/>
  <c r="AF3401" i="7"/>
  <c r="AG3401" i="7"/>
  <c r="AH3401" i="7"/>
  <c r="AI3401" i="7"/>
  <c r="AJ3401" i="7"/>
  <c r="AK3401" i="7"/>
  <c r="O3400" i="7"/>
  <c r="S3400" i="7"/>
  <c r="T3400" i="7"/>
  <c r="U3400" i="7"/>
  <c r="V3400" i="7"/>
  <c r="W3400" i="7"/>
  <c r="X3400" i="7"/>
  <c r="Y3400" i="7"/>
  <c r="Z3400" i="7"/>
  <c r="AA3400" i="7"/>
  <c r="AB3400" i="7"/>
  <c r="AC3400" i="7"/>
  <c r="AD3400" i="7"/>
  <c r="AE3400" i="7"/>
  <c r="AF3400" i="7"/>
  <c r="AG3400" i="7"/>
  <c r="AH3400" i="7"/>
  <c r="AI3400" i="7"/>
  <c r="AJ3400" i="7"/>
  <c r="AK3400" i="7"/>
  <c r="O3399" i="7"/>
  <c r="S3399" i="7"/>
  <c r="T3399" i="7"/>
  <c r="U3399" i="7"/>
  <c r="V3399" i="7"/>
  <c r="W3399" i="7"/>
  <c r="X3399" i="7"/>
  <c r="Y3399" i="7"/>
  <c r="Z3399" i="7"/>
  <c r="AA3399" i="7"/>
  <c r="AB3399" i="7"/>
  <c r="AC3399" i="7"/>
  <c r="AD3399" i="7"/>
  <c r="AE3399" i="7"/>
  <c r="AF3399" i="7"/>
  <c r="AG3399" i="7"/>
  <c r="AH3399" i="7"/>
  <c r="AI3399" i="7"/>
  <c r="AJ3399" i="7"/>
  <c r="AK3399" i="7"/>
  <c r="O3398" i="7"/>
  <c r="S3398" i="7"/>
  <c r="S3412" i="7" s="1"/>
  <c r="S711" i="8" s="1"/>
  <c r="T3398" i="7"/>
  <c r="T3412" i="7" s="1"/>
  <c r="T711" i="8" s="1"/>
  <c r="U3398" i="7"/>
  <c r="V3398" i="7"/>
  <c r="W3398" i="7"/>
  <c r="X3398" i="7"/>
  <c r="Y3398" i="7"/>
  <c r="Z3398" i="7"/>
  <c r="AA3398" i="7"/>
  <c r="AA3412" i="7" s="1"/>
  <c r="AA711" i="8" s="1"/>
  <c r="AB3398" i="7"/>
  <c r="AB3412" i="7" s="1"/>
  <c r="AB711" i="8" s="1"/>
  <c r="AC3398" i="7"/>
  <c r="AD3398" i="7"/>
  <c r="AE3398" i="7"/>
  <c r="AF3398" i="7"/>
  <c r="AG3398" i="7"/>
  <c r="AH3398" i="7"/>
  <c r="AI3398" i="7"/>
  <c r="AI3412" i="7" s="1"/>
  <c r="AI711" i="8" s="1"/>
  <c r="AJ3398" i="7"/>
  <c r="AJ3412" i="7" s="1"/>
  <c r="AJ711" i="8" s="1"/>
  <c r="AK3398" i="7"/>
  <c r="Y3396" i="7"/>
  <c r="Y710" i="8" s="1"/>
  <c r="AL3396" i="7"/>
  <c r="O3384" i="7"/>
  <c r="S3384" i="7"/>
  <c r="T3384" i="7"/>
  <c r="U3384" i="7"/>
  <c r="V3384" i="7"/>
  <c r="W3384" i="7"/>
  <c r="X3384" i="7"/>
  <c r="Y3384" i="7"/>
  <c r="Z3384" i="7"/>
  <c r="AA3384" i="7"/>
  <c r="AB3384" i="7"/>
  <c r="AC3384" i="7"/>
  <c r="AD3384" i="7"/>
  <c r="AE3384" i="7"/>
  <c r="AF3384" i="7"/>
  <c r="AG3384" i="7"/>
  <c r="AH3384" i="7"/>
  <c r="AI3384" i="7"/>
  <c r="AJ3384" i="7"/>
  <c r="AK3384" i="7"/>
  <c r="O3383" i="7"/>
  <c r="S3383" i="7"/>
  <c r="T3383" i="7"/>
  <c r="U3383" i="7"/>
  <c r="V3383" i="7"/>
  <c r="W3383" i="7"/>
  <c r="X3383" i="7"/>
  <c r="Y3383" i="7"/>
  <c r="Z3383" i="7"/>
  <c r="AA3383" i="7"/>
  <c r="AB3383" i="7"/>
  <c r="AC3383" i="7"/>
  <c r="AD3383" i="7"/>
  <c r="AE3383" i="7"/>
  <c r="AF3383" i="7"/>
  <c r="AG3383" i="7"/>
  <c r="AH3383" i="7"/>
  <c r="AI3383" i="7"/>
  <c r="AJ3383" i="7"/>
  <c r="AK3383" i="7"/>
  <c r="O3382" i="7"/>
  <c r="S3382" i="7"/>
  <c r="T3382" i="7"/>
  <c r="U3382" i="7"/>
  <c r="U3396" i="7" s="1"/>
  <c r="U710" i="8" s="1"/>
  <c r="V3382" i="7"/>
  <c r="W3382" i="7"/>
  <c r="W3396" i="7" s="1"/>
  <c r="W710" i="8" s="1"/>
  <c r="X3382" i="7"/>
  <c r="Y3382" i="7"/>
  <c r="Z3382" i="7"/>
  <c r="AA3382" i="7"/>
  <c r="AB3382" i="7"/>
  <c r="AC3382" i="7"/>
  <c r="AC3396" i="7" s="1"/>
  <c r="AC710" i="8" s="1"/>
  <c r="AD3382" i="7"/>
  <c r="AE3382" i="7"/>
  <c r="AE3396" i="7" s="1"/>
  <c r="AE710" i="8" s="1"/>
  <c r="AF3382" i="7"/>
  <c r="AG3382" i="7"/>
  <c r="AG3396" i="7" s="1"/>
  <c r="AG710" i="8" s="1"/>
  <c r="AH3382" i="7"/>
  <c r="AI3382" i="7"/>
  <c r="AJ3382" i="7"/>
  <c r="AK3382" i="7"/>
  <c r="AK3396" i="7" s="1"/>
  <c r="AK710" i="8" s="1"/>
  <c r="L3380" i="7"/>
  <c r="AE3380" i="7"/>
  <c r="AE698" i="8" s="1"/>
  <c r="AI3380" i="7"/>
  <c r="AI698" i="8" s="1"/>
  <c r="AL3380" i="7"/>
  <c r="L3366" i="7"/>
  <c r="AC3366" i="7" s="1"/>
  <c r="AC3380" i="7" s="1"/>
  <c r="AC698" i="8" s="1"/>
  <c r="K3366" i="7"/>
  <c r="O3366" i="7"/>
  <c r="R3366" i="7"/>
  <c r="R3380" i="7" s="1"/>
  <c r="R698" i="8" s="1"/>
  <c r="S3366" i="7"/>
  <c r="S3380" i="7" s="1"/>
  <c r="S698" i="8" s="1"/>
  <c r="T3366" i="7"/>
  <c r="T3380" i="7" s="1"/>
  <c r="T698" i="8" s="1"/>
  <c r="U3366" i="7"/>
  <c r="U3380" i="7" s="1"/>
  <c r="U698" i="8" s="1"/>
  <c r="V3366" i="7"/>
  <c r="V3380" i="7" s="1"/>
  <c r="V698" i="8" s="1"/>
  <c r="W3366" i="7"/>
  <c r="W3380" i="7" s="1"/>
  <c r="W698" i="8" s="1"/>
  <c r="X3366" i="7"/>
  <c r="X3380" i="7" s="1"/>
  <c r="X698" i="8" s="1"/>
  <c r="Y3366" i="7"/>
  <c r="Y3380" i="7" s="1"/>
  <c r="Y698" i="8" s="1"/>
  <c r="Z3366" i="7"/>
  <c r="Z3380" i="7" s="1"/>
  <c r="Z698" i="8" s="1"/>
  <c r="AA3366" i="7"/>
  <c r="AA3380" i="7" s="1"/>
  <c r="AA698" i="8" s="1"/>
  <c r="AB3366" i="7"/>
  <c r="AB3380" i="7" s="1"/>
  <c r="AB698" i="8" s="1"/>
  <c r="AD3366" i="7"/>
  <c r="AD3380" i="7" s="1"/>
  <c r="AD698" i="8" s="1"/>
  <c r="AE3366" i="7"/>
  <c r="AF3366" i="7"/>
  <c r="AF3380" i="7" s="1"/>
  <c r="AF698" i="8" s="1"/>
  <c r="AG3366" i="7"/>
  <c r="AG3380" i="7" s="1"/>
  <c r="AG698" i="8" s="1"/>
  <c r="AH3366" i="7"/>
  <c r="AH3380" i="7" s="1"/>
  <c r="AH698" i="8" s="1"/>
  <c r="AI3366" i="7"/>
  <c r="AJ3366" i="7"/>
  <c r="AJ3380" i="7" s="1"/>
  <c r="AJ698" i="8" s="1"/>
  <c r="AK3366" i="7"/>
  <c r="AK3380" i="7" s="1"/>
  <c r="AK698" i="8" s="1"/>
  <c r="AL3364" i="7"/>
  <c r="O3350" i="7"/>
  <c r="S3350" i="7"/>
  <c r="S3364" i="7" s="1"/>
  <c r="S697" i="8" s="1"/>
  <c r="T3350" i="7"/>
  <c r="T3364" i="7" s="1"/>
  <c r="T697" i="8" s="1"/>
  <c r="U3350" i="7"/>
  <c r="U3364" i="7" s="1"/>
  <c r="U697" i="8" s="1"/>
  <c r="V3350" i="7"/>
  <c r="V3364" i="7" s="1"/>
  <c r="V697" i="8" s="1"/>
  <c r="W3350" i="7"/>
  <c r="W3364" i="7" s="1"/>
  <c r="W697" i="8" s="1"/>
  <c r="X3350" i="7"/>
  <c r="X3364" i="7" s="1"/>
  <c r="X697" i="8" s="1"/>
  <c r="Y3350" i="7"/>
  <c r="Y3364" i="7" s="1"/>
  <c r="Y697" i="8" s="1"/>
  <c r="Z3350" i="7"/>
  <c r="Z3364" i="7" s="1"/>
  <c r="Z697" i="8" s="1"/>
  <c r="AA3350" i="7"/>
  <c r="AA3364" i="7" s="1"/>
  <c r="AA697" i="8" s="1"/>
  <c r="AB3350" i="7"/>
  <c r="AB3364" i="7" s="1"/>
  <c r="AB697" i="8" s="1"/>
  <c r="AC3350" i="7"/>
  <c r="AC3364" i="7" s="1"/>
  <c r="AC697" i="8" s="1"/>
  <c r="AD3350" i="7"/>
  <c r="AD3364" i="7" s="1"/>
  <c r="AD697" i="8" s="1"/>
  <c r="AE3350" i="7"/>
  <c r="AE3364" i="7" s="1"/>
  <c r="AE697" i="8" s="1"/>
  <c r="AF3350" i="7"/>
  <c r="AF3364" i="7" s="1"/>
  <c r="AF697" i="8" s="1"/>
  <c r="AG3350" i="7"/>
  <c r="AG3364" i="7" s="1"/>
  <c r="AG697" i="8" s="1"/>
  <c r="AH3350" i="7"/>
  <c r="AH3364" i="7" s="1"/>
  <c r="AH697" i="8" s="1"/>
  <c r="AI3350" i="7"/>
  <c r="AI3364" i="7" s="1"/>
  <c r="AI697" i="8" s="1"/>
  <c r="AJ3350" i="7"/>
  <c r="AJ3364" i="7" s="1"/>
  <c r="AJ697" i="8" s="1"/>
  <c r="AK3350" i="7"/>
  <c r="AK3364" i="7" s="1"/>
  <c r="AK697" i="8" s="1"/>
  <c r="AL3348" i="7"/>
  <c r="O3335" i="7"/>
  <c r="S3335" i="7"/>
  <c r="T3335" i="7"/>
  <c r="U3335" i="7"/>
  <c r="V3335" i="7"/>
  <c r="W3335" i="7"/>
  <c r="X3335" i="7"/>
  <c r="Y3335" i="7"/>
  <c r="Z3335" i="7"/>
  <c r="AA3335" i="7"/>
  <c r="AB3335" i="7"/>
  <c r="AC3335" i="7"/>
  <c r="AD3335" i="7"/>
  <c r="AE3335" i="7"/>
  <c r="AF3335" i="7"/>
  <c r="AG3335" i="7"/>
  <c r="AH3335" i="7"/>
  <c r="AI3335" i="7"/>
  <c r="AJ3335" i="7"/>
  <c r="AK3335" i="7"/>
  <c r="O3334" i="7"/>
  <c r="S3334" i="7"/>
  <c r="S3348" i="7" s="1"/>
  <c r="S696" i="8" s="1"/>
  <c r="T3334" i="7"/>
  <c r="T3348" i="7" s="1"/>
  <c r="T696" i="8" s="1"/>
  <c r="U3334" i="7"/>
  <c r="V3334" i="7"/>
  <c r="W3334" i="7"/>
  <c r="X3334" i="7"/>
  <c r="X3348" i="7" s="1"/>
  <c r="X696" i="8" s="1"/>
  <c r="Y3334" i="7"/>
  <c r="Y3348" i="7" s="1"/>
  <c r="Y696" i="8" s="1"/>
  <c r="Z3334" i="7"/>
  <c r="AA3334" i="7"/>
  <c r="AA3348" i="7" s="1"/>
  <c r="AA696" i="8" s="1"/>
  <c r="AB3334" i="7"/>
  <c r="AC3334" i="7"/>
  <c r="AD3334" i="7"/>
  <c r="AE3334" i="7"/>
  <c r="AF3334" i="7"/>
  <c r="AF3348" i="7" s="1"/>
  <c r="AF696" i="8" s="1"/>
  <c r="AG3334" i="7"/>
  <c r="AG3348" i="7" s="1"/>
  <c r="AG696" i="8" s="1"/>
  <c r="AH3334" i="7"/>
  <c r="AI3334" i="7"/>
  <c r="AI3348" i="7" s="1"/>
  <c r="AI696" i="8" s="1"/>
  <c r="AJ3334" i="7"/>
  <c r="AJ3348" i="7" s="1"/>
  <c r="AJ696" i="8" s="1"/>
  <c r="AK3334" i="7"/>
  <c r="AL3332" i="7"/>
  <c r="O3330" i="7"/>
  <c r="S3330" i="7"/>
  <c r="T3330" i="7"/>
  <c r="U3330" i="7"/>
  <c r="V3330" i="7"/>
  <c r="W3330" i="7"/>
  <c r="X3330" i="7"/>
  <c r="Y3330" i="7"/>
  <c r="Z3330" i="7"/>
  <c r="AA3330" i="7"/>
  <c r="AB3330" i="7"/>
  <c r="AC3330" i="7"/>
  <c r="AD3330" i="7"/>
  <c r="AE3330" i="7"/>
  <c r="AF3330" i="7"/>
  <c r="AG3330" i="7"/>
  <c r="AH3330" i="7"/>
  <c r="AI3330" i="7"/>
  <c r="AJ3330" i="7"/>
  <c r="AK3330" i="7"/>
  <c r="O3329" i="7"/>
  <c r="S3329" i="7"/>
  <c r="T3329" i="7"/>
  <c r="U3329" i="7"/>
  <c r="V3329" i="7"/>
  <c r="W3329" i="7"/>
  <c r="X3329" i="7"/>
  <c r="Y3329" i="7"/>
  <c r="Z3329" i="7"/>
  <c r="AA3329" i="7"/>
  <c r="AB3329" i="7"/>
  <c r="AC3329" i="7"/>
  <c r="AD3329" i="7"/>
  <c r="AE3329" i="7"/>
  <c r="AF3329" i="7"/>
  <c r="AG3329" i="7"/>
  <c r="AH3329" i="7"/>
  <c r="AI3329" i="7"/>
  <c r="AJ3329" i="7"/>
  <c r="AK3329" i="7"/>
  <c r="L3328" i="7"/>
  <c r="R3328" i="7"/>
  <c r="O3328" i="7"/>
  <c r="S3328" i="7"/>
  <c r="T3328" i="7"/>
  <c r="U3328" i="7"/>
  <c r="V3328" i="7"/>
  <c r="W3328" i="7"/>
  <c r="X3328" i="7"/>
  <c r="Y3328" i="7"/>
  <c r="Z3328" i="7"/>
  <c r="AA3328" i="7"/>
  <c r="AB3328" i="7"/>
  <c r="AC3328" i="7"/>
  <c r="AD3328" i="7"/>
  <c r="AE3328" i="7"/>
  <c r="AF3328" i="7"/>
  <c r="AG3328" i="7"/>
  <c r="AH3328" i="7"/>
  <c r="AI3328" i="7"/>
  <c r="AJ3328" i="7"/>
  <c r="AK3328" i="7"/>
  <c r="O3327" i="7"/>
  <c r="S3327" i="7"/>
  <c r="T3327" i="7"/>
  <c r="U3327" i="7"/>
  <c r="V3327" i="7"/>
  <c r="W3327" i="7"/>
  <c r="X3327" i="7"/>
  <c r="Y3327" i="7"/>
  <c r="Z3327" i="7"/>
  <c r="AA3327" i="7"/>
  <c r="AB3327" i="7"/>
  <c r="AC3327" i="7"/>
  <c r="AD3327" i="7"/>
  <c r="AE3327" i="7"/>
  <c r="AF3327" i="7"/>
  <c r="AG3327" i="7"/>
  <c r="AH3327" i="7"/>
  <c r="AI3327" i="7"/>
  <c r="AJ3327" i="7"/>
  <c r="AK3327" i="7"/>
  <c r="O3326" i="7"/>
  <c r="S3326" i="7"/>
  <c r="T3326" i="7"/>
  <c r="U3326" i="7"/>
  <c r="V3326" i="7"/>
  <c r="W3326" i="7"/>
  <c r="X3326" i="7"/>
  <c r="Y3326" i="7"/>
  <c r="Z3326" i="7"/>
  <c r="AA3326" i="7"/>
  <c r="AB3326" i="7"/>
  <c r="AC3326" i="7"/>
  <c r="AD3326" i="7"/>
  <c r="AE3326" i="7"/>
  <c r="AF3326" i="7"/>
  <c r="AG3326" i="7"/>
  <c r="AH3326" i="7"/>
  <c r="AI3326" i="7"/>
  <c r="AJ3326" i="7"/>
  <c r="AK3326" i="7"/>
  <c r="O3325" i="7"/>
  <c r="S3325" i="7"/>
  <c r="T3325" i="7"/>
  <c r="U3325" i="7"/>
  <c r="V3325" i="7"/>
  <c r="W3325" i="7"/>
  <c r="X3325" i="7"/>
  <c r="Y3325" i="7"/>
  <c r="Z3325" i="7"/>
  <c r="AA3325" i="7"/>
  <c r="AB3325" i="7"/>
  <c r="AC3325" i="7"/>
  <c r="AD3325" i="7"/>
  <c r="AE3325" i="7"/>
  <c r="AF3325" i="7"/>
  <c r="AG3325" i="7"/>
  <c r="AH3325" i="7"/>
  <c r="AI3325" i="7"/>
  <c r="AJ3325" i="7"/>
  <c r="AK3325" i="7"/>
  <c r="O3324" i="7"/>
  <c r="S3324" i="7"/>
  <c r="T3324" i="7"/>
  <c r="U3324" i="7"/>
  <c r="V3324" i="7"/>
  <c r="W3324" i="7"/>
  <c r="X3324" i="7"/>
  <c r="Y3324" i="7"/>
  <c r="Z3324" i="7"/>
  <c r="AA3324" i="7"/>
  <c r="AB3324" i="7"/>
  <c r="AC3324" i="7"/>
  <c r="AD3324" i="7"/>
  <c r="AE3324" i="7"/>
  <c r="AF3324" i="7"/>
  <c r="AG3324" i="7"/>
  <c r="AH3324" i="7"/>
  <c r="AI3324" i="7"/>
  <c r="AJ3324" i="7"/>
  <c r="AK3324" i="7"/>
  <c r="O3323" i="7"/>
  <c r="S3323" i="7"/>
  <c r="T3323" i="7"/>
  <c r="U3323" i="7"/>
  <c r="V3323" i="7"/>
  <c r="W3323" i="7"/>
  <c r="X3323" i="7"/>
  <c r="Y3323" i="7"/>
  <c r="Z3323" i="7"/>
  <c r="AA3323" i="7"/>
  <c r="AB3323" i="7"/>
  <c r="AC3323" i="7"/>
  <c r="AD3323" i="7"/>
  <c r="AE3323" i="7"/>
  <c r="AF3323" i="7"/>
  <c r="AG3323" i="7"/>
  <c r="AH3323" i="7"/>
  <c r="AI3323" i="7"/>
  <c r="AJ3323" i="7"/>
  <c r="AK3323" i="7"/>
  <c r="O3322" i="7"/>
  <c r="S3322" i="7"/>
  <c r="T3322" i="7"/>
  <c r="U3322" i="7"/>
  <c r="V3322" i="7"/>
  <c r="W3322" i="7"/>
  <c r="X3322" i="7"/>
  <c r="Y3322" i="7"/>
  <c r="Z3322" i="7"/>
  <c r="AA3322" i="7"/>
  <c r="AB3322" i="7"/>
  <c r="AC3322" i="7"/>
  <c r="AD3322" i="7"/>
  <c r="AE3322" i="7"/>
  <c r="AF3322" i="7"/>
  <c r="AG3322" i="7"/>
  <c r="AH3322" i="7"/>
  <c r="AI3322" i="7"/>
  <c r="AJ3322" i="7"/>
  <c r="AK3322" i="7"/>
  <c r="O3321" i="7"/>
  <c r="S3321" i="7"/>
  <c r="T3321" i="7"/>
  <c r="U3321" i="7"/>
  <c r="V3321" i="7"/>
  <c r="W3321" i="7"/>
  <c r="X3321" i="7"/>
  <c r="Y3321" i="7"/>
  <c r="Z3321" i="7"/>
  <c r="AA3321" i="7"/>
  <c r="AB3321" i="7"/>
  <c r="AC3321" i="7"/>
  <c r="AD3321" i="7"/>
  <c r="AE3321" i="7"/>
  <c r="AF3321" i="7"/>
  <c r="AG3321" i="7"/>
  <c r="AH3321" i="7"/>
  <c r="AI3321" i="7"/>
  <c r="AJ3321" i="7"/>
  <c r="AK3321" i="7"/>
  <c r="O3320" i="7"/>
  <c r="S3320" i="7"/>
  <c r="T3320" i="7"/>
  <c r="U3320" i="7"/>
  <c r="V3320" i="7"/>
  <c r="W3320" i="7"/>
  <c r="X3320" i="7"/>
  <c r="Y3320" i="7"/>
  <c r="Z3320" i="7"/>
  <c r="AA3320" i="7"/>
  <c r="AB3320" i="7"/>
  <c r="AC3320" i="7"/>
  <c r="AD3320" i="7"/>
  <c r="AE3320" i="7"/>
  <c r="AF3320" i="7"/>
  <c r="AG3320" i="7"/>
  <c r="AH3320" i="7"/>
  <c r="AI3320" i="7"/>
  <c r="AJ3320" i="7"/>
  <c r="AK3320" i="7"/>
  <c r="O3319" i="7"/>
  <c r="S3319" i="7"/>
  <c r="T3319" i="7"/>
  <c r="U3319" i="7"/>
  <c r="V3319" i="7"/>
  <c r="W3319" i="7"/>
  <c r="X3319" i="7"/>
  <c r="Y3319" i="7"/>
  <c r="Z3319" i="7"/>
  <c r="AA3319" i="7"/>
  <c r="AB3319" i="7"/>
  <c r="AC3319" i="7"/>
  <c r="AD3319" i="7"/>
  <c r="AE3319" i="7"/>
  <c r="AF3319" i="7"/>
  <c r="AG3319" i="7"/>
  <c r="AH3319" i="7"/>
  <c r="AI3319" i="7"/>
  <c r="AJ3319" i="7"/>
  <c r="AK3319" i="7"/>
  <c r="O3318" i="7"/>
  <c r="S3318" i="7"/>
  <c r="S3332" i="7" s="1"/>
  <c r="S695" i="8" s="1"/>
  <c r="T3318" i="7"/>
  <c r="U3318" i="7"/>
  <c r="V3318" i="7"/>
  <c r="W3318" i="7"/>
  <c r="X3318" i="7"/>
  <c r="Y3318" i="7"/>
  <c r="Z3318" i="7"/>
  <c r="AA3318" i="7"/>
  <c r="AA3332" i="7" s="1"/>
  <c r="AA695" i="8" s="1"/>
  <c r="AB3318" i="7"/>
  <c r="AC3318" i="7"/>
  <c r="AD3318" i="7"/>
  <c r="AE3318" i="7"/>
  <c r="AF3318" i="7"/>
  <c r="AG3318" i="7"/>
  <c r="AH3318" i="7"/>
  <c r="AI3318" i="7"/>
  <c r="AI3332" i="7" s="1"/>
  <c r="AI695" i="8" s="1"/>
  <c r="AJ3318" i="7"/>
  <c r="AK3318" i="7"/>
  <c r="W3316" i="7"/>
  <c r="W694" i="8" s="1"/>
  <c r="AC3316" i="7"/>
  <c r="AC694" i="8" s="1"/>
  <c r="AK3316" i="7"/>
  <c r="AK694" i="8" s="1"/>
  <c r="AL3316" i="7"/>
  <c r="O3302" i="7"/>
  <c r="S3302" i="7"/>
  <c r="S3316" i="7" s="1"/>
  <c r="S694" i="8" s="1"/>
  <c r="T3302" i="7"/>
  <c r="T3316" i="7" s="1"/>
  <c r="T694" i="8" s="1"/>
  <c r="U3302" i="7"/>
  <c r="U3316" i="7" s="1"/>
  <c r="U694" i="8" s="1"/>
  <c r="V3302" i="7"/>
  <c r="V3316" i="7" s="1"/>
  <c r="V694" i="8" s="1"/>
  <c r="W3302" i="7"/>
  <c r="X3302" i="7"/>
  <c r="X3316" i="7" s="1"/>
  <c r="X694" i="8" s="1"/>
  <c r="Y3302" i="7"/>
  <c r="Y3316" i="7" s="1"/>
  <c r="Y694" i="8" s="1"/>
  <c r="Z3302" i="7"/>
  <c r="Z3316" i="7" s="1"/>
  <c r="Z694" i="8" s="1"/>
  <c r="AA3302" i="7"/>
  <c r="AA3316" i="7" s="1"/>
  <c r="AA694" i="8" s="1"/>
  <c r="AB3302" i="7"/>
  <c r="AB3316" i="7" s="1"/>
  <c r="AB694" i="8" s="1"/>
  <c r="AC3302" i="7"/>
  <c r="AD3302" i="7"/>
  <c r="AD3316" i="7" s="1"/>
  <c r="AD694" i="8" s="1"/>
  <c r="AE3302" i="7"/>
  <c r="AE3316" i="7" s="1"/>
  <c r="AE694" i="8" s="1"/>
  <c r="AF3302" i="7"/>
  <c r="AF3316" i="7" s="1"/>
  <c r="AF694" i="8" s="1"/>
  <c r="AG3302" i="7"/>
  <c r="AG3316" i="7" s="1"/>
  <c r="AG694" i="8" s="1"/>
  <c r="AH3302" i="7"/>
  <c r="AH3316" i="7" s="1"/>
  <c r="AH694" i="8" s="1"/>
  <c r="AI3302" i="7"/>
  <c r="AI3316" i="7" s="1"/>
  <c r="AI694" i="8" s="1"/>
  <c r="AJ3302" i="7"/>
  <c r="AJ3316" i="7" s="1"/>
  <c r="AJ694" i="8" s="1"/>
  <c r="AK3302" i="7"/>
  <c r="AL3300" i="7"/>
  <c r="O3289" i="7"/>
  <c r="S3289" i="7"/>
  <c r="T3289" i="7"/>
  <c r="U3289" i="7"/>
  <c r="V3289" i="7"/>
  <c r="W3289" i="7"/>
  <c r="X3289" i="7"/>
  <c r="Y3289" i="7"/>
  <c r="Z3289" i="7"/>
  <c r="AA3289" i="7"/>
  <c r="AB3289" i="7"/>
  <c r="AC3289" i="7"/>
  <c r="AD3289" i="7"/>
  <c r="AE3289" i="7"/>
  <c r="AF3289" i="7"/>
  <c r="AG3289" i="7"/>
  <c r="AH3289" i="7"/>
  <c r="AI3289" i="7"/>
  <c r="AJ3289" i="7"/>
  <c r="AK3289" i="7"/>
  <c r="O3288" i="7"/>
  <c r="S3288" i="7"/>
  <c r="T3288" i="7"/>
  <c r="U3288" i="7"/>
  <c r="V3288" i="7"/>
  <c r="W3288" i="7"/>
  <c r="X3288" i="7"/>
  <c r="Y3288" i="7"/>
  <c r="Z3288" i="7"/>
  <c r="AA3288" i="7"/>
  <c r="AB3288" i="7"/>
  <c r="AC3288" i="7"/>
  <c r="AD3288" i="7"/>
  <c r="AE3288" i="7"/>
  <c r="AF3288" i="7"/>
  <c r="AG3288" i="7"/>
  <c r="AH3288" i="7"/>
  <c r="AI3288" i="7"/>
  <c r="AJ3288" i="7"/>
  <c r="AK3288" i="7"/>
  <c r="O3287" i="7"/>
  <c r="S3287" i="7"/>
  <c r="T3287" i="7"/>
  <c r="U3287" i="7"/>
  <c r="V3287" i="7"/>
  <c r="W3287" i="7"/>
  <c r="X3287" i="7"/>
  <c r="Y3287" i="7"/>
  <c r="Z3287" i="7"/>
  <c r="AA3287" i="7"/>
  <c r="AB3287" i="7"/>
  <c r="AC3287" i="7"/>
  <c r="AD3287" i="7"/>
  <c r="AE3287" i="7"/>
  <c r="AF3287" i="7"/>
  <c r="AG3287" i="7"/>
  <c r="AH3287" i="7"/>
  <c r="AI3287" i="7"/>
  <c r="AJ3287" i="7"/>
  <c r="AK3287" i="7"/>
  <c r="O3286" i="7"/>
  <c r="S3286" i="7"/>
  <c r="S3300" i="7" s="1"/>
  <c r="S680" i="8" s="1"/>
  <c r="T3286" i="7"/>
  <c r="T3300" i="7" s="1"/>
  <c r="T680" i="8" s="1"/>
  <c r="U3286" i="7"/>
  <c r="V3286" i="7"/>
  <c r="V3300" i="7" s="1"/>
  <c r="V680" i="8" s="1"/>
  <c r="W3286" i="7"/>
  <c r="W3300" i="7" s="1"/>
  <c r="W680" i="8" s="1"/>
  <c r="X3286" i="7"/>
  <c r="Y3286" i="7"/>
  <c r="Z3286" i="7"/>
  <c r="AA3286" i="7"/>
  <c r="AA3300" i="7" s="1"/>
  <c r="AA680" i="8" s="1"/>
  <c r="AB3286" i="7"/>
  <c r="AB3300" i="7" s="1"/>
  <c r="AB680" i="8" s="1"/>
  <c r="AC3286" i="7"/>
  <c r="AD3286" i="7"/>
  <c r="AD3300" i="7" s="1"/>
  <c r="AD680" i="8" s="1"/>
  <c r="AE3286" i="7"/>
  <c r="AF3286" i="7"/>
  <c r="AG3286" i="7"/>
  <c r="AH3286" i="7"/>
  <c r="AI3286" i="7"/>
  <c r="AI3300" i="7" s="1"/>
  <c r="AI680" i="8" s="1"/>
  <c r="AJ3286" i="7"/>
  <c r="AJ3300" i="7" s="1"/>
  <c r="AJ680" i="8" s="1"/>
  <c r="AK3286" i="7"/>
  <c r="AL3284" i="7"/>
  <c r="O3270" i="7"/>
  <c r="S3270" i="7"/>
  <c r="S3284" i="7" s="1"/>
  <c r="S679" i="8" s="1"/>
  <c r="T3270" i="7"/>
  <c r="T3284" i="7" s="1"/>
  <c r="T679" i="8" s="1"/>
  <c r="U3270" i="7"/>
  <c r="U3284" i="7" s="1"/>
  <c r="U679" i="8" s="1"/>
  <c r="V3270" i="7"/>
  <c r="V3284" i="7" s="1"/>
  <c r="V679" i="8" s="1"/>
  <c r="W3270" i="7"/>
  <c r="W3284" i="7" s="1"/>
  <c r="W679" i="8" s="1"/>
  <c r="X3270" i="7"/>
  <c r="X3284" i="7" s="1"/>
  <c r="X679" i="8" s="1"/>
  <c r="Y3270" i="7"/>
  <c r="Y3284" i="7" s="1"/>
  <c r="Y679" i="8" s="1"/>
  <c r="Z3270" i="7"/>
  <c r="Z3284" i="7" s="1"/>
  <c r="Z679" i="8" s="1"/>
  <c r="AA3270" i="7"/>
  <c r="AA3284" i="7" s="1"/>
  <c r="AA679" i="8" s="1"/>
  <c r="AB3270" i="7"/>
  <c r="AB3284" i="7" s="1"/>
  <c r="AB679" i="8" s="1"/>
  <c r="AC3270" i="7"/>
  <c r="AC3284" i="7" s="1"/>
  <c r="AC679" i="8" s="1"/>
  <c r="AD3270" i="7"/>
  <c r="AD3284" i="7" s="1"/>
  <c r="AD679" i="8" s="1"/>
  <c r="AE3270" i="7"/>
  <c r="AE3284" i="7" s="1"/>
  <c r="AE679" i="8" s="1"/>
  <c r="AF3270" i="7"/>
  <c r="AF3284" i="7" s="1"/>
  <c r="AF679" i="8" s="1"/>
  <c r="AG3270" i="7"/>
  <c r="AG3284" i="7" s="1"/>
  <c r="AG679" i="8" s="1"/>
  <c r="AH3270" i="7"/>
  <c r="AH3284" i="7" s="1"/>
  <c r="AH679" i="8" s="1"/>
  <c r="AI3270" i="7"/>
  <c r="AI3284" i="7" s="1"/>
  <c r="AI679" i="8" s="1"/>
  <c r="AJ3270" i="7"/>
  <c r="AJ3284" i="7" s="1"/>
  <c r="AJ679" i="8" s="1"/>
  <c r="AK3270" i="7"/>
  <c r="AK3284" i="7" s="1"/>
  <c r="AK679" i="8" s="1"/>
  <c r="AG3268" i="7"/>
  <c r="AG678" i="8" s="1"/>
  <c r="AL3268" i="7"/>
  <c r="O3255" i="7"/>
  <c r="S3255" i="7"/>
  <c r="T3255" i="7"/>
  <c r="U3255" i="7"/>
  <c r="V3255" i="7"/>
  <c r="W3255" i="7"/>
  <c r="X3255" i="7"/>
  <c r="Y3255" i="7"/>
  <c r="Z3255" i="7"/>
  <c r="AA3255" i="7"/>
  <c r="AB3255" i="7"/>
  <c r="AC3255" i="7"/>
  <c r="AD3255" i="7"/>
  <c r="AE3255" i="7"/>
  <c r="AF3255" i="7"/>
  <c r="AG3255" i="7"/>
  <c r="AH3255" i="7"/>
  <c r="AI3255" i="7"/>
  <c r="AJ3255" i="7"/>
  <c r="AK3255" i="7"/>
  <c r="O3254" i="7"/>
  <c r="S3254" i="7"/>
  <c r="S3268" i="7" s="1"/>
  <c r="S678" i="8" s="1"/>
  <c r="T3254" i="7"/>
  <c r="U3254" i="7"/>
  <c r="V3254" i="7"/>
  <c r="V3268" i="7" s="1"/>
  <c r="V678" i="8" s="1"/>
  <c r="W3254" i="7"/>
  <c r="X3254" i="7"/>
  <c r="Y3254" i="7"/>
  <c r="Y3268" i="7" s="1"/>
  <c r="Y678" i="8" s="1"/>
  <c r="Z3254" i="7"/>
  <c r="Z3268" i="7" s="1"/>
  <c r="Z678" i="8" s="1"/>
  <c r="AA3254" i="7"/>
  <c r="AA3268" i="7" s="1"/>
  <c r="AA678" i="8" s="1"/>
  <c r="AB3254" i="7"/>
  <c r="AC3254" i="7"/>
  <c r="AD3254" i="7"/>
  <c r="AE3254" i="7"/>
  <c r="AF3254" i="7"/>
  <c r="AG3254" i="7"/>
  <c r="AH3254" i="7"/>
  <c r="AH3268" i="7" s="1"/>
  <c r="AH678" i="8" s="1"/>
  <c r="AI3254" i="7"/>
  <c r="AI3268" i="7" s="1"/>
  <c r="AI678" i="8" s="1"/>
  <c r="AJ3254" i="7"/>
  <c r="AK3254" i="7"/>
  <c r="L3252" i="7"/>
  <c r="AD3252" i="7"/>
  <c r="AD667" i="8" s="1"/>
  <c r="AH3252" i="7"/>
  <c r="AH667" i="8" s="1"/>
  <c r="AL3252" i="7"/>
  <c r="K3239" i="7"/>
  <c r="L3239" i="7"/>
  <c r="AC3239" i="7" s="1"/>
  <c r="O3239" i="7"/>
  <c r="R3239" i="7"/>
  <c r="R3252" i="7" s="1"/>
  <c r="R667" i="8" s="1"/>
  <c r="S3239" i="7"/>
  <c r="S3252" i="7" s="1"/>
  <c r="S667" i="8" s="1"/>
  <c r="T3239" i="7"/>
  <c r="U3239" i="7"/>
  <c r="V3239" i="7"/>
  <c r="V3252" i="7" s="1"/>
  <c r="V667" i="8" s="1"/>
  <c r="W3239" i="7"/>
  <c r="W3252" i="7" s="1"/>
  <c r="W667" i="8" s="1"/>
  <c r="X3239" i="7"/>
  <c r="Y3239" i="7"/>
  <c r="Z3239" i="7"/>
  <c r="Z3252" i="7" s="1"/>
  <c r="Z667" i="8" s="1"/>
  <c r="AA3239" i="7"/>
  <c r="AA3252" i="7" s="1"/>
  <c r="AA667" i="8" s="1"/>
  <c r="AB3239" i="7"/>
  <c r="AD3239" i="7"/>
  <c r="AE3239" i="7"/>
  <c r="AE3252" i="7" s="1"/>
  <c r="AE667" i="8" s="1"/>
  <c r="AF3239" i="7"/>
  <c r="AF3252" i="7" s="1"/>
  <c r="AF667" i="8" s="1"/>
  <c r="AG3239" i="7"/>
  <c r="AH3239" i="7"/>
  <c r="AI3239" i="7"/>
  <c r="AI3252" i="7" s="1"/>
  <c r="AI667" i="8" s="1"/>
  <c r="AJ3239" i="7"/>
  <c r="AJ3252" i="7" s="1"/>
  <c r="AJ667" i="8" s="1"/>
  <c r="AK3239" i="7"/>
  <c r="L3238" i="7"/>
  <c r="AC3238" i="7" s="1"/>
  <c r="AC3252" i="7" s="1"/>
  <c r="AC667" i="8" s="1"/>
  <c r="K3238" i="7"/>
  <c r="O3238" i="7"/>
  <c r="R3238" i="7"/>
  <c r="S3238" i="7"/>
  <c r="T3238" i="7"/>
  <c r="T3252" i="7" s="1"/>
  <c r="T667" i="8" s="1"/>
  <c r="U3238" i="7"/>
  <c r="U3252" i="7" s="1"/>
  <c r="U667" i="8" s="1"/>
  <c r="V3238" i="7"/>
  <c r="W3238" i="7"/>
  <c r="X3238" i="7"/>
  <c r="X3252" i="7" s="1"/>
  <c r="X667" i="8" s="1"/>
  <c r="Y3238" i="7"/>
  <c r="Y3252" i="7" s="1"/>
  <c r="Y667" i="8" s="1"/>
  <c r="Z3238" i="7"/>
  <c r="AA3238" i="7"/>
  <c r="AB3238" i="7"/>
  <c r="AB3252" i="7" s="1"/>
  <c r="AB667" i="8" s="1"/>
  <c r="AD3238" i="7"/>
  <c r="AE3238" i="7"/>
  <c r="AF3238" i="7"/>
  <c r="AG3238" i="7"/>
  <c r="AG3252" i="7" s="1"/>
  <c r="AG667" i="8" s="1"/>
  <c r="AH3238" i="7"/>
  <c r="AI3238" i="7"/>
  <c r="AJ3238" i="7"/>
  <c r="AK3238" i="7"/>
  <c r="AK3252" i="7" s="1"/>
  <c r="AK667" i="8" s="1"/>
  <c r="AL3236" i="7"/>
  <c r="L3224" i="7"/>
  <c r="X3224" i="7" s="1"/>
  <c r="K3224" i="7"/>
  <c r="O3224" i="7"/>
  <c r="R3224" i="7"/>
  <c r="S3224" i="7"/>
  <c r="T3224" i="7"/>
  <c r="U3224" i="7"/>
  <c r="V3224" i="7"/>
  <c r="W3224" i="7"/>
  <c r="Y3224" i="7"/>
  <c r="Z3224" i="7"/>
  <c r="AA3224" i="7"/>
  <c r="AB3224" i="7"/>
  <c r="AB3236" i="7" s="1"/>
  <c r="AB666" i="8" s="1"/>
  <c r="AC3224" i="7"/>
  <c r="AD3224" i="7"/>
  <c r="AE3224" i="7"/>
  <c r="AF3224" i="7"/>
  <c r="AF3236" i="7" s="1"/>
  <c r="AF666" i="8" s="1"/>
  <c r="AG3224" i="7"/>
  <c r="AH3224" i="7"/>
  <c r="AI3224" i="7"/>
  <c r="AJ3224" i="7"/>
  <c r="AK3224" i="7"/>
  <c r="L3223" i="7"/>
  <c r="X3223" i="7" s="1"/>
  <c r="K3223" i="7"/>
  <c r="O3223" i="7"/>
  <c r="R3223" i="7"/>
  <c r="S3223" i="7"/>
  <c r="T3223" i="7"/>
  <c r="U3223" i="7"/>
  <c r="V3223" i="7"/>
  <c r="W3223" i="7"/>
  <c r="Y3223" i="7"/>
  <c r="Z3223" i="7"/>
  <c r="AA3223" i="7"/>
  <c r="AB3223" i="7"/>
  <c r="AC3223" i="7"/>
  <c r="AD3223" i="7"/>
  <c r="AE3223" i="7"/>
  <c r="AF3223" i="7"/>
  <c r="AG3223" i="7"/>
  <c r="AH3223" i="7"/>
  <c r="AI3223" i="7"/>
  <c r="AJ3223" i="7"/>
  <c r="AK3223" i="7"/>
  <c r="O3222" i="7"/>
  <c r="R3222" i="7"/>
  <c r="S3222" i="7"/>
  <c r="T3222" i="7"/>
  <c r="T3236" i="7" s="1"/>
  <c r="T666" i="8" s="1"/>
  <c r="U3222" i="7"/>
  <c r="U3236" i="7" s="1"/>
  <c r="U666" i="8" s="1"/>
  <c r="V3222" i="7"/>
  <c r="W3222" i="7"/>
  <c r="Y3222" i="7"/>
  <c r="Y3236" i="7" s="1"/>
  <c r="Y666" i="8" s="1"/>
  <c r="Z3222" i="7"/>
  <c r="Z3236" i="7" s="1"/>
  <c r="Z666" i="8" s="1"/>
  <c r="AA3222" i="7"/>
  <c r="AB3222" i="7"/>
  <c r="AC3222" i="7"/>
  <c r="AC3236" i="7" s="1"/>
  <c r="AC666" i="8" s="1"/>
  <c r="AD3222" i="7"/>
  <c r="AD3236" i="7" s="1"/>
  <c r="AD666" i="8" s="1"/>
  <c r="AE3222" i="7"/>
  <c r="AF3222" i="7"/>
  <c r="AG3222" i="7"/>
  <c r="AG3236" i="7" s="1"/>
  <c r="AG666" i="8" s="1"/>
  <c r="AH3222" i="7"/>
  <c r="AH3236" i="7" s="1"/>
  <c r="AH666" i="8" s="1"/>
  <c r="AI3222" i="7"/>
  <c r="AJ3222" i="7"/>
  <c r="AJ3236" i="7" s="1"/>
  <c r="AJ666" i="8" s="1"/>
  <c r="AK3222" i="7"/>
  <c r="AK3236" i="7" s="1"/>
  <c r="AK666" i="8" s="1"/>
  <c r="AL3220" i="7"/>
  <c r="O3207" i="7"/>
  <c r="S3207" i="7"/>
  <c r="T3207" i="7"/>
  <c r="U3207" i="7"/>
  <c r="V3207" i="7"/>
  <c r="W3207" i="7"/>
  <c r="X3207" i="7"/>
  <c r="Y3207" i="7"/>
  <c r="Z3207" i="7"/>
  <c r="AA3207" i="7"/>
  <c r="AB3207" i="7"/>
  <c r="AC3207" i="7"/>
  <c r="AD3207" i="7"/>
  <c r="AE3207" i="7"/>
  <c r="AF3207" i="7"/>
  <c r="AG3207" i="7"/>
  <c r="AH3207" i="7"/>
  <c r="AI3207" i="7"/>
  <c r="AJ3207" i="7"/>
  <c r="AK3207" i="7"/>
  <c r="O3206" i="7"/>
  <c r="S3206" i="7"/>
  <c r="S3220" i="7" s="1"/>
  <c r="S665" i="8" s="1"/>
  <c r="T3206" i="7"/>
  <c r="T3220" i="7" s="1"/>
  <c r="T665" i="8" s="1"/>
  <c r="U3206" i="7"/>
  <c r="V3206" i="7"/>
  <c r="W3206" i="7"/>
  <c r="X3206" i="7"/>
  <c r="X3220" i="7" s="1"/>
  <c r="X665" i="8" s="1"/>
  <c r="Y3206" i="7"/>
  <c r="Z3206" i="7"/>
  <c r="Z3220" i="7" s="1"/>
  <c r="Z665" i="8" s="1"/>
  <c r="AA3206" i="7"/>
  <c r="AA3220" i="7" s="1"/>
  <c r="AA665" i="8" s="1"/>
  <c r="AB3206" i="7"/>
  <c r="AB3220" i="7" s="1"/>
  <c r="AB665" i="8" s="1"/>
  <c r="AC3206" i="7"/>
  <c r="AD3206" i="7"/>
  <c r="AE3206" i="7"/>
  <c r="AF3206" i="7"/>
  <c r="AG3206" i="7"/>
  <c r="AH3206" i="7"/>
  <c r="AH3220" i="7" s="1"/>
  <c r="AH665" i="8" s="1"/>
  <c r="AI3206" i="7"/>
  <c r="AI3220" i="7" s="1"/>
  <c r="AI665" i="8" s="1"/>
  <c r="AJ3206" i="7"/>
  <c r="AJ3220" i="7" s="1"/>
  <c r="AJ665" i="8" s="1"/>
  <c r="AK3206" i="7"/>
  <c r="AF3204" i="7"/>
  <c r="AF664" i="8" s="1"/>
  <c r="AH3204" i="7"/>
  <c r="AH664" i="8" s="1"/>
  <c r="AL3204" i="7"/>
  <c r="O3190" i="7"/>
  <c r="S3190" i="7"/>
  <c r="S3204" i="7" s="1"/>
  <c r="S664" i="8" s="1"/>
  <c r="T3190" i="7"/>
  <c r="T3204" i="7" s="1"/>
  <c r="T664" i="8" s="1"/>
  <c r="U3190" i="7"/>
  <c r="U3204" i="7" s="1"/>
  <c r="U664" i="8" s="1"/>
  <c r="V3190" i="7"/>
  <c r="V3204" i="7" s="1"/>
  <c r="V664" i="8" s="1"/>
  <c r="W3190" i="7"/>
  <c r="W3204" i="7" s="1"/>
  <c r="W664" i="8" s="1"/>
  <c r="X3190" i="7"/>
  <c r="X3204" i="7" s="1"/>
  <c r="X664" i="8" s="1"/>
  <c r="Y3190" i="7"/>
  <c r="Y3204" i="7" s="1"/>
  <c r="Y664" i="8" s="1"/>
  <c r="Z3190" i="7"/>
  <c r="Z3204" i="7" s="1"/>
  <c r="Z664" i="8" s="1"/>
  <c r="AA3190" i="7"/>
  <c r="AA3204" i="7" s="1"/>
  <c r="AA664" i="8" s="1"/>
  <c r="AB3190" i="7"/>
  <c r="AB3204" i="7" s="1"/>
  <c r="AB664" i="8" s="1"/>
  <c r="AC3190" i="7"/>
  <c r="AC3204" i="7" s="1"/>
  <c r="AC664" i="8" s="1"/>
  <c r="AD3190" i="7"/>
  <c r="AD3204" i="7" s="1"/>
  <c r="AD664" i="8" s="1"/>
  <c r="AE3190" i="7"/>
  <c r="AE3204" i="7" s="1"/>
  <c r="AE664" i="8" s="1"/>
  <c r="AF3190" i="7"/>
  <c r="AG3190" i="7"/>
  <c r="AG3204" i="7" s="1"/>
  <c r="AG664" i="8" s="1"/>
  <c r="AH3190" i="7"/>
  <c r="AI3190" i="7"/>
  <c r="AI3204" i="7" s="1"/>
  <c r="AI664" i="8" s="1"/>
  <c r="AJ3190" i="7"/>
  <c r="AJ3204" i="7" s="1"/>
  <c r="AJ664" i="8" s="1"/>
  <c r="AK3190" i="7"/>
  <c r="AK3204" i="7" s="1"/>
  <c r="AK664" i="8" s="1"/>
  <c r="AL3188" i="7"/>
  <c r="O3184" i="7"/>
  <c r="S3184" i="7"/>
  <c r="T3184" i="7"/>
  <c r="U3184" i="7"/>
  <c r="V3184" i="7"/>
  <c r="W3184" i="7"/>
  <c r="X3184" i="7"/>
  <c r="Y3184" i="7"/>
  <c r="Z3184" i="7"/>
  <c r="AA3184" i="7"/>
  <c r="AB3184" i="7"/>
  <c r="AC3184" i="7"/>
  <c r="AD3184" i="7"/>
  <c r="AE3184" i="7"/>
  <c r="AF3184" i="7"/>
  <c r="AG3184" i="7"/>
  <c r="AH3184" i="7"/>
  <c r="AI3184" i="7"/>
  <c r="AJ3184" i="7"/>
  <c r="AK3184" i="7"/>
  <c r="O3183" i="7"/>
  <c r="S3183" i="7"/>
  <c r="T3183" i="7"/>
  <c r="U3183" i="7"/>
  <c r="V3183" i="7"/>
  <c r="W3183" i="7"/>
  <c r="X3183" i="7"/>
  <c r="Y3183" i="7"/>
  <c r="Z3183" i="7"/>
  <c r="AA3183" i="7"/>
  <c r="AB3183" i="7"/>
  <c r="AC3183" i="7"/>
  <c r="AD3183" i="7"/>
  <c r="AE3183" i="7"/>
  <c r="AF3183" i="7"/>
  <c r="AG3183" i="7"/>
  <c r="AH3183" i="7"/>
  <c r="AI3183" i="7"/>
  <c r="AJ3183" i="7"/>
  <c r="AK3183" i="7"/>
  <c r="L3182" i="7"/>
  <c r="O3182" i="7"/>
  <c r="R3182" i="7"/>
  <c r="S3182" i="7"/>
  <c r="T3182" i="7"/>
  <c r="U3182" i="7"/>
  <c r="V3182" i="7"/>
  <c r="W3182" i="7"/>
  <c r="X3182" i="7"/>
  <c r="Y3182" i="7"/>
  <c r="Z3182" i="7"/>
  <c r="AA3182" i="7"/>
  <c r="AB3182" i="7"/>
  <c r="AC3182" i="7"/>
  <c r="AD3182" i="7"/>
  <c r="AE3182" i="7"/>
  <c r="AF3182" i="7"/>
  <c r="AG3182" i="7"/>
  <c r="AH3182" i="7"/>
  <c r="AI3182" i="7"/>
  <c r="AJ3182" i="7"/>
  <c r="AK3182" i="7"/>
  <c r="O3181" i="7"/>
  <c r="S3181" i="7"/>
  <c r="T3181" i="7"/>
  <c r="U3181" i="7"/>
  <c r="V3181" i="7"/>
  <c r="W3181" i="7"/>
  <c r="X3181" i="7"/>
  <c r="Y3181" i="7"/>
  <c r="Z3181" i="7"/>
  <c r="AA3181" i="7"/>
  <c r="AB3181" i="7"/>
  <c r="AC3181" i="7"/>
  <c r="AD3181" i="7"/>
  <c r="AE3181" i="7"/>
  <c r="AF3181" i="7"/>
  <c r="AG3181" i="7"/>
  <c r="AH3181" i="7"/>
  <c r="AI3181" i="7"/>
  <c r="AJ3181" i="7"/>
  <c r="AK3181" i="7"/>
  <c r="O3180" i="7"/>
  <c r="S3180" i="7"/>
  <c r="T3180" i="7"/>
  <c r="U3180" i="7"/>
  <c r="V3180" i="7"/>
  <c r="W3180" i="7"/>
  <c r="X3180" i="7"/>
  <c r="Y3180" i="7"/>
  <c r="Z3180" i="7"/>
  <c r="AA3180" i="7"/>
  <c r="AB3180" i="7"/>
  <c r="AC3180" i="7"/>
  <c r="AD3180" i="7"/>
  <c r="AE3180" i="7"/>
  <c r="AF3180" i="7"/>
  <c r="AG3180" i="7"/>
  <c r="AH3180" i="7"/>
  <c r="AI3180" i="7"/>
  <c r="AJ3180" i="7"/>
  <c r="AK3180" i="7"/>
  <c r="O3179" i="7"/>
  <c r="S3179" i="7"/>
  <c r="T3179" i="7"/>
  <c r="U3179" i="7"/>
  <c r="V3179" i="7"/>
  <c r="W3179" i="7"/>
  <c r="X3179" i="7"/>
  <c r="Y3179" i="7"/>
  <c r="Z3179" i="7"/>
  <c r="AA3179" i="7"/>
  <c r="AB3179" i="7"/>
  <c r="AC3179" i="7"/>
  <c r="AD3179" i="7"/>
  <c r="AE3179" i="7"/>
  <c r="AF3179" i="7"/>
  <c r="AG3179" i="7"/>
  <c r="AH3179" i="7"/>
  <c r="AI3179" i="7"/>
  <c r="AJ3179" i="7"/>
  <c r="AK3179" i="7"/>
  <c r="O3178" i="7"/>
  <c r="S3178" i="7"/>
  <c r="T3178" i="7"/>
  <c r="U3178" i="7"/>
  <c r="V3178" i="7"/>
  <c r="W3178" i="7"/>
  <c r="X3178" i="7"/>
  <c r="Y3178" i="7"/>
  <c r="Z3178" i="7"/>
  <c r="AA3178" i="7"/>
  <c r="AB3178" i="7"/>
  <c r="AC3178" i="7"/>
  <c r="AD3178" i="7"/>
  <c r="AE3178" i="7"/>
  <c r="AF3178" i="7"/>
  <c r="AG3178" i="7"/>
  <c r="AH3178" i="7"/>
  <c r="AI3178" i="7"/>
  <c r="AJ3178" i="7"/>
  <c r="AK3178" i="7"/>
  <c r="O3177" i="7"/>
  <c r="S3177" i="7"/>
  <c r="T3177" i="7"/>
  <c r="U3177" i="7"/>
  <c r="V3177" i="7"/>
  <c r="W3177" i="7"/>
  <c r="X3177" i="7"/>
  <c r="Y3177" i="7"/>
  <c r="Z3177" i="7"/>
  <c r="AA3177" i="7"/>
  <c r="AB3177" i="7"/>
  <c r="AC3177" i="7"/>
  <c r="AD3177" i="7"/>
  <c r="AE3177" i="7"/>
  <c r="AF3177" i="7"/>
  <c r="AG3177" i="7"/>
  <c r="AH3177" i="7"/>
  <c r="AI3177" i="7"/>
  <c r="AJ3177" i="7"/>
  <c r="AK3177" i="7"/>
  <c r="O3176" i="7"/>
  <c r="S3176" i="7"/>
  <c r="T3176" i="7"/>
  <c r="U3176" i="7"/>
  <c r="V3176" i="7"/>
  <c r="W3176" i="7"/>
  <c r="X3176" i="7"/>
  <c r="Y3176" i="7"/>
  <c r="Z3176" i="7"/>
  <c r="AA3176" i="7"/>
  <c r="AB3176" i="7"/>
  <c r="AC3176" i="7"/>
  <c r="AD3176" i="7"/>
  <c r="AE3176" i="7"/>
  <c r="AF3176" i="7"/>
  <c r="AG3176" i="7"/>
  <c r="AH3176" i="7"/>
  <c r="AI3176" i="7"/>
  <c r="AJ3176" i="7"/>
  <c r="AK3176" i="7"/>
  <c r="O3175" i="7"/>
  <c r="S3175" i="7"/>
  <c r="T3175" i="7"/>
  <c r="U3175" i="7"/>
  <c r="V3175" i="7"/>
  <c r="W3175" i="7"/>
  <c r="X3175" i="7"/>
  <c r="Y3175" i="7"/>
  <c r="Z3175" i="7"/>
  <c r="AA3175" i="7"/>
  <c r="AB3175" i="7"/>
  <c r="AC3175" i="7"/>
  <c r="AD3175" i="7"/>
  <c r="AE3175" i="7"/>
  <c r="AF3175" i="7"/>
  <c r="AG3175" i="7"/>
  <c r="AH3175" i="7"/>
  <c r="AI3175" i="7"/>
  <c r="AJ3175" i="7"/>
  <c r="AK3175" i="7"/>
  <c r="O3174" i="7"/>
  <c r="S3174" i="7"/>
  <c r="S3188" i="7" s="1"/>
  <c r="S663" i="8" s="1"/>
  <c r="T3174" i="7"/>
  <c r="U3174" i="7"/>
  <c r="V3174" i="7"/>
  <c r="W3174" i="7"/>
  <c r="X3174" i="7"/>
  <c r="Y3174" i="7"/>
  <c r="Z3174" i="7"/>
  <c r="Z3188" i="7" s="1"/>
  <c r="Z663" i="8" s="1"/>
  <c r="AA3174" i="7"/>
  <c r="AA3188" i="7" s="1"/>
  <c r="AA663" i="8" s="1"/>
  <c r="AB3174" i="7"/>
  <c r="AC3174" i="7"/>
  <c r="AD3174" i="7"/>
  <c r="AE3174" i="7"/>
  <c r="AF3174" i="7"/>
  <c r="AG3174" i="7"/>
  <c r="AH3174" i="7"/>
  <c r="AI3174" i="7"/>
  <c r="AI3188" i="7" s="1"/>
  <c r="AI663" i="8" s="1"/>
  <c r="AJ3174" i="7"/>
  <c r="AK3174" i="7"/>
  <c r="AL3172" i="7"/>
  <c r="O3161" i="7"/>
  <c r="S3161" i="7"/>
  <c r="T3161" i="7"/>
  <c r="U3161" i="7"/>
  <c r="V3161" i="7"/>
  <c r="W3161" i="7"/>
  <c r="X3161" i="7"/>
  <c r="Y3161" i="7"/>
  <c r="Z3161" i="7"/>
  <c r="AA3161" i="7"/>
  <c r="AB3161" i="7"/>
  <c r="AC3161" i="7"/>
  <c r="AD3161" i="7"/>
  <c r="AE3161" i="7"/>
  <c r="AF3161" i="7"/>
  <c r="AG3161" i="7"/>
  <c r="AH3161" i="7"/>
  <c r="AI3161" i="7"/>
  <c r="AJ3161" i="7"/>
  <c r="AK3161" i="7"/>
  <c r="O3160" i="7"/>
  <c r="S3160" i="7"/>
  <c r="T3160" i="7"/>
  <c r="U3160" i="7"/>
  <c r="V3160" i="7"/>
  <c r="W3160" i="7"/>
  <c r="X3160" i="7"/>
  <c r="Y3160" i="7"/>
  <c r="Z3160" i="7"/>
  <c r="AA3160" i="7"/>
  <c r="AB3160" i="7"/>
  <c r="AC3160" i="7"/>
  <c r="AD3160" i="7"/>
  <c r="AE3160" i="7"/>
  <c r="AF3160" i="7"/>
  <c r="AG3160" i="7"/>
  <c r="AH3160" i="7"/>
  <c r="AI3160" i="7"/>
  <c r="AJ3160" i="7"/>
  <c r="AK3160" i="7"/>
  <c r="O3159" i="7"/>
  <c r="S3159" i="7"/>
  <c r="T3159" i="7"/>
  <c r="U3159" i="7"/>
  <c r="V3159" i="7"/>
  <c r="W3159" i="7"/>
  <c r="X3159" i="7"/>
  <c r="Y3159" i="7"/>
  <c r="Z3159" i="7"/>
  <c r="AA3159" i="7"/>
  <c r="AB3159" i="7"/>
  <c r="AC3159" i="7"/>
  <c r="AD3159" i="7"/>
  <c r="AE3159" i="7"/>
  <c r="AF3159" i="7"/>
  <c r="AG3159" i="7"/>
  <c r="AH3159" i="7"/>
  <c r="AI3159" i="7"/>
  <c r="AJ3159" i="7"/>
  <c r="AK3159" i="7"/>
  <c r="O3158" i="7"/>
  <c r="S3158" i="7"/>
  <c r="T3158" i="7"/>
  <c r="U3158" i="7"/>
  <c r="V3158" i="7"/>
  <c r="W3158" i="7"/>
  <c r="X3158" i="7"/>
  <c r="Y3158" i="7"/>
  <c r="Y3172" i="7" s="1"/>
  <c r="Y662" i="8" s="1"/>
  <c r="Z3158" i="7"/>
  <c r="AA3158" i="7"/>
  <c r="AB3158" i="7"/>
  <c r="AC3158" i="7"/>
  <c r="AD3158" i="7"/>
  <c r="AE3158" i="7"/>
  <c r="AE3172" i="7" s="1"/>
  <c r="AE662" i="8" s="1"/>
  <c r="AF3158" i="7"/>
  <c r="AG3158" i="7"/>
  <c r="AG3172" i="7" s="1"/>
  <c r="AG662" i="8" s="1"/>
  <c r="AH3158" i="7"/>
  <c r="AI3158" i="7"/>
  <c r="AJ3158" i="7"/>
  <c r="AK3158" i="7"/>
  <c r="L3156" i="7"/>
  <c r="R3156" i="7"/>
  <c r="R649" i="8" s="1"/>
  <c r="Y3156" i="7"/>
  <c r="Y649" i="8" s="1"/>
  <c r="Z3156" i="7"/>
  <c r="Z649" i="8" s="1"/>
  <c r="AD3156" i="7"/>
  <c r="AD649" i="8" s="1"/>
  <c r="AE3156" i="7"/>
  <c r="AE649" i="8" s="1"/>
  <c r="AI3156" i="7"/>
  <c r="AI649" i="8" s="1"/>
  <c r="AK3156" i="7"/>
  <c r="AK649" i="8" s="1"/>
  <c r="AL3156" i="7"/>
  <c r="L3143" i="7"/>
  <c r="AC3143" i="7" s="1"/>
  <c r="AC3156" i="7" s="1"/>
  <c r="AC649" i="8" s="1"/>
  <c r="K3143" i="7"/>
  <c r="O3143" i="7"/>
  <c r="R3143" i="7"/>
  <c r="S3143" i="7"/>
  <c r="T3143" i="7"/>
  <c r="U3143" i="7"/>
  <c r="V3143" i="7"/>
  <c r="V3156" i="7" s="1"/>
  <c r="V649" i="8" s="1"/>
  <c r="W3143" i="7"/>
  <c r="W3156" i="7" s="1"/>
  <c r="W649" i="8" s="1"/>
  <c r="X3143" i="7"/>
  <c r="Y3143" i="7"/>
  <c r="Z3143" i="7"/>
  <c r="AA3143" i="7"/>
  <c r="AB3143" i="7"/>
  <c r="AD3143" i="7"/>
  <c r="AE3143" i="7"/>
  <c r="AF3143" i="7"/>
  <c r="AG3143" i="7"/>
  <c r="AH3143" i="7"/>
  <c r="AI3143" i="7"/>
  <c r="AJ3143" i="7"/>
  <c r="AK3143" i="7"/>
  <c r="L3142" i="7"/>
  <c r="AC3142" i="7" s="1"/>
  <c r="K3142" i="7"/>
  <c r="O3142" i="7"/>
  <c r="R3142" i="7"/>
  <c r="S3142" i="7"/>
  <c r="T3142" i="7"/>
  <c r="T3156" i="7" s="1"/>
  <c r="T649" i="8" s="1"/>
  <c r="U3142" i="7"/>
  <c r="U3156" i="7" s="1"/>
  <c r="U649" i="8" s="1"/>
  <c r="V3142" i="7"/>
  <c r="W3142" i="7"/>
  <c r="X3142" i="7"/>
  <c r="X3156" i="7" s="1"/>
  <c r="X649" i="8" s="1"/>
  <c r="Y3142" i="7"/>
  <c r="Z3142" i="7"/>
  <c r="AA3142" i="7"/>
  <c r="AA3156" i="7" s="1"/>
  <c r="AA649" i="8" s="1"/>
  <c r="AB3142" i="7"/>
  <c r="AB3156" i="7" s="1"/>
  <c r="AB649" i="8" s="1"/>
  <c r="AD3142" i="7"/>
  <c r="AE3142" i="7"/>
  <c r="AF3142" i="7"/>
  <c r="AG3142" i="7"/>
  <c r="AG3156" i="7" s="1"/>
  <c r="AG649" i="8" s="1"/>
  <c r="AH3142" i="7"/>
  <c r="AH3156" i="7" s="1"/>
  <c r="AH649" i="8" s="1"/>
  <c r="AI3142" i="7"/>
  <c r="AJ3142" i="7"/>
  <c r="AK3142" i="7"/>
  <c r="Z3140" i="7"/>
  <c r="Z648" i="8" s="1"/>
  <c r="AL3140" i="7"/>
  <c r="L3128" i="7"/>
  <c r="X3128" i="7" s="1"/>
  <c r="K3128" i="7"/>
  <c r="O3128" i="7"/>
  <c r="R3128" i="7"/>
  <c r="S3128" i="7"/>
  <c r="T3128" i="7"/>
  <c r="U3128" i="7"/>
  <c r="V3128" i="7"/>
  <c r="W3128" i="7"/>
  <c r="Y3128" i="7"/>
  <c r="Z3128" i="7"/>
  <c r="AA3128" i="7"/>
  <c r="AB3128" i="7"/>
  <c r="AC3128" i="7"/>
  <c r="AD3128" i="7"/>
  <c r="AE3128" i="7"/>
  <c r="AF3128" i="7"/>
  <c r="AG3128" i="7"/>
  <c r="AH3128" i="7"/>
  <c r="AI3128" i="7"/>
  <c r="AJ3128" i="7"/>
  <c r="AK3128" i="7"/>
  <c r="L3127" i="7"/>
  <c r="X3127" i="7" s="1"/>
  <c r="O3127" i="7"/>
  <c r="R3127" i="7"/>
  <c r="S3127" i="7"/>
  <c r="T3127" i="7"/>
  <c r="U3127" i="7"/>
  <c r="V3127" i="7"/>
  <c r="W3127" i="7"/>
  <c r="Y3127" i="7"/>
  <c r="Z3127" i="7"/>
  <c r="AA3127" i="7"/>
  <c r="AB3127" i="7"/>
  <c r="AC3127" i="7"/>
  <c r="AD3127" i="7"/>
  <c r="AE3127" i="7"/>
  <c r="AF3127" i="7"/>
  <c r="AG3127" i="7"/>
  <c r="AH3127" i="7"/>
  <c r="AI3127" i="7"/>
  <c r="AJ3127" i="7"/>
  <c r="AK3127" i="7"/>
  <c r="O3126" i="7"/>
  <c r="R3126" i="7"/>
  <c r="R3140" i="7" s="1"/>
  <c r="R648" i="8" s="1"/>
  <c r="S3126" i="7"/>
  <c r="S3140" i="7" s="1"/>
  <c r="S648" i="8" s="1"/>
  <c r="T3126" i="7"/>
  <c r="U3126" i="7"/>
  <c r="V3126" i="7"/>
  <c r="V3140" i="7" s="1"/>
  <c r="V648" i="8" s="1"/>
  <c r="W3126" i="7"/>
  <c r="W3140" i="7" s="1"/>
  <c r="W648" i="8" s="1"/>
  <c r="Y3126" i="7"/>
  <c r="Z3126" i="7"/>
  <c r="AA3126" i="7"/>
  <c r="AA3140" i="7" s="1"/>
  <c r="AA648" i="8" s="1"/>
  <c r="AB3126" i="7"/>
  <c r="AB3140" i="7" s="1"/>
  <c r="AB648" i="8" s="1"/>
  <c r="AC3126" i="7"/>
  <c r="AD3126" i="7"/>
  <c r="AE3126" i="7"/>
  <c r="AE3140" i="7" s="1"/>
  <c r="AE648" i="8" s="1"/>
  <c r="AF3126" i="7"/>
  <c r="AF3140" i="7" s="1"/>
  <c r="AF648" i="8" s="1"/>
  <c r="AG3126" i="7"/>
  <c r="AH3126" i="7"/>
  <c r="AI3126" i="7"/>
  <c r="AI3140" i="7" s="1"/>
  <c r="AI648" i="8" s="1"/>
  <c r="AJ3126" i="7"/>
  <c r="AJ3140" i="7" s="1"/>
  <c r="AJ648" i="8" s="1"/>
  <c r="AK3126" i="7"/>
  <c r="AL3124" i="7"/>
  <c r="O3109" i="7"/>
  <c r="S3109" i="7"/>
  <c r="T3109" i="7"/>
  <c r="U3109" i="7"/>
  <c r="V3109" i="7"/>
  <c r="W3109" i="7"/>
  <c r="X3109" i="7"/>
  <c r="Y3109" i="7"/>
  <c r="Z3109" i="7"/>
  <c r="AA3109" i="7"/>
  <c r="AB3109" i="7"/>
  <c r="AC3109" i="7"/>
  <c r="AD3109" i="7"/>
  <c r="AE3109" i="7"/>
  <c r="AF3109" i="7"/>
  <c r="AG3109" i="7"/>
  <c r="AH3109" i="7"/>
  <c r="AI3109" i="7"/>
  <c r="AJ3109" i="7"/>
  <c r="AK3109" i="7"/>
  <c r="O3108" i="7"/>
  <c r="S3108" i="7"/>
  <c r="T3108" i="7"/>
  <c r="U3108" i="7"/>
  <c r="V3108" i="7"/>
  <c r="W3108" i="7"/>
  <c r="X3108" i="7"/>
  <c r="Y3108" i="7"/>
  <c r="Z3108" i="7"/>
  <c r="AA3108" i="7"/>
  <c r="AB3108" i="7"/>
  <c r="AC3108" i="7"/>
  <c r="AD3108" i="7"/>
  <c r="AE3108" i="7"/>
  <c r="AF3108" i="7"/>
  <c r="AG3108" i="7"/>
  <c r="AH3108" i="7"/>
  <c r="AI3108" i="7"/>
  <c r="AJ3108" i="7"/>
  <c r="AK3108" i="7"/>
  <c r="O3107" i="7"/>
  <c r="S3107" i="7"/>
  <c r="T3107" i="7"/>
  <c r="U3107" i="7"/>
  <c r="V3107" i="7"/>
  <c r="W3107" i="7"/>
  <c r="X3107" i="7"/>
  <c r="Y3107" i="7"/>
  <c r="Z3107" i="7"/>
  <c r="AA3107" i="7"/>
  <c r="AB3107" i="7"/>
  <c r="AC3107" i="7"/>
  <c r="AD3107" i="7"/>
  <c r="AE3107" i="7"/>
  <c r="AF3107" i="7"/>
  <c r="AG3107" i="7"/>
  <c r="AH3107" i="7"/>
  <c r="AI3107" i="7"/>
  <c r="AJ3107" i="7"/>
  <c r="AK3107" i="7"/>
  <c r="K3106" i="7"/>
  <c r="L3106" i="7"/>
  <c r="R3106" i="7"/>
  <c r="O3106" i="7"/>
  <c r="S3106" i="7"/>
  <c r="T3106" i="7"/>
  <c r="U3106" i="7"/>
  <c r="V3106" i="7"/>
  <c r="W3106" i="7"/>
  <c r="X3106" i="7"/>
  <c r="Y3106" i="7"/>
  <c r="Z3106" i="7"/>
  <c r="AA3106" i="7"/>
  <c r="AB3106" i="7"/>
  <c r="AC3106" i="7"/>
  <c r="AD3106" i="7"/>
  <c r="AE3106" i="7"/>
  <c r="AF3106" i="7"/>
  <c r="AG3106" i="7"/>
  <c r="AH3106" i="7"/>
  <c r="AI3106" i="7"/>
  <c r="AJ3106" i="7"/>
  <c r="AK3106" i="7"/>
  <c r="K3105" i="7"/>
  <c r="L3105" i="7"/>
  <c r="O3105" i="7"/>
  <c r="R3105" i="7"/>
  <c r="S3105" i="7"/>
  <c r="T3105" i="7"/>
  <c r="U3105" i="7"/>
  <c r="V3105" i="7"/>
  <c r="W3105" i="7"/>
  <c r="X3105" i="7"/>
  <c r="Y3105" i="7"/>
  <c r="Z3105" i="7"/>
  <c r="AA3105" i="7"/>
  <c r="AB3105" i="7"/>
  <c r="AC3105" i="7"/>
  <c r="AD3105" i="7"/>
  <c r="AE3105" i="7"/>
  <c r="AF3105" i="7"/>
  <c r="AG3105" i="7"/>
  <c r="AH3105" i="7"/>
  <c r="AI3105" i="7"/>
  <c r="AJ3105" i="7"/>
  <c r="AK3105" i="7"/>
  <c r="O3104" i="7"/>
  <c r="S3104" i="7"/>
  <c r="T3104" i="7"/>
  <c r="U3104" i="7"/>
  <c r="V3104" i="7"/>
  <c r="W3104" i="7"/>
  <c r="X3104" i="7"/>
  <c r="Y3104" i="7"/>
  <c r="Z3104" i="7"/>
  <c r="AA3104" i="7"/>
  <c r="AB3104" i="7"/>
  <c r="AC3104" i="7"/>
  <c r="AD3104" i="7"/>
  <c r="AE3104" i="7"/>
  <c r="AF3104" i="7"/>
  <c r="AG3104" i="7"/>
  <c r="AH3104" i="7"/>
  <c r="AI3104" i="7"/>
  <c r="AJ3104" i="7"/>
  <c r="AK3104" i="7"/>
  <c r="O3103" i="7"/>
  <c r="S3103" i="7"/>
  <c r="T3103" i="7"/>
  <c r="U3103" i="7"/>
  <c r="V3103" i="7"/>
  <c r="W3103" i="7"/>
  <c r="X3103" i="7"/>
  <c r="Y3103" i="7"/>
  <c r="Z3103" i="7"/>
  <c r="AA3103" i="7"/>
  <c r="AB3103" i="7"/>
  <c r="AC3103" i="7"/>
  <c r="AD3103" i="7"/>
  <c r="AE3103" i="7"/>
  <c r="AF3103" i="7"/>
  <c r="AG3103" i="7"/>
  <c r="AH3103" i="7"/>
  <c r="AI3103" i="7"/>
  <c r="AJ3103" i="7"/>
  <c r="AK3103" i="7"/>
  <c r="O3102" i="7"/>
  <c r="S3102" i="7"/>
  <c r="T3102" i="7"/>
  <c r="U3102" i="7"/>
  <c r="V3102" i="7"/>
  <c r="W3102" i="7"/>
  <c r="X3102" i="7"/>
  <c r="Y3102" i="7"/>
  <c r="Z3102" i="7"/>
  <c r="AA3102" i="7"/>
  <c r="AB3102" i="7"/>
  <c r="AC3102" i="7"/>
  <c r="AD3102" i="7"/>
  <c r="AE3102" i="7"/>
  <c r="AF3102" i="7"/>
  <c r="AG3102" i="7"/>
  <c r="AH3102" i="7"/>
  <c r="AI3102" i="7"/>
  <c r="AJ3102" i="7"/>
  <c r="AK3102" i="7"/>
  <c r="O3101" i="7"/>
  <c r="S3101" i="7"/>
  <c r="T3101" i="7"/>
  <c r="U3101" i="7"/>
  <c r="V3101" i="7"/>
  <c r="W3101" i="7"/>
  <c r="X3101" i="7"/>
  <c r="Y3101" i="7"/>
  <c r="Z3101" i="7"/>
  <c r="AA3101" i="7"/>
  <c r="AB3101" i="7"/>
  <c r="AC3101" i="7"/>
  <c r="AD3101" i="7"/>
  <c r="AE3101" i="7"/>
  <c r="AF3101" i="7"/>
  <c r="AG3101" i="7"/>
  <c r="AH3101" i="7"/>
  <c r="AI3101" i="7"/>
  <c r="AJ3101" i="7"/>
  <c r="AK3101" i="7"/>
  <c r="O3100" i="7"/>
  <c r="S3100" i="7"/>
  <c r="T3100" i="7"/>
  <c r="U3100" i="7"/>
  <c r="V3100" i="7"/>
  <c r="W3100" i="7"/>
  <c r="X3100" i="7"/>
  <c r="Y3100" i="7"/>
  <c r="Z3100" i="7"/>
  <c r="AA3100" i="7"/>
  <c r="AB3100" i="7"/>
  <c r="AC3100" i="7"/>
  <c r="AD3100" i="7"/>
  <c r="AE3100" i="7"/>
  <c r="AF3100" i="7"/>
  <c r="AG3100" i="7"/>
  <c r="AH3100" i="7"/>
  <c r="AI3100" i="7"/>
  <c r="AJ3100" i="7"/>
  <c r="AK3100" i="7"/>
  <c r="O3099" i="7"/>
  <c r="S3099" i="7"/>
  <c r="T3099" i="7"/>
  <c r="U3099" i="7"/>
  <c r="V3099" i="7"/>
  <c r="W3099" i="7"/>
  <c r="X3099" i="7"/>
  <c r="Y3099" i="7"/>
  <c r="Z3099" i="7"/>
  <c r="AA3099" i="7"/>
  <c r="AB3099" i="7"/>
  <c r="AC3099" i="7"/>
  <c r="AD3099" i="7"/>
  <c r="AE3099" i="7"/>
  <c r="AF3099" i="7"/>
  <c r="AG3099" i="7"/>
  <c r="AH3099" i="7"/>
  <c r="AI3099" i="7"/>
  <c r="AJ3099" i="7"/>
  <c r="AK3099" i="7"/>
  <c r="O3098" i="7"/>
  <c r="S3098" i="7"/>
  <c r="T3098" i="7"/>
  <c r="U3098" i="7"/>
  <c r="V3098" i="7"/>
  <c r="W3098" i="7"/>
  <c r="X3098" i="7"/>
  <c r="Y3098" i="7"/>
  <c r="Z3098" i="7"/>
  <c r="AA3098" i="7"/>
  <c r="AB3098" i="7"/>
  <c r="AC3098" i="7"/>
  <c r="AD3098" i="7"/>
  <c r="AE3098" i="7"/>
  <c r="AF3098" i="7"/>
  <c r="AG3098" i="7"/>
  <c r="AH3098" i="7"/>
  <c r="AI3098" i="7"/>
  <c r="AJ3098" i="7"/>
  <c r="AK3098" i="7"/>
  <c r="O3097" i="7"/>
  <c r="S3097" i="7"/>
  <c r="T3097" i="7"/>
  <c r="U3097" i="7"/>
  <c r="V3097" i="7"/>
  <c r="W3097" i="7"/>
  <c r="X3097" i="7"/>
  <c r="Y3097" i="7"/>
  <c r="Z3097" i="7"/>
  <c r="AA3097" i="7"/>
  <c r="AB3097" i="7"/>
  <c r="AC3097" i="7"/>
  <c r="AD3097" i="7"/>
  <c r="AE3097" i="7"/>
  <c r="AF3097" i="7"/>
  <c r="AG3097" i="7"/>
  <c r="AH3097" i="7"/>
  <c r="AI3097" i="7"/>
  <c r="AJ3097" i="7"/>
  <c r="AK3097" i="7"/>
  <c r="O3096" i="7"/>
  <c r="S3096" i="7"/>
  <c r="T3096" i="7"/>
  <c r="U3096" i="7"/>
  <c r="V3096" i="7"/>
  <c r="W3096" i="7"/>
  <c r="X3096" i="7"/>
  <c r="Y3096" i="7"/>
  <c r="Z3096" i="7"/>
  <c r="AA3096" i="7"/>
  <c r="AB3096" i="7"/>
  <c r="AC3096" i="7"/>
  <c r="AD3096" i="7"/>
  <c r="AE3096" i="7"/>
  <c r="AF3096" i="7"/>
  <c r="AG3096" i="7"/>
  <c r="AH3096" i="7"/>
  <c r="AI3096" i="7"/>
  <c r="AJ3096" i="7"/>
  <c r="AK3096" i="7"/>
  <c r="O3095" i="7"/>
  <c r="S3095" i="7"/>
  <c r="T3095" i="7"/>
  <c r="U3095" i="7"/>
  <c r="V3095" i="7"/>
  <c r="W3095" i="7"/>
  <c r="X3095" i="7"/>
  <c r="Y3095" i="7"/>
  <c r="Z3095" i="7"/>
  <c r="AA3095" i="7"/>
  <c r="AB3095" i="7"/>
  <c r="AC3095" i="7"/>
  <c r="AD3095" i="7"/>
  <c r="AE3095" i="7"/>
  <c r="AF3095" i="7"/>
  <c r="AG3095" i="7"/>
  <c r="AH3095" i="7"/>
  <c r="AI3095" i="7"/>
  <c r="AJ3095" i="7"/>
  <c r="AK3095" i="7"/>
  <c r="O3094" i="7"/>
  <c r="S3094" i="7"/>
  <c r="T3094" i="7"/>
  <c r="U3094" i="7"/>
  <c r="V3094" i="7"/>
  <c r="W3094" i="7"/>
  <c r="X3094" i="7"/>
  <c r="Y3094" i="7"/>
  <c r="Z3094" i="7"/>
  <c r="AA3094" i="7"/>
  <c r="AB3094" i="7"/>
  <c r="AC3094" i="7"/>
  <c r="AD3094" i="7"/>
  <c r="AE3094" i="7"/>
  <c r="AF3094" i="7"/>
  <c r="AG3094" i="7"/>
  <c r="AH3094" i="7"/>
  <c r="AI3094" i="7"/>
  <c r="AJ3094" i="7"/>
  <c r="AK3094" i="7"/>
  <c r="AL3092" i="7"/>
  <c r="O3081" i="7"/>
  <c r="S3081" i="7"/>
  <c r="T3081" i="7"/>
  <c r="U3081" i="7"/>
  <c r="V3081" i="7"/>
  <c r="W3081" i="7"/>
  <c r="X3081" i="7"/>
  <c r="Y3081" i="7"/>
  <c r="Z3081" i="7"/>
  <c r="AA3081" i="7"/>
  <c r="AB3081" i="7"/>
  <c r="AC3081" i="7"/>
  <c r="AD3081" i="7"/>
  <c r="AE3081" i="7"/>
  <c r="AF3081" i="7"/>
  <c r="AG3081" i="7"/>
  <c r="AH3081" i="7"/>
  <c r="AI3081" i="7"/>
  <c r="AJ3081" i="7"/>
  <c r="AK3081" i="7"/>
  <c r="O3080" i="7"/>
  <c r="S3080" i="7"/>
  <c r="T3080" i="7"/>
  <c r="U3080" i="7"/>
  <c r="V3080" i="7"/>
  <c r="W3080" i="7"/>
  <c r="X3080" i="7"/>
  <c r="Y3080" i="7"/>
  <c r="Z3080" i="7"/>
  <c r="AA3080" i="7"/>
  <c r="AB3080" i="7"/>
  <c r="AC3080" i="7"/>
  <c r="AD3080" i="7"/>
  <c r="AE3080" i="7"/>
  <c r="AF3080" i="7"/>
  <c r="AG3080" i="7"/>
  <c r="AH3080" i="7"/>
  <c r="AI3080" i="7"/>
  <c r="AJ3080" i="7"/>
  <c r="AK3080" i="7"/>
  <c r="O3079" i="7"/>
  <c r="S3079" i="7"/>
  <c r="T3079" i="7"/>
  <c r="U3079" i="7"/>
  <c r="V3079" i="7"/>
  <c r="W3079" i="7"/>
  <c r="X3079" i="7"/>
  <c r="Y3079" i="7"/>
  <c r="Z3079" i="7"/>
  <c r="AA3079" i="7"/>
  <c r="AB3079" i="7"/>
  <c r="AC3079" i="7"/>
  <c r="AD3079" i="7"/>
  <c r="AE3079" i="7"/>
  <c r="AF3079" i="7"/>
  <c r="AG3079" i="7"/>
  <c r="AH3079" i="7"/>
  <c r="AI3079" i="7"/>
  <c r="AJ3079" i="7"/>
  <c r="AK3079" i="7"/>
  <c r="O3078" i="7"/>
  <c r="S3078" i="7"/>
  <c r="T3078" i="7"/>
  <c r="U3078" i="7"/>
  <c r="V3078" i="7"/>
  <c r="V3092" i="7" s="1"/>
  <c r="V646" i="8" s="1"/>
  <c r="W3078" i="7"/>
  <c r="X3078" i="7"/>
  <c r="X3092" i="7" s="1"/>
  <c r="X646" i="8" s="1"/>
  <c r="Y3078" i="7"/>
  <c r="Z3078" i="7"/>
  <c r="AA3078" i="7"/>
  <c r="AB3078" i="7"/>
  <c r="AC3078" i="7"/>
  <c r="AD3078" i="7"/>
  <c r="AE3078" i="7"/>
  <c r="AF3078" i="7"/>
  <c r="AF3092" i="7" s="1"/>
  <c r="AF646" i="8" s="1"/>
  <c r="AG3078" i="7"/>
  <c r="AH3078" i="7"/>
  <c r="AI3078" i="7"/>
  <c r="AJ3078" i="7"/>
  <c r="AK3078" i="7"/>
  <c r="L3076" i="7"/>
  <c r="AD3076" i="7"/>
  <c r="AD638" i="8" s="1"/>
  <c r="AE3076" i="7"/>
  <c r="AE638" i="8" s="1"/>
  <c r="AH3076" i="7"/>
  <c r="AH638" i="8" s="1"/>
  <c r="AI3076" i="7"/>
  <c r="AI638" i="8" s="1"/>
  <c r="AL3076" i="7"/>
  <c r="L3062" i="7"/>
  <c r="AC3062" i="7" s="1"/>
  <c r="AC3076" i="7" s="1"/>
  <c r="AC638" i="8" s="1"/>
  <c r="K3062" i="7"/>
  <c r="O3062" i="7"/>
  <c r="R3062" i="7"/>
  <c r="R3076" i="7" s="1"/>
  <c r="R638" i="8" s="1"/>
  <c r="S3062" i="7"/>
  <c r="S3076" i="7" s="1"/>
  <c r="S638" i="8" s="1"/>
  <c r="T3062" i="7"/>
  <c r="T3076" i="7" s="1"/>
  <c r="T638" i="8" s="1"/>
  <c r="U3062" i="7"/>
  <c r="U3076" i="7" s="1"/>
  <c r="U638" i="8" s="1"/>
  <c r="V3062" i="7"/>
  <c r="V3076" i="7" s="1"/>
  <c r="V638" i="8" s="1"/>
  <c r="W3062" i="7"/>
  <c r="W3076" i="7" s="1"/>
  <c r="W638" i="8" s="1"/>
  <c r="X3062" i="7"/>
  <c r="X3076" i="7" s="1"/>
  <c r="X638" i="8" s="1"/>
  <c r="Y3062" i="7"/>
  <c r="Y3076" i="7" s="1"/>
  <c r="Y638" i="8" s="1"/>
  <c r="Z3062" i="7"/>
  <c r="Z3076" i="7" s="1"/>
  <c r="Z638" i="8" s="1"/>
  <c r="AA3062" i="7"/>
  <c r="AA3076" i="7" s="1"/>
  <c r="AA638" i="8" s="1"/>
  <c r="AB3062" i="7"/>
  <c r="AB3076" i="7" s="1"/>
  <c r="AB638" i="8" s="1"/>
  <c r="AD3062" i="7"/>
  <c r="AE3062" i="7"/>
  <c r="AF3062" i="7"/>
  <c r="AF3076" i="7" s="1"/>
  <c r="AF638" i="8" s="1"/>
  <c r="AG3062" i="7"/>
  <c r="AG3076" i="7" s="1"/>
  <c r="AG638" i="8" s="1"/>
  <c r="AH3062" i="7"/>
  <c r="AI3062" i="7"/>
  <c r="AJ3062" i="7"/>
  <c r="AJ3076" i="7" s="1"/>
  <c r="AJ638" i="8" s="1"/>
  <c r="AK3062" i="7"/>
  <c r="AK3076" i="7" s="1"/>
  <c r="AK638" i="8" s="1"/>
  <c r="AL3060" i="7"/>
  <c r="L3048" i="7"/>
  <c r="X3048" i="7" s="1"/>
  <c r="K3048" i="7"/>
  <c r="O3048" i="7"/>
  <c r="R3048" i="7"/>
  <c r="S3048" i="7"/>
  <c r="T3048" i="7"/>
  <c r="U3048" i="7"/>
  <c r="V3048" i="7"/>
  <c r="W3048" i="7"/>
  <c r="Y3048" i="7"/>
  <c r="Z3048" i="7"/>
  <c r="AA3048" i="7"/>
  <c r="AB3048" i="7"/>
  <c r="AC3048" i="7"/>
  <c r="AD3048" i="7"/>
  <c r="AE3048" i="7"/>
  <c r="AF3048" i="7"/>
  <c r="AG3048" i="7"/>
  <c r="AH3048" i="7"/>
  <c r="AI3048" i="7"/>
  <c r="AJ3048" i="7"/>
  <c r="AK3048" i="7"/>
  <c r="L3047" i="7"/>
  <c r="X3047" i="7" s="1"/>
  <c r="K3047" i="7"/>
  <c r="O3047" i="7"/>
  <c r="R3047" i="7"/>
  <c r="S3047" i="7"/>
  <c r="T3047" i="7"/>
  <c r="U3047" i="7"/>
  <c r="V3047" i="7"/>
  <c r="W3047" i="7"/>
  <c r="Y3047" i="7"/>
  <c r="Z3047" i="7"/>
  <c r="AA3047" i="7"/>
  <c r="AB3047" i="7"/>
  <c r="AC3047" i="7"/>
  <c r="AD3047" i="7"/>
  <c r="AE3047" i="7"/>
  <c r="AF3047" i="7"/>
  <c r="AG3047" i="7"/>
  <c r="AH3047" i="7"/>
  <c r="AI3047" i="7"/>
  <c r="AJ3047" i="7"/>
  <c r="AK3047" i="7"/>
  <c r="O3046" i="7"/>
  <c r="R3046" i="7"/>
  <c r="R3060" i="7" s="1"/>
  <c r="R637" i="8" s="1"/>
  <c r="S3046" i="7"/>
  <c r="S3060" i="7" s="1"/>
  <c r="S637" i="8" s="1"/>
  <c r="T3046" i="7"/>
  <c r="U3046" i="7"/>
  <c r="V3046" i="7"/>
  <c r="V3060" i="7" s="1"/>
  <c r="V637" i="8" s="1"/>
  <c r="W3046" i="7"/>
  <c r="W3060" i="7" s="1"/>
  <c r="W637" i="8" s="1"/>
  <c r="Y3046" i="7"/>
  <c r="Z3046" i="7"/>
  <c r="AA3046" i="7"/>
  <c r="AA3060" i="7" s="1"/>
  <c r="AA637" i="8" s="1"/>
  <c r="AB3046" i="7"/>
  <c r="AB3060" i="7" s="1"/>
  <c r="AB637" i="8" s="1"/>
  <c r="AC3046" i="7"/>
  <c r="AD3046" i="7"/>
  <c r="AE3046" i="7"/>
  <c r="AE3060" i="7" s="1"/>
  <c r="AE637" i="8" s="1"/>
  <c r="AF3046" i="7"/>
  <c r="AF3060" i="7" s="1"/>
  <c r="AF637" i="8" s="1"/>
  <c r="AG3046" i="7"/>
  <c r="AH3046" i="7"/>
  <c r="AI3046" i="7"/>
  <c r="AI3060" i="7" s="1"/>
  <c r="AI637" i="8" s="1"/>
  <c r="AJ3046" i="7"/>
  <c r="AJ3060" i="7" s="1"/>
  <c r="AJ637" i="8" s="1"/>
  <c r="AK3046" i="7"/>
  <c r="AD3044" i="7"/>
  <c r="AD636" i="8" s="1"/>
  <c r="AI3044" i="7"/>
  <c r="AI636" i="8" s="1"/>
  <c r="AL3044" i="7"/>
  <c r="O3031" i="7"/>
  <c r="S3031" i="7"/>
  <c r="T3031" i="7"/>
  <c r="U3031" i="7"/>
  <c r="V3031" i="7"/>
  <c r="W3031" i="7"/>
  <c r="X3031" i="7"/>
  <c r="Y3031" i="7"/>
  <c r="Z3031" i="7"/>
  <c r="AA3031" i="7"/>
  <c r="AB3031" i="7"/>
  <c r="AC3031" i="7"/>
  <c r="AD3031" i="7"/>
  <c r="AE3031" i="7"/>
  <c r="AF3031" i="7"/>
  <c r="AG3031" i="7"/>
  <c r="AH3031" i="7"/>
  <c r="AI3031" i="7"/>
  <c r="AJ3031" i="7"/>
  <c r="AK3031" i="7"/>
  <c r="O3030" i="7"/>
  <c r="S3030" i="7"/>
  <c r="S3044" i="7" s="1"/>
  <c r="S636" i="8" s="1"/>
  <c r="T3030" i="7"/>
  <c r="U3030" i="7"/>
  <c r="U3044" i="7" s="1"/>
  <c r="U636" i="8" s="1"/>
  <c r="V3030" i="7"/>
  <c r="V3044" i="7" s="1"/>
  <c r="V636" i="8" s="1"/>
  <c r="W3030" i="7"/>
  <c r="X3030" i="7"/>
  <c r="Y3030" i="7"/>
  <c r="Z3030" i="7"/>
  <c r="AA3030" i="7"/>
  <c r="AA3044" i="7" s="1"/>
  <c r="AA636" i="8" s="1"/>
  <c r="AB3030" i="7"/>
  <c r="AC3030" i="7"/>
  <c r="AC3044" i="7" s="1"/>
  <c r="AC636" i="8" s="1"/>
  <c r="AD3030" i="7"/>
  <c r="AE3030" i="7"/>
  <c r="AF3030" i="7"/>
  <c r="AG3030" i="7"/>
  <c r="AH3030" i="7"/>
  <c r="AI3030" i="7"/>
  <c r="AJ3030" i="7"/>
  <c r="AK3030" i="7"/>
  <c r="AK3044" i="7" s="1"/>
  <c r="AK636" i="8" s="1"/>
  <c r="AL3028" i="7"/>
  <c r="O3017" i="7"/>
  <c r="S3017" i="7"/>
  <c r="T3017" i="7"/>
  <c r="U3017" i="7"/>
  <c r="V3017" i="7"/>
  <c r="W3017" i="7"/>
  <c r="X3017" i="7"/>
  <c r="Y3017" i="7"/>
  <c r="Z3017" i="7"/>
  <c r="AA3017" i="7"/>
  <c r="AB3017" i="7"/>
  <c r="AC3017" i="7"/>
  <c r="AD3017" i="7"/>
  <c r="AE3017" i="7"/>
  <c r="AF3017" i="7"/>
  <c r="AG3017" i="7"/>
  <c r="AH3017" i="7"/>
  <c r="AI3017" i="7"/>
  <c r="AJ3017" i="7"/>
  <c r="AK3017" i="7"/>
  <c r="O3016" i="7"/>
  <c r="S3016" i="7"/>
  <c r="T3016" i="7"/>
  <c r="U3016" i="7"/>
  <c r="V3016" i="7"/>
  <c r="W3016" i="7"/>
  <c r="X3016" i="7"/>
  <c r="Y3016" i="7"/>
  <c r="Z3016" i="7"/>
  <c r="AA3016" i="7"/>
  <c r="AB3016" i="7"/>
  <c r="AC3016" i="7"/>
  <c r="AD3016" i="7"/>
  <c r="AE3016" i="7"/>
  <c r="AF3016" i="7"/>
  <c r="AG3016" i="7"/>
  <c r="AH3016" i="7"/>
  <c r="AI3016" i="7"/>
  <c r="AJ3016" i="7"/>
  <c r="AK3016" i="7"/>
  <c r="O3015" i="7"/>
  <c r="S3015" i="7"/>
  <c r="T3015" i="7"/>
  <c r="U3015" i="7"/>
  <c r="V3015" i="7"/>
  <c r="W3015" i="7"/>
  <c r="X3015" i="7"/>
  <c r="Y3015" i="7"/>
  <c r="Z3015" i="7"/>
  <c r="AA3015" i="7"/>
  <c r="AB3015" i="7"/>
  <c r="AC3015" i="7"/>
  <c r="AD3015" i="7"/>
  <c r="AE3015" i="7"/>
  <c r="AF3015" i="7"/>
  <c r="AG3015" i="7"/>
  <c r="AH3015" i="7"/>
  <c r="AI3015" i="7"/>
  <c r="AJ3015" i="7"/>
  <c r="AK3015" i="7"/>
  <c r="O3014" i="7"/>
  <c r="S3014" i="7"/>
  <c r="T3014" i="7"/>
  <c r="U3014" i="7"/>
  <c r="V3014" i="7"/>
  <c r="V3028" i="7" s="1"/>
  <c r="V635" i="8" s="1"/>
  <c r="W3014" i="7"/>
  <c r="W3028" i="7" s="1"/>
  <c r="W635" i="8" s="1"/>
  <c r="X3014" i="7"/>
  <c r="X3028" i="7" s="1"/>
  <c r="X635" i="8" s="1"/>
  <c r="Y3014" i="7"/>
  <c r="Y3028" i="7" s="1"/>
  <c r="Y635" i="8" s="1"/>
  <c r="Z3014" i="7"/>
  <c r="Z3028" i="7" s="1"/>
  <c r="Z635" i="8" s="1"/>
  <c r="AA3014" i="7"/>
  <c r="AB3014" i="7"/>
  <c r="AC3014" i="7"/>
  <c r="AD3014" i="7"/>
  <c r="AD3028" i="7" s="1"/>
  <c r="AD635" i="8" s="1"/>
  <c r="AE3014" i="7"/>
  <c r="AE3028" i="7" s="1"/>
  <c r="AE635" i="8" s="1"/>
  <c r="AF3014" i="7"/>
  <c r="AF3028" i="7" s="1"/>
  <c r="AF635" i="8" s="1"/>
  <c r="AG3014" i="7"/>
  <c r="AG3028" i="7" s="1"/>
  <c r="AG635" i="8" s="1"/>
  <c r="AH3014" i="7"/>
  <c r="AH3028" i="7" s="1"/>
  <c r="AH635" i="8" s="1"/>
  <c r="AI3014" i="7"/>
  <c r="AJ3014" i="7"/>
  <c r="AK3014" i="7"/>
  <c r="AL3012" i="7"/>
  <c r="O2998" i="7"/>
  <c r="S2998" i="7"/>
  <c r="S3012" i="7" s="1"/>
  <c r="S634" i="8" s="1"/>
  <c r="T2998" i="7"/>
  <c r="T3012" i="7" s="1"/>
  <c r="T634" i="8" s="1"/>
  <c r="U2998" i="7"/>
  <c r="U3012" i="7" s="1"/>
  <c r="U634" i="8" s="1"/>
  <c r="V2998" i="7"/>
  <c r="V3012" i="7" s="1"/>
  <c r="V634" i="8" s="1"/>
  <c r="W2998" i="7"/>
  <c r="W3012" i="7" s="1"/>
  <c r="W634" i="8" s="1"/>
  <c r="X2998" i="7"/>
  <c r="X3012" i="7" s="1"/>
  <c r="X634" i="8" s="1"/>
  <c r="Y2998" i="7"/>
  <c r="Y3012" i="7" s="1"/>
  <c r="Y634" i="8" s="1"/>
  <c r="Z2998" i="7"/>
  <c r="Z3012" i="7" s="1"/>
  <c r="Z634" i="8" s="1"/>
  <c r="AA2998" i="7"/>
  <c r="AA3012" i="7" s="1"/>
  <c r="AA634" i="8" s="1"/>
  <c r="AB2998" i="7"/>
  <c r="AB3012" i="7" s="1"/>
  <c r="AB634" i="8" s="1"/>
  <c r="AC2998" i="7"/>
  <c r="AC3012" i="7" s="1"/>
  <c r="AC634" i="8" s="1"/>
  <c r="AD2998" i="7"/>
  <c r="AD3012" i="7" s="1"/>
  <c r="AD634" i="8" s="1"/>
  <c r="AE2998" i="7"/>
  <c r="AE3012" i="7" s="1"/>
  <c r="AE634" i="8" s="1"/>
  <c r="AF2998" i="7"/>
  <c r="AF3012" i="7" s="1"/>
  <c r="AF634" i="8" s="1"/>
  <c r="AG2998" i="7"/>
  <c r="AG3012" i="7" s="1"/>
  <c r="AG634" i="8" s="1"/>
  <c r="AH2998" i="7"/>
  <c r="AH3012" i="7" s="1"/>
  <c r="AH634" i="8" s="1"/>
  <c r="AI2998" i="7"/>
  <c r="AI3012" i="7" s="1"/>
  <c r="AI634" i="8" s="1"/>
  <c r="AJ2998" i="7"/>
  <c r="AJ3012" i="7" s="1"/>
  <c r="AJ634" i="8" s="1"/>
  <c r="AK2998" i="7"/>
  <c r="AK3012" i="7" s="1"/>
  <c r="AK634" i="8" s="1"/>
  <c r="Y2996" i="7"/>
  <c r="Y633" i="8" s="1"/>
  <c r="AC2996" i="7"/>
  <c r="AC633" i="8" s="1"/>
  <c r="AL2996" i="7"/>
  <c r="O2983" i="7"/>
  <c r="S2983" i="7"/>
  <c r="T2983" i="7"/>
  <c r="U2983" i="7"/>
  <c r="V2983" i="7"/>
  <c r="W2983" i="7"/>
  <c r="X2983" i="7"/>
  <c r="Y2983" i="7"/>
  <c r="Z2983" i="7"/>
  <c r="AA2983" i="7"/>
  <c r="AB2983" i="7"/>
  <c r="AC2983" i="7"/>
  <c r="AD2983" i="7"/>
  <c r="AE2983" i="7"/>
  <c r="AF2983" i="7"/>
  <c r="AG2983" i="7"/>
  <c r="AH2983" i="7"/>
  <c r="AI2983" i="7"/>
  <c r="AJ2983" i="7"/>
  <c r="AK2983" i="7"/>
  <c r="O2982" i="7"/>
  <c r="S2982" i="7"/>
  <c r="T2982" i="7"/>
  <c r="U2982" i="7"/>
  <c r="V2982" i="7"/>
  <c r="W2982" i="7"/>
  <c r="W2996" i="7" s="1"/>
  <c r="W633" i="8" s="1"/>
  <c r="X2982" i="7"/>
  <c r="X2996" i="7" s="1"/>
  <c r="X633" i="8" s="1"/>
  <c r="Y2982" i="7"/>
  <c r="Z2982" i="7"/>
  <c r="Z2996" i="7" s="1"/>
  <c r="Z633" i="8" s="1"/>
  <c r="AA2982" i="7"/>
  <c r="AB2982" i="7"/>
  <c r="AC2982" i="7"/>
  <c r="AD2982" i="7"/>
  <c r="AE2982" i="7"/>
  <c r="AE2996" i="7" s="1"/>
  <c r="AE633" i="8" s="1"/>
  <c r="AF2982" i="7"/>
  <c r="AF2996" i="7" s="1"/>
  <c r="AF633" i="8" s="1"/>
  <c r="AG2982" i="7"/>
  <c r="AG2996" i="7" s="1"/>
  <c r="AG633" i="8" s="1"/>
  <c r="AH2982" i="7"/>
  <c r="AH2996" i="7" s="1"/>
  <c r="AH633" i="8" s="1"/>
  <c r="AI2982" i="7"/>
  <c r="AJ2982" i="7"/>
  <c r="AK2982" i="7"/>
  <c r="AL2980" i="7"/>
  <c r="O2967" i="7"/>
  <c r="S2967" i="7"/>
  <c r="T2967" i="7"/>
  <c r="U2967" i="7"/>
  <c r="V2967" i="7"/>
  <c r="W2967" i="7"/>
  <c r="X2967" i="7"/>
  <c r="Y2967" i="7"/>
  <c r="Z2967" i="7"/>
  <c r="AA2967" i="7"/>
  <c r="AB2967" i="7"/>
  <c r="AC2967" i="7"/>
  <c r="AD2967" i="7"/>
  <c r="AE2967" i="7"/>
  <c r="AF2967" i="7"/>
  <c r="AG2967" i="7"/>
  <c r="AH2967" i="7"/>
  <c r="AI2967" i="7"/>
  <c r="AJ2967" i="7"/>
  <c r="AK2967" i="7"/>
  <c r="O2966" i="7"/>
  <c r="S2966" i="7"/>
  <c r="T2966" i="7"/>
  <c r="U2966" i="7"/>
  <c r="V2966" i="7"/>
  <c r="W2966" i="7"/>
  <c r="W2980" i="7" s="1"/>
  <c r="W632" i="8" s="1"/>
  <c r="X2966" i="7"/>
  <c r="X2980" i="7" s="1"/>
  <c r="X632" i="8" s="1"/>
  <c r="Y2966" i="7"/>
  <c r="Y2980" i="7" s="1"/>
  <c r="Y632" i="8" s="1"/>
  <c r="Z2966" i="7"/>
  <c r="Z2980" i="7" s="1"/>
  <c r="Z632" i="8" s="1"/>
  <c r="AA2966" i="7"/>
  <c r="AB2966" i="7"/>
  <c r="AB2980" i="7" s="1"/>
  <c r="AB632" i="8" s="1"/>
  <c r="AC2966" i="7"/>
  <c r="AD2966" i="7"/>
  <c r="AE2966" i="7"/>
  <c r="AE2980" i="7" s="1"/>
  <c r="AE632" i="8" s="1"/>
  <c r="AF2966" i="7"/>
  <c r="AF2980" i="7" s="1"/>
  <c r="AF632" i="8" s="1"/>
  <c r="AG2966" i="7"/>
  <c r="AG2980" i="7" s="1"/>
  <c r="AG632" i="8" s="1"/>
  <c r="AH2966" i="7"/>
  <c r="AH2980" i="7" s="1"/>
  <c r="AH632" i="8" s="1"/>
  <c r="AI2966" i="7"/>
  <c r="AJ2966" i="7"/>
  <c r="AJ2980" i="7" s="1"/>
  <c r="AJ632" i="8" s="1"/>
  <c r="AK2966" i="7"/>
  <c r="AL2964" i="7"/>
  <c r="O2950" i="7"/>
  <c r="S2950" i="7"/>
  <c r="S2964" i="7" s="1"/>
  <c r="S631" i="8" s="1"/>
  <c r="T2950" i="7"/>
  <c r="T2964" i="7" s="1"/>
  <c r="T631" i="8" s="1"/>
  <c r="U2950" i="7"/>
  <c r="U2964" i="7" s="1"/>
  <c r="U631" i="8" s="1"/>
  <c r="V2950" i="7"/>
  <c r="V2964" i="7" s="1"/>
  <c r="V631" i="8" s="1"/>
  <c r="W2950" i="7"/>
  <c r="W2964" i="7" s="1"/>
  <c r="W631" i="8" s="1"/>
  <c r="X2950" i="7"/>
  <c r="X2964" i="7" s="1"/>
  <c r="X631" i="8" s="1"/>
  <c r="Y2950" i="7"/>
  <c r="Y2964" i="7" s="1"/>
  <c r="Y631" i="8" s="1"/>
  <c r="Z2950" i="7"/>
  <c r="Z2964" i="7" s="1"/>
  <c r="Z631" i="8" s="1"/>
  <c r="AA2950" i="7"/>
  <c r="AA2964" i="7" s="1"/>
  <c r="AA631" i="8" s="1"/>
  <c r="AB2950" i="7"/>
  <c r="AB2964" i="7" s="1"/>
  <c r="AB631" i="8" s="1"/>
  <c r="AC2950" i="7"/>
  <c r="AC2964" i="7" s="1"/>
  <c r="AC631" i="8" s="1"/>
  <c r="AD2950" i="7"/>
  <c r="AD2964" i="7" s="1"/>
  <c r="AD631" i="8" s="1"/>
  <c r="AE2950" i="7"/>
  <c r="AE2964" i="7" s="1"/>
  <c r="AE631" i="8" s="1"/>
  <c r="AF2950" i="7"/>
  <c r="AF2964" i="7" s="1"/>
  <c r="AF631" i="8" s="1"/>
  <c r="AG2950" i="7"/>
  <c r="AG2964" i="7" s="1"/>
  <c r="AG631" i="8" s="1"/>
  <c r="AH2950" i="7"/>
  <c r="AH2964" i="7" s="1"/>
  <c r="AH631" i="8" s="1"/>
  <c r="AI2950" i="7"/>
  <c r="AI2964" i="7" s="1"/>
  <c r="AI631" i="8" s="1"/>
  <c r="AJ2950" i="7"/>
  <c r="AJ2964" i="7" s="1"/>
  <c r="AJ631" i="8" s="1"/>
  <c r="AK2950" i="7"/>
  <c r="AK2964" i="7" s="1"/>
  <c r="AK631" i="8" s="1"/>
  <c r="AL2948" i="7"/>
  <c r="O2935" i="7"/>
  <c r="S2935" i="7"/>
  <c r="T2935" i="7"/>
  <c r="U2935" i="7"/>
  <c r="V2935" i="7"/>
  <c r="W2935" i="7"/>
  <c r="X2935" i="7"/>
  <c r="Y2935" i="7"/>
  <c r="Z2935" i="7"/>
  <c r="AA2935" i="7"/>
  <c r="AB2935" i="7"/>
  <c r="AC2935" i="7"/>
  <c r="AD2935" i="7"/>
  <c r="AE2935" i="7"/>
  <c r="AF2935" i="7"/>
  <c r="AG2935" i="7"/>
  <c r="AH2935" i="7"/>
  <c r="AI2935" i="7"/>
  <c r="AJ2935" i="7"/>
  <c r="AK2935" i="7"/>
  <c r="O2934" i="7"/>
  <c r="S2934" i="7"/>
  <c r="S2948" i="7" s="1"/>
  <c r="S630" i="8" s="1"/>
  <c r="T2934" i="7"/>
  <c r="U2934" i="7"/>
  <c r="V2934" i="7"/>
  <c r="W2934" i="7"/>
  <c r="W2948" i="7" s="1"/>
  <c r="W630" i="8" s="1"/>
  <c r="X2934" i="7"/>
  <c r="Y2934" i="7"/>
  <c r="Z2934" i="7"/>
  <c r="AA2934" i="7"/>
  <c r="AA2948" i="7" s="1"/>
  <c r="AA630" i="8" s="1"/>
  <c r="AB2934" i="7"/>
  <c r="AC2934" i="7"/>
  <c r="AD2934" i="7"/>
  <c r="AE2934" i="7"/>
  <c r="AE2948" i="7" s="1"/>
  <c r="AE630" i="8" s="1"/>
  <c r="AF2934" i="7"/>
  <c r="AG2934" i="7"/>
  <c r="AH2934" i="7"/>
  <c r="AI2934" i="7"/>
  <c r="AI2948" i="7" s="1"/>
  <c r="AI630" i="8" s="1"/>
  <c r="AJ2934" i="7"/>
  <c r="AJ2948" i="7" s="1"/>
  <c r="AJ630" i="8" s="1"/>
  <c r="AK2934" i="7"/>
  <c r="AL2932" i="7"/>
  <c r="O2920" i="7"/>
  <c r="R2920" i="7"/>
  <c r="S2920" i="7"/>
  <c r="T2920" i="7"/>
  <c r="U2920" i="7"/>
  <c r="V2920" i="7"/>
  <c r="W2920" i="7"/>
  <c r="Y2920" i="7"/>
  <c r="Z2920" i="7"/>
  <c r="AA2920" i="7"/>
  <c r="AB2920" i="7"/>
  <c r="AB2932" i="7" s="1"/>
  <c r="AB617" i="8" s="1"/>
  <c r="AC2920" i="7"/>
  <c r="AD2920" i="7"/>
  <c r="AE2920" i="7"/>
  <c r="AF2920" i="7"/>
  <c r="AG2920" i="7"/>
  <c r="AH2920" i="7"/>
  <c r="AI2920" i="7"/>
  <c r="AJ2920" i="7"/>
  <c r="AK2920" i="7"/>
  <c r="L2919" i="7"/>
  <c r="X2919" i="7" s="1"/>
  <c r="O2919" i="7"/>
  <c r="R2919" i="7"/>
  <c r="S2919" i="7"/>
  <c r="T2919" i="7"/>
  <c r="U2919" i="7"/>
  <c r="V2919" i="7"/>
  <c r="W2919" i="7"/>
  <c r="Y2919" i="7"/>
  <c r="Z2919" i="7"/>
  <c r="AA2919" i="7"/>
  <c r="AB2919" i="7"/>
  <c r="AC2919" i="7"/>
  <c r="AD2919" i="7"/>
  <c r="AE2919" i="7"/>
  <c r="AF2919" i="7"/>
  <c r="AG2919" i="7"/>
  <c r="AH2919" i="7"/>
  <c r="AI2919" i="7"/>
  <c r="AJ2919" i="7"/>
  <c r="AK2919" i="7"/>
  <c r="O2918" i="7"/>
  <c r="R2918" i="7"/>
  <c r="S2918" i="7"/>
  <c r="T2918" i="7"/>
  <c r="T2932" i="7" s="1"/>
  <c r="T617" i="8" s="1"/>
  <c r="U2918" i="7"/>
  <c r="U2932" i="7" s="1"/>
  <c r="U617" i="8" s="1"/>
  <c r="V2918" i="7"/>
  <c r="W2918" i="7"/>
  <c r="Y2918" i="7"/>
  <c r="Y2932" i="7" s="1"/>
  <c r="Y617" i="8" s="1"/>
  <c r="Z2918" i="7"/>
  <c r="Z2932" i="7" s="1"/>
  <c r="Z617" i="8" s="1"/>
  <c r="AA2918" i="7"/>
  <c r="AB2918" i="7"/>
  <c r="AC2918" i="7"/>
  <c r="AC2932" i="7" s="1"/>
  <c r="AC617" i="8" s="1"/>
  <c r="AD2918" i="7"/>
  <c r="AD2932" i="7" s="1"/>
  <c r="AD617" i="8" s="1"/>
  <c r="AE2918" i="7"/>
  <c r="AF2918" i="7"/>
  <c r="AG2918" i="7"/>
  <c r="AG2932" i="7" s="1"/>
  <c r="AG617" i="8" s="1"/>
  <c r="AH2918" i="7"/>
  <c r="AH2932" i="7" s="1"/>
  <c r="AH617" i="8" s="1"/>
  <c r="AI2918" i="7"/>
  <c r="AJ2918" i="7"/>
  <c r="AK2918" i="7"/>
  <c r="AK2932" i="7" s="1"/>
  <c r="AK617" i="8" s="1"/>
  <c r="AL2916" i="7"/>
  <c r="O2905" i="7"/>
  <c r="S2905" i="7"/>
  <c r="T2905" i="7"/>
  <c r="U2905" i="7"/>
  <c r="V2905" i="7"/>
  <c r="W2905" i="7"/>
  <c r="X2905" i="7"/>
  <c r="Y2905" i="7"/>
  <c r="Z2905" i="7"/>
  <c r="AA2905" i="7"/>
  <c r="AB2905" i="7"/>
  <c r="AC2905" i="7"/>
  <c r="AD2905" i="7"/>
  <c r="AE2905" i="7"/>
  <c r="AF2905" i="7"/>
  <c r="AG2905" i="7"/>
  <c r="AH2905" i="7"/>
  <c r="AI2905" i="7"/>
  <c r="AJ2905" i="7"/>
  <c r="AK2905" i="7"/>
  <c r="O2904" i="7"/>
  <c r="S2904" i="7"/>
  <c r="T2904" i="7"/>
  <c r="U2904" i="7"/>
  <c r="V2904" i="7"/>
  <c r="W2904" i="7"/>
  <c r="X2904" i="7"/>
  <c r="Y2904" i="7"/>
  <c r="Z2904" i="7"/>
  <c r="AA2904" i="7"/>
  <c r="AB2904" i="7"/>
  <c r="AC2904" i="7"/>
  <c r="AD2904" i="7"/>
  <c r="AE2904" i="7"/>
  <c r="AF2904" i="7"/>
  <c r="AG2904" i="7"/>
  <c r="AH2904" i="7"/>
  <c r="AI2904" i="7"/>
  <c r="AJ2904" i="7"/>
  <c r="AK2904" i="7"/>
  <c r="O2903" i="7"/>
  <c r="S2903" i="7"/>
  <c r="T2903" i="7"/>
  <c r="U2903" i="7"/>
  <c r="V2903" i="7"/>
  <c r="W2903" i="7"/>
  <c r="X2903" i="7"/>
  <c r="Y2903" i="7"/>
  <c r="Z2903" i="7"/>
  <c r="AA2903" i="7"/>
  <c r="AB2903" i="7"/>
  <c r="AC2903" i="7"/>
  <c r="AD2903" i="7"/>
  <c r="AE2903" i="7"/>
  <c r="AF2903" i="7"/>
  <c r="AG2903" i="7"/>
  <c r="AH2903" i="7"/>
  <c r="AI2903" i="7"/>
  <c r="AJ2903" i="7"/>
  <c r="AK2903" i="7"/>
  <c r="O2902" i="7"/>
  <c r="S2902" i="7"/>
  <c r="S2916" i="7" s="1"/>
  <c r="S616" i="8" s="1"/>
  <c r="T2902" i="7"/>
  <c r="U2902" i="7"/>
  <c r="U2916" i="7" s="1"/>
  <c r="U616" i="8" s="1"/>
  <c r="V2902" i="7"/>
  <c r="V2916" i="7" s="1"/>
  <c r="V616" i="8" s="1"/>
  <c r="W2902" i="7"/>
  <c r="X2902" i="7"/>
  <c r="Y2902" i="7"/>
  <c r="Z2902" i="7"/>
  <c r="AA2902" i="7"/>
  <c r="AB2902" i="7"/>
  <c r="AB2916" i="7" s="1"/>
  <c r="AB616" i="8" s="1"/>
  <c r="AC2902" i="7"/>
  <c r="AC2916" i="7" s="1"/>
  <c r="AC616" i="8" s="1"/>
  <c r="AD2902" i="7"/>
  <c r="AE2902" i="7"/>
  <c r="AF2902" i="7"/>
  <c r="AG2902" i="7"/>
  <c r="AH2902" i="7"/>
  <c r="AI2902" i="7"/>
  <c r="AJ2902" i="7"/>
  <c r="AJ2916" i="7" s="1"/>
  <c r="AJ616" i="8" s="1"/>
  <c r="AK2902" i="7"/>
  <c r="AK2916" i="7" s="1"/>
  <c r="AK616" i="8" s="1"/>
  <c r="AL2900" i="7"/>
  <c r="O2887" i="7"/>
  <c r="S2887" i="7"/>
  <c r="T2887" i="7"/>
  <c r="U2887" i="7"/>
  <c r="V2887" i="7"/>
  <c r="W2887" i="7"/>
  <c r="X2887" i="7"/>
  <c r="Y2887" i="7"/>
  <c r="Z2887" i="7"/>
  <c r="AA2887" i="7"/>
  <c r="AB2887" i="7"/>
  <c r="AC2887" i="7"/>
  <c r="AD2887" i="7"/>
  <c r="AE2887" i="7"/>
  <c r="AF2887" i="7"/>
  <c r="AG2887" i="7"/>
  <c r="AH2887" i="7"/>
  <c r="AI2887" i="7"/>
  <c r="AJ2887" i="7"/>
  <c r="AK2887" i="7"/>
  <c r="O2886" i="7"/>
  <c r="S2886" i="7"/>
  <c r="T2886" i="7"/>
  <c r="T2900" i="7" s="1"/>
  <c r="T615" i="8" s="1"/>
  <c r="U2886" i="7"/>
  <c r="U2900" i="7" s="1"/>
  <c r="U615" i="8" s="1"/>
  <c r="V2886" i="7"/>
  <c r="W2886" i="7"/>
  <c r="W2900" i="7" s="1"/>
  <c r="W615" i="8" s="1"/>
  <c r="X2886" i="7"/>
  <c r="Y2886" i="7"/>
  <c r="Z2886" i="7"/>
  <c r="Z2900" i="7" s="1"/>
  <c r="Z615" i="8" s="1"/>
  <c r="AA2886" i="7"/>
  <c r="AB2886" i="7"/>
  <c r="AB2900" i="7" s="1"/>
  <c r="AB615" i="8" s="1"/>
  <c r="AC2886" i="7"/>
  <c r="AC2900" i="7" s="1"/>
  <c r="AC615" i="8" s="1"/>
  <c r="AD2886" i="7"/>
  <c r="AE2886" i="7"/>
  <c r="AE2900" i="7" s="1"/>
  <c r="AE615" i="8" s="1"/>
  <c r="AF2886" i="7"/>
  <c r="AG2886" i="7"/>
  <c r="AH2886" i="7"/>
  <c r="AH2900" i="7" s="1"/>
  <c r="AH615" i="8" s="1"/>
  <c r="AI2886" i="7"/>
  <c r="AJ2886" i="7"/>
  <c r="AJ2900" i="7" s="1"/>
  <c r="AJ615" i="8" s="1"/>
  <c r="AK2886" i="7"/>
  <c r="AK2900" i="7" s="1"/>
  <c r="AK615" i="8" s="1"/>
  <c r="S2884" i="7"/>
  <c r="S614" i="8" s="1"/>
  <c r="T2884" i="7"/>
  <c r="T614" i="8" s="1"/>
  <c r="AB2884" i="7"/>
  <c r="AB614" i="8" s="1"/>
  <c r="AE2884" i="7"/>
  <c r="AE614" i="8" s="1"/>
  <c r="AF2884" i="7"/>
  <c r="AF614" i="8" s="1"/>
  <c r="AL2884" i="7"/>
  <c r="O2870" i="7"/>
  <c r="S2870" i="7"/>
  <c r="T2870" i="7"/>
  <c r="U2870" i="7"/>
  <c r="U2884" i="7" s="1"/>
  <c r="U614" i="8" s="1"/>
  <c r="V2870" i="7"/>
  <c r="V2884" i="7" s="1"/>
  <c r="V614" i="8" s="1"/>
  <c r="W2870" i="7"/>
  <c r="W2884" i="7" s="1"/>
  <c r="W614" i="8" s="1"/>
  <c r="X2870" i="7"/>
  <c r="X2884" i="7" s="1"/>
  <c r="X614" i="8" s="1"/>
  <c r="Y2870" i="7"/>
  <c r="Y2884" i="7" s="1"/>
  <c r="Y614" i="8" s="1"/>
  <c r="Z2870" i="7"/>
  <c r="Z2884" i="7" s="1"/>
  <c r="Z614" i="8" s="1"/>
  <c r="AA2870" i="7"/>
  <c r="AA2884" i="7" s="1"/>
  <c r="AA614" i="8" s="1"/>
  <c r="AB2870" i="7"/>
  <c r="AC2870" i="7"/>
  <c r="AC2884" i="7" s="1"/>
  <c r="AC614" i="8" s="1"/>
  <c r="AD2870" i="7"/>
  <c r="AD2884" i="7" s="1"/>
  <c r="AD614" i="8" s="1"/>
  <c r="AE2870" i="7"/>
  <c r="AF2870" i="7"/>
  <c r="AG2870" i="7"/>
  <c r="AG2884" i="7" s="1"/>
  <c r="AG614" i="8" s="1"/>
  <c r="AH2870" i="7"/>
  <c r="AH2884" i="7" s="1"/>
  <c r="AH614" i="8" s="1"/>
  <c r="AI2870" i="7"/>
  <c r="AI2884" i="7" s="1"/>
  <c r="AI614" i="8" s="1"/>
  <c r="AJ2870" i="7"/>
  <c r="AJ2884" i="7" s="1"/>
  <c r="AJ614" i="8" s="1"/>
  <c r="AK2870" i="7"/>
  <c r="AK2884" i="7" s="1"/>
  <c r="AK614" i="8" s="1"/>
  <c r="R2868" i="7"/>
  <c r="R604" i="8" s="1"/>
  <c r="AL2868" i="7"/>
  <c r="K2856" i="7"/>
  <c r="O2856" i="7"/>
  <c r="R2856" i="7"/>
  <c r="S2856" i="7"/>
  <c r="T2856" i="7"/>
  <c r="U2856" i="7"/>
  <c r="V2856" i="7"/>
  <c r="W2856" i="7"/>
  <c r="Y2856" i="7"/>
  <c r="Z2856" i="7"/>
  <c r="AA2856" i="7"/>
  <c r="AB2856" i="7"/>
  <c r="AC2856" i="7"/>
  <c r="AD2856" i="7"/>
  <c r="AE2856" i="7"/>
  <c r="AF2856" i="7"/>
  <c r="AG2856" i="7"/>
  <c r="AH2856" i="7"/>
  <c r="AI2856" i="7"/>
  <c r="AJ2856" i="7"/>
  <c r="AK2856" i="7"/>
  <c r="L2855" i="7"/>
  <c r="X2855" i="7" s="1"/>
  <c r="K2855" i="7"/>
  <c r="O2855" i="7"/>
  <c r="R2855" i="7"/>
  <c r="S2855" i="7"/>
  <c r="T2855" i="7"/>
  <c r="U2855" i="7"/>
  <c r="V2855" i="7"/>
  <c r="W2855" i="7"/>
  <c r="Y2855" i="7"/>
  <c r="Z2855" i="7"/>
  <c r="AA2855" i="7"/>
  <c r="AB2855" i="7"/>
  <c r="AC2855" i="7"/>
  <c r="AD2855" i="7"/>
  <c r="AE2855" i="7"/>
  <c r="AF2855" i="7"/>
  <c r="AG2855" i="7"/>
  <c r="AH2855" i="7"/>
  <c r="AI2855" i="7"/>
  <c r="AJ2855" i="7"/>
  <c r="AK2855" i="7"/>
  <c r="O2854" i="7"/>
  <c r="R2854" i="7"/>
  <c r="S2854" i="7"/>
  <c r="T2854" i="7"/>
  <c r="T2868" i="7" s="1"/>
  <c r="T604" i="8" s="1"/>
  <c r="U2854" i="7"/>
  <c r="U2868" i="7" s="1"/>
  <c r="U604" i="8" s="1"/>
  <c r="V2854" i="7"/>
  <c r="W2854" i="7"/>
  <c r="Y2854" i="7"/>
  <c r="Y2868" i="7" s="1"/>
  <c r="Y604" i="8" s="1"/>
  <c r="Z2854" i="7"/>
  <c r="Z2868" i="7" s="1"/>
  <c r="Z604" i="8" s="1"/>
  <c r="AA2854" i="7"/>
  <c r="AB2854" i="7"/>
  <c r="AC2854" i="7"/>
  <c r="AC2868" i="7" s="1"/>
  <c r="AC604" i="8" s="1"/>
  <c r="AD2854" i="7"/>
  <c r="AD2868" i="7" s="1"/>
  <c r="AD604" i="8" s="1"/>
  <c r="AE2854" i="7"/>
  <c r="AE2868" i="7" s="1"/>
  <c r="AE604" i="8" s="1"/>
  <c r="AF2854" i="7"/>
  <c r="AG2854" i="7"/>
  <c r="AG2868" i="7" s="1"/>
  <c r="AG604" i="8" s="1"/>
  <c r="AH2854" i="7"/>
  <c r="AH2868" i="7" s="1"/>
  <c r="AH604" i="8" s="1"/>
  <c r="AI2854" i="7"/>
  <c r="AJ2854" i="7"/>
  <c r="AK2854" i="7"/>
  <c r="AK2868" i="7" s="1"/>
  <c r="AK604" i="8" s="1"/>
  <c r="AL2852" i="7"/>
  <c r="O2843" i="7"/>
  <c r="S2843" i="7"/>
  <c r="T2843" i="7"/>
  <c r="U2843" i="7"/>
  <c r="V2843" i="7"/>
  <c r="W2843" i="7"/>
  <c r="X2843" i="7"/>
  <c r="Y2843" i="7"/>
  <c r="Z2843" i="7"/>
  <c r="AA2843" i="7"/>
  <c r="AB2843" i="7"/>
  <c r="AC2843" i="7"/>
  <c r="AD2843" i="7"/>
  <c r="AE2843" i="7"/>
  <c r="AF2843" i="7"/>
  <c r="AG2843" i="7"/>
  <c r="AH2843" i="7"/>
  <c r="AI2843" i="7"/>
  <c r="AJ2843" i="7"/>
  <c r="AK2843" i="7"/>
  <c r="O2842" i="7"/>
  <c r="S2842" i="7"/>
  <c r="T2842" i="7"/>
  <c r="U2842" i="7"/>
  <c r="V2842" i="7"/>
  <c r="W2842" i="7"/>
  <c r="X2842" i="7"/>
  <c r="Y2842" i="7"/>
  <c r="Z2842" i="7"/>
  <c r="AA2842" i="7"/>
  <c r="AB2842" i="7"/>
  <c r="AC2842" i="7"/>
  <c r="AD2842" i="7"/>
  <c r="AE2842" i="7"/>
  <c r="AF2842" i="7"/>
  <c r="AG2842" i="7"/>
  <c r="AH2842" i="7"/>
  <c r="AI2842" i="7"/>
  <c r="AJ2842" i="7"/>
  <c r="AK2842" i="7"/>
  <c r="O2841" i="7"/>
  <c r="S2841" i="7"/>
  <c r="T2841" i="7"/>
  <c r="U2841" i="7"/>
  <c r="V2841" i="7"/>
  <c r="W2841" i="7"/>
  <c r="X2841" i="7"/>
  <c r="Y2841" i="7"/>
  <c r="Z2841" i="7"/>
  <c r="AA2841" i="7"/>
  <c r="AB2841" i="7"/>
  <c r="AC2841" i="7"/>
  <c r="AD2841" i="7"/>
  <c r="AE2841" i="7"/>
  <c r="AF2841" i="7"/>
  <c r="AG2841" i="7"/>
  <c r="AH2841" i="7"/>
  <c r="AI2841" i="7"/>
  <c r="AJ2841" i="7"/>
  <c r="AK2841" i="7"/>
  <c r="O2840" i="7"/>
  <c r="S2840" i="7"/>
  <c r="T2840" i="7"/>
  <c r="U2840" i="7"/>
  <c r="V2840" i="7"/>
  <c r="W2840" i="7"/>
  <c r="X2840" i="7"/>
  <c r="Y2840" i="7"/>
  <c r="Z2840" i="7"/>
  <c r="AA2840" i="7"/>
  <c r="AB2840" i="7"/>
  <c r="AC2840" i="7"/>
  <c r="AD2840" i="7"/>
  <c r="AE2840" i="7"/>
  <c r="AF2840" i="7"/>
  <c r="AG2840" i="7"/>
  <c r="AH2840" i="7"/>
  <c r="AI2840" i="7"/>
  <c r="AJ2840" i="7"/>
  <c r="AK2840" i="7"/>
  <c r="O2839" i="7"/>
  <c r="S2839" i="7"/>
  <c r="T2839" i="7"/>
  <c r="U2839" i="7"/>
  <c r="V2839" i="7"/>
  <c r="W2839" i="7"/>
  <c r="X2839" i="7"/>
  <c r="Y2839" i="7"/>
  <c r="Z2839" i="7"/>
  <c r="AA2839" i="7"/>
  <c r="AB2839" i="7"/>
  <c r="AC2839" i="7"/>
  <c r="AD2839" i="7"/>
  <c r="AE2839" i="7"/>
  <c r="AF2839" i="7"/>
  <c r="AG2839" i="7"/>
  <c r="AH2839" i="7"/>
  <c r="AI2839" i="7"/>
  <c r="AJ2839" i="7"/>
  <c r="AK2839" i="7"/>
  <c r="O2838" i="7"/>
  <c r="S2838" i="7"/>
  <c r="T2838" i="7"/>
  <c r="U2838" i="7"/>
  <c r="U2852" i="7" s="1"/>
  <c r="U603" i="8" s="1"/>
  <c r="V2838" i="7"/>
  <c r="W2838" i="7"/>
  <c r="X2838" i="7"/>
  <c r="Y2838" i="7"/>
  <c r="Z2838" i="7"/>
  <c r="Z2852" i="7" s="1"/>
  <c r="Z603" i="8" s="1"/>
  <c r="AA2838" i="7"/>
  <c r="AB2838" i="7"/>
  <c r="AC2838" i="7"/>
  <c r="AC2852" i="7" s="1"/>
  <c r="AC603" i="8" s="1"/>
  <c r="AD2838" i="7"/>
  <c r="AE2838" i="7"/>
  <c r="AF2838" i="7"/>
  <c r="AG2838" i="7"/>
  <c r="AH2838" i="7"/>
  <c r="AH2852" i="7" s="1"/>
  <c r="AH603" i="8" s="1"/>
  <c r="AI2838" i="7"/>
  <c r="AJ2838" i="7"/>
  <c r="AK2838" i="7"/>
  <c r="AK2852" i="7" s="1"/>
  <c r="AK603" i="8" s="1"/>
  <c r="AH2836" i="7"/>
  <c r="AH602" i="8" s="1"/>
  <c r="AL2836" i="7"/>
  <c r="O2822" i="7"/>
  <c r="S2822" i="7"/>
  <c r="S2836" i="7" s="1"/>
  <c r="S602" i="8" s="1"/>
  <c r="T2822" i="7"/>
  <c r="T2836" i="7" s="1"/>
  <c r="T602" i="8" s="1"/>
  <c r="U2822" i="7"/>
  <c r="U2836" i="7" s="1"/>
  <c r="U602" i="8" s="1"/>
  <c r="V2822" i="7"/>
  <c r="V2836" i="7" s="1"/>
  <c r="V602" i="8" s="1"/>
  <c r="W2822" i="7"/>
  <c r="W2836" i="7" s="1"/>
  <c r="W602" i="8" s="1"/>
  <c r="X2822" i="7"/>
  <c r="X2836" i="7" s="1"/>
  <c r="X602" i="8" s="1"/>
  <c r="Y2822" i="7"/>
  <c r="Y2836" i="7" s="1"/>
  <c r="Y602" i="8" s="1"/>
  <c r="Z2822" i="7"/>
  <c r="Z2836" i="7" s="1"/>
  <c r="Z602" i="8" s="1"/>
  <c r="AA2822" i="7"/>
  <c r="AA2836" i="7" s="1"/>
  <c r="AA602" i="8" s="1"/>
  <c r="AB2822" i="7"/>
  <c r="AB2836" i="7" s="1"/>
  <c r="AB602" i="8" s="1"/>
  <c r="AC2822" i="7"/>
  <c r="AC2836" i="7" s="1"/>
  <c r="AC602" i="8" s="1"/>
  <c r="AD2822" i="7"/>
  <c r="AD2836" i="7" s="1"/>
  <c r="AD602" i="8" s="1"/>
  <c r="AE2822" i="7"/>
  <c r="AE2836" i="7" s="1"/>
  <c r="AE602" i="8" s="1"/>
  <c r="AF2822" i="7"/>
  <c r="AF2836" i="7" s="1"/>
  <c r="AF602" i="8" s="1"/>
  <c r="AG2822" i="7"/>
  <c r="AG2836" i="7" s="1"/>
  <c r="AG602" i="8" s="1"/>
  <c r="AH2822" i="7"/>
  <c r="AI2822" i="7"/>
  <c r="AI2836" i="7" s="1"/>
  <c r="AI602" i="8" s="1"/>
  <c r="AJ2822" i="7"/>
  <c r="AJ2836" i="7" s="1"/>
  <c r="AJ602" i="8" s="1"/>
  <c r="AK2822" i="7"/>
  <c r="AK2836" i="7" s="1"/>
  <c r="AK602" i="8" s="1"/>
  <c r="S2820" i="7"/>
  <c r="S601" i="8" s="1"/>
  <c r="T2820" i="7"/>
  <c r="T601" i="8" s="1"/>
  <c r="AH2820" i="7"/>
  <c r="AH601" i="8" s="1"/>
  <c r="AL2820" i="7"/>
  <c r="O2807" i="7"/>
  <c r="S2807" i="7"/>
  <c r="T2807" i="7"/>
  <c r="U2807" i="7"/>
  <c r="V2807" i="7"/>
  <c r="W2807" i="7"/>
  <c r="X2807" i="7"/>
  <c r="Y2807" i="7"/>
  <c r="Z2807" i="7"/>
  <c r="AA2807" i="7"/>
  <c r="AB2807" i="7"/>
  <c r="AC2807" i="7"/>
  <c r="AD2807" i="7"/>
  <c r="AE2807" i="7"/>
  <c r="AF2807" i="7"/>
  <c r="AG2807" i="7"/>
  <c r="AH2807" i="7"/>
  <c r="AI2807" i="7"/>
  <c r="AJ2807" i="7"/>
  <c r="AK2807" i="7"/>
  <c r="O2806" i="7"/>
  <c r="S2806" i="7"/>
  <c r="T2806" i="7"/>
  <c r="U2806" i="7"/>
  <c r="V2806" i="7"/>
  <c r="W2806" i="7"/>
  <c r="W2820" i="7" s="1"/>
  <c r="W601" i="8" s="1"/>
  <c r="X2806" i="7"/>
  <c r="X2820" i="7" s="1"/>
  <c r="X601" i="8" s="1"/>
  <c r="Y2806" i="7"/>
  <c r="Y2820" i="7" s="1"/>
  <c r="Y601" i="8" s="1"/>
  <c r="Z2806" i="7"/>
  <c r="Z2820" i="7" s="1"/>
  <c r="Z601" i="8" s="1"/>
  <c r="AA2806" i="7"/>
  <c r="AB2806" i="7"/>
  <c r="AB2820" i="7" s="1"/>
  <c r="AB601" i="8" s="1"/>
  <c r="AC2806" i="7"/>
  <c r="AD2806" i="7"/>
  <c r="AE2806" i="7"/>
  <c r="AE2820" i="7" s="1"/>
  <c r="AE601" i="8" s="1"/>
  <c r="AF2806" i="7"/>
  <c r="AF2820" i="7" s="1"/>
  <c r="AF601" i="8" s="1"/>
  <c r="AG2806" i="7"/>
  <c r="AG2820" i="7" s="1"/>
  <c r="AG601" i="8" s="1"/>
  <c r="AH2806" i="7"/>
  <c r="AI2806" i="7"/>
  <c r="AI2820" i="7" s="1"/>
  <c r="AI601" i="8" s="1"/>
  <c r="AJ2806" i="7"/>
  <c r="AJ2820" i="7" s="1"/>
  <c r="AJ601" i="8" s="1"/>
  <c r="AK2806" i="7"/>
  <c r="AL2804" i="7"/>
  <c r="O2791" i="7"/>
  <c r="S2791" i="7"/>
  <c r="T2791" i="7"/>
  <c r="U2791" i="7"/>
  <c r="V2791" i="7"/>
  <c r="W2791" i="7"/>
  <c r="X2791" i="7"/>
  <c r="Y2791" i="7"/>
  <c r="Z2791" i="7"/>
  <c r="AA2791" i="7"/>
  <c r="AB2791" i="7"/>
  <c r="AC2791" i="7"/>
  <c r="AD2791" i="7"/>
  <c r="AE2791" i="7"/>
  <c r="AF2791" i="7"/>
  <c r="AG2791" i="7"/>
  <c r="AH2791" i="7"/>
  <c r="AI2791" i="7"/>
  <c r="AJ2791" i="7"/>
  <c r="AK2791" i="7"/>
  <c r="O2790" i="7"/>
  <c r="S2790" i="7"/>
  <c r="S2804" i="7" s="1"/>
  <c r="S600" i="8" s="1"/>
  <c r="T2790" i="7"/>
  <c r="U2790" i="7"/>
  <c r="V2790" i="7"/>
  <c r="V2804" i="7" s="1"/>
  <c r="V600" i="8" s="1"/>
  <c r="W2790" i="7"/>
  <c r="W2804" i="7" s="1"/>
  <c r="W600" i="8" s="1"/>
  <c r="X2790" i="7"/>
  <c r="Y2790" i="7"/>
  <c r="Z2790" i="7"/>
  <c r="Z2804" i="7" s="1"/>
  <c r="Z600" i="8" s="1"/>
  <c r="AA2790" i="7"/>
  <c r="AA2804" i="7" s="1"/>
  <c r="AA600" i="8" s="1"/>
  <c r="AB2790" i="7"/>
  <c r="AC2790" i="7"/>
  <c r="AD2790" i="7"/>
  <c r="AE2790" i="7"/>
  <c r="AE2804" i="7" s="1"/>
  <c r="AE600" i="8" s="1"/>
  <c r="AF2790" i="7"/>
  <c r="AG2790" i="7"/>
  <c r="AH2790" i="7"/>
  <c r="AH2804" i="7" s="1"/>
  <c r="AH600" i="8" s="1"/>
  <c r="AI2790" i="7"/>
  <c r="AI2804" i="7" s="1"/>
  <c r="AI600" i="8" s="1"/>
  <c r="AJ2790" i="7"/>
  <c r="AK2790" i="7"/>
  <c r="V2788" i="7"/>
  <c r="V599" i="8" s="1"/>
  <c r="AD2788" i="7"/>
  <c r="AD599" i="8" s="1"/>
  <c r="AI2788" i="7"/>
  <c r="AI599" i="8" s="1"/>
  <c r="AL2788" i="7"/>
  <c r="O2774" i="7"/>
  <c r="S2774" i="7"/>
  <c r="S2788" i="7" s="1"/>
  <c r="S599" i="8" s="1"/>
  <c r="T2774" i="7"/>
  <c r="T2788" i="7" s="1"/>
  <c r="T599" i="8" s="1"/>
  <c r="U2774" i="7"/>
  <c r="U2788" i="7" s="1"/>
  <c r="U599" i="8" s="1"/>
  <c r="V2774" i="7"/>
  <c r="W2774" i="7"/>
  <c r="W2788" i="7" s="1"/>
  <c r="W599" i="8" s="1"/>
  <c r="X2774" i="7"/>
  <c r="X2788" i="7" s="1"/>
  <c r="X599" i="8" s="1"/>
  <c r="Y2774" i="7"/>
  <c r="Y2788" i="7" s="1"/>
  <c r="Y599" i="8" s="1"/>
  <c r="Z2774" i="7"/>
  <c r="Z2788" i="7" s="1"/>
  <c r="Z599" i="8" s="1"/>
  <c r="AA2774" i="7"/>
  <c r="AA2788" i="7" s="1"/>
  <c r="AA599" i="8" s="1"/>
  <c r="AB2774" i="7"/>
  <c r="AB2788" i="7" s="1"/>
  <c r="AB599" i="8" s="1"/>
  <c r="AC2774" i="7"/>
  <c r="AC2788" i="7" s="1"/>
  <c r="AC599" i="8" s="1"/>
  <c r="AD2774" i="7"/>
  <c r="AE2774" i="7"/>
  <c r="AE2788" i="7" s="1"/>
  <c r="AE599" i="8" s="1"/>
  <c r="AF2774" i="7"/>
  <c r="AF2788" i="7" s="1"/>
  <c r="AF599" i="8" s="1"/>
  <c r="AG2774" i="7"/>
  <c r="AG2788" i="7" s="1"/>
  <c r="AG599" i="8" s="1"/>
  <c r="AH2774" i="7"/>
  <c r="AH2788" i="7" s="1"/>
  <c r="AH599" i="8" s="1"/>
  <c r="AI2774" i="7"/>
  <c r="AJ2774" i="7"/>
  <c r="AJ2788" i="7" s="1"/>
  <c r="AJ599" i="8" s="1"/>
  <c r="AK2774" i="7"/>
  <c r="AK2788" i="7" s="1"/>
  <c r="AK599" i="8" s="1"/>
  <c r="AL2772" i="7"/>
  <c r="O2760" i="7"/>
  <c r="S2760" i="7"/>
  <c r="T2760" i="7"/>
  <c r="U2760" i="7"/>
  <c r="V2760" i="7"/>
  <c r="W2760" i="7"/>
  <c r="X2760" i="7"/>
  <c r="Y2760" i="7"/>
  <c r="Z2760" i="7"/>
  <c r="AA2760" i="7"/>
  <c r="AB2760" i="7"/>
  <c r="AC2760" i="7"/>
  <c r="AD2760" i="7"/>
  <c r="AE2760" i="7"/>
  <c r="AF2760" i="7"/>
  <c r="AG2760" i="7"/>
  <c r="AH2760" i="7"/>
  <c r="AI2760" i="7"/>
  <c r="AJ2760" i="7"/>
  <c r="AK2760" i="7"/>
  <c r="O2759" i="7"/>
  <c r="S2759" i="7"/>
  <c r="T2759" i="7"/>
  <c r="U2759" i="7"/>
  <c r="V2759" i="7"/>
  <c r="W2759" i="7"/>
  <c r="X2759" i="7"/>
  <c r="Y2759" i="7"/>
  <c r="Z2759" i="7"/>
  <c r="AA2759" i="7"/>
  <c r="AB2759" i="7"/>
  <c r="AC2759" i="7"/>
  <c r="AD2759" i="7"/>
  <c r="AE2759" i="7"/>
  <c r="AF2759" i="7"/>
  <c r="AG2759" i="7"/>
  <c r="AH2759" i="7"/>
  <c r="AI2759" i="7"/>
  <c r="AJ2759" i="7"/>
  <c r="AK2759" i="7"/>
  <c r="O2758" i="7"/>
  <c r="S2758" i="7"/>
  <c r="T2758" i="7"/>
  <c r="U2758" i="7"/>
  <c r="U2772" i="7" s="1"/>
  <c r="U598" i="8" s="1"/>
  <c r="V2758" i="7"/>
  <c r="W2758" i="7"/>
  <c r="X2758" i="7"/>
  <c r="Y2758" i="7"/>
  <c r="Z2758" i="7"/>
  <c r="Z2772" i="7" s="1"/>
  <c r="Z598" i="8" s="1"/>
  <c r="AA2758" i="7"/>
  <c r="AB2758" i="7"/>
  <c r="AC2758" i="7"/>
  <c r="AC2772" i="7" s="1"/>
  <c r="AC598" i="8" s="1"/>
  <c r="AD2758" i="7"/>
  <c r="AE2758" i="7"/>
  <c r="AF2758" i="7"/>
  <c r="AG2758" i="7"/>
  <c r="AG2772" i="7" s="1"/>
  <c r="AG598" i="8" s="1"/>
  <c r="AH2758" i="7"/>
  <c r="AH2772" i="7" s="1"/>
  <c r="AH598" i="8" s="1"/>
  <c r="AI2758" i="7"/>
  <c r="AJ2758" i="7"/>
  <c r="AK2758" i="7"/>
  <c r="AK2772" i="7" s="1"/>
  <c r="AK598" i="8" s="1"/>
  <c r="L2756" i="7"/>
  <c r="AC2756" i="7"/>
  <c r="AC585" i="8" s="1"/>
  <c r="AF2756" i="7"/>
  <c r="AF585" i="8" s="1"/>
  <c r="AG2756" i="7"/>
  <c r="AG585" i="8" s="1"/>
  <c r="AJ2756" i="7"/>
  <c r="AJ585" i="8" s="1"/>
  <c r="AK2756" i="7"/>
  <c r="AK585" i="8" s="1"/>
  <c r="AL2756" i="7"/>
  <c r="L2742" i="7"/>
  <c r="AC2742" i="7" s="1"/>
  <c r="K2742" i="7"/>
  <c r="O2742" i="7"/>
  <c r="R2742" i="7"/>
  <c r="R2756" i="7" s="1"/>
  <c r="R585" i="8" s="1"/>
  <c r="S2742" i="7"/>
  <c r="S2756" i="7" s="1"/>
  <c r="S585" i="8" s="1"/>
  <c r="T2742" i="7"/>
  <c r="T2756" i="7" s="1"/>
  <c r="T585" i="8" s="1"/>
  <c r="U2742" i="7"/>
  <c r="U2756" i="7" s="1"/>
  <c r="U585" i="8" s="1"/>
  <c r="V2742" i="7"/>
  <c r="V2756" i="7" s="1"/>
  <c r="V585" i="8" s="1"/>
  <c r="W2742" i="7"/>
  <c r="W2756" i="7" s="1"/>
  <c r="W585" i="8" s="1"/>
  <c r="X2742" i="7"/>
  <c r="X2756" i="7" s="1"/>
  <c r="X585" i="8" s="1"/>
  <c r="Y2742" i="7"/>
  <c r="Y2756" i="7" s="1"/>
  <c r="Y585" i="8" s="1"/>
  <c r="Z2742" i="7"/>
  <c r="Z2756" i="7" s="1"/>
  <c r="Z585" i="8" s="1"/>
  <c r="AA2742" i="7"/>
  <c r="AA2756" i="7" s="1"/>
  <c r="AA585" i="8" s="1"/>
  <c r="AB2742" i="7"/>
  <c r="AB2756" i="7" s="1"/>
  <c r="AB585" i="8" s="1"/>
  <c r="AD2742" i="7"/>
  <c r="AD2756" i="7" s="1"/>
  <c r="AD585" i="8" s="1"/>
  <c r="AE2742" i="7"/>
  <c r="AE2756" i="7" s="1"/>
  <c r="AE585" i="8" s="1"/>
  <c r="AF2742" i="7"/>
  <c r="AG2742" i="7"/>
  <c r="AH2742" i="7"/>
  <c r="AH2756" i="7" s="1"/>
  <c r="AH585" i="8" s="1"/>
  <c r="AI2742" i="7"/>
  <c r="AI2756" i="7" s="1"/>
  <c r="AI585" i="8" s="1"/>
  <c r="AJ2742" i="7"/>
  <c r="AK2742" i="7"/>
  <c r="V2740" i="7"/>
  <c r="V584" i="8" s="1"/>
  <c r="AL2740" i="7"/>
  <c r="L2728" i="7"/>
  <c r="X2728" i="7" s="1"/>
  <c r="K2728" i="7"/>
  <c r="O2728" i="7"/>
  <c r="R2728" i="7"/>
  <c r="S2728" i="7"/>
  <c r="T2728" i="7"/>
  <c r="U2728" i="7"/>
  <c r="V2728" i="7"/>
  <c r="W2728" i="7"/>
  <c r="Y2728" i="7"/>
  <c r="Z2728" i="7"/>
  <c r="AA2728" i="7"/>
  <c r="AB2728" i="7"/>
  <c r="AC2728" i="7"/>
  <c r="AD2728" i="7"/>
  <c r="AE2728" i="7"/>
  <c r="AF2728" i="7"/>
  <c r="AG2728" i="7"/>
  <c r="AH2728" i="7"/>
  <c r="AI2728" i="7"/>
  <c r="AJ2728" i="7"/>
  <c r="AK2728" i="7"/>
  <c r="O2727" i="7"/>
  <c r="R2727" i="7"/>
  <c r="S2727" i="7"/>
  <c r="T2727" i="7"/>
  <c r="U2727" i="7"/>
  <c r="V2727" i="7"/>
  <c r="W2727" i="7"/>
  <c r="Y2727" i="7"/>
  <c r="Z2727" i="7"/>
  <c r="AA2727" i="7"/>
  <c r="AB2727" i="7"/>
  <c r="AC2727" i="7"/>
  <c r="AD2727" i="7"/>
  <c r="AE2727" i="7"/>
  <c r="AF2727" i="7"/>
  <c r="AG2727" i="7"/>
  <c r="AH2727" i="7"/>
  <c r="AI2727" i="7"/>
  <c r="AJ2727" i="7"/>
  <c r="AK2727" i="7"/>
  <c r="O2726" i="7"/>
  <c r="R2726" i="7"/>
  <c r="R2740" i="7" s="1"/>
  <c r="R584" i="8" s="1"/>
  <c r="S2726" i="7"/>
  <c r="S2740" i="7" s="1"/>
  <c r="S584" i="8" s="1"/>
  <c r="T2726" i="7"/>
  <c r="T2740" i="7" s="1"/>
  <c r="T584" i="8" s="1"/>
  <c r="U2726" i="7"/>
  <c r="U2740" i="7" s="1"/>
  <c r="U584" i="8" s="1"/>
  <c r="V2726" i="7"/>
  <c r="W2726" i="7"/>
  <c r="W2740" i="7" s="1"/>
  <c r="W584" i="8" s="1"/>
  <c r="Y2726" i="7"/>
  <c r="Y2740" i="7" s="1"/>
  <c r="Y584" i="8" s="1"/>
  <c r="Z2726" i="7"/>
  <c r="Z2740" i="7" s="1"/>
  <c r="Z584" i="8" s="1"/>
  <c r="AA2726" i="7"/>
  <c r="AA2740" i="7" s="1"/>
  <c r="AA584" i="8" s="1"/>
  <c r="AB2726" i="7"/>
  <c r="AB2740" i="7" s="1"/>
  <c r="AB584" i="8" s="1"/>
  <c r="AC2726" i="7"/>
  <c r="AC2740" i="7" s="1"/>
  <c r="AC584" i="8" s="1"/>
  <c r="AD2726" i="7"/>
  <c r="AD2740" i="7" s="1"/>
  <c r="AD584" i="8" s="1"/>
  <c r="AE2726" i="7"/>
  <c r="AE2740" i="7" s="1"/>
  <c r="AE584" i="8" s="1"/>
  <c r="AF2726" i="7"/>
  <c r="AF2740" i="7" s="1"/>
  <c r="AF584" i="8" s="1"/>
  <c r="AG2726" i="7"/>
  <c r="AG2740" i="7" s="1"/>
  <c r="AG584" i="8" s="1"/>
  <c r="AH2726" i="7"/>
  <c r="AH2740" i="7" s="1"/>
  <c r="AH584" i="8" s="1"/>
  <c r="AI2726" i="7"/>
  <c r="AI2740" i="7" s="1"/>
  <c r="AI584" i="8" s="1"/>
  <c r="AJ2726" i="7"/>
  <c r="AJ2740" i="7" s="1"/>
  <c r="AJ584" i="8" s="1"/>
  <c r="AK2726" i="7"/>
  <c r="AK2740" i="7" s="1"/>
  <c r="AK584" i="8" s="1"/>
  <c r="AL2724" i="7"/>
  <c r="O2721" i="7"/>
  <c r="S2721" i="7"/>
  <c r="T2721" i="7"/>
  <c r="U2721" i="7"/>
  <c r="V2721" i="7"/>
  <c r="W2721" i="7"/>
  <c r="X2721" i="7"/>
  <c r="Y2721" i="7"/>
  <c r="Z2721" i="7"/>
  <c r="AA2721" i="7"/>
  <c r="AB2721" i="7"/>
  <c r="AC2721" i="7"/>
  <c r="AD2721" i="7"/>
  <c r="AE2721" i="7"/>
  <c r="AF2721" i="7"/>
  <c r="AG2721" i="7"/>
  <c r="AH2721" i="7"/>
  <c r="AI2721" i="7"/>
  <c r="AJ2721" i="7"/>
  <c r="AK2721" i="7"/>
  <c r="O2720" i="7"/>
  <c r="S2720" i="7"/>
  <c r="T2720" i="7"/>
  <c r="U2720" i="7"/>
  <c r="V2720" i="7"/>
  <c r="W2720" i="7"/>
  <c r="X2720" i="7"/>
  <c r="Y2720" i="7"/>
  <c r="Z2720" i="7"/>
  <c r="AA2720" i="7"/>
  <c r="AB2720" i="7"/>
  <c r="AC2720" i="7"/>
  <c r="AD2720" i="7"/>
  <c r="AE2720" i="7"/>
  <c r="AF2720" i="7"/>
  <c r="AG2720" i="7"/>
  <c r="AH2720" i="7"/>
  <c r="AI2720" i="7"/>
  <c r="AJ2720" i="7"/>
  <c r="AK2720" i="7"/>
  <c r="L2719" i="7"/>
  <c r="K2719" i="7"/>
  <c r="O2719" i="7"/>
  <c r="R2719" i="7"/>
  <c r="S2719" i="7"/>
  <c r="T2719" i="7"/>
  <c r="U2719" i="7"/>
  <c r="V2719" i="7"/>
  <c r="W2719" i="7"/>
  <c r="X2719" i="7"/>
  <c r="Y2719" i="7"/>
  <c r="Z2719" i="7"/>
  <c r="AA2719" i="7"/>
  <c r="AB2719" i="7"/>
  <c r="AC2719" i="7"/>
  <c r="AD2719" i="7"/>
  <c r="AE2719" i="7"/>
  <c r="AF2719" i="7"/>
  <c r="AG2719" i="7"/>
  <c r="AH2719" i="7"/>
  <c r="AI2719" i="7"/>
  <c r="AJ2719" i="7"/>
  <c r="AK2719" i="7"/>
  <c r="O2718" i="7"/>
  <c r="S2718" i="7"/>
  <c r="T2718" i="7"/>
  <c r="U2718" i="7"/>
  <c r="V2718" i="7"/>
  <c r="W2718" i="7"/>
  <c r="X2718" i="7"/>
  <c r="Y2718" i="7"/>
  <c r="Z2718" i="7"/>
  <c r="AA2718" i="7"/>
  <c r="AB2718" i="7"/>
  <c r="AC2718" i="7"/>
  <c r="AD2718" i="7"/>
  <c r="AE2718" i="7"/>
  <c r="AF2718" i="7"/>
  <c r="AG2718" i="7"/>
  <c r="AH2718" i="7"/>
  <c r="AI2718" i="7"/>
  <c r="AJ2718" i="7"/>
  <c r="AK2718" i="7"/>
  <c r="O2717" i="7"/>
  <c r="S2717" i="7"/>
  <c r="T2717" i="7"/>
  <c r="U2717" i="7"/>
  <c r="V2717" i="7"/>
  <c r="W2717" i="7"/>
  <c r="X2717" i="7"/>
  <c r="Y2717" i="7"/>
  <c r="Z2717" i="7"/>
  <c r="AA2717" i="7"/>
  <c r="AB2717" i="7"/>
  <c r="AC2717" i="7"/>
  <c r="AD2717" i="7"/>
  <c r="AE2717" i="7"/>
  <c r="AF2717" i="7"/>
  <c r="AG2717" i="7"/>
  <c r="AH2717" i="7"/>
  <c r="AI2717" i="7"/>
  <c r="AJ2717" i="7"/>
  <c r="AK2717" i="7"/>
  <c r="O2716" i="7"/>
  <c r="S2716" i="7"/>
  <c r="T2716" i="7"/>
  <c r="U2716" i="7"/>
  <c r="V2716" i="7"/>
  <c r="W2716" i="7"/>
  <c r="X2716" i="7"/>
  <c r="Y2716" i="7"/>
  <c r="Z2716" i="7"/>
  <c r="AA2716" i="7"/>
  <c r="AB2716" i="7"/>
  <c r="AC2716" i="7"/>
  <c r="AD2716" i="7"/>
  <c r="AE2716" i="7"/>
  <c r="AF2716" i="7"/>
  <c r="AG2716" i="7"/>
  <c r="AH2716" i="7"/>
  <c r="AI2716" i="7"/>
  <c r="AJ2716" i="7"/>
  <c r="AK2716" i="7"/>
  <c r="O2715" i="7"/>
  <c r="S2715" i="7"/>
  <c r="T2715" i="7"/>
  <c r="U2715" i="7"/>
  <c r="V2715" i="7"/>
  <c r="W2715" i="7"/>
  <c r="X2715" i="7"/>
  <c r="Y2715" i="7"/>
  <c r="Z2715" i="7"/>
  <c r="AA2715" i="7"/>
  <c r="AB2715" i="7"/>
  <c r="AC2715" i="7"/>
  <c r="AD2715" i="7"/>
  <c r="AE2715" i="7"/>
  <c r="AF2715" i="7"/>
  <c r="AG2715" i="7"/>
  <c r="AH2715" i="7"/>
  <c r="AI2715" i="7"/>
  <c r="AJ2715" i="7"/>
  <c r="AK2715" i="7"/>
  <c r="O2714" i="7"/>
  <c r="S2714" i="7"/>
  <c r="T2714" i="7"/>
  <c r="U2714" i="7"/>
  <c r="V2714" i="7"/>
  <c r="W2714" i="7"/>
  <c r="X2714" i="7"/>
  <c r="Y2714" i="7"/>
  <c r="Z2714" i="7"/>
  <c r="AA2714" i="7"/>
  <c r="AB2714" i="7"/>
  <c r="AC2714" i="7"/>
  <c r="AD2714" i="7"/>
  <c r="AE2714" i="7"/>
  <c r="AF2714" i="7"/>
  <c r="AG2714" i="7"/>
  <c r="AH2714" i="7"/>
  <c r="AI2714" i="7"/>
  <c r="AJ2714" i="7"/>
  <c r="AK2714" i="7"/>
  <c r="O2713" i="7"/>
  <c r="S2713" i="7"/>
  <c r="T2713" i="7"/>
  <c r="U2713" i="7"/>
  <c r="V2713" i="7"/>
  <c r="W2713" i="7"/>
  <c r="X2713" i="7"/>
  <c r="Y2713" i="7"/>
  <c r="Z2713" i="7"/>
  <c r="AA2713" i="7"/>
  <c r="AB2713" i="7"/>
  <c r="AC2713" i="7"/>
  <c r="AD2713" i="7"/>
  <c r="AE2713" i="7"/>
  <c r="AF2713" i="7"/>
  <c r="AG2713" i="7"/>
  <c r="AH2713" i="7"/>
  <c r="AI2713" i="7"/>
  <c r="AJ2713" i="7"/>
  <c r="AK2713" i="7"/>
  <c r="O2712" i="7"/>
  <c r="S2712" i="7"/>
  <c r="T2712" i="7"/>
  <c r="U2712" i="7"/>
  <c r="V2712" i="7"/>
  <c r="W2712" i="7"/>
  <c r="X2712" i="7"/>
  <c r="Y2712" i="7"/>
  <c r="Z2712" i="7"/>
  <c r="AA2712" i="7"/>
  <c r="AB2712" i="7"/>
  <c r="AC2712" i="7"/>
  <c r="AD2712" i="7"/>
  <c r="AE2712" i="7"/>
  <c r="AF2712" i="7"/>
  <c r="AG2712" i="7"/>
  <c r="AH2712" i="7"/>
  <c r="AI2712" i="7"/>
  <c r="AJ2712" i="7"/>
  <c r="AK2712" i="7"/>
  <c r="O2711" i="7"/>
  <c r="S2711" i="7"/>
  <c r="T2711" i="7"/>
  <c r="U2711" i="7"/>
  <c r="V2711" i="7"/>
  <c r="W2711" i="7"/>
  <c r="X2711" i="7"/>
  <c r="Y2711" i="7"/>
  <c r="Z2711" i="7"/>
  <c r="AA2711" i="7"/>
  <c r="AB2711" i="7"/>
  <c r="AC2711" i="7"/>
  <c r="AD2711" i="7"/>
  <c r="AE2711" i="7"/>
  <c r="AF2711" i="7"/>
  <c r="AG2711" i="7"/>
  <c r="AH2711" i="7"/>
  <c r="AI2711" i="7"/>
  <c r="AJ2711" i="7"/>
  <c r="AK2711" i="7"/>
  <c r="O2710" i="7"/>
  <c r="S2710" i="7"/>
  <c r="T2710" i="7"/>
  <c r="U2710" i="7"/>
  <c r="V2710" i="7"/>
  <c r="W2710" i="7"/>
  <c r="X2710" i="7"/>
  <c r="Y2710" i="7"/>
  <c r="Y2724" i="7" s="1"/>
  <c r="Y583" i="8" s="1"/>
  <c r="Z2710" i="7"/>
  <c r="AA2710" i="7"/>
  <c r="AB2710" i="7"/>
  <c r="AB2724" i="7" s="1"/>
  <c r="AB583" i="8" s="1"/>
  <c r="AC2710" i="7"/>
  <c r="AD2710" i="7"/>
  <c r="AE2710" i="7"/>
  <c r="AF2710" i="7"/>
  <c r="AG2710" i="7"/>
  <c r="AG2724" i="7" s="1"/>
  <c r="AG583" i="8" s="1"/>
  <c r="AH2710" i="7"/>
  <c r="AH2724" i="7" s="1"/>
  <c r="AH583" i="8" s="1"/>
  <c r="AI2710" i="7"/>
  <c r="AJ2710" i="7"/>
  <c r="AJ2724" i="7" s="1"/>
  <c r="AJ583" i="8" s="1"/>
  <c r="AK2710" i="7"/>
  <c r="AL2708" i="7"/>
  <c r="O2695" i="7"/>
  <c r="S2695" i="7"/>
  <c r="T2695" i="7"/>
  <c r="U2695" i="7"/>
  <c r="V2695" i="7"/>
  <c r="W2695" i="7"/>
  <c r="X2695" i="7"/>
  <c r="Y2695" i="7"/>
  <c r="Z2695" i="7"/>
  <c r="AA2695" i="7"/>
  <c r="AB2695" i="7"/>
  <c r="AC2695" i="7"/>
  <c r="AD2695" i="7"/>
  <c r="AE2695" i="7"/>
  <c r="AF2695" i="7"/>
  <c r="AG2695" i="7"/>
  <c r="AH2695" i="7"/>
  <c r="AI2695" i="7"/>
  <c r="AJ2695" i="7"/>
  <c r="AK2695" i="7"/>
  <c r="O2694" i="7"/>
  <c r="S2694" i="7"/>
  <c r="T2694" i="7"/>
  <c r="T2708" i="7" s="1"/>
  <c r="T582" i="8" s="1"/>
  <c r="U2694" i="7"/>
  <c r="V2694" i="7"/>
  <c r="W2694" i="7"/>
  <c r="W2708" i="7" s="1"/>
  <c r="W582" i="8" s="1"/>
  <c r="X2694" i="7"/>
  <c r="Y2694" i="7"/>
  <c r="Y2708" i="7" s="1"/>
  <c r="Y582" i="8" s="1"/>
  <c r="Z2694" i="7"/>
  <c r="AA2694" i="7"/>
  <c r="AB2694" i="7"/>
  <c r="AB2708" i="7" s="1"/>
  <c r="AB582" i="8" s="1"/>
  <c r="AC2694" i="7"/>
  <c r="AD2694" i="7"/>
  <c r="AE2694" i="7"/>
  <c r="AE2708" i="7" s="1"/>
  <c r="AE582" i="8" s="1"/>
  <c r="AF2694" i="7"/>
  <c r="AG2694" i="7"/>
  <c r="AG2708" i="7" s="1"/>
  <c r="AG582" i="8" s="1"/>
  <c r="AH2694" i="7"/>
  <c r="AI2694" i="7"/>
  <c r="AJ2694" i="7"/>
  <c r="AJ2708" i="7" s="1"/>
  <c r="AJ582" i="8" s="1"/>
  <c r="AK2694" i="7"/>
  <c r="T2692" i="7"/>
  <c r="T570" i="8" s="1"/>
  <c r="AI2692" i="7"/>
  <c r="AI570" i="8" s="1"/>
  <c r="AL2692" i="7"/>
  <c r="L2680" i="7"/>
  <c r="X2680" i="7" s="1"/>
  <c r="K2680" i="7"/>
  <c r="O2680" i="7"/>
  <c r="R2680" i="7"/>
  <c r="S2680" i="7"/>
  <c r="T2680" i="7"/>
  <c r="U2680" i="7"/>
  <c r="V2680" i="7"/>
  <c r="W2680" i="7"/>
  <c r="Y2680" i="7"/>
  <c r="Z2680" i="7"/>
  <c r="AA2680" i="7"/>
  <c r="AB2680" i="7"/>
  <c r="AC2680" i="7"/>
  <c r="AD2680" i="7"/>
  <c r="AE2680" i="7"/>
  <c r="AF2680" i="7"/>
  <c r="AG2680" i="7"/>
  <c r="AH2680" i="7"/>
  <c r="AI2680" i="7"/>
  <c r="AJ2680" i="7"/>
  <c r="AK2680" i="7"/>
  <c r="L2679" i="7"/>
  <c r="X2679" i="7" s="1"/>
  <c r="K2679" i="7"/>
  <c r="O2679" i="7"/>
  <c r="R2679" i="7"/>
  <c r="S2679" i="7"/>
  <c r="T2679" i="7"/>
  <c r="U2679" i="7"/>
  <c r="V2679" i="7"/>
  <c r="W2679" i="7"/>
  <c r="Y2679" i="7"/>
  <c r="Z2679" i="7"/>
  <c r="AA2679" i="7"/>
  <c r="AB2679" i="7"/>
  <c r="AC2679" i="7"/>
  <c r="AD2679" i="7"/>
  <c r="AE2679" i="7"/>
  <c r="AF2679" i="7"/>
  <c r="AG2679" i="7"/>
  <c r="AH2679" i="7"/>
  <c r="AI2679" i="7"/>
  <c r="AJ2679" i="7"/>
  <c r="AK2679" i="7"/>
  <c r="O2678" i="7"/>
  <c r="R2678" i="7"/>
  <c r="R2692" i="7" s="1"/>
  <c r="R570" i="8" s="1"/>
  <c r="S2678" i="7"/>
  <c r="S2692" i="7" s="1"/>
  <c r="S570" i="8" s="1"/>
  <c r="T2678" i="7"/>
  <c r="U2678" i="7"/>
  <c r="V2678" i="7"/>
  <c r="V2692" i="7" s="1"/>
  <c r="V570" i="8" s="1"/>
  <c r="W2678" i="7"/>
  <c r="W2692" i="7" s="1"/>
  <c r="W570" i="8" s="1"/>
  <c r="Y2678" i="7"/>
  <c r="Y2692" i="7" s="1"/>
  <c r="Y570" i="8" s="1"/>
  <c r="Z2678" i="7"/>
  <c r="AA2678" i="7"/>
  <c r="AA2692" i="7" s="1"/>
  <c r="AA570" i="8" s="1"/>
  <c r="AB2678" i="7"/>
  <c r="AB2692" i="7" s="1"/>
  <c r="AB570" i="8" s="1"/>
  <c r="AC2678" i="7"/>
  <c r="AC2692" i="7" s="1"/>
  <c r="AC570" i="8" s="1"/>
  <c r="AD2678" i="7"/>
  <c r="AE2678" i="7"/>
  <c r="AE2692" i="7" s="1"/>
  <c r="AE570" i="8" s="1"/>
  <c r="AF2678" i="7"/>
  <c r="AF2692" i="7" s="1"/>
  <c r="AF570" i="8" s="1"/>
  <c r="AG2678" i="7"/>
  <c r="AG2692" i="7" s="1"/>
  <c r="AG570" i="8" s="1"/>
  <c r="AH2678" i="7"/>
  <c r="AI2678" i="7"/>
  <c r="AJ2678" i="7"/>
  <c r="AJ2692" i="7" s="1"/>
  <c r="AJ570" i="8" s="1"/>
  <c r="AK2678" i="7"/>
  <c r="AK2692" i="7" s="1"/>
  <c r="AK570" i="8" s="1"/>
  <c r="AF2676" i="7"/>
  <c r="AF569" i="8" s="1"/>
  <c r="AL2676" i="7"/>
  <c r="O2662" i="7"/>
  <c r="S2662" i="7"/>
  <c r="S2676" i="7" s="1"/>
  <c r="S569" i="8" s="1"/>
  <c r="T2662" i="7"/>
  <c r="T2676" i="7" s="1"/>
  <c r="T569" i="8" s="1"/>
  <c r="U2662" i="7"/>
  <c r="U2676" i="7" s="1"/>
  <c r="U569" i="8" s="1"/>
  <c r="V2662" i="7"/>
  <c r="V2676" i="7" s="1"/>
  <c r="V569" i="8" s="1"/>
  <c r="W2662" i="7"/>
  <c r="W2676" i="7" s="1"/>
  <c r="W569" i="8" s="1"/>
  <c r="X2662" i="7"/>
  <c r="X2676" i="7" s="1"/>
  <c r="X569" i="8" s="1"/>
  <c r="Y2662" i="7"/>
  <c r="Y2676" i="7" s="1"/>
  <c r="Y569" i="8" s="1"/>
  <c r="Z2662" i="7"/>
  <c r="Z2676" i="7" s="1"/>
  <c r="Z569" i="8" s="1"/>
  <c r="AA2662" i="7"/>
  <c r="AA2676" i="7" s="1"/>
  <c r="AA569" i="8" s="1"/>
  <c r="AB2662" i="7"/>
  <c r="AB2676" i="7" s="1"/>
  <c r="AB569" i="8" s="1"/>
  <c r="AC2662" i="7"/>
  <c r="AC2676" i="7" s="1"/>
  <c r="AC569" i="8" s="1"/>
  <c r="AD2662" i="7"/>
  <c r="AD2676" i="7" s="1"/>
  <c r="AD569" i="8" s="1"/>
  <c r="AE2662" i="7"/>
  <c r="AE2676" i="7" s="1"/>
  <c r="AE569" i="8" s="1"/>
  <c r="AF2662" i="7"/>
  <c r="AG2662" i="7"/>
  <c r="AG2676" i="7" s="1"/>
  <c r="AG569" i="8" s="1"/>
  <c r="AH2662" i="7"/>
  <c r="AH2676" i="7" s="1"/>
  <c r="AH569" i="8" s="1"/>
  <c r="AI2662" i="7"/>
  <c r="AI2676" i="7" s="1"/>
  <c r="AI569" i="8" s="1"/>
  <c r="AJ2662" i="7"/>
  <c r="AJ2676" i="7" s="1"/>
  <c r="AJ569" i="8" s="1"/>
  <c r="AK2662" i="7"/>
  <c r="AK2676" i="7" s="1"/>
  <c r="AK569" i="8" s="1"/>
  <c r="V2660" i="7"/>
  <c r="V568" i="8" s="1"/>
  <c r="AH2660" i="7"/>
  <c r="AH568" i="8" s="1"/>
  <c r="AL2660" i="7"/>
  <c r="O2647" i="7"/>
  <c r="S2647" i="7"/>
  <c r="T2647" i="7"/>
  <c r="U2647" i="7"/>
  <c r="V2647" i="7"/>
  <c r="W2647" i="7"/>
  <c r="X2647" i="7"/>
  <c r="Y2647" i="7"/>
  <c r="Z2647" i="7"/>
  <c r="AA2647" i="7"/>
  <c r="AB2647" i="7"/>
  <c r="AC2647" i="7"/>
  <c r="AD2647" i="7"/>
  <c r="AE2647" i="7"/>
  <c r="AF2647" i="7"/>
  <c r="AG2647" i="7"/>
  <c r="AH2647" i="7"/>
  <c r="AI2647" i="7"/>
  <c r="AJ2647" i="7"/>
  <c r="AK2647" i="7"/>
  <c r="O2646" i="7"/>
  <c r="S2646" i="7"/>
  <c r="T2646" i="7"/>
  <c r="U2646" i="7"/>
  <c r="V2646" i="7"/>
  <c r="W2646" i="7"/>
  <c r="W2660" i="7" s="1"/>
  <c r="W568" i="8" s="1"/>
  <c r="X2646" i="7"/>
  <c r="X2660" i="7" s="1"/>
  <c r="X568" i="8" s="1"/>
  <c r="Y2646" i="7"/>
  <c r="Z2646" i="7"/>
  <c r="Z2660" i="7" s="1"/>
  <c r="Z568" i="8" s="1"/>
  <c r="AA2646" i="7"/>
  <c r="AB2646" i="7"/>
  <c r="AC2646" i="7"/>
  <c r="AD2646" i="7"/>
  <c r="AE2646" i="7"/>
  <c r="AE2660" i="7" s="1"/>
  <c r="AE568" i="8" s="1"/>
  <c r="AF2646" i="7"/>
  <c r="AF2660" i="7" s="1"/>
  <c r="AF568" i="8" s="1"/>
  <c r="AG2646" i="7"/>
  <c r="AH2646" i="7"/>
  <c r="AI2646" i="7"/>
  <c r="AI2660" i="7" s="1"/>
  <c r="AI568" i="8" s="1"/>
  <c r="AJ2646" i="7"/>
  <c r="AK2646" i="7"/>
  <c r="AL2644" i="7"/>
  <c r="O2631" i="7"/>
  <c r="S2631" i="7"/>
  <c r="T2631" i="7"/>
  <c r="U2631" i="7"/>
  <c r="V2631" i="7"/>
  <c r="W2631" i="7"/>
  <c r="X2631" i="7"/>
  <c r="Y2631" i="7"/>
  <c r="Z2631" i="7"/>
  <c r="AA2631" i="7"/>
  <c r="AB2631" i="7"/>
  <c r="AC2631" i="7"/>
  <c r="AD2631" i="7"/>
  <c r="AE2631" i="7"/>
  <c r="AF2631" i="7"/>
  <c r="AG2631" i="7"/>
  <c r="AH2631" i="7"/>
  <c r="AI2631" i="7"/>
  <c r="AJ2631" i="7"/>
  <c r="AK2631" i="7"/>
  <c r="O2630" i="7"/>
  <c r="S2630" i="7"/>
  <c r="T2630" i="7"/>
  <c r="T2644" i="7" s="1"/>
  <c r="T567" i="8" s="1"/>
  <c r="U2630" i="7"/>
  <c r="U2644" i="7" s="1"/>
  <c r="U567" i="8" s="1"/>
  <c r="V2630" i="7"/>
  <c r="W2630" i="7"/>
  <c r="W2644" i="7" s="1"/>
  <c r="W567" i="8" s="1"/>
  <c r="X2630" i="7"/>
  <c r="Y2630" i="7"/>
  <c r="Z2630" i="7"/>
  <c r="AA2630" i="7"/>
  <c r="AB2630" i="7"/>
  <c r="AB2644" i="7" s="1"/>
  <c r="AB567" i="8" s="1"/>
  <c r="AC2630" i="7"/>
  <c r="AC2644" i="7" s="1"/>
  <c r="AC567" i="8" s="1"/>
  <c r="AD2630" i="7"/>
  <c r="AE2630" i="7"/>
  <c r="AE2644" i="7" s="1"/>
  <c r="AE567" i="8" s="1"/>
  <c r="AF2630" i="7"/>
  <c r="AG2630" i="7"/>
  <c r="AH2630" i="7"/>
  <c r="AI2630" i="7"/>
  <c r="AJ2630" i="7"/>
  <c r="AJ2644" i="7" s="1"/>
  <c r="AJ567" i="8" s="1"/>
  <c r="AK2630" i="7"/>
  <c r="AK2644" i="7" s="1"/>
  <c r="AK567" i="8" s="1"/>
  <c r="AC2628" i="7"/>
  <c r="AC566" i="8" s="1"/>
  <c r="AK2628" i="7"/>
  <c r="AK566" i="8" s="1"/>
  <c r="AL2628" i="7"/>
  <c r="O2614" i="7"/>
  <c r="S2614" i="7"/>
  <c r="S2628" i="7" s="1"/>
  <c r="S566" i="8" s="1"/>
  <c r="T2614" i="7"/>
  <c r="T2628" i="7" s="1"/>
  <c r="T566" i="8" s="1"/>
  <c r="U2614" i="7"/>
  <c r="U2628" i="7" s="1"/>
  <c r="U566" i="8" s="1"/>
  <c r="V2614" i="7"/>
  <c r="V2628" i="7" s="1"/>
  <c r="V566" i="8" s="1"/>
  <c r="W2614" i="7"/>
  <c r="W2628" i="7" s="1"/>
  <c r="W566" i="8" s="1"/>
  <c r="X2614" i="7"/>
  <c r="X2628" i="7" s="1"/>
  <c r="X566" i="8" s="1"/>
  <c r="Y2614" i="7"/>
  <c r="Y2628" i="7" s="1"/>
  <c r="Y566" i="8" s="1"/>
  <c r="Z2614" i="7"/>
  <c r="Z2628" i="7" s="1"/>
  <c r="Z566" i="8" s="1"/>
  <c r="AA2614" i="7"/>
  <c r="AA2628" i="7" s="1"/>
  <c r="AA566" i="8" s="1"/>
  <c r="AB2614" i="7"/>
  <c r="AB2628" i="7" s="1"/>
  <c r="AB566" i="8" s="1"/>
  <c r="AC2614" i="7"/>
  <c r="AD2614" i="7"/>
  <c r="AD2628" i="7" s="1"/>
  <c r="AD566" i="8" s="1"/>
  <c r="AE2614" i="7"/>
  <c r="AE2628" i="7" s="1"/>
  <c r="AE566" i="8" s="1"/>
  <c r="AF2614" i="7"/>
  <c r="AF2628" i="7" s="1"/>
  <c r="AF566" i="8" s="1"/>
  <c r="AG2614" i="7"/>
  <c r="AG2628" i="7" s="1"/>
  <c r="AG566" i="8" s="1"/>
  <c r="AH2614" i="7"/>
  <c r="AH2628" i="7" s="1"/>
  <c r="AH566" i="8" s="1"/>
  <c r="AI2614" i="7"/>
  <c r="AI2628" i="7" s="1"/>
  <c r="AI566" i="8" s="1"/>
  <c r="AJ2614" i="7"/>
  <c r="AJ2628" i="7" s="1"/>
  <c r="AJ566" i="8" s="1"/>
  <c r="AK2614" i="7"/>
  <c r="L2612" i="7"/>
  <c r="R2612" i="7"/>
  <c r="R554" i="8" s="1"/>
  <c r="U2612" i="7"/>
  <c r="U554" i="8" s="1"/>
  <c r="V2612" i="7"/>
  <c r="V554" i="8" s="1"/>
  <c r="Y2612" i="7"/>
  <c r="Y554" i="8" s="1"/>
  <c r="Z2612" i="7"/>
  <c r="Z554" i="8" s="1"/>
  <c r="AD2612" i="7"/>
  <c r="AD554" i="8" s="1"/>
  <c r="AH2612" i="7"/>
  <c r="AH554" i="8" s="1"/>
  <c r="AL2612" i="7"/>
  <c r="L2598" i="7"/>
  <c r="AC2598" i="7" s="1"/>
  <c r="AC2612" i="7" s="1"/>
  <c r="AC554" i="8" s="1"/>
  <c r="O2598" i="7"/>
  <c r="R2598" i="7"/>
  <c r="S2598" i="7"/>
  <c r="S2612" i="7" s="1"/>
  <c r="S554" i="8" s="1"/>
  <c r="T2598" i="7"/>
  <c r="T2612" i="7" s="1"/>
  <c r="T554" i="8" s="1"/>
  <c r="U2598" i="7"/>
  <c r="V2598" i="7"/>
  <c r="W2598" i="7"/>
  <c r="W2612" i="7" s="1"/>
  <c r="W554" i="8" s="1"/>
  <c r="X2598" i="7"/>
  <c r="X2612" i="7" s="1"/>
  <c r="X554" i="8" s="1"/>
  <c r="Y2598" i="7"/>
  <c r="Z2598" i="7"/>
  <c r="AA2598" i="7"/>
  <c r="AA2612" i="7" s="1"/>
  <c r="AA554" i="8" s="1"/>
  <c r="AB2598" i="7"/>
  <c r="AB2612" i="7" s="1"/>
  <c r="AB554" i="8" s="1"/>
  <c r="AD2598" i="7"/>
  <c r="AE2598" i="7"/>
  <c r="AE2612" i="7" s="1"/>
  <c r="AE554" i="8" s="1"/>
  <c r="AF2598" i="7"/>
  <c r="AF2612" i="7" s="1"/>
  <c r="AF554" i="8" s="1"/>
  <c r="AG2598" i="7"/>
  <c r="AG2612" i="7" s="1"/>
  <c r="AG554" i="8" s="1"/>
  <c r="AH2598" i="7"/>
  <c r="AI2598" i="7"/>
  <c r="AI2612" i="7" s="1"/>
  <c r="AI554" i="8" s="1"/>
  <c r="AJ2598" i="7"/>
  <c r="AJ2612" i="7" s="1"/>
  <c r="AJ554" i="8" s="1"/>
  <c r="AK2598" i="7"/>
  <c r="AK2612" i="7" s="1"/>
  <c r="AK554" i="8" s="1"/>
  <c r="AL2596" i="7"/>
  <c r="O2584" i="7"/>
  <c r="S2584" i="7"/>
  <c r="T2584" i="7"/>
  <c r="U2584" i="7"/>
  <c r="V2584" i="7"/>
  <c r="W2584" i="7"/>
  <c r="X2584" i="7"/>
  <c r="Y2584" i="7"/>
  <c r="Z2584" i="7"/>
  <c r="AA2584" i="7"/>
  <c r="AB2584" i="7"/>
  <c r="AC2584" i="7"/>
  <c r="AD2584" i="7"/>
  <c r="AE2584" i="7"/>
  <c r="AF2584" i="7"/>
  <c r="AG2584" i="7"/>
  <c r="AH2584" i="7"/>
  <c r="AI2584" i="7"/>
  <c r="AJ2584" i="7"/>
  <c r="AK2584" i="7"/>
  <c r="O2583" i="7"/>
  <c r="S2583" i="7"/>
  <c r="T2583" i="7"/>
  <c r="U2583" i="7"/>
  <c r="V2583" i="7"/>
  <c r="W2583" i="7"/>
  <c r="X2583" i="7"/>
  <c r="Y2583" i="7"/>
  <c r="Z2583" i="7"/>
  <c r="AA2583" i="7"/>
  <c r="AB2583" i="7"/>
  <c r="AC2583" i="7"/>
  <c r="AD2583" i="7"/>
  <c r="AE2583" i="7"/>
  <c r="AF2583" i="7"/>
  <c r="AG2583" i="7"/>
  <c r="AH2583" i="7"/>
  <c r="AI2583" i="7"/>
  <c r="AJ2583" i="7"/>
  <c r="AK2583" i="7"/>
  <c r="O2582" i="7"/>
  <c r="S2582" i="7"/>
  <c r="S2596" i="7" s="1"/>
  <c r="S553" i="8" s="1"/>
  <c r="T2582" i="7"/>
  <c r="T2596" i="7" s="1"/>
  <c r="T553" i="8" s="1"/>
  <c r="U2582" i="7"/>
  <c r="U2596" i="7" s="1"/>
  <c r="U553" i="8" s="1"/>
  <c r="V2582" i="7"/>
  <c r="W2582" i="7"/>
  <c r="X2582" i="7"/>
  <c r="X2596" i="7" s="1"/>
  <c r="X553" i="8" s="1"/>
  <c r="Y2582" i="7"/>
  <c r="Y2596" i="7" s="1"/>
  <c r="Y553" i="8" s="1"/>
  <c r="Z2582" i="7"/>
  <c r="AA2582" i="7"/>
  <c r="AA2596" i="7" s="1"/>
  <c r="AA553" i="8" s="1"/>
  <c r="AB2582" i="7"/>
  <c r="AB2596" i="7" s="1"/>
  <c r="AB553" i="8" s="1"/>
  <c r="AC2582" i="7"/>
  <c r="AD2582" i="7"/>
  <c r="AE2582" i="7"/>
  <c r="AF2582" i="7"/>
  <c r="AF2596" i="7" s="1"/>
  <c r="AF553" i="8" s="1"/>
  <c r="AG2582" i="7"/>
  <c r="AG2596" i="7" s="1"/>
  <c r="AG553" i="8" s="1"/>
  <c r="AH2582" i="7"/>
  <c r="AI2582" i="7"/>
  <c r="AI2596" i="7" s="1"/>
  <c r="AI553" i="8" s="1"/>
  <c r="AJ2582" i="7"/>
  <c r="AK2582" i="7"/>
  <c r="AL2580" i="7"/>
  <c r="O2567" i="7"/>
  <c r="S2567" i="7"/>
  <c r="T2567" i="7"/>
  <c r="U2567" i="7"/>
  <c r="V2567" i="7"/>
  <c r="W2567" i="7"/>
  <c r="X2567" i="7"/>
  <c r="Y2567" i="7"/>
  <c r="Z2567" i="7"/>
  <c r="AA2567" i="7"/>
  <c r="AB2567" i="7"/>
  <c r="AC2567" i="7"/>
  <c r="AD2567" i="7"/>
  <c r="AE2567" i="7"/>
  <c r="AF2567" i="7"/>
  <c r="AG2567" i="7"/>
  <c r="AH2567" i="7"/>
  <c r="AI2567" i="7"/>
  <c r="AJ2567" i="7"/>
  <c r="AK2567" i="7"/>
  <c r="O2566" i="7"/>
  <c r="S2566" i="7"/>
  <c r="S2580" i="7" s="1"/>
  <c r="S552" i="8" s="1"/>
  <c r="T2566" i="7"/>
  <c r="U2566" i="7"/>
  <c r="U2580" i="7" s="1"/>
  <c r="U552" i="8" s="1"/>
  <c r="V2566" i="7"/>
  <c r="W2566" i="7"/>
  <c r="X2566" i="7"/>
  <c r="X2580" i="7" s="1"/>
  <c r="X552" i="8" s="1"/>
  <c r="Y2566" i="7"/>
  <c r="Z2566" i="7"/>
  <c r="AA2566" i="7"/>
  <c r="AB2566" i="7"/>
  <c r="AC2566" i="7"/>
  <c r="AC2580" i="7" s="1"/>
  <c r="AC552" i="8" s="1"/>
  <c r="AD2566" i="7"/>
  <c r="AE2566" i="7"/>
  <c r="AF2566" i="7"/>
  <c r="AF2580" i="7" s="1"/>
  <c r="AF552" i="8" s="1"/>
  <c r="AG2566" i="7"/>
  <c r="AH2566" i="7"/>
  <c r="AI2566" i="7"/>
  <c r="AJ2566" i="7"/>
  <c r="AK2566" i="7"/>
  <c r="AK2580" i="7" s="1"/>
  <c r="AK552" i="8" s="1"/>
  <c r="AL2564" i="7"/>
  <c r="O2555" i="7"/>
  <c r="S2555" i="7"/>
  <c r="T2555" i="7"/>
  <c r="U2555" i="7"/>
  <c r="V2555" i="7"/>
  <c r="W2555" i="7"/>
  <c r="X2555" i="7"/>
  <c r="Y2555" i="7"/>
  <c r="Z2555" i="7"/>
  <c r="AA2555" i="7"/>
  <c r="AB2555" i="7"/>
  <c r="AC2555" i="7"/>
  <c r="AD2555" i="7"/>
  <c r="AE2555" i="7"/>
  <c r="AF2555" i="7"/>
  <c r="AG2555" i="7"/>
  <c r="AH2555" i="7"/>
  <c r="AI2555" i="7"/>
  <c r="AJ2555" i="7"/>
  <c r="AK2555" i="7"/>
  <c r="O2554" i="7"/>
  <c r="S2554" i="7"/>
  <c r="T2554" i="7"/>
  <c r="U2554" i="7"/>
  <c r="V2554" i="7"/>
  <c r="W2554" i="7"/>
  <c r="X2554" i="7"/>
  <c r="Y2554" i="7"/>
  <c r="Z2554" i="7"/>
  <c r="AA2554" i="7"/>
  <c r="AB2554" i="7"/>
  <c r="AC2554" i="7"/>
  <c r="AD2554" i="7"/>
  <c r="AE2554" i="7"/>
  <c r="AF2554" i="7"/>
  <c r="AG2554" i="7"/>
  <c r="AH2554" i="7"/>
  <c r="AI2554" i="7"/>
  <c r="AJ2554" i="7"/>
  <c r="AK2554" i="7"/>
  <c r="K2553" i="7"/>
  <c r="L2553" i="7"/>
  <c r="R2553" i="7"/>
  <c r="O2553" i="7"/>
  <c r="S2553" i="7"/>
  <c r="T2553" i="7"/>
  <c r="U2553" i="7"/>
  <c r="V2553" i="7"/>
  <c r="W2553" i="7"/>
  <c r="X2553" i="7"/>
  <c r="Y2553" i="7"/>
  <c r="Z2553" i="7"/>
  <c r="AA2553" i="7"/>
  <c r="AB2553" i="7"/>
  <c r="AC2553" i="7"/>
  <c r="AD2553" i="7"/>
  <c r="AE2553" i="7"/>
  <c r="AF2553" i="7"/>
  <c r="AG2553" i="7"/>
  <c r="AH2553" i="7"/>
  <c r="AI2553" i="7"/>
  <c r="AJ2553" i="7"/>
  <c r="AK2553" i="7"/>
  <c r="O2552" i="7"/>
  <c r="S2552" i="7"/>
  <c r="T2552" i="7"/>
  <c r="U2552" i="7"/>
  <c r="V2552" i="7"/>
  <c r="W2552" i="7"/>
  <c r="X2552" i="7"/>
  <c r="Y2552" i="7"/>
  <c r="Z2552" i="7"/>
  <c r="AA2552" i="7"/>
  <c r="AB2552" i="7"/>
  <c r="AC2552" i="7"/>
  <c r="AD2552" i="7"/>
  <c r="AE2552" i="7"/>
  <c r="AF2552" i="7"/>
  <c r="AG2552" i="7"/>
  <c r="AH2552" i="7"/>
  <c r="AI2552" i="7"/>
  <c r="AJ2552" i="7"/>
  <c r="AK2552" i="7"/>
  <c r="O2551" i="7"/>
  <c r="S2551" i="7"/>
  <c r="T2551" i="7"/>
  <c r="U2551" i="7"/>
  <c r="V2551" i="7"/>
  <c r="W2551" i="7"/>
  <c r="X2551" i="7"/>
  <c r="Y2551" i="7"/>
  <c r="Z2551" i="7"/>
  <c r="AA2551" i="7"/>
  <c r="AB2551" i="7"/>
  <c r="AC2551" i="7"/>
  <c r="AD2551" i="7"/>
  <c r="AE2551" i="7"/>
  <c r="AF2551" i="7"/>
  <c r="AG2551" i="7"/>
  <c r="AH2551" i="7"/>
  <c r="AI2551" i="7"/>
  <c r="AJ2551" i="7"/>
  <c r="AK2551" i="7"/>
  <c r="O2550" i="7"/>
  <c r="S2550" i="7"/>
  <c r="T2550" i="7"/>
  <c r="U2550" i="7"/>
  <c r="V2550" i="7"/>
  <c r="V2564" i="7" s="1"/>
  <c r="V551" i="8" s="1"/>
  <c r="W2550" i="7"/>
  <c r="X2550" i="7"/>
  <c r="Y2550" i="7"/>
  <c r="Y2564" i="7" s="1"/>
  <c r="Y551" i="8" s="1"/>
  <c r="Z2550" i="7"/>
  <c r="AA2550" i="7"/>
  <c r="AB2550" i="7"/>
  <c r="AC2550" i="7"/>
  <c r="AC2564" i="7" s="1"/>
  <c r="AC551" i="8" s="1"/>
  <c r="AD2550" i="7"/>
  <c r="AD2564" i="7" s="1"/>
  <c r="AD551" i="8" s="1"/>
  <c r="AE2550" i="7"/>
  <c r="AF2550" i="7"/>
  <c r="AG2550" i="7"/>
  <c r="AG2564" i="7" s="1"/>
  <c r="AG551" i="8" s="1"/>
  <c r="AH2550" i="7"/>
  <c r="AI2550" i="7"/>
  <c r="AJ2550" i="7"/>
  <c r="AK2550" i="7"/>
  <c r="AL2548" i="7"/>
  <c r="O2534" i="7"/>
  <c r="S2534" i="7"/>
  <c r="S2548" i="7" s="1"/>
  <c r="S550" i="8" s="1"/>
  <c r="T2534" i="7"/>
  <c r="T2548" i="7" s="1"/>
  <c r="T550" i="8" s="1"/>
  <c r="U2534" i="7"/>
  <c r="U2548" i="7" s="1"/>
  <c r="U550" i="8" s="1"/>
  <c r="V2534" i="7"/>
  <c r="V2548" i="7" s="1"/>
  <c r="V550" i="8" s="1"/>
  <c r="W2534" i="7"/>
  <c r="W2548" i="7" s="1"/>
  <c r="W550" i="8" s="1"/>
  <c r="X2534" i="7"/>
  <c r="X2548" i="7" s="1"/>
  <c r="X550" i="8" s="1"/>
  <c r="Y2534" i="7"/>
  <c r="Y2548" i="7" s="1"/>
  <c r="Y550" i="8" s="1"/>
  <c r="Z2534" i="7"/>
  <c r="Z2548" i="7" s="1"/>
  <c r="Z550" i="8" s="1"/>
  <c r="AA2534" i="7"/>
  <c r="AA2548" i="7" s="1"/>
  <c r="AA550" i="8" s="1"/>
  <c r="AB2534" i="7"/>
  <c r="AB2548" i="7" s="1"/>
  <c r="AB550" i="8" s="1"/>
  <c r="AC2534" i="7"/>
  <c r="AC2548" i="7" s="1"/>
  <c r="AC550" i="8" s="1"/>
  <c r="AD2534" i="7"/>
  <c r="AD2548" i="7" s="1"/>
  <c r="AD550" i="8" s="1"/>
  <c r="AE2534" i="7"/>
  <c r="AE2548" i="7" s="1"/>
  <c r="AE550" i="8" s="1"/>
  <c r="AF2534" i="7"/>
  <c r="AF2548" i="7" s="1"/>
  <c r="AF550" i="8" s="1"/>
  <c r="AG2534" i="7"/>
  <c r="AG2548" i="7" s="1"/>
  <c r="AG550" i="8" s="1"/>
  <c r="AH2534" i="7"/>
  <c r="AH2548" i="7" s="1"/>
  <c r="AH550" i="8" s="1"/>
  <c r="AI2534" i="7"/>
  <c r="AI2548" i="7" s="1"/>
  <c r="AI550" i="8" s="1"/>
  <c r="AJ2534" i="7"/>
  <c r="AJ2548" i="7" s="1"/>
  <c r="AJ550" i="8" s="1"/>
  <c r="AK2534" i="7"/>
  <c r="AK2548" i="7" s="1"/>
  <c r="AK550" i="8" s="1"/>
  <c r="AL2532" i="7"/>
  <c r="K2520" i="7"/>
  <c r="O2520" i="7"/>
  <c r="R2520" i="7"/>
  <c r="S2520" i="7"/>
  <c r="T2520" i="7"/>
  <c r="U2520" i="7"/>
  <c r="V2520" i="7"/>
  <c r="W2520" i="7"/>
  <c r="Y2520" i="7"/>
  <c r="Z2520" i="7"/>
  <c r="AA2520" i="7"/>
  <c r="AB2520" i="7"/>
  <c r="AC2520" i="7"/>
  <c r="AD2520" i="7"/>
  <c r="AE2520" i="7"/>
  <c r="AF2520" i="7"/>
  <c r="AG2520" i="7"/>
  <c r="AH2520" i="7"/>
  <c r="AI2520" i="7"/>
  <c r="AJ2520" i="7"/>
  <c r="AK2520" i="7"/>
  <c r="O2519" i="7"/>
  <c r="R2519" i="7"/>
  <c r="S2519" i="7"/>
  <c r="T2519" i="7"/>
  <c r="U2519" i="7"/>
  <c r="V2519" i="7"/>
  <c r="W2519" i="7"/>
  <c r="Y2519" i="7"/>
  <c r="Z2519" i="7"/>
  <c r="AA2519" i="7"/>
  <c r="AB2519" i="7"/>
  <c r="AC2519" i="7"/>
  <c r="AD2519" i="7"/>
  <c r="AE2519" i="7"/>
  <c r="AF2519" i="7"/>
  <c r="AG2519" i="7"/>
  <c r="AH2519" i="7"/>
  <c r="AI2519" i="7"/>
  <c r="AJ2519" i="7"/>
  <c r="AK2519" i="7"/>
  <c r="O2518" i="7"/>
  <c r="R2518" i="7"/>
  <c r="R2532" i="7" s="1"/>
  <c r="R539" i="8" s="1"/>
  <c r="S2518" i="7"/>
  <c r="S2532" i="7" s="1"/>
  <c r="S539" i="8" s="1"/>
  <c r="T2518" i="7"/>
  <c r="T2532" i="7" s="1"/>
  <c r="T539" i="8" s="1"/>
  <c r="U2518" i="7"/>
  <c r="U2532" i="7" s="1"/>
  <c r="U539" i="8" s="1"/>
  <c r="V2518" i="7"/>
  <c r="V2532" i="7" s="1"/>
  <c r="V539" i="8" s="1"/>
  <c r="W2518" i="7"/>
  <c r="W2532" i="7" s="1"/>
  <c r="W539" i="8" s="1"/>
  <c r="Y2518" i="7"/>
  <c r="Y2532" i="7" s="1"/>
  <c r="Y539" i="8" s="1"/>
  <c r="Z2518" i="7"/>
  <c r="Z2532" i="7" s="1"/>
  <c r="Z539" i="8" s="1"/>
  <c r="AA2518" i="7"/>
  <c r="AA2532" i="7" s="1"/>
  <c r="AA539" i="8" s="1"/>
  <c r="AB2518" i="7"/>
  <c r="AB2532" i="7" s="1"/>
  <c r="AB539" i="8" s="1"/>
  <c r="AC2518" i="7"/>
  <c r="AC2532" i="7" s="1"/>
  <c r="AC539" i="8" s="1"/>
  <c r="AD2518" i="7"/>
  <c r="AD2532" i="7" s="1"/>
  <c r="AD539" i="8" s="1"/>
  <c r="AE2518" i="7"/>
  <c r="AE2532" i="7" s="1"/>
  <c r="AE539" i="8" s="1"/>
  <c r="AF2518" i="7"/>
  <c r="AF2532" i="7" s="1"/>
  <c r="AF539" i="8" s="1"/>
  <c r="AG2518" i="7"/>
  <c r="AG2532" i="7" s="1"/>
  <c r="AG539" i="8" s="1"/>
  <c r="AH2518" i="7"/>
  <c r="AH2532" i="7" s="1"/>
  <c r="AH539" i="8" s="1"/>
  <c r="AI2518" i="7"/>
  <c r="AI2532" i="7" s="1"/>
  <c r="AI539" i="8" s="1"/>
  <c r="AJ2518" i="7"/>
  <c r="AJ2532" i="7" s="1"/>
  <c r="AJ539" i="8" s="1"/>
  <c r="AK2518" i="7"/>
  <c r="AK2532" i="7" s="1"/>
  <c r="AK539" i="8" s="1"/>
  <c r="Y2516" i="7"/>
  <c r="Y538" i="8" s="1"/>
  <c r="AL2516" i="7"/>
  <c r="O2503" i="7"/>
  <c r="S2503" i="7"/>
  <c r="T2503" i="7"/>
  <c r="U2503" i="7"/>
  <c r="V2503" i="7"/>
  <c r="W2503" i="7"/>
  <c r="X2503" i="7"/>
  <c r="Y2503" i="7"/>
  <c r="Z2503" i="7"/>
  <c r="AA2503" i="7"/>
  <c r="AB2503" i="7"/>
  <c r="AC2503" i="7"/>
  <c r="AD2503" i="7"/>
  <c r="AE2503" i="7"/>
  <c r="AF2503" i="7"/>
  <c r="AG2503" i="7"/>
  <c r="AH2503" i="7"/>
  <c r="AI2503" i="7"/>
  <c r="AJ2503" i="7"/>
  <c r="AK2503" i="7"/>
  <c r="O2502" i="7"/>
  <c r="S2502" i="7"/>
  <c r="S2516" i="7" s="1"/>
  <c r="S538" i="8" s="1"/>
  <c r="T2502" i="7"/>
  <c r="U2502" i="7"/>
  <c r="U2516" i="7" s="1"/>
  <c r="U538" i="8" s="1"/>
  <c r="V2502" i="7"/>
  <c r="V2516" i="7" s="1"/>
  <c r="V538" i="8" s="1"/>
  <c r="W2502" i="7"/>
  <c r="X2502" i="7"/>
  <c r="X2516" i="7" s="1"/>
  <c r="X538" i="8" s="1"/>
  <c r="Y2502" i="7"/>
  <c r="Z2502" i="7"/>
  <c r="Z2516" i="7" s="1"/>
  <c r="Z538" i="8" s="1"/>
  <c r="AA2502" i="7"/>
  <c r="AA2516" i="7" s="1"/>
  <c r="AA538" i="8" s="1"/>
  <c r="AB2502" i="7"/>
  <c r="AC2502" i="7"/>
  <c r="AC2516" i="7" s="1"/>
  <c r="AC538" i="8" s="1"/>
  <c r="AD2502" i="7"/>
  <c r="AD2516" i="7" s="1"/>
  <c r="AD538" i="8" s="1"/>
  <c r="AE2502" i="7"/>
  <c r="AF2502" i="7"/>
  <c r="AF2516" i="7" s="1"/>
  <c r="AF538" i="8" s="1"/>
  <c r="AG2502" i="7"/>
  <c r="AG2516" i="7" s="1"/>
  <c r="AG538" i="8" s="1"/>
  <c r="AH2502" i="7"/>
  <c r="AI2502" i="7"/>
  <c r="AI2516" i="7" s="1"/>
  <c r="AI538" i="8" s="1"/>
  <c r="AJ2502" i="7"/>
  <c r="AK2502" i="7"/>
  <c r="AK2516" i="7" s="1"/>
  <c r="AK538" i="8" s="1"/>
  <c r="W2500" i="7"/>
  <c r="W537" i="8" s="1"/>
  <c r="AB2500" i="7"/>
  <c r="AB537" i="8" s="1"/>
  <c r="AL2500" i="7"/>
  <c r="O2486" i="7"/>
  <c r="S2486" i="7"/>
  <c r="S2500" i="7" s="1"/>
  <c r="S537" i="8" s="1"/>
  <c r="T2486" i="7"/>
  <c r="T2500" i="7" s="1"/>
  <c r="T537" i="8" s="1"/>
  <c r="U2486" i="7"/>
  <c r="U2500" i="7" s="1"/>
  <c r="U537" i="8" s="1"/>
  <c r="V2486" i="7"/>
  <c r="V2500" i="7" s="1"/>
  <c r="V537" i="8" s="1"/>
  <c r="W2486" i="7"/>
  <c r="X2486" i="7"/>
  <c r="X2500" i="7" s="1"/>
  <c r="X537" i="8" s="1"/>
  <c r="Y2486" i="7"/>
  <c r="Y2500" i="7" s="1"/>
  <c r="Y537" i="8" s="1"/>
  <c r="Z2486" i="7"/>
  <c r="Z2500" i="7" s="1"/>
  <c r="Z537" i="8" s="1"/>
  <c r="AA2486" i="7"/>
  <c r="AA2500" i="7" s="1"/>
  <c r="AA537" i="8" s="1"/>
  <c r="AB2486" i="7"/>
  <c r="AC2486" i="7"/>
  <c r="AC2500" i="7" s="1"/>
  <c r="AC537" i="8" s="1"/>
  <c r="AD2486" i="7"/>
  <c r="AD2500" i="7" s="1"/>
  <c r="AD537" i="8" s="1"/>
  <c r="AE2486" i="7"/>
  <c r="AE2500" i="7" s="1"/>
  <c r="AE537" i="8" s="1"/>
  <c r="AF2486" i="7"/>
  <c r="AF2500" i="7" s="1"/>
  <c r="AF537" i="8" s="1"/>
  <c r="AG2486" i="7"/>
  <c r="AG2500" i="7" s="1"/>
  <c r="AG537" i="8" s="1"/>
  <c r="AH2486" i="7"/>
  <c r="AH2500" i="7" s="1"/>
  <c r="AH537" i="8" s="1"/>
  <c r="AI2486" i="7"/>
  <c r="AI2500" i="7" s="1"/>
  <c r="AI537" i="8" s="1"/>
  <c r="AJ2486" i="7"/>
  <c r="AJ2500" i="7" s="1"/>
  <c r="AJ537" i="8" s="1"/>
  <c r="AK2486" i="7"/>
  <c r="AK2500" i="7" s="1"/>
  <c r="AK537" i="8" s="1"/>
  <c r="X2484" i="7"/>
  <c r="X536" i="8" s="1"/>
  <c r="AL2484" i="7"/>
  <c r="O2470" i="7"/>
  <c r="S2470" i="7"/>
  <c r="S2484" i="7" s="1"/>
  <c r="S536" i="8" s="1"/>
  <c r="T2470" i="7"/>
  <c r="T2484" i="7" s="1"/>
  <c r="T536" i="8" s="1"/>
  <c r="U2470" i="7"/>
  <c r="U2484" i="7" s="1"/>
  <c r="U536" i="8" s="1"/>
  <c r="V2470" i="7"/>
  <c r="V2484" i="7" s="1"/>
  <c r="V536" i="8" s="1"/>
  <c r="W2470" i="7"/>
  <c r="W2484" i="7" s="1"/>
  <c r="W536" i="8" s="1"/>
  <c r="X2470" i="7"/>
  <c r="Y2470" i="7"/>
  <c r="Y2484" i="7" s="1"/>
  <c r="Y536" i="8" s="1"/>
  <c r="Z2470" i="7"/>
  <c r="Z2484" i="7" s="1"/>
  <c r="Z536" i="8" s="1"/>
  <c r="AA2470" i="7"/>
  <c r="AA2484" i="7" s="1"/>
  <c r="AA536" i="8" s="1"/>
  <c r="AB2470" i="7"/>
  <c r="AB2484" i="7" s="1"/>
  <c r="AB536" i="8" s="1"/>
  <c r="AC2470" i="7"/>
  <c r="AC2484" i="7" s="1"/>
  <c r="AC536" i="8" s="1"/>
  <c r="AD2470" i="7"/>
  <c r="AD2484" i="7" s="1"/>
  <c r="AD536" i="8" s="1"/>
  <c r="AE2470" i="7"/>
  <c r="AE2484" i="7" s="1"/>
  <c r="AE536" i="8" s="1"/>
  <c r="AF2470" i="7"/>
  <c r="AF2484" i="7" s="1"/>
  <c r="AF536" i="8" s="1"/>
  <c r="AG2470" i="7"/>
  <c r="AG2484" i="7" s="1"/>
  <c r="AG536" i="8" s="1"/>
  <c r="AH2470" i="7"/>
  <c r="AH2484" i="7" s="1"/>
  <c r="AH536" i="8" s="1"/>
  <c r="AI2470" i="7"/>
  <c r="AI2484" i="7" s="1"/>
  <c r="AI536" i="8" s="1"/>
  <c r="AJ2470" i="7"/>
  <c r="AJ2484" i="7" s="1"/>
  <c r="AJ536" i="8" s="1"/>
  <c r="AK2470" i="7"/>
  <c r="AK2484" i="7" s="1"/>
  <c r="AK536" i="8" s="1"/>
  <c r="AL2468" i="7"/>
  <c r="O2455" i="7"/>
  <c r="S2455" i="7"/>
  <c r="T2455" i="7"/>
  <c r="U2455" i="7"/>
  <c r="V2455" i="7"/>
  <c r="W2455" i="7"/>
  <c r="X2455" i="7"/>
  <c r="Y2455" i="7"/>
  <c r="Z2455" i="7"/>
  <c r="AA2455" i="7"/>
  <c r="AB2455" i="7"/>
  <c r="AC2455" i="7"/>
  <c r="AD2455" i="7"/>
  <c r="AE2455" i="7"/>
  <c r="AF2455" i="7"/>
  <c r="AG2455" i="7"/>
  <c r="AH2455" i="7"/>
  <c r="AI2455" i="7"/>
  <c r="AJ2455" i="7"/>
  <c r="AK2455" i="7"/>
  <c r="O2454" i="7"/>
  <c r="S2454" i="7"/>
  <c r="T2454" i="7"/>
  <c r="T2468" i="7" s="1"/>
  <c r="T535" i="8" s="1"/>
  <c r="U2454" i="7"/>
  <c r="V2454" i="7"/>
  <c r="V2468" i="7" s="1"/>
  <c r="V535" i="8" s="1"/>
  <c r="W2454" i="7"/>
  <c r="X2454" i="7"/>
  <c r="X2468" i="7" s="1"/>
  <c r="X535" i="8" s="1"/>
  <c r="Y2454" i="7"/>
  <c r="Y2468" i="7" s="1"/>
  <c r="Y535" i="8" s="1"/>
  <c r="Z2454" i="7"/>
  <c r="AA2454" i="7"/>
  <c r="AB2454" i="7"/>
  <c r="AB2468" i="7" s="1"/>
  <c r="AB535" i="8" s="1"/>
  <c r="AC2454" i="7"/>
  <c r="AC2468" i="7" s="1"/>
  <c r="AC535" i="8" s="1"/>
  <c r="AD2454" i="7"/>
  <c r="AD2468" i="7" s="1"/>
  <c r="AD535" i="8" s="1"/>
  <c r="AE2454" i="7"/>
  <c r="AF2454" i="7"/>
  <c r="AF2468" i="7" s="1"/>
  <c r="AF535" i="8" s="1"/>
  <c r="AG2454" i="7"/>
  <c r="AG2468" i="7" s="1"/>
  <c r="AG535" i="8" s="1"/>
  <c r="AH2454" i="7"/>
  <c r="AI2454" i="7"/>
  <c r="AJ2454" i="7"/>
  <c r="AJ2468" i="7" s="1"/>
  <c r="AJ535" i="8" s="1"/>
  <c r="AK2454" i="7"/>
  <c r="AK2468" i="7" s="1"/>
  <c r="AK535" i="8" s="1"/>
  <c r="AB2452" i="7"/>
  <c r="AB534" i="8" s="1"/>
  <c r="AL2452" i="7"/>
  <c r="O2438" i="7"/>
  <c r="S2438" i="7"/>
  <c r="S2452" i="7" s="1"/>
  <c r="S534" i="8" s="1"/>
  <c r="T2438" i="7"/>
  <c r="T2452" i="7" s="1"/>
  <c r="T534" i="8" s="1"/>
  <c r="U2438" i="7"/>
  <c r="U2452" i="7" s="1"/>
  <c r="U534" i="8" s="1"/>
  <c r="V2438" i="7"/>
  <c r="V2452" i="7" s="1"/>
  <c r="V534" i="8" s="1"/>
  <c r="W2438" i="7"/>
  <c r="W2452" i="7" s="1"/>
  <c r="W534" i="8" s="1"/>
  <c r="X2438" i="7"/>
  <c r="X2452" i="7" s="1"/>
  <c r="X534" i="8" s="1"/>
  <c r="Y2438" i="7"/>
  <c r="Y2452" i="7" s="1"/>
  <c r="Y534" i="8" s="1"/>
  <c r="Z2438" i="7"/>
  <c r="Z2452" i="7" s="1"/>
  <c r="Z534" i="8" s="1"/>
  <c r="AA2438" i="7"/>
  <c r="AA2452" i="7" s="1"/>
  <c r="AA534" i="8" s="1"/>
  <c r="AB2438" i="7"/>
  <c r="AC2438" i="7"/>
  <c r="AC2452" i="7" s="1"/>
  <c r="AC534" i="8" s="1"/>
  <c r="AD2438" i="7"/>
  <c r="AD2452" i="7" s="1"/>
  <c r="AD534" i="8" s="1"/>
  <c r="AE2438" i="7"/>
  <c r="AE2452" i="7" s="1"/>
  <c r="AE534" i="8" s="1"/>
  <c r="AF2438" i="7"/>
  <c r="AF2452" i="7" s="1"/>
  <c r="AF534" i="8" s="1"/>
  <c r="AG2438" i="7"/>
  <c r="AG2452" i="7" s="1"/>
  <c r="AG534" i="8" s="1"/>
  <c r="AH2438" i="7"/>
  <c r="AH2452" i="7" s="1"/>
  <c r="AH534" i="8" s="1"/>
  <c r="AI2438" i="7"/>
  <c r="AI2452" i="7" s="1"/>
  <c r="AI534" i="8" s="1"/>
  <c r="AJ2438" i="7"/>
  <c r="AJ2452" i="7" s="1"/>
  <c r="AJ534" i="8" s="1"/>
  <c r="AK2438" i="7"/>
  <c r="AK2452" i="7" s="1"/>
  <c r="AK534" i="8" s="1"/>
  <c r="AL2436" i="7"/>
  <c r="L2424" i="7"/>
  <c r="X2424" i="7" s="1"/>
  <c r="K2424" i="7"/>
  <c r="O2424" i="7"/>
  <c r="R2424" i="7"/>
  <c r="S2424" i="7"/>
  <c r="T2424" i="7"/>
  <c r="U2424" i="7"/>
  <c r="V2424" i="7"/>
  <c r="W2424" i="7"/>
  <c r="Y2424" i="7"/>
  <c r="Z2424" i="7"/>
  <c r="AA2424" i="7"/>
  <c r="AB2424" i="7"/>
  <c r="AC2424" i="7"/>
  <c r="AD2424" i="7"/>
  <c r="AE2424" i="7"/>
  <c r="AF2424" i="7"/>
  <c r="AG2424" i="7"/>
  <c r="AH2424" i="7"/>
  <c r="AI2424" i="7"/>
  <c r="AJ2424" i="7"/>
  <c r="AK2424" i="7"/>
  <c r="K2423" i="7"/>
  <c r="L2423" i="7"/>
  <c r="O2423" i="7"/>
  <c r="R2423" i="7"/>
  <c r="S2423" i="7"/>
  <c r="T2423" i="7"/>
  <c r="U2423" i="7"/>
  <c r="V2423" i="7"/>
  <c r="W2423" i="7"/>
  <c r="X2423" i="7"/>
  <c r="Y2423" i="7"/>
  <c r="Z2423" i="7"/>
  <c r="AA2423" i="7"/>
  <c r="AB2423" i="7"/>
  <c r="AC2423" i="7"/>
  <c r="AD2423" i="7"/>
  <c r="AE2423" i="7"/>
  <c r="AF2423" i="7"/>
  <c r="AG2423" i="7"/>
  <c r="AH2423" i="7"/>
  <c r="AI2423" i="7"/>
  <c r="AJ2423" i="7"/>
  <c r="AK2423" i="7"/>
  <c r="O2422" i="7"/>
  <c r="R2422" i="7"/>
  <c r="S2422" i="7"/>
  <c r="S2436" i="7" s="1"/>
  <c r="S522" i="8" s="1"/>
  <c r="T2422" i="7"/>
  <c r="U2422" i="7"/>
  <c r="U2436" i="7" s="1"/>
  <c r="U522" i="8" s="1"/>
  <c r="V2422" i="7"/>
  <c r="W2422" i="7"/>
  <c r="W2436" i="7" s="1"/>
  <c r="W522" i="8" s="1"/>
  <c r="Y2422" i="7"/>
  <c r="Y2436" i="7" s="1"/>
  <c r="Y522" i="8" s="1"/>
  <c r="Z2422" i="7"/>
  <c r="Z2436" i="7" s="1"/>
  <c r="Z522" i="8" s="1"/>
  <c r="AA2422" i="7"/>
  <c r="AB2422" i="7"/>
  <c r="AB2436" i="7" s="1"/>
  <c r="AB522" i="8" s="1"/>
  <c r="AC2422" i="7"/>
  <c r="AC2436" i="7" s="1"/>
  <c r="AC522" i="8" s="1"/>
  <c r="AD2422" i="7"/>
  <c r="AD2436" i="7" s="1"/>
  <c r="AD522" i="8" s="1"/>
  <c r="AE2422" i="7"/>
  <c r="AF2422" i="7"/>
  <c r="AF2436" i="7" s="1"/>
  <c r="AF522" i="8" s="1"/>
  <c r="AG2422" i="7"/>
  <c r="AG2436" i="7" s="1"/>
  <c r="AG522" i="8" s="1"/>
  <c r="AH2422" i="7"/>
  <c r="AH2436" i="7" s="1"/>
  <c r="AH522" i="8" s="1"/>
  <c r="AI2422" i="7"/>
  <c r="AJ2422" i="7"/>
  <c r="AJ2436" i="7" s="1"/>
  <c r="AJ522" i="8" s="1"/>
  <c r="AK2422" i="7"/>
  <c r="AK2436" i="7" s="1"/>
  <c r="AK522" i="8" s="1"/>
  <c r="Y2420" i="7"/>
  <c r="Y521" i="8" s="1"/>
  <c r="AK2420" i="7"/>
  <c r="AK521" i="8" s="1"/>
  <c r="AL2420" i="7"/>
  <c r="O2406" i="7"/>
  <c r="S2406" i="7"/>
  <c r="S2420" i="7" s="1"/>
  <c r="S521" i="8" s="1"/>
  <c r="T2406" i="7"/>
  <c r="T2420" i="7" s="1"/>
  <c r="T521" i="8" s="1"/>
  <c r="U2406" i="7"/>
  <c r="U2420" i="7" s="1"/>
  <c r="U521" i="8" s="1"/>
  <c r="V2406" i="7"/>
  <c r="V2420" i="7" s="1"/>
  <c r="V521" i="8" s="1"/>
  <c r="W2406" i="7"/>
  <c r="W2420" i="7" s="1"/>
  <c r="W521" i="8" s="1"/>
  <c r="X2406" i="7"/>
  <c r="X2420" i="7" s="1"/>
  <c r="X521" i="8" s="1"/>
  <c r="Y2406" i="7"/>
  <c r="Z2406" i="7"/>
  <c r="Z2420" i="7" s="1"/>
  <c r="Z521" i="8" s="1"/>
  <c r="AA2406" i="7"/>
  <c r="AA2420" i="7" s="1"/>
  <c r="AA521" i="8" s="1"/>
  <c r="AB2406" i="7"/>
  <c r="AB2420" i="7" s="1"/>
  <c r="AB521" i="8" s="1"/>
  <c r="AC2406" i="7"/>
  <c r="AC2420" i="7" s="1"/>
  <c r="AC521" i="8" s="1"/>
  <c r="AD2406" i="7"/>
  <c r="AD2420" i="7" s="1"/>
  <c r="AD521" i="8" s="1"/>
  <c r="AE2406" i="7"/>
  <c r="AE2420" i="7" s="1"/>
  <c r="AE521" i="8" s="1"/>
  <c r="AF2406" i="7"/>
  <c r="AF2420" i="7" s="1"/>
  <c r="AF521" i="8" s="1"/>
  <c r="AG2406" i="7"/>
  <c r="AG2420" i="7" s="1"/>
  <c r="AG521" i="8" s="1"/>
  <c r="AH2406" i="7"/>
  <c r="AH2420" i="7" s="1"/>
  <c r="AH521" i="8" s="1"/>
  <c r="AI2406" i="7"/>
  <c r="AI2420" i="7" s="1"/>
  <c r="AI521" i="8" s="1"/>
  <c r="AJ2406" i="7"/>
  <c r="AJ2420" i="7" s="1"/>
  <c r="AJ521" i="8" s="1"/>
  <c r="AK2406" i="7"/>
  <c r="AL2404" i="7"/>
  <c r="O2391" i="7"/>
  <c r="S2391" i="7"/>
  <c r="T2391" i="7"/>
  <c r="U2391" i="7"/>
  <c r="V2391" i="7"/>
  <c r="W2391" i="7"/>
  <c r="X2391" i="7"/>
  <c r="Y2391" i="7"/>
  <c r="Z2391" i="7"/>
  <c r="AA2391" i="7"/>
  <c r="AB2391" i="7"/>
  <c r="AC2391" i="7"/>
  <c r="AD2391" i="7"/>
  <c r="AE2391" i="7"/>
  <c r="AF2391" i="7"/>
  <c r="AG2391" i="7"/>
  <c r="AH2391" i="7"/>
  <c r="AI2391" i="7"/>
  <c r="AJ2391" i="7"/>
  <c r="AK2391" i="7"/>
  <c r="O2390" i="7"/>
  <c r="S2390" i="7"/>
  <c r="T2390" i="7"/>
  <c r="U2390" i="7"/>
  <c r="V2390" i="7"/>
  <c r="W2390" i="7"/>
  <c r="W2404" i="7" s="1"/>
  <c r="W520" i="8" s="1"/>
  <c r="X2390" i="7"/>
  <c r="X2404" i="7" s="1"/>
  <c r="X520" i="8" s="1"/>
  <c r="Y2390" i="7"/>
  <c r="Z2390" i="7"/>
  <c r="Z2404" i="7" s="1"/>
  <c r="Z520" i="8" s="1"/>
  <c r="AA2390" i="7"/>
  <c r="AA2404" i="7" s="1"/>
  <c r="AA520" i="8" s="1"/>
  <c r="AB2390" i="7"/>
  <c r="AC2390" i="7"/>
  <c r="AD2390" i="7"/>
  <c r="AE2390" i="7"/>
  <c r="AE2404" i="7" s="1"/>
  <c r="AE520" i="8" s="1"/>
  <c r="AF2390" i="7"/>
  <c r="AF2404" i="7" s="1"/>
  <c r="AF520" i="8" s="1"/>
  <c r="AG2390" i="7"/>
  <c r="AH2390" i="7"/>
  <c r="AH2404" i="7" s="1"/>
  <c r="AH520" i="8" s="1"/>
  <c r="AI2390" i="7"/>
  <c r="AI2404" i="7" s="1"/>
  <c r="AI520" i="8" s="1"/>
  <c r="AJ2390" i="7"/>
  <c r="AK2390" i="7"/>
  <c r="AL2388" i="7"/>
  <c r="O2375" i="7"/>
  <c r="S2375" i="7"/>
  <c r="T2375" i="7"/>
  <c r="U2375" i="7"/>
  <c r="V2375" i="7"/>
  <c r="W2375" i="7"/>
  <c r="X2375" i="7"/>
  <c r="Y2375" i="7"/>
  <c r="Z2375" i="7"/>
  <c r="AA2375" i="7"/>
  <c r="AB2375" i="7"/>
  <c r="AC2375" i="7"/>
  <c r="AD2375" i="7"/>
  <c r="AE2375" i="7"/>
  <c r="AF2375" i="7"/>
  <c r="AG2375" i="7"/>
  <c r="AH2375" i="7"/>
  <c r="AI2375" i="7"/>
  <c r="AJ2375" i="7"/>
  <c r="AK2375" i="7"/>
  <c r="O2374" i="7"/>
  <c r="S2374" i="7"/>
  <c r="T2374" i="7"/>
  <c r="T2388" i="7" s="1"/>
  <c r="T519" i="8" s="1"/>
  <c r="U2374" i="7"/>
  <c r="V2374" i="7"/>
  <c r="V2388" i="7" s="1"/>
  <c r="V519" i="8" s="1"/>
  <c r="W2374" i="7"/>
  <c r="X2374" i="7"/>
  <c r="Y2374" i="7"/>
  <c r="Y2388" i="7" s="1"/>
  <c r="Y519" i="8" s="1"/>
  <c r="Z2374" i="7"/>
  <c r="AA2374" i="7"/>
  <c r="AB2374" i="7"/>
  <c r="AB2388" i="7" s="1"/>
  <c r="AB519" i="8" s="1"/>
  <c r="AC2374" i="7"/>
  <c r="AD2374" i="7"/>
  <c r="AD2388" i="7" s="1"/>
  <c r="AD519" i="8" s="1"/>
  <c r="AE2374" i="7"/>
  <c r="AF2374" i="7"/>
  <c r="AG2374" i="7"/>
  <c r="AG2388" i="7" s="1"/>
  <c r="AG519" i="8" s="1"/>
  <c r="AH2374" i="7"/>
  <c r="AI2374" i="7"/>
  <c r="AJ2374" i="7"/>
  <c r="AJ2388" i="7" s="1"/>
  <c r="AJ519" i="8" s="1"/>
  <c r="AK2374" i="7"/>
  <c r="AK2388" i="7" s="1"/>
  <c r="AK519" i="8" s="1"/>
  <c r="AL2372" i="7"/>
  <c r="O2358" i="7"/>
  <c r="S2358" i="7"/>
  <c r="S2372" i="7" s="1"/>
  <c r="S518" i="8" s="1"/>
  <c r="T2358" i="7"/>
  <c r="T2372" i="7" s="1"/>
  <c r="T518" i="8" s="1"/>
  <c r="U2358" i="7"/>
  <c r="U2372" i="7" s="1"/>
  <c r="U518" i="8" s="1"/>
  <c r="V2358" i="7"/>
  <c r="V2372" i="7" s="1"/>
  <c r="V518" i="8" s="1"/>
  <c r="W2358" i="7"/>
  <c r="W2372" i="7" s="1"/>
  <c r="W518" i="8" s="1"/>
  <c r="X2358" i="7"/>
  <c r="X2372" i="7" s="1"/>
  <c r="X518" i="8" s="1"/>
  <c r="Y2358" i="7"/>
  <c r="Y2372" i="7" s="1"/>
  <c r="Y518" i="8" s="1"/>
  <c r="Z2358" i="7"/>
  <c r="Z2372" i="7" s="1"/>
  <c r="Z518" i="8" s="1"/>
  <c r="AA2358" i="7"/>
  <c r="AA2372" i="7" s="1"/>
  <c r="AA518" i="8" s="1"/>
  <c r="AB2358" i="7"/>
  <c r="AB2372" i="7" s="1"/>
  <c r="AB518" i="8" s="1"/>
  <c r="AC2358" i="7"/>
  <c r="AC2372" i="7" s="1"/>
  <c r="AC518" i="8" s="1"/>
  <c r="AD2358" i="7"/>
  <c r="AD2372" i="7" s="1"/>
  <c r="AD518" i="8" s="1"/>
  <c r="AE2358" i="7"/>
  <c r="AE2372" i="7" s="1"/>
  <c r="AE518" i="8" s="1"/>
  <c r="AF2358" i="7"/>
  <c r="AF2372" i="7" s="1"/>
  <c r="AF518" i="8" s="1"/>
  <c r="AG2358" i="7"/>
  <c r="AG2372" i="7" s="1"/>
  <c r="AG518" i="8" s="1"/>
  <c r="AH2358" i="7"/>
  <c r="AH2372" i="7" s="1"/>
  <c r="AH518" i="8" s="1"/>
  <c r="AI2358" i="7"/>
  <c r="AI2372" i="7" s="1"/>
  <c r="AI518" i="8" s="1"/>
  <c r="AJ2358" i="7"/>
  <c r="AJ2372" i="7" s="1"/>
  <c r="AJ518" i="8" s="1"/>
  <c r="AK2358" i="7"/>
  <c r="AK2372" i="7" s="1"/>
  <c r="AK518" i="8" s="1"/>
  <c r="L2356" i="7"/>
  <c r="AF2356" i="7"/>
  <c r="AF507" i="8" s="1"/>
  <c r="AJ2356" i="7"/>
  <c r="AJ507" i="8" s="1"/>
  <c r="AL2356" i="7"/>
  <c r="L2342" i="7"/>
  <c r="AC2342" i="7" s="1"/>
  <c r="AC2356" i="7" s="1"/>
  <c r="AC507" i="8" s="1"/>
  <c r="K2342" i="7"/>
  <c r="O2342" i="7"/>
  <c r="R2342" i="7"/>
  <c r="R2356" i="7" s="1"/>
  <c r="R507" i="8" s="1"/>
  <c r="S2342" i="7"/>
  <c r="S2356" i="7" s="1"/>
  <c r="S507" i="8" s="1"/>
  <c r="T2342" i="7"/>
  <c r="T2356" i="7" s="1"/>
  <c r="T507" i="8" s="1"/>
  <c r="U2342" i="7"/>
  <c r="U2356" i="7" s="1"/>
  <c r="U507" i="8" s="1"/>
  <c r="V2342" i="7"/>
  <c r="V2356" i="7" s="1"/>
  <c r="V507" i="8" s="1"/>
  <c r="W2342" i="7"/>
  <c r="W2356" i="7" s="1"/>
  <c r="W507" i="8" s="1"/>
  <c r="X2342" i="7"/>
  <c r="X2356" i="7" s="1"/>
  <c r="X507" i="8" s="1"/>
  <c r="Y2342" i="7"/>
  <c r="Y2356" i="7" s="1"/>
  <c r="Y507" i="8" s="1"/>
  <c r="Z2342" i="7"/>
  <c r="Z2356" i="7" s="1"/>
  <c r="Z507" i="8" s="1"/>
  <c r="AA2342" i="7"/>
  <c r="AA2356" i="7" s="1"/>
  <c r="AA507" i="8" s="1"/>
  <c r="AB2342" i="7"/>
  <c r="AB2356" i="7" s="1"/>
  <c r="AB507" i="8" s="1"/>
  <c r="AD2342" i="7"/>
  <c r="AD2356" i="7" s="1"/>
  <c r="AD507" i="8" s="1"/>
  <c r="AE2342" i="7"/>
  <c r="AE2356" i="7" s="1"/>
  <c r="AE507" i="8" s="1"/>
  <c r="AF2342" i="7"/>
  <c r="AG2342" i="7"/>
  <c r="AG2356" i="7" s="1"/>
  <c r="AG507" i="8" s="1"/>
  <c r="AH2342" i="7"/>
  <c r="AH2356" i="7" s="1"/>
  <c r="AH507" i="8" s="1"/>
  <c r="AI2342" i="7"/>
  <c r="AI2356" i="7" s="1"/>
  <c r="AI507" i="8" s="1"/>
  <c r="AJ2342" i="7"/>
  <c r="AK2342" i="7"/>
  <c r="AK2356" i="7" s="1"/>
  <c r="AK507" i="8" s="1"/>
  <c r="AL2340" i="7"/>
  <c r="O2327" i="7"/>
  <c r="S2327" i="7"/>
  <c r="T2327" i="7"/>
  <c r="U2327" i="7"/>
  <c r="V2327" i="7"/>
  <c r="W2327" i="7"/>
  <c r="X2327" i="7"/>
  <c r="Y2327" i="7"/>
  <c r="Z2327" i="7"/>
  <c r="AA2327" i="7"/>
  <c r="AB2327" i="7"/>
  <c r="AC2327" i="7"/>
  <c r="AD2327" i="7"/>
  <c r="AE2327" i="7"/>
  <c r="AF2327" i="7"/>
  <c r="AG2327" i="7"/>
  <c r="AH2327" i="7"/>
  <c r="AI2327" i="7"/>
  <c r="AJ2327" i="7"/>
  <c r="AK2327" i="7"/>
  <c r="O2326" i="7"/>
  <c r="S2326" i="7"/>
  <c r="T2326" i="7"/>
  <c r="U2326" i="7"/>
  <c r="U2340" i="7" s="1"/>
  <c r="U506" i="8" s="1"/>
  <c r="V2326" i="7"/>
  <c r="V2340" i="7" s="1"/>
  <c r="V506" i="8" s="1"/>
  <c r="W2326" i="7"/>
  <c r="W2340" i="7" s="1"/>
  <c r="W506" i="8" s="1"/>
  <c r="X2326" i="7"/>
  <c r="X2340" i="7" s="1"/>
  <c r="X506" i="8" s="1"/>
  <c r="Y2326" i="7"/>
  <c r="Y2340" i="7" s="1"/>
  <c r="Y506" i="8" s="1"/>
  <c r="Z2326" i="7"/>
  <c r="Z2340" i="7" s="1"/>
  <c r="Z506" i="8" s="1"/>
  <c r="AA2326" i="7"/>
  <c r="AB2326" i="7"/>
  <c r="AC2326" i="7"/>
  <c r="AC2340" i="7" s="1"/>
  <c r="AC506" i="8" s="1"/>
  <c r="AD2326" i="7"/>
  <c r="AE2326" i="7"/>
  <c r="AE2340" i="7" s="1"/>
  <c r="AE506" i="8" s="1"/>
  <c r="AF2326" i="7"/>
  <c r="AF2340" i="7" s="1"/>
  <c r="AF506" i="8" s="1"/>
  <c r="AG2326" i="7"/>
  <c r="AG2340" i="7" s="1"/>
  <c r="AG506" i="8" s="1"/>
  <c r="AH2326" i="7"/>
  <c r="AH2340" i="7" s="1"/>
  <c r="AH506" i="8" s="1"/>
  <c r="AI2326" i="7"/>
  <c r="AJ2326" i="7"/>
  <c r="AK2326" i="7"/>
  <c r="AK2340" i="7" s="1"/>
  <c r="AK506" i="8" s="1"/>
  <c r="AL2324" i="7"/>
  <c r="O2311" i="7"/>
  <c r="S2311" i="7"/>
  <c r="T2311" i="7"/>
  <c r="U2311" i="7"/>
  <c r="V2311" i="7"/>
  <c r="W2311" i="7"/>
  <c r="X2311" i="7"/>
  <c r="Y2311" i="7"/>
  <c r="Z2311" i="7"/>
  <c r="AA2311" i="7"/>
  <c r="AB2311" i="7"/>
  <c r="AC2311" i="7"/>
  <c r="AD2311" i="7"/>
  <c r="AE2311" i="7"/>
  <c r="AF2311" i="7"/>
  <c r="AG2311" i="7"/>
  <c r="AH2311" i="7"/>
  <c r="AI2311" i="7"/>
  <c r="AJ2311" i="7"/>
  <c r="AK2311" i="7"/>
  <c r="O2310" i="7"/>
  <c r="S2310" i="7"/>
  <c r="S2324" i="7" s="1"/>
  <c r="S505" i="8" s="1"/>
  <c r="T2310" i="7"/>
  <c r="U2310" i="7"/>
  <c r="U2324" i="7" s="1"/>
  <c r="U505" i="8" s="1"/>
  <c r="V2310" i="7"/>
  <c r="V2324" i="7" s="1"/>
  <c r="V505" i="8" s="1"/>
  <c r="W2310" i="7"/>
  <c r="X2310" i="7"/>
  <c r="X2324" i="7" s="1"/>
  <c r="X505" i="8" s="1"/>
  <c r="Y2310" i="7"/>
  <c r="Z2310" i="7"/>
  <c r="Z2324" i="7" s="1"/>
  <c r="Z505" i="8" s="1"/>
  <c r="AA2310" i="7"/>
  <c r="AA2324" i="7" s="1"/>
  <c r="AA505" i="8" s="1"/>
  <c r="AB2310" i="7"/>
  <c r="AC2310" i="7"/>
  <c r="AC2324" i="7" s="1"/>
  <c r="AC505" i="8" s="1"/>
  <c r="AD2310" i="7"/>
  <c r="AE2310" i="7"/>
  <c r="AE2324" i="7" s="1"/>
  <c r="AE505" i="8" s="1"/>
  <c r="AF2310" i="7"/>
  <c r="AF2324" i="7" s="1"/>
  <c r="AF505" i="8" s="1"/>
  <c r="AG2310" i="7"/>
  <c r="AH2310" i="7"/>
  <c r="AH2324" i="7" s="1"/>
  <c r="AH505" i="8" s="1"/>
  <c r="AI2310" i="7"/>
  <c r="AI2324" i="7" s="1"/>
  <c r="AI505" i="8" s="1"/>
  <c r="AJ2310" i="7"/>
  <c r="AK2310" i="7"/>
  <c r="AK2324" i="7" s="1"/>
  <c r="AK505" i="8" s="1"/>
  <c r="AL2308" i="7"/>
  <c r="O2296" i="7"/>
  <c r="S2296" i="7"/>
  <c r="T2296" i="7"/>
  <c r="U2296" i="7"/>
  <c r="V2296" i="7"/>
  <c r="W2296" i="7"/>
  <c r="X2296" i="7"/>
  <c r="Y2296" i="7"/>
  <c r="Z2296" i="7"/>
  <c r="AA2296" i="7"/>
  <c r="AB2296" i="7"/>
  <c r="AC2296" i="7"/>
  <c r="AD2296" i="7"/>
  <c r="AE2296" i="7"/>
  <c r="AF2296" i="7"/>
  <c r="AG2296" i="7"/>
  <c r="AH2296" i="7"/>
  <c r="AI2296" i="7"/>
  <c r="AJ2296" i="7"/>
  <c r="AK2296" i="7"/>
  <c r="O2295" i="7"/>
  <c r="S2295" i="7"/>
  <c r="T2295" i="7"/>
  <c r="U2295" i="7"/>
  <c r="V2295" i="7"/>
  <c r="W2295" i="7"/>
  <c r="X2295" i="7"/>
  <c r="Y2295" i="7"/>
  <c r="Z2295" i="7"/>
  <c r="AA2295" i="7"/>
  <c r="AB2295" i="7"/>
  <c r="AC2295" i="7"/>
  <c r="AD2295" i="7"/>
  <c r="AE2295" i="7"/>
  <c r="AF2295" i="7"/>
  <c r="AG2295" i="7"/>
  <c r="AH2295" i="7"/>
  <c r="AI2295" i="7"/>
  <c r="AJ2295" i="7"/>
  <c r="AK2295" i="7"/>
  <c r="O2294" i="7"/>
  <c r="S2294" i="7"/>
  <c r="T2294" i="7"/>
  <c r="T2308" i="7" s="1"/>
  <c r="T504" i="8" s="1"/>
  <c r="U2294" i="7"/>
  <c r="V2294" i="7"/>
  <c r="V2308" i="7" s="1"/>
  <c r="V504" i="8" s="1"/>
  <c r="W2294" i="7"/>
  <c r="W2308" i="7" s="1"/>
  <c r="W504" i="8" s="1"/>
  <c r="X2294" i="7"/>
  <c r="Y2294" i="7"/>
  <c r="Y2308" i="7" s="1"/>
  <c r="Y504" i="8" s="1"/>
  <c r="Z2294" i="7"/>
  <c r="Z2308" i="7" s="1"/>
  <c r="Z504" i="8" s="1"/>
  <c r="AA2294" i="7"/>
  <c r="AB2294" i="7"/>
  <c r="AB2308" i="7" s="1"/>
  <c r="AB504" i="8" s="1"/>
  <c r="AC2294" i="7"/>
  <c r="AD2294" i="7"/>
  <c r="AD2308" i="7" s="1"/>
  <c r="AD504" i="8" s="1"/>
  <c r="AE2294" i="7"/>
  <c r="AE2308" i="7" s="1"/>
  <c r="AE504" i="8" s="1"/>
  <c r="AF2294" i="7"/>
  <c r="AG2294" i="7"/>
  <c r="AG2308" i="7" s="1"/>
  <c r="AG504" i="8" s="1"/>
  <c r="AH2294" i="7"/>
  <c r="AH2308" i="7" s="1"/>
  <c r="AH504" i="8" s="1"/>
  <c r="AI2294" i="7"/>
  <c r="AI2308" i="7" s="1"/>
  <c r="AI504" i="8" s="1"/>
  <c r="AJ2294" i="7"/>
  <c r="AJ2308" i="7" s="1"/>
  <c r="AJ504" i="8" s="1"/>
  <c r="AK2294" i="7"/>
  <c r="AL2292" i="7"/>
  <c r="O2278" i="7"/>
  <c r="S2278" i="7"/>
  <c r="S2292" i="7" s="1"/>
  <c r="S503" i="8" s="1"/>
  <c r="T2278" i="7"/>
  <c r="T2292" i="7" s="1"/>
  <c r="T503" i="8" s="1"/>
  <c r="U2278" i="7"/>
  <c r="U2292" i="7" s="1"/>
  <c r="U503" i="8" s="1"/>
  <c r="V2278" i="7"/>
  <c r="V2292" i="7" s="1"/>
  <c r="V503" i="8" s="1"/>
  <c r="W2278" i="7"/>
  <c r="W2292" i="7" s="1"/>
  <c r="W503" i="8" s="1"/>
  <c r="X2278" i="7"/>
  <c r="X2292" i="7" s="1"/>
  <c r="X503" i="8" s="1"/>
  <c r="Y2278" i="7"/>
  <c r="Y2292" i="7" s="1"/>
  <c r="Y503" i="8" s="1"/>
  <c r="Z2278" i="7"/>
  <c r="Z2292" i="7" s="1"/>
  <c r="Z503" i="8" s="1"/>
  <c r="AA2278" i="7"/>
  <c r="AA2292" i="7" s="1"/>
  <c r="AA503" i="8" s="1"/>
  <c r="AB2278" i="7"/>
  <c r="AB2292" i="7" s="1"/>
  <c r="AB503" i="8" s="1"/>
  <c r="AC2278" i="7"/>
  <c r="AC2292" i="7" s="1"/>
  <c r="AC503" i="8" s="1"/>
  <c r="AD2278" i="7"/>
  <c r="AD2292" i="7" s="1"/>
  <c r="AD503" i="8" s="1"/>
  <c r="AE2278" i="7"/>
  <c r="AE2292" i="7" s="1"/>
  <c r="AE503" i="8" s="1"/>
  <c r="AF2278" i="7"/>
  <c r="AF2292" i="7" s="1"/>
  <c r="AF503" i="8" s="1"/>
  <c r="AG2278" i="7"/>
  <c r="AG2292" i="7" s="1"/>
  <c r="AG503" i="8" s="1"/>
  <c r="AH2278" i="7"/>
  <c r="AH2292" i="7" s="1"/>
  <c r="AH503" i="8" s="1"/>
  <c r="AI2278" i="7"/>
  <c r="AI2292" i="7" s="1"/>
  <c r="AI503" i="8" s="1"/>
  <c r="AJ2278" i="7"/>
  <c r="AJ2292" i="7" s="1"/>
  <c r="AJ503" i="8" s="1"/>
  <c r="AK2278" i="7"/>
  <c r="AK2292" i="7" s="1"/>
  <c r="AK503" i="8" s="1"/>
  <c r="AI2276" i="7"/>
  <c r="AI502" i="8" s="1"/>
  <c r="AL2276" i="7"/>
  <c r="O2262" i="7"/>
  <c r="S2262" i="7"/>
  <c r="S2276" i="7" s="1"/>
  <c r="S502" i="8" s="1"/>
  <c r="T2262" i="7"/>
  <c r="T2276" i="7" s="1"/>
  <c r="T502" i="8" s="1"/>
  <c r="U2262" i="7"/>
  <c r="U2276" i="7" s="1"/>
  <c r="U502" i="8" s="1"/>
  <c r="V2262" i="7"/>
  <c r="V2276" i="7" s="1"/>
  <c r="V502" i="8" s="1"/>
  <c r="W2262" i="7"/>
  <c r="W2276" i="7" s="1"/>
  <c r="W502" i="8" s="1"/>
  <c r="X2262" i="7"/>
  <c r="X2276" i="7" s="1"/>
  <c r="X502" i="8" s="1"/>
  <c r="Y2262" i="7"/>
  <c r="Y2276" i="7" s="1"/>
  <c r="Y502" i="8" s="1"/>
  <c r="Z2262" i="7"/>
  <c r="Z2276" i="7" s="1"/>
  <c r="Z502" i="8" s="1"/>
  <c r="AA2262" i="7"/>
  <c r="AA2276" i="7" s="1"/>
  <c r="AA502" i="8" s="1"/>
  <c r="AB2262" i="7"/>
  <c r="AB2276" i="7" s="1"/>
  <c r="AB502" i="8" s="1"/>
  <c r="AC2262" i="7"/>
  <c r="AC2276" i="7" s="1"/>
  <c r="AC502" i="8" s="1"/>
  <c r="AD2262" i="7"/>
  <c r="AD2276" i="7" s="1"/>
  <c r="AD502" i="8" s="1"/>
  <c r="AE2262" i="7"/>
  <c r="AE2276" i="7" s="1"/>
  <c r="AE502" i="8" s="1"/>
  <c r="AF2262" i="7"/>
  <c r="AF2276" i="7" s="1"/>
  <c r="AF502" i="8" s="1"/>
  <c r="AG2262" i="7"/>
  <c r="AG2276" i="7" s="1"/>
  <c r="AG502" i="8" s="1"/>
  <c r="AH2262" i="7"/>
  <c r="AH2276" i="7" s="1"/>
  <c r="AH502" i="8" s="1"/>
  <c r="AI2262" i="7"/>
  <c r="AJ2262" i="7"/>
  <c r="AJ2276" i="7" s="1"/>
  <c r="AJ502" i="8" s="1"/>
  <c r="AK2262" i="7"/>
  <c r="AK2276" i="7" s="1"/>
  <c r="AK502" i="8" s="1"/>
  <c r="L2260" i="7"/>
  <c r="S2260" i="7"/>
  <c r="S493" i="8" s="1"/>
  <c r="W2260" i="7"/>
  <c r="W493" i="8" s="1"/>
  <c r="AA2260" i="7"/>
  <c r="AA493" i="8" s="1"/>
  <c r="AL2260" i="7"/>
  <c r="L2247" i="7"/>
  <c r="AC2247" i="7" s="1"/>
  <c r="O2247" i="7"/>
  <c r="R2247" i="7"/>
  <c r="S2247" i="7"/>
  <c r="T2247" i="7"/>
  <c r="U2247" i="7"/>
  <c r="V2247" i="7"/>
  <c r="W2247" i="7"/>
  <c r="X2247" i="7"/>
  <c r="Y2247" i="7"/>
  <c r="Z2247" i="7"/>
  <c r="AA2247" i="7"/>
  <c r="AB2247" i="7"/>
  <c r="AD2247" i="7"/>
  <c r="AE2247" i="7"/>
  <c r="AF2247" i="7"/>
  <c r="AG2247" i="7"/>
  <c r="AH2247" i="7"/>
  <c r="AI2247" i="7"/>
  <c r="AJ2247" i="7"/>
  <c r="AK2247" i="7"/>
  <c r="L2246" i="7"/>
  <c r="AC2246" i="7" s="1"/>
  <c r="AC2260" i="7" s="1"/>
  <c r="AC493" i="8" s="1"/>
  <c r="K2246" i="7"/>
  <c r="O2246" i="7"/>
  <c r="R2246" i="7"/>
  <c r="R2260" i="7" s="1"/>
  <c r="R493" i="8" s="1"/>
  <c r="S2246" i="7"/>
  <c r="T2246" i="7"/>
  <c r="T2260" i="7" s="1"/>
  <c r="T493" i="8" s="1"/>
  <c r="U2246" i="7"/>
  <c r="U2260" i="7" s="1"/>
  <c r="U493" i="8" s="1"/>
  <c r="V2246" i="7"/>
  <c r="V2260" i="7" s="1"/>
  <c r="V493" i="8" s="1"/>
  <c r="W2246" i="7"/>
  <c r="X2246" i="7"/>
  <c r="X2260" i="7" s="1"/>
  <c r="X493" i="8" s="1"/>
  <c r="Y2246" i="7"/>
  <c r="Y2260" i="7" s="1"/>
  <c r="Y493" i="8" s="1"/>
  <c r="Z2246" i="7"/>
  <c r="Z2260" i="7" s="1"/>
  <c r="Z493" i="8" s="1"/>
  <c r="AA2246" i="7"/>
  <c r="AB2246" i="7"/>
  <c r="AB2260" i="7" s="1"/>
  <c r="AB493" i="8" s="1"/>
  <c r="AD2246" i="7"/>
  <c r="AD2260" i="7" s="1"/>
  <c r="AD493" i="8" s="1"/>
  <c r="AE2246" i="7"/>
  <c r="AE2260" i="7" s="1"/>
  <c r="AE493" i="8" s="1"/>
  <c r="AF2246" i="7"/>
  <c r="AF2260" i="7" s="1"/>
  <c r="AF493" i="8" s="1"/>
  <c r="AG2246" i="7"/>
  <c r="AG2260" i="7" s="1"/>
  <c r="AG493" i="8" s="1"/>
  <c r="AH2246" i="7"/>
  <c r="AH2260" i="7" s="1"/>
  <c r="AH493" i="8" s="1"/>
  <c r="AI2246" i="7"/>
  <c r="AI2260" i="7" s="1"/>
  <c r="AI493" i="8" s="1"/>
  <c r="AJ2246" i="7"/>
  <c r="AJ2260" i="7" s="1"/>
  <c r="AJ493" i="8" s="1"/>
  <c r="AK2246" i="7"/>
  <c r="AK2260" i="7" s="1"/>
  <c r="AK493" i="8" s="1"/>
  <c r="AL2244" i="7"/>
  <c r="O2232" i="7"/>
  <c r="R2232" i="7"/>
  <c r="S2232" i="7"/>
  <c r="T2232" i="7"/>
  <c r="U2232" i="7"/>
  <c r="V2232" i="7"/>
  <c r="W2232" i="7"/>
  <c r="Y2232" i="7"/>
  <c r="Z2232" i="7"/>
  <c r="AA2232" i="7"/>
  <c r="AB2232" i="7"/>
  <c r="AC2232" i="7"/>
  <c r="AD2232" i="7"/>
  <c r="AE2232" i="7"/>
  <c r="AF2232" i="7"/>
  <c r="AG2232" i="7"/>
  <c r="AH2232" i="7"/>
  <c r="AI2232" i="7"/>
  <c r="AJ2232" i="7"/>
  <c r="AK2232" i="7"/>
  <c r="L2231" i="7"/>
  <c r="X2231" i="7" s="1"/>
  <c r="O2231" i="7"/>
  <c r="R2231" i="7"/>
  <c r="S2231" i="7"/>
  <c r="T2231" i="7"/>
  <c r="U2231" i="7"/>
  <c r="V2231" i="7"/>
  <c r="W2231" i="7"/>
  <c r="Y2231" i="7"/>
  <c r="Z2231" i="7"/>
  <c r="AA2231" i="7"/>
  <c r="AB2231" i="7"/>
  <c r="AC2231" i="7"/>
  <c r="AD2231" i="7"/>
  <c r="AE2231" i="7"/>
  <c r="AF2231" i="7"/>
  <c r="AG2231" i="7"/>
  <c r="AH2231" i="7"/>
  <c r="AI2231" i="7"/>
  <c r="AJ2231" i="7"/>
  <c r="AK2231" i="7"/>
  <c r="O2230" i="7"/>
  <c r="R2230" i="7"/>
  <c r="R2244" i="7" s="1"/>
  <c r="R492" i="8" s="1"/>
  <c r="S2230" i="7"/>
  <c r="T2230" i="7"/>
  <c r="T2244" i="7" s="1"/>
  <c r="T492" i="8" s="1"/>
  <c r="U2230" i="7"/>
  <c r="U2244" i="7" s="1"/>
  <c r="U492" i="8" s="1"/>
  <c r="V2230" i="7"/>
  <c r="V2244" i="7" s="1"/>
  <c r="V492" i="8" s="1"/>
  <c r="W2230" i="7"/>
  <c r="Y2230" i="7"/>
  <c r="Y2244" i="7" s="1"/>
  <c r="Y492" i="8" s="1"/>
  <c r="Z2230" i="7"/>
  <c r="Z2244" i="7" s="1"/>
  <c r="Z492" i="8" s="1"/>
  <c r="AA2230" i="7"/>
  <c r="AA2244" i="7" s="1"/>
  <c r="AA492" i="8" s="1"/>
  <c r="AB2230" i="7"/>
  <c r="AC2230" i="7"/>
  <c r="AC2244" i="7" s="1"/>
  <c r="AC492" i="8" s="1"/>
  <c r="AD2230" i="7"/>
  <c r="AD2244" i="7" s="1"/>
  <c r="AD492" i="8" s="1"/>
  <c r="AE2230" i="7"/>
  <c r="AE2244" i="7" s="1"/>
  <c r="AE492" i="8" s="1"/>
  <c r="AF2230" i="7"/>
  <c r="AG2230" i="7"/>
  <c r="AG2244" i="7" s="1"/>
  <c r="AG492" i="8" s="1"/>
  <c r="AH2230" i="7"/>
  <c r="AH2244" i="7" s="1"/>
  <c r="AH492" i="8" s="1"/>
  <c r="AI2230" i="7"/>
  <c r="AI2244" i="7" s="1"/>
  <c r="AI492" i="8" s="1"/>
  <c r="AJ2230" i="7"/>
  <c r="AK2230" i="7"/>
  <c r="AK2244" i="7" s="1"/>
  <c r="AK492" i="8" s="1"/>
  <c r="AL2228" i="7"/>
  <c r="O2214" i="7"/>
  <c r="S2214" i="7"/>
  <c r="S2228" i="7" s="1"/>
  <c r="S491" i="8" s="1"/>
  <c r="T2214" i="7"/>
  <c r="T2228" i="7" s="1"/>
  <c r="T491" i="8" s="1"/>
  <c r="U2214" i="7"/>
  <c r="U2228" i="7" s="1"/>
  <c r="U491" i="8" s="1"/>
  <c r="V2214" i="7"/>
  <c r="V2228" i="7" s="1"/>
  <c r="V491" i="8" s="1"/>
  <c r="W2214" i="7"/>
  <c r="W2228" i="7" s="1"/>
  <c r="W491" i="8" s="1"/>
  <c r="X2214" i="7"/>
  <c r="X2228" i="7" s="1"/>
  <c r="X491" i="8" s="1"/>
  <c r="Y2214" i="7"/>
  <c r="Y2228" i="7" s="1"/>
  <c r="Y491" i="8" s="1"/>
  <c r="Z2214" i="7"/>
  <c r="Z2228" i="7" s="1"/>
  <c r="Z491" i="8" s="1"/>
  <c r="AA2214" i="7"/>
  <c r="AA2228" i="7" s="1"/>
  <c r="AA491" i="8" s="1"/>
  <c r="AB2214" i="7"/>
  <c r="AB2228" i="7" s="1"/>
  <c r="AB491" i="8" s="1"/>
  <c r="AC2214" i="7"/>
  <c r="AC2228" i="7" s="1"/>
  <c r="AC491" i="8" s="1"/>
  <c r="AD2214" i="7"/>
  <c r="AD2228" i="7" s="1"/>
  <c r="AD491" i="8" s="1"/>
  <c r="AE2214" i="7"/>
  <c r="AE2228" i="7" s="1"/>
  <c r="AE491" i="8" s="1"/>
  <c r="AF2214" i="7"/>
  <c r="AF2228" i="7" s="1"/>
  <c r="AF491" i="8" s="1"/>
  <c r="AG2214" i="7"/>
  <c r="AG2228" i="7" s="1"/>
  <c r="AG491" i="8" s="1"/>
  <c r="AH2214" i="7"/>
  <c r="AH2228" i="7" s="1"/>
  <c r="AH491" i="8" s="1"/>
  <c r="AI2214" i="7"/>
  <c r="AI2228" i="7" s="1"/>
  <c r="AI491" i="8" s="1"/>
  <c r="AJ2214" i="7"/>
  <c r="AJ2228" i="7" s="1"/>
  <c r="AJ491" i="8" s="1"/>
  <c r="AK2214" i="7"/>
  <c r="AK2228" i="7" s="1"/>
  <c r="AK491" i="8" s="1"/>
  <c r="AL2212" i="7"/>
  <c r="O2199" i="7"/>
  <c r="S2199" i="7"/>
  <c r="T2199" i="7"/>
  <c r="U2199" i="7"/>
  <c r="V2199" i="7"/>
  <c r="W2199" i="7"/>
  <c r="X2199" i="7"/>
  <c r="Y2199" i="7"/>
  <c r="Z2199" i="7"/>
  <c r="AA2199" i="7"/>
  <c r="AB2199" i="7"/>
  <c r="AC2199" i="7"/>
  <c r="AD2199" i="7"/>
  <c r="AE2199" i="7"/>
  <c r="AF2199" i="7"/>
  <c r="AG2199" i="7"/>
  <c r="AH2199" i="7"/>
  <c r="AI2199" i="7"/>
  <c r="AJ2199" i="7"/>
  <c r="AK2199" i="7"/>
  <c r="O2198" i="7"/>
  <c r="S2198" i="7"/>
  <c r="T2198" i="7"/>
  <c r="T2212" i="7" s="1"/>
  <c r="T490" i="8" s="1"/>
  <c r="U2198" i="7"/>
  <c r="U2212" i="7" s="1"/>
  <c r="U490" i="8" s="1"/>
  <c r="V2198" i="7"/>
  <c r="V2212" i="7" s="1"/>
  <c r="V490" i="8" s="1"/>
  <c r="W2198" i="7"/>
  <c r="W2212" i="7" s="1"/>
  <c r="W490" i="8" s="1"/>
  <c r="X2198" i="7"/>
  <c r="Y2198" i="7"/>
  <c r="Z2198" i="7"/>
  <c r="AA2198" i="7"/>
  <c r="AB2198" i="7"/>
  <c r="AB2212" i="7" s="1"/>
  <c r="AB490" i="8" s="1"/>
  <c r="AC2198" i="7"/>
  <c r="AC2212" i="7" s="1"/>
  <c r="AC490" i="8" s="1"/>
  <c r="AD2198" i="7"/>
  <c r="AD2212" i="7" s="1"/>
  <c r="AD490" i="8" s="1"/>
  <c r="AE2198" i="7"/>
  <c r="AE2212" i="7" s="1"/>
  <c r="AE490" i="8" s="1"/>
  <c r="AF2198" i="7"/>
  <c r="AG2198" i="7"/>
  <c r="AH2198" i="7"/>
  <c r="AI2198" i="7"/>
  <c r="AJ2198" i="7"/>
  <c r="AJ2212" i="7" s="1"/>
  <c r="AJ490" i="8" s="1"/>
  <c r="AK2198" i="7"/>
  <c r="AK2212" i="7" s="1"/>
  <c r="AK490" i="8" s="1"/>
  <c r="S2196" i="7"/>
  <c r="S489" i="8" s="1"/>
  <c r="AL2196" i="7"/>
  <c r="O2183" i="7"/>
  <c r="S2183" i="7"/>
  <c r="T2183" i="7"/>
  <c r="U2183" i="7"/>
  <c r="V2183" i="7"/>
  <c r="W2183" i="7"/>
  <c r="X2183" i="7"/>
  <c r="Y2183" i="7"/>
  <c r="Z2183" i="7"/>
  <c r="AA2183" i="7"/>
  <c r="AB2183" i="7"/>
  <c r="AC2183" i="7"/>
  <c r="AD2183" i="7"/>
  <c r="AE2183" i="7"/>
  <c r="AF2183" i="7"/>
  <c r="AG2183" i="7"/>
  <c r="AH2183" i="7"/>
  <c r="AI2183" i="7"/>
  <c r="AJ2183" i="7"/>
  <c r="AK2183" i="7"/>
  <c r="O2182" i="7"/>
  <c r="S2182" i="7"/>
  <c r="T2182" i="7"/>
  <c r="T2196" i="7" s="1"/>
  <c r="T489" i="8" s="1"/>
  <c r="U2182" i="7"/>
  <c r="V2182" i="7"/>
  <c r="V2196" i="7" s="1"/>
  <c r="V489" i="8" s="1"/>
  <c r="W2182" i="7"/>
  <c r="X2182" i="7"/>
  <c r="Y2182" i="7"/>
  <c r="Y2196" i="7" s="1"/>
  <c r="Y489" i="8" s="1"/>
  <c r="Z2182" i="7"/>
  <c r="AA2182" i="7"/>
  <c r="AA2196" i="7" s="1"/>
  <c r="AA489" i="8" s="1"/>
  <c r="AB2182" i="7"/>
  <c r="AB2196" i="7" s="1"/>
  <c r="AB489" i="8" s="1"/>
  <c r="AC2182" i="7"/>
  <c r="AD2182" i="7"/>
  <c r="AD2196" i="7" s="1"/>
  <c r="AD489" i="8" s="1"/>
  <c r="AE2182" i="7"/>
  <c r="AE2196" i="7" s="1"/>
  <c r="AE489" i="8" s="1"/>
  <c r="AF2182" i="7"/>
  <c r="AG2182" i="7"/>
  <c r="AG2196" i="7" s="1"/>
  <c r="AG489" i="8" s="1"/>
  <c r="AH2182" i="7"/>
  <c r="AI2182" i="7"/>
  <c r="AI2196" i="7" s="1"/>
  <c r="AI489" i="8" s="1"/>
  <c r="AJ2182" i="7"/>
  <c r="AJ2196" i="7" s="1"/>
  <c r="AJ489" i="8" s="1"/>
  <c r="AK2182" i="7"/>
  <c r="S2180" i="7"/>
  <c r="S488" i="8" s="1"/>
  <c r="AL2180" i="7"/>
  <c r="O2166" i="7"/>
  <c r="S2166" i="7"/>
  <c r="T2166" i="7"/>
  <c r="T2180" i="7" s="1"/>
  <c r="T488" i="8" s="1"/>
  <c r="U2166" i="7"/>
  <c r="U2180" i="7" s="1"/>
  <c r="U488" i="8" s="1"/>
  <c r="V2166" i="7"/>
  <c r="V2180" i="7" s="1"/>
  <c r="V488" i="8" s="1"/>
  <c r="W2166" i="7"/>
  <c r="W2180" i="7" s="1"/>
  <c r="W488" i="8" s="1"/>
  <c r="X2166" i="7"/>
  <c r="X2180" i="7" s="1"/>
  <c r="X488" i="8" s="1"/>
  <c r="Y2166" i="7"/>
  <c r="Y2180" i="7" s="1"/>
  <c r="Y488" i="8" s="1"/>
  <c r="Z2166" i="7"/>
  <c r="Z2180" i="7" s="1"/>
  <c r="Z488" i="8" s="1"/>
  <c r="AA2166" i="7"/>
  <c r="AA2180" i="7" s="1"/>
  <c r="AA488" i="8" s="1"/>
  <c r="AB2166" i="7"/>
  <c r="AB2180" i="7" s="1"/>
  <c r="AB488" i="8" s="1"/>
  <c r="AC2166" i="7"/>
  <c r="AC2180" i="7" s="1"/>
  <c r="AC488" i="8" s="1"/>
  <c r="AD2166" i="7"/>
  <c r="AD2180" i="7" s="1"/>
  <c r="AD488" i="8" s="1"/>
  <c r="AE2166" i="7"/>
  <c r="AE2180" i="7" s="1"/>
  <c r="AE488" i="8" s="1"/>
  <c r="AF2166" i="7"/>
  <c r="AF2180" i="7" s="1"/>
  <c r="AF488" i="8" s="1"/>
  <c r="AG2166" i="7"/>
  <c r="AG2180" i="7" s="1"/>
  <c r="AG488" i="8" s="1"/>
  <c r="AH2166" i="7"/>
  <c r="AH2180" i="7" s="1"/>
  <c r="AH488" i="8" s="1"/>
  <c r="AI2166" i="7"/>
  <c r="AI2180" i="7" s="1"/>
  <c r="AI488" i="8" s="1"/>
  <c r="AJ2166" i="7"/>
  <c r="AJ2180" i="7" s="1"/>
  <c r="AJ488" i="8" s="1"/>
  <c r="AK2166" i="7"/>
  <c r="AK2180" i="7" s="1"/>
  <c r="AK488" i="8" s="1"/>
  <c r="AL2164" i="7"/>
  <c r="O2158" i="7"/>
  <c r="S2158" i="7"/>
  <c r="T2158" i="7"/>
  <c r="U2158" i="7"/>
  <c r="V2158" i="7"/>
  <c r="W2158" i="7"/>
  <c r="X2158" i="7"/>
  <c r="Y2158" i="7"/>
  <c r="Z2158" i="7"/>
  <c r="AA2158" i="7"/>
  <c r="AB2158" i="7"/>
  <c r="AC2158" i="7"/>
  <c r="AD2158" i="7"/>
  <c r="AE2158" i="7"/>
  <c r="AF2158" i="7"/>
  <c r="AG2158" i="7"/>
  <c r="AH2158" i="7"/>
  <c r="AI2158" i="7"/>
  <c r="AJ2158" i="7"/>
  <c r="AK2158" i="7"/>
  <c r="O2157" i="7"/>
  <c r="S2157" i="7"/>
  <c r="T2157" i="7"/>
  <c r="U2157" i="7"/>
  <c r="V2157" i="7"/>
  <c r="W2157" i="7"/>
  <c r="X2157" i="7"/>
  <c r="Y2157" i="7"/>
  <c r="Z2157" i="7"/>
  <c r="AA2157" i="7"/>
  <c r="AB2157" i="7"/>
  <c r="AC2157" i="7"/>
  <c r="AD2157" i="7"/>
  <c r="AE2157" i="7"/>
  <c r="AF2157" i="7"/>
  <c r="AG2157" i="7"/>
  <c r="AH2157" i="7"/>
  <c r="AI2157" i="7"/>
  <c r="AJ2157" i="7"/>
  <c r="AK2157" i="7"/>
  <c r="L2156" i="7"/>
  <c r="K2156" i="7"/>
  <c r="O2156" i="7"/>
  <c r="R2156" i="7"/>
  <c r="S2156" i="7"/>
  <c r="T2156" i="7"/>
  <c r="U2156" i="7"/>
  <c r="V2156" i="7"/>
  <c r="W2156" i="7"/>
  <c r="X2156" i="7"/>
  <c r="Y2156" i="7"/>
  <c r="Z2156" i="7"/>
  <c r="AA2156" i="7"/>
  <c r="AB2156" i="7"/>
  <c r="AC2156" i="7"/>
  <c r="AD2156" i="7"/>
  <c r="AE2156" i="7"/>
  <c r="AF2156" i="7"/>
  <c r="AG2156" i="7"/>
  <c r="AH2156" i="7"/>
  <c r="AI2156" i="7"/>
  <c r="AJ2156" i="7"/>
  <c r="AK2156" i="7"/>
  <c r="O2155" i="7"/>
  <c r="S2155" i="7"/>
  <c r="T2155" i="7"/>
  <c r="U2155" i="7"/>
  <c r="V2155" i="7"/>
  <c r="W2155" i="7"/>
  <c r="X2155" i="7"/>
  <c r="Y2155" i="7"/>
  <c r="Z2155" i="7"/>
  <c r="AA2155" i="7"/>
  <c r="AB2155" i="7"/>
  <c r="AC2155" i="7"/>
  <c r="AD2155" i="7"/>
  <c r="AE2155" i="7"/>
  <c r="AF2155" i="7"/>
  <c r="AG2155" i="7"/>
  <c r="AH2155" i="7"/>
  <c r="AI2155" i="7"/>
  <c r="AJ2155" i="7"/>
  <c r="AK2155" i="7"/>
  <c r="O2154" i="7"/>
  <c r="S2154" i="7"/>
  <c r="T2154" i="7"/>
  <c r="U2154" i="7"/>
  <c r="V2154" i="7"/>
  <c r="W2154" i="7"/>
  <c r="X2154" i="7"/>
  <c r="Y2154" i="7"/>
  <c r="Z2154" i="7"/>
  <c r="AA2154" i="7"/>
  <c r="AB2154" i="7"/>
  <c r="AC2154" i="7"/>
  <c r="AD2154" i="7"/>
  <c r="AE2154" i="7"/>
  <c r="AF2154" i="7"/>
  <c r="AG2154" i="7"/>
  <c r="AH2154" i="7"/>
  <c r="AI2154" i="7"/>
  <c r="AJ2154" i="7"/>
  <c r="AK2154" i="7"/>
  <c r="O2153" i="7"/>
  <c r="S2153" i="7"/>
  <c r="T2153" i="7"/>
  <c r="U2153" i="7"/>
  <c r="V2153" i="7"/>
  <c r="W2153" i="7"/>
  <c r="X2153" i="7"/>
  <c r="Y2153" i="7"/>
  <c r="Z2153" i="7"/>
  <c r="AA2153" i="7"/>
  <c r="AB2153" i="7"/>
  <c r="AC2153" i="7"/>
  <c r="AD2153" i="7"/>
  <c r="AE2153" i="7"/>
  <c r="AF2153" i="7"/>
  <c r="AG2153" i="7"/>
  <c r="AH2153" i="7"/>
  <c r="AI2153" i="7"/>
  <c r="AJ2153" i="7"/>
  <c r="AK2153" i="7"/>
  <c r="O2152" i="7"/>
  <c r="S2152" i="7"/>
  <c r="T2152" i="7"/>
  <c r="U2152" i="7"/>
  <c r="V2152" i="7"/>
  <c r="W2152" i="7"/>
  <c r="X2152" i="7"/>
  <c r="Y2152" i="7"/>
  <c r="Z2152" i="7"/>
  <c r="AA2152" i="7"/>
  <c r="AB2152" i="7"/>
  <c r="AC2152" i="7"/>
  <c r="AD2152" i="7"/>
  <c r="AE2152" i="7"/>
  <c r="AF2152" i="7"/>
  <c r="AG2152" i="7"/>
  <c r="AH2152" i="7"/>
  <c r="AI2152" i="7"/>
  <c r="AJ2152" i="7"/>
  <c r="AK2152" i="7"/>
  <c r="O2151" i="7"/>
  <c r="S2151" i="7"/>
  <c r="T2151" i="7"/>
  <c r="U2151" i="7"/>
  <c r="V2151" i="7"/>
  <c r="W2151" i="7"/>
  <c r="X2151" i="7"/>
  <c r="Y2151" i="7"/>
  <c r="Z2151" i="7"/>
  <c r="AA2151" i="7"/>
  <c r="AB2151" i="7"/>
  <c r="AC2151" i="7"/>
  <c r="AD2151" i="7"/>
  <c r="AE2151" i="7"/>
  <c r="AF2151" i="7"/>
  <c r="AG2151" i="7"/>
  <c r="AH2151" i="7"/>
  <c r="AI2151" i="7"/>
  <c r="AJ2151" i="7"/>
  <c r="AK2151" i="7"/>
  <c r="O2150" i="7"/>
  <c r="S2150" i="7"/>
  <c r="T2150" i="7"/>
  <c r="U2150" i="7"/>
  <c r="V2150" i="7"/>
  <c r="W2150" i="7"/>
  <c r="W2164" i="7" s="1"/>
  <c r="W487" i="8" s="1"/>
  <c r="X2150" i="7"/>
  <c r="X2164" i="7" s="1"/>
  <c r="X487" i="8" s="1"/>
  <c r="Y2150" i="7"/>
  <c r="Z2150" i="7"/>
  <c r="AA2150" i="7"/>
  <c r="AB2150" i="7"/>
  <c r="AC2150" i="7"/>
  <c r="AD2150" i="7"/>
  <c r="AE2150" i="7"/>
  <c r="AF2150" i="7"/>
  <c r="AF2164" i="7" s="1"/>
  <c r="AF487" i="8" s="1"/>
  <c r="AG2150" i="7"/>
  <c r="AH2150" i="7"/>
  <c r="AI2150" i="7"/>
  <c r="AJ2150" i="7"/>
  <c r="AK2150" i="7"/>
  <c r="X2148" i="7"/>
  <c r="X486" i="8" s="1"/>
  <c r="AL2148" i="7"/>
  <c r="O2136" i="7"/>
  <c r="S2136" i="7"/>
  <c r="T2136" i="7"/>
  <c r="U2136" i="7"/>
  <c r="V2136" i="7"/>
  <c r="W2136" i="7"/>
  <c r="X2136" i="7"/>
  <c r="Y2136" i="7"/>
  <c r="Z2136" i="7"/>
  <c r="AA2136" i="7"/>
  <c r="AB2136" i="7"/>
  <c r="AC2136" i="7"/>
  <c r="AD2136" i="7"/>
  <c r="AE2136" i="7"/>
  <c r="AF2136" i="7"/>
  <c r="AG2136" i="7"/>
  <c r="AH2136" i="7"/>
  <c r="AI2136" i="7"/>
  <c r="AJ2136" i="7"/>
  <c r="AK2136" i="7"/>
  <c r="O2135" i="7"/>
  <c r="S2135" i="7"/>
  <c r="T2135" i="7"/>
  <c r="U2135" i="7"/>
  <c r="V2135" i="7"/>
  <c r="W2135" i="7"/>
  <c r="X2135" i="7"/>
  <c r="Y2135" i="7"/>
  <c r="Z2135" i="7"/>
  <c r="AA2135" i="7"/>
  <c r="AB2135" i="7"/>
  <c r="AC2135" i="7"/>
  <c r="AD2135" i="7"/>
  <c r="AE2135" i="7"/>
  <c r="AF2135" i="7"/>
  <c r="AG2135" i="7"/>
  <c r="AH2135" i="7"/>
  <c r="AI2135" i="7"/>
  <c r="AJ2135" i="7"/>
  <c r="AK2135" i="7"/>
  <c r="O2134" i="7"/>
  <c r="S2134" i="7"/>
  <c r="S2148" i="7" s="1"/>
  <c r="S486" i="8" s="1"/>
  <c r="T2134" i="7"/>
  <c r="T2148" i="7" s="1"/>
  <c r="T486" i="8" s="1"/>
  <c r="U2134" i="7"/>
  <c r="V2134" i="7"/>
  <c r="W2134" i="7"/>
  <c r="X2134" i="7"/>
  <c r="Y2134" i="7"/>
  <c r="Y2148" i="7" s="1"/>
  <c r="Y486" i="8" s="1"/>
  <c r="Z2134" i="7"/>
  <c r="Z2148" i="7" s="1"/>
  <c r="Z486" i="8" s="1"/>
  <c r="AA2134" i="7"/>
  <c r="AA2148" i="7" s="1"/>
  <c r="AA486" i="8" s="1"/>
  <c r="AB2134" i="7"/>
  <c r="AB2148" i="7" s="1"/>
  <c r="AB486" i="8" s="1"/>
  <c r="AC2134" i="7"/>
  <c r="AD2134" i="7"/>
  <c r="AE2134" i="7"/>
  <c r="AF2134" i="7"/>
  <c r="AG2134" i="7"/>
  <c r="AG2148" i="7" s="1"/>
  <c r="AG486" i="8" s="1"/>
  <c r="AH2134" i="7"/>
  <c r="AI2134" i="7"/>
  <c r="AI2148" i="7" s="1"/>
  <c r="AI486" i="8" s="1"/>
  <c r="AJ2134" i="7"/>
  <c r="AJ2148" i="7" s="1"/>
  <c r="AJ486" i="8" s="1"/>
  <c r="AK2134" i="7"/>
  <c r="L2132" i="7"/>
  <c r="AD2132" i="7"/>
  <c r="AD475" i="8" s="1"/>
  <c r="AH2132" i="7"/>
  <c r="AH475" i="8" s="1"/>
  <c r="AL2132" i="7"/>
  <c r="L2118" i="7"/>
  <c r="AC2118" i="7" s="1"/>
  <c r="AC2132" i="7" s="1"/>
  <c r="AC475" i="8" s="1"/>
  <c r="K2118" i="7"/>
  <c r="O2118" i="7"/>
  <c r="R2118" i="7"/>
  <c r="R2132" i="7" s="1"/>
  <c r="R475" i="8" s="1"/>
  <c r="S2118" i="7"/>
  <c r="S2132" i="7" s="1"/>
  <c r="S475" i="8" s="1"/>
  <c r="T2118" i="7"/>
  <c r="T2132" i="7" s="1"/>
  <c r="T475" i="8" s="1"/>
  <c r="U2118" i="7"/>
  <c r="U2132" i="7" s="1"/>
  <c r="U475" i="8" s="1"/>
  <c r="V2118" i="7"/>
  <c r="V2132" i="7" s="1"/>
  <c r="V475" i="8" s="1"/>
  <c r="W2118" i="7"/>
  <c r="W2132" i="7" s="1"/>
  <c r="W475" i="8" s="1"/>
  <c r="X2118" i="7"/>
  <c r="X2132" i="7" s="1"/>
  <c r="X475" i="8" s="1"/>
  <c r="Y2118" i="7"/>
  <c r="Y2132" i="7" s="1"/>
  <c r="Y475" i="8" s="1"/>
  <c r="Z2118" i="7"/>
  <c r="Z2132" i="7" s="1"/>
  <c r="Z475" i="8" s="1"/>
  <c r="AA2118" i="7"/>
  <c r="AA2132" i="7" s="1"/>
  <c r="AA475" i="8" s="1"/>
  <c r="AB2118" i="7"/>
  <c r="AB2132" i="7" s="1"/>
  <c r="AB475" i="8" s="1"/>
  <c r="AD2118" i="7"/>
  <c r="AE2118" i="7"/>
  <c r="AE2132" i="7" s="1"/>
  <c r="AE475" i="8" s="1"/>
  <c r="AF2118" i="7"/>
  <c r="AF2132" i="7" s="1"/>
  <c r="AF475" i="8" s="1"/>
  <c r="AG2118" i="7"/>
  <c r="AG2132" i="7" s="1"/>
  <c r="AG475" i="8" s="1"/>
  <c r="AH2118" i="7"/>
  <c r="AI2118" i="7"/>
  <c r="AI2132" i="7" s="1"/>
  <c r="AI475" i="8" s="1"/>
  <c r="AJ2118" i="7"/>
  <c r="AJ2132" i="7" s="1"/>
  <c r="AJ475" i="8" s="1"/>
  <c r="AK2118" i="7"/>
  <c r="AK2132" i="7" s="1"/>
  <c r="AK475" i="8" s="1"/>
  <c r="AL2116" i="7"/>
  <c r="O2105" i="7"/>
  <c r="S2105" i="7"/>
  <c r="T2105" i="7"/>
  <c r="U2105" i="7"/>
  <c r="V2105" i="7"/>
  <c r="W2105" i="7"/>
  <c r="X2105" i="7"/>
  <c r="Y2105" i="7"/>
  <c r="Z2105" i="7"/>
  <c r="AA2105" i="7"/>
  <c r="AB2105" i="7"/>
  <c r="AC2105" i="7"/>
  <c r="AD2105" i="7"/>
  <c r="AE2105" i="7"/>
  <c r="AF2105" i="7"/>
  <c r="AG2105" i="7"/>
  <c r="AH2105" i="7"/>
  <c r="AI2105" i="7"/>
  <c r="AJ2105" i="7"/>
  <c r="AK2105" i="7"/>
  <c r="O2104" i="7"/>
  <c r="S2104" i="7"/>
  <c r="T2104" i="7"/>
  <c r="U2104" i="7"/>
  <c r="V2104" i="7"/>
  <c r="W2104" i="7"/>
  <c r="X2104" i="7"/>
  <c r="Y2104" i="7"/>
  <c r="Z2104" i="7"/>
  <c r="AA2104" i="7"/>
  <c r="AB2104" i="7"/>
  <c r="AC2104" i="7"/>
  <c r="AD2104" i="7"/>
  <c r="AE2104" i="7"/>
  <c r="AF2104" i="7"/>
  <c r="AG2104" i="7"/>
  <c r="AH2104" i="7"/>
  <c r="AI2104" i="7"/>
  <c r="AJ2104" i="7"/>
  <c r="AK2104" i="7"/>
  <c r="O2103" i="7"/>
  <c r="S2103" i="7"/>
  <c r="T2103" i="7"/>
  <c r="U2103" i="7"/>
  <c r="V2103" i="7"/>
  <c r="W2103" i="7"/>
  <c r="X2103" i="7"/>
  <c r="Y2103" i="7"/>
  <c r="Z2103" i="7"/>
  <c r="AA2103" i="7"/>
  <c r="AB2103" i="7"/>
  <c r="AC2103" i="7"/>
  <c r="AD2103" i="7"/>
  <c r="AE2103" i="7"/>
  <c r="AF2103" i="7"/>
  <c r="AG2103" i="7"/>
  <c r="AH2103" i="7"/>
  <c r="AI2103" i="7"/>
  <c r="AJ2103" i="7"/>
  <c r="AK2103" i="7"/>
  <c r="O2102" i="7"/>
  <c r="S2102" i="7"/>
  <c r="S2116" i="7" s="1"/>
  <c r="S474" i="8" s="1"/>
  <c r="T2102" i="7"/>
  <c r="U2102" i="7"/>
  <c r="U2116" i="7" s="1"/>
  <c r="U474" i="8" s="1"/>
  <c r="V2102" i="7"/>
  <c r="W2102" i="7"/>
  <c r="X2102" i="7"/>
  <c r="X2116" i="7" s="1"/>
  <c r="X474" i="8" s="1"/>
  <c r="Y2102" i="7"/>
  <c r="Z2102" i="7"/>
  <c r="Z2116" i="7" s="1"/>
  <c r="Z474" i="8" s="1"/>
  <c r="AA2102" i="7"/>
  <c r="AA2116" i="7" s="1"/>
  <c r="AA474" i="8" s="1"/>
  <c r="AB2102" i="7"/>
  <c r="AC2102" i="7"/>
  <c r="AC2116" i="7" s="1"/>
  <c r="AC474" i="8" s="1"/>
  <c r="AD2102" i="7"/>
  <c r="AE2102" i="7"/>
  <c r="AF2102" i="7"/>
  <c r="AF2116" i="7" s="1"/>
  <c r="AF474" i="8" s="1"/>
  <c r="AG2102" i="7"/>
  <c r="AH2102" i="7"/>
  <c r="AH2116" i="7" s="1"/>
  <c r="AH474" i="8" s="1"/>
  <c r="AI2102" i="7"/>
  <c r="AI2116" i="7" s="1"/>
  <c r="AI474" i="8" s="1"/>
  <c r="AJ2102" i="7"/>
  <c r="AK2102" i="7"/>
  <c r="AK2116" i="7" s="1"/>
  <c r="AK474" i="8" s="1"/>
  <c r="AI2100" i="7"/>
  <c r="AI473" i="8" s="1"/>
  <c r="AL2100" i="7"/>
  <c r="O2086" i="7"/>
  <c r="S2086" i="7"/>
  <c r="S2100" i="7" s="1"/>
  <c r="S473" i="8" s="1"/>
  <c r="T2086" i="7"/>
  <c r="T2100" i="7" s="1"/>
  <c r="T473" i="8" s="1"/>
  <c r="U2086" i="7"/>
  <c r="U2100" i="7" s="1"/>
  <c r="U473" i="8" s="1"/>
  <c r="V2086" i="7"/>
  <c r="V2100" i="7" s="1"/>
  <c r="V473" i="8" s="1"/>
  <c r="W2086" i="7"/>
  <c r="W2100" i="7" s="1"/>
  <c r="W473" i="8" s="1"/>
  <c r="X2086" i="7"/>
  <c r="X2100" i="7" s="1"/>
  <c r="X473" i="8" s="1"/>
  <c r="Y2086" i="7"/>
  <c r="Y2100" i="7" s="1"/>
  <c r="Y473" i="8" s="1"/>
  <c r="Z2086" i="7"/>
  <c r="Z2100" i="7" s="1"/>
  <c r="Z473" i="8" s="1"/>
  <c r="AA2086" i="7"/>
  <c r="AA2100" i="7" s="1"/>
  <c r="AA473" i="8" s="1"/>
  <c r="AB2086" i="7"/>
  <c r="AB2100" i="7" s="1"/>
  <c r="AB473" i="8" s="1"/>
  <c r="AC2086" i="7"/>
  <c r="AC2100" i="7" s="1"/>
  <c r="AC473" i="8" s="1"/>
  <c r="AD2086" i="7"/>
  <c r="AD2100" i="7" s="1"/>
  <c r="AD473" i="8" s="1"/>
  <c r="AE2086" i="7"/>
  <c r="AE2100" i="7" s="1"/>
  <c r="AE473" i="8" s="1"/>
  <c r="AF2086" i="7"/>
  <c r="AF2100" i="7" s="1"/>
  <c r="AF473" i="8" s="1"/>
  <c r="AG2086" i="7"/>
  <c r="AG2100" i="7" s="1"/>
  <c r="AG473" i="8" s="1"/>
  <c r="AH2086" i="7"/>
  <c r="AH2100" i="7" s="1"/>
  <c r="AH473" i="8" s="1"/>
  <c r="AI2086" i="7"/>
  <c r="AJ2086" i="7"/>
  <c r="AJ2100" i="7" s="1"/>
  <c r="AJ473" i="8" s="1"/>
  <c r="AK2086" i="7"/>
  <c r="AK2100" i="7" s="1"/>
  <c r="AK473" i="8" s="1"/>
  <c r="AH2084" i="7"/>
  <c r="AH472" i="8" s="1"/>
  <c r="AL2084" i="7"/>
  <c r="O2071" i="7"/>
  <c r="S2071" i="7"/>
  <c r="T2071" i="7"/>
  <c r="U2071" i="7"/>
  <c r="V2071" i="7"/>
  <c r="W2071" i="7"/>
  <c r="X2071" i="7"/>
  <c r="Y2071" i="7"/>
  <c r="Z2071" i="7"/>
  <c r="AA2071" i="7"/>
  <c r="AB2071" i="7"/>
  <c r="AC2071" i="7"/>
  <c r="AD2071" i="7"/>
  <c r="AE2071" i="7"/>
  <c r="AF2071" i="7"/>
  <c r="AG2071" i="7"/>
  <c r="AH2071" i="7"/>
  <c r="AI2071" i="7"/>
  <c r="AJ2071" i="7"/>
  <c r="AK2071" i="7"/>
  <c r="O2070" i="7"/>
  <c r="S2070" i="7"/>
  <c r="S2084" i="7" s="1"/>
  <c r="S472" i="8" s="1"/>
  <c r="T2070" i="7"/>
  <c r="U2070" i="7"/>
  <c r="V2070" i="7"/>
  <c r="V2084" i="7" s="1"/>
  <c r="V472" i="8" s="1"/>
  <c r="W2070" i="7"/>
  <c r="X2070" i="7"/>
  <c r="X2084" i="7" s="1"/>
  <c r="X472" i="8" s="1"/>
  <c r="Y2070" i="7"/>
  <c r="Y2084" i="7" s="1"/>
  <c r="Y472" i="8" s="1"/>
  <c r="Z2070" i="7"/>
  <c r="Z2084" i="7" s="1"/>
  <c r="Z472" i="8" s="1"/>
  <c r="AA2070" i="7"/>
  <c r="AA2084" i="7" s="1"/>
  <c r="AA472" i="8" s="1"/>
  <c r="AB2070" i="7"/>
  <c r="AC2070" i="7"/>
  <c r="AD2070" i="7"/>
  <c r="AD2084" i="7" s="1"/>
  <c r="AD472" i="8" s="1"/>
  <c r="AE2070" i="7"/>
  <c r="AF2070" i="7"/>
  <c r="AF2084" i="7" s="1"/>
  <c r="AF472" i="8" s="1"/>
  <c r="AG2070" i="7"/>
  <c r="AG2084" i="7" s="1"/>
  <c r="AG472" i="8" s="1"/>
  <c r="AH2070" i="7"/>
  <c r="AI2070" i="7"/>
  <c r="AI2084" i="7" s="1"/>
  <c r="AI472" i="8" s="1"/>
  <c r="AJ2070" i="7"/>
  <c r="AK2070" i="7"/>
  <c r="AL2068" i="7"/>
  <c r="O2054" i="7"/>
  <c r="S2054" i="7"/>
  <c r="S2068" i="7" s="1"/>
  <c r="S471" i="8" s="1"/>
  <c r="T2054" i="7"/>
  <c r="T2068" i="7" s="1"/>
  <c r="T471" i="8" s="1"/>
  <c r="U2054" i="7"/>
  <c r="U2068" i="7" s="1"/>
  <c r="U471" i="8" s="1"/>
  <c r="V2054" i="7"/>
  <c r="V2068" i="7" s="1"/>
  <c r="V471" i="8" s="1"/>
  <c r="W2054" i="7"/>
  <c r="W2068" i="7" s="1"/>
  <c r="W471" i="8" s="1"/>
  <c r="X2054" i="7"/>
  <c r="X2068" i="7" s="1"/>
  <c r="X471" i="8" s="1"/>
  <c r="Y2054" i="7"/>
  <c r="Y2068" i="7" s="1"/>
  <c r="Y471" i="8" s="1"/>
  <c r="Z2054" i="7"/>
  <c r="Z2068" i="7" s="1"/>
  <c r="Z471" i="8" s="1"/>
  <c r="AA2054" i="7"/>
  <c r="AA2068" i="7" s="1"/>
  <c r="AA471" i="8" s="1"/>
  <c r="AB2054" i="7"/>
  <c r="AB2068" i="7" s="1"/>
  <c r="AB471" i="8" s="1"/>
  <c r="AC2054" i="7"/>
  <c r="AC2068" i="7" s="1"/>
  <c r="AC471" i="8" s="1"/>
  <c r="AD2054" i="7"/>
  <c r="AD2068" i="7" s="1"/>
  <c r="AD471" i="8" s="1"/>
  <c r="AE2054" i="7"/>
  <c r="AE2068" i="7" s="1"/>
  <c r="AE471" i="8" s="1"/>
  <c r="AF2054" i="7"/>
  <c r="AF2068" i="7" s="1"/>
  <c r="AF471" i="8" s="1"/>
  <c r="AG2054" i="7"/>
  <c r="AG2068" i="7" s="1"/>
  <c r="AG471" i="8" s="1"/>
  <c r="AH2054" i="7"/>
  <c r="AH2068" i="7" s="1"/>
  <c r="AH471" i="8" s="1"/>
  <c r="AI2054" i="7"/>
  <c r="AI2068" i="7" s="1"/>
  <c r="AI471" i="8" s="1"/>
  <c r="AJ2054" i="7"/>
  <c r="AJ2068" i="7" s="1"/>
  <c r="AJ471" i="8" s="1"/>
  <c r="AK2054" i="7"/>
  <c r="AK2068" i="7" s="1"/>
  <c r="AK471" i="8" s="1"/>
  <c r="V2052" i="7"/>
  <c r="V470" i="8" s="1"/>
  <c r="AL2052" i="7"/>
  <c r="O2038" i="7"/>
  <c r="S2038" i="7"/>
  <c r="S2052" i="7" s="1"/>
  <c r="S470" i="8" s="1"/>
  <c r="T2038" i="7"/>
  <c r="T2052" i="7" s="1"/>
  <c r="T470" i="8" s="1"/>
  <c r="U2038" i="7"/>
  <c r="U2052" i="7" s="1"/>
  <c r="U470" i="8" s="1"/>
  <c r="V2038" i="7"/>
  <c r="W2038" i="7"/>
  <c r="W2052" i="7" s="1"/>
  <c r="W470" i="8" s="1"/>
  <c r="X2038" i="7"/>
  <c r="X2052" i="7" s="1"/>
  <c r="X470" i="8" s="1"/>
  <c r="Y2038" i="7"/>
  <c r="Y2052" i="7" s="1"/>
  <c r="Y470" i="8" s="1"/>
  <c r="Z2038" i="7"/>
  <c r="Z2052" i="7" s="1"/>
  <c r="Z470" i="8" s="1"/>
  <c r="AA2038" i="7"/>
  <c r="AA2052" i="7" s="1"/>
  <c r="AA470" i="8" s="1"/>
  <c r="AB2038" i="7"/>
  <c r="AB2052" i="7" s="1"/>
  <c r="AB470" i="8" s="1"/>
  <c r="AC2038" i="7"/>
  <c r="AC2052" i="7" s="1"/>
  <c r="AC470" i="8" s="1"/>
  <c r="AD2038" i="7"/>
  <c r="AD2052" i="7" s="1"/>
  <c r="AD470" i="8" s="1"/>
  <c r="AE2038" i="7"/>
  <c r="AE2052" i="7" s="1"/>
  <c r="AE470" i="8" s="1"/>
  <c r="AF2038" i="7"/>
  <c r="AF2052" i="7" s="1"/>
  <c r="AF470" i="8" s="1"/>
  <c r="AG2038" i="7"/>
  <c r="AG2052" i="7" s="1"/>
  <c r="AG470" i="8" s="1"/>
  <c r="AH2038" i="7"/>
  <c r="AH2052" i="7" s="1"/>
  <c r="AH470" i="8" s="1"/>
  <c r="AI2038" i="7"/>
  <c r="AI2052" i="7" s="1"/>
  <c r="AI470" i="8" s="1"/>
  <c r="AJ2038" i="7"/>
  <c r="AJ2052" i="7" s="1"/>
  <c r="AJ470" i="8" s="1"/>
  <c r="AK2038" i="7"/>
  <c r="AK2052" i="7" s="1"/>
  <c r="AK470" i="8" s="1"/>
  <c r="L2036" i="7"/>
  <c r="AD2036" i="7"/>
  <c r="AD457" i="8" s="1"/>
  <c r="AH2036" i="7"/>
  <c r="AH457" i="8" s="1"/>
  <c r="AL2036" i="7"/>
  <c r="L2022" i="7"/>
  <c r="AC2022" i="7" s="1"/>
  <c r="AC2036" i="7" s="1"/>
  <c r="AC457" i="8" s="1"/>
  <c r="K2022" i="7"/>
  <c r="O2022" i="7"/>
  <c r="R2022" i="7"/>
  <c r="R2036" i="7" s="1"/>
  <c r="R457" i="8" s="1"/>
  <c r="S2022" i="7"/>
  <c r="S2036" i="7" s="1"/>
  <c r="S457" i="8" s="1"/>
  <c r="T2022" i="7"/>
  <c r="T2036" i="7" s="1"/>
  <c r="T457" i="8" s="1"/>
  <c r="U2022" i="7"/>
  <c r="U2036" i="7" s="1"/>
  <c r="U457" i="8" s="1"/>
  <c r="V2022" i="7"/>
  <c r="V2036" i="7" s="1"/>
  <c r="V457" i="8" s="1"/>
  <c r="W2022" i="7"/>
  <c r="W2036" i="7" s="1"/>
  <c r="W457" i="8" s="1"/>
  <c r="X2022" i="7"/>
  <c r="X2036" i="7" s="1"/>
  <c r="X457" i="8" s="1"/>
  <c r="Y2022" i="7"/>
  <c r="Y2036" i="7" s="1"/>
  <c r="Y457" i="8" s="1"/>
  <c r="Z2022" i="7"/>
  <c r="Z2036" i="7" s="1"/>
  <c r="Z457" i="8" s="1"/>
  <c r="AA2022" i="7"/>
  <c r="AA2036" i="7" s="1"/>
  <c r="AA457" i="8" s="1"/>
  <c r="AB2022" i="7"/>
  <c r="AB2036" i="7" s="1"/>
  <c r="AB457" i="8" s="1"/>
  <c r="AD2022" i="7"/>
  <c r="AE2022" i="7"/>
  <c r="AE2036" i="7" s="1"/>
  <c r="AE457" i="8" s="1"/>
  <c r="AF2022" i="7"/>
  <c r="AF2036" i="7" s="1"/>
  <c r="AF457" i="8" s="1"/>
  <c r="AG2022" i="7"/>
  <c r="AG2036" i="7" s="1"/>
  <c r="AG457" i="8" s="1"/>
  <c r="AH2022" i="7"/>
  <c r="AI2022" i="7"/>
  <c r="AI2036" i="7" s="1"/>
  <c r="AI457" i="8" s="1"/>
  <c r="AJ2022" i="7"/>
  <c r="AJ2036" i="7" s="1"/>
  <c r="AJ457" i="8" s="1"/>
  <c r="AK2022" i="7"/>
  <c r="AK2036" i="7" s="1"/>
  <c r="AK457" i="8" s="1"/>
  <c r="AL2020" i="7"/>
  <c r="O2009" i="7"/>
  <c r="S2009" i="7"/>
  <c r="T2009" i="7"/>
  <c r="U2009" i="7"/>
  <c r="V2009" i="7"/>
  <c r="W2009" i="7"/>
  <c r="X2009" i="7"/>
  <c r="Y2009" i="7"/>
  <c r="Z2009" i="7"/>
  <c r="AA2009" i="7"/>
  <c r="AB2009" i="7"/>
  <c r="AC2009" i="7"/>
  <c r="AD2009" i="7"/>
  <c r="AE2009" i="7"/>
  <c r="AF2009" i="7"/>
  <c r="AG2009" i="7"/>
  <c r="AH2009" i="7"/>
  <c r="AI2009" i="7"/>
  <c r="AJ2009" i="7"/>
  <c r="AK2009" i="7"/>
  <c r="O2008" i="7"/>
  <c r="S2008" i="7"/>
  <c r="T2008" i="7"/>
  <c r="U2008" i="7"/>
  <c r="V2008" i="7"/>
  <c r="W2008" i="7"/>
  <c r="X2008" i="7"/>
  <c r="Y2008" i="7"/>
  <c r="Z2008" i="7"/>
  <c r="AA2008" i="7"/>
  <c r="AB2008" i="7"/>
  <c r="AC2008" i="7"/>
  <c r="AD2008" i="7"/>
  <c r="AE2008" i="7"/>
  <c r="AF2008" i="7"/>
  <c r="AG2008" i="7"/>
  <c r="AH2008" i="7"/>
  <c r="AI2008" i="7"/>
  <c r="AJ2008" i="7"/>
  <c r="AK2008" i="7"/>
  <c r="O2007" i="7"/>
  <c r="S2007" i="7"/>
  <c r="T2007" i="7"/>
  <c r="U2007" i="7"/>
  <c r="V2007" i="7"/>
  <c r="W2007" i="7"/>
  <c r="X2007" i="7"/>
  <c r="Y2007" i="7"/>
  <c r="Z2007" i="7"/>
  <c r="AA2007" i="7"/>
  <c r="AB2007" i="7"/>
  <c r="AC2007" i="7"/>
  <c r="AD2007" i="7"/>
  <c r="AE2007" i="7"/>
  <c r="AF2007" i="7"/>
  <c r="AG2007" i="7"/>
  <c r="AH2007" i="7"/>
  <c r="AI2007" i="7"/>
  <c r="AJ2007" i="7"/>
  <c r="AK2007" i="7"/>
  <c r="O2006" i="7"/>
  <c r="S2006" i="7"/>
  <c r="T2006" i="7"/>
  <c r="U2006" i="7"/>
  <c r="V2006" i="7"/>
  <c r="W2006" i="7"/>
  <c r="W2020" i="7" s="1"/>
  <c r="W456" i="8" s="1"/>
  <c r="X2006" i="7"/>
  <c r="X2020" i="7" s="1"/>
  <c r="X456" i="8" s="1"/>
  <c r="Y2006" i="7"/>
  <c r="Z2006" i="7"/>
  <c r="Z2020" i="7" s="1"/>
  <c r="Z456" i="8" s="1"/>
  <c r="AA2006" i="7"/>
  <c r="AB2006" i="7"/>
  <c r="AC2006" i="7"/>
  <c r="AD2006" i="7"/>
  <c r="AE2006" i="7"/>
  <c r="AE2020" i="7" s="1"/>
  <c r="AE456" i="8" s="1"/>
  <c r="AF2006" i="7"/>
  <c r="AF2020" i="7" s="1"/>
  <c r="AF456" i="8" s="1"/>
  <c r="AG2006" i="7"/>
  <c r="AH2006" i="7"/>
  <c r="AH2020" i="7" s="1"/>
  <c r="AH456" i="8" s="1"/>
  <c r="AI2006" i="7"/>
  <c r="AJ2006" i="7"/>
  <c r="AK2006" i="7"/>
  <c r="AH2004" i="7"/>
  <c r="AH455" i="8" s="1"/>
  <c r="AL2004" i="7"/>
  <c r="O1990" i="7"/>
  <c r="S1990" i="7"/>
  <c r="S2004" i="7" s="1"/>
  <c r="S455" i="8" s="1"/>
  <c r="T1990" i="7"/>
  <c r="T2004" i="7" s="1"/>
  <c r="T455" i="8" s="1"/>
  <c r="U1990" i="7"/>
  <c r="U2004" i="7" s="1"/>
  <c r="U455" i="8" s="1"/>
  <c r="V1990" i="7"/>
  <c r="V2004" i="7" s="1"/>
  <c r="V455" i="8" s="1"/>
  <c r="W1990" i="7"/>
  <c r="W2004" i="7" s="1"/>
  <c r="W455" i="8" s="1"/>
  <c r="X1990" i="7"/>
  <c r="X2004" i="7" s="1"/>
  <c r="X455" i="8" s="1"/>
  <c r="Y1990" i="7"/>
  <c r="Y2004" i="7" s="1"/>
  <c r="Y455" i="8" s="1"/>
  <c r="Z1990" i="7"/>
  <c r="Z2004" i="7" s="1"/>
  <c r="Z455" i="8" s="1"/>
  <c r="AA1990" i="7"/>
  <c r="AA2004" i="7" s="1"/>
  <c r="AA455" i="8" s="1"/>
  <c r="AB1990" i="7"/>
  <c r="AB2004" i="7" s="1"/>
  <c r="AB455" i="8" s="1"/>
  <c r="AC1990" i="7"/>
  <c r="AC2004" i="7" s="1"/>
  <c r="AC455" i="8" s="1"/>
  <c r="AD1990" i="7"/>
  <c r="AD2004" i="7" s="1"/>
  <c r="AD455" i="8" s="1"/>
  <c r="AE1990" i="7"/>
  <c r="AE2004" i="7" s="1"/>
  <c r="AE455" i="8" s="1"/>
  <c r="AF1990" i="7"/>
  <c r="AF2004" i="7" s="1"/>
  <c r="AF455" i="8" s="1"/>
  <c r="AG1990" i="7"/>
  <c r="AG2004" i="7" s="1"/>
  <c r="AG455" i="8" s="1"/>
  <c r="AH1990" i="7"/>
  <c r="AI1990" i="7"/>
  <c r="AI2004" i="7" s="1"/>
  <c r="AI455" i="8" s="1"/>
  <c r="AJ1990" i="7"/>
  <c r="AJ2004" i="7" s="1"/>
  <c r="AJ455" i="8" s="1"/>
  <c r="AK1990" i="7"/>
  <c r="AK2004" i="7" s="1"/>
  <c r="AK455" i="8" s="1"/>
  <c r="Y1988" i="7"/>
  <c r="Y454" i="8" s="1"/>
  <c r="AL1988" i="7"/>
  <c r="O1974" i="7"/>
  <c r="S1974" i="7"/>
  <c r="S1988" i="7" s="1"/>
  <c r="S454" i="8" s="1"/>
  <c r="T1974" i="7"/>
  <c r="T1988" i="7" s="1"/>
  <c r="T454" i="8" s="1"/>
  <c r="U1974" i="7"/>
  <c r="U1988" i="7" s="1"/>
  <c r="U454" i="8" s="1"/>
  <c r="V1974" i="7"/>
  <c r="V1988" i="7" s="1"/>
  <c r="V454" i="8" s="1"/>
  <c r="W1974" i="7"/>
  <c r="W1988" i="7" s="1"/>
  <c r="W454" i="8" s="1"/>
  <c r="X1974" i="7"/>
  <c r="X1988" i="7" s="1"/>
  <c r="X454" i="8" s="1"/>
  <c r="Y1974" i="7"/>
  <c r="Z1974" i="7"/>
  <c r="Z1988" i="7" s="1"/>
  <c r="Z454" i="8" s="1"/>
  <c r="AA1974" i="7"/>
  <c r="AA1988" i="7" s="1"/>
  <c r="AA454" i="8" s="1"/>
  <c r="AB1974" i="7"/>
  <c r="AB1988" i="7" s="1"/>
  <c r="AB454" i="8" s="1"/>
  <c r="AC1974" i="7"/>
  <c r="AC1988" i="7" s="1"/>
  <c r="AC454" i="8" s="1"/>
  <c r="AD1974" i="7"/>
  <c r="AD1988" i="7" s="1"/>
  <c r="AD454" i="8" s="1"/>
  <c r="AE1974" i="7"/>
  <c r="AE1988" i="7" s="1"/>
  <c r="AE454" i="8" s="1"/>
  <c r="AF1974" i="7"/>
  <c r="AF1988" i="7" s="1"/>
  <c r="AF454" i="8" s="1"/>
  <c r="AG1974" i="7"/>
  <c r="AG1988" i="7" s="1"/>
  <c r="AG454" i="8" s="1"/>
  <c r="AH1974" i="7"/>
  <c r="AH1988" i="7" s="1"/>
  <c r="AH454" i="8" s="1"/>
  <c r="AI1974" i="7"/>
  <c r="AI1988" i="7" s="1"/>
  <c r="AI454" i="8" s="1"/>
  <c r="AJ1974" i="7"/>
  <c r="AJ1988" i="7" s="1"/>
  <c r="AJ454" i="8" s="1"/>
  <c r="AK1974" i="7"/>
  <c r="AK1988" i="7" s="1"/>
  <c r="AK454" i="8" s="1"/>
  <c r="S1972" i="7"/>
  <c r="S442" i="8" s="1"/>
  <c r="AJ1972" i="7"/>
  <c r="AJ442" i="8" s="1"/>
  <c r="AL1972" i="7"/>
  <c r="K1960" i="7"/>
  <c r="O1960" i="7"/>
  <c r="R1960" i="7"/>
  <c r="S1960" i="7"/>
  <c r="T1960" i="7"/>
  <c r="U1960" i="7"/>
  <c r="V1960" i="7"/>
  <c r="W1960" i="7"/>
  <c r="Y1960" i="7"/>
  <c r="Z1960" i="7"/>
  <c r="AA1960" i="7"/>
  <c r="AB1960" i="7"/>
  <c r="AC1960" i="7"/>
  <c r="AD1960" i="7"/>
  <c r="AE1960" i="7"/>
  <c r="AF1960" i="7"/>
  <c r="AG1960" i="7"/>
  <c r="AH1960" i="7"/>
  <c r="AI1960" i="7"/>
  <c r="AJ1960" i="7"/>
  <c r="AK1960" i="7"/>
  <c r="L1959" i="7"/>
  <c r="X1959" i="7" s="1"/>
  <c r="K1959" i="7"/>
  <c r="O1959" i="7"/>
  <c r="R1959" i="7"/>
  <c r="S1959" i="7"/>
  <c r="T1959" i="7"/>
  <c r="U1959" i="7"/>
  <c r="V1959" i="7"/>
  <c r="W1959" i="7"/>
  <c r="Y1959" i="7"/>
  <c r="Z1959" i="7"/>
  <c r="AA1959" i="7"/>
  <c r="AB1959" i="7"/>
  <c r="AC1959" i="7"/>
  <c r="AD1959" i="7"/>
  <c r="AE1959" i="7"/>
  <c r="AF1959" i="7"/>
  <c r="AG1959" i="7"/>
  <c r="AH1959" i="7"/>
  <c r="AI1959" i="7"/>
  <c r="AJ1959" i="7"/>
  <c r="AK1959" i="7"/>
  <c r="O1958" i="7"/>
  <c r="R1958" i="7"/>
  <c r="S1958" i="7"/>
  <c r="T1958" i="7"/>
  <c r="T1972" i="7" s="1"/>
  <c r="T442" i="8" s="1"/>
  <c r="U1958" i="7"/>
  <c r="U1972" i="7" s="1"/>
  <c r="U442" i="8" s="1"/>
  <c r="V1958" i="7"/>
  <c r="W1958" i="7"/>
  <c r="W1972" i="7" s="1"/>
  <c r="W442" i="8" s="1"/>
  <c r="Y1958" i="7"/>
  <c r="Y1972" i="7" s="1"/>
  <c r="Y442" i="8" s="1"/>
  <c r="Z1958" i="7"/>
  <c r="Z1972" i="7" s="1"/>
  <c r="Z442" i="8" s="1"/>
  <c r="AA1958" i="7"/>
  <c r="AA1972" i="7" s="1"/>
  <c r="AA442" i="8" s="1"/>
  <c r="AB1958" i="7"/>
  <c r="AB1972" i="7" s="1"/>
  <c r="AB442" i="8" s="1"/>
  <c r="AC1958" i="7"/>
  <c r="AC1972" i="7" s="1"/>
  <c r="AC442" i="8" s="1"/>
  <c r="AD1958" i="7"/>
  <c r="AD1972" i="7" s="1"/>
  <c r="AD442" i="8" s="1"/>
  <c r="AE1958" i="7"/>
  <c r="AF1958" i="7"/>
  <c r="AF1972" i="7" s="1"/>
  <c r="AF442" i="8" s="1"/>
  <c r="AG1958" i="7"/>
  <c r="AG1972" i="7" s="1"/>
  <c r="AG442" i="8" s="1"/>
  <c r="AH1958" i="7"/>
  <c r="AH1972" i="7" s="1"/>
  <c r="AH442" i="8" s="1"/>
  <c r="AI1958" i="7"/>
  <c r="AJ1958" i="7"/>
  <c r="AK1958" i="7"/>
  <c r="AK1972" i="7" s="1"/>
  <c r="AK442" i="8" s="1"/>
  <c r="AH1956" i="7"/>
  <c r="AH441" i="8" s="1"/>
  <c r="AL1956" i="7"/>
  <c r="O1942" i="7"/>
  <c r="S1942" i="7"/>
  <c r="S1956" i="7" s="1"/>
  <c r="S441" i="8" s="1"/>
  <c r="T1942" i="7"/>
  <c r="T1956" i="7" s="1"/>
  <c r="T441" i="8" s="1"/>
  <c r="U1942" i="7"/>
  <c r="U1956" i="7" s="1"/>
  <c r="U441" i="8" s="1"/>
  <c r="V1942" i="7"/>
  <c r="V1956" i="7" s="1"/>
  <c r="V441" i="8" s="1"/>
  <c r="W1942" i="7"/>
  <c r="W1956" i="7" s="1"/>
  <c r="W441" i="8" s="1"/>
  <c r="X1942" i="7"/>
  <c r="X1956" i="7" s="1"/>
  <c r="X441" i="8" s="1"/>
  <c r="Y1942" i="7"/>
  <c r="Y1956" i="7" s="1"/>
  <c r="Y441" i="8" s="1"/>
  <c r="Z1942" i="7"/>
  <c r="Z1956" i="7" s="1"/>
  <c r="Z441" i="8" s="1"/>
  <c r="AA1942" i="7"/>
  <c r="AA1956" i="7" s="1"/>
  <c r="AA441" i="8" s="1"/>
  <c r="AB1942" i="7"/>
  <c r="AB1956" i="7" s="1"/>
  <c r="AB441" i="8" s="1"/>
  <c r="AC1942" i="7"/>
  <c r="AC1956" i="7" s="1"/>
  <c r="AC441" i="8" s="1"/>
  <c r="AD1942" i="7"/>
  <c r="AD1956" i="7" s="1"/>
  <c r="AD441" i="8" s="1"/>
  <c r="AE1942" i="7"/>
  <c r="AE1956" i="7" s="1"/>
  <c r="AE441" i="8" s="1"/>
  <c r="AF1942" i="7"/>
  <c r="AF1956" i="7" s="1"/>
  <c r="AF441" i="8" s="1"/>
  <c r="AG1942" i="7"/>
  <c r="AG1956" i="7" s="1"/>
  <c r="AG441" i="8" s="1"/>
  <c r="AH1942" i="7"/>
  <c r="AI1942" i="7"/>
  <c r="AI1956" i="7" s="1"/>
  <c r="AI441" i="8" s="1"/>
  <c r="AJ1942" i="7"/>
  <c r="AJ1956" i="7" s="1"/>
  <c r="AJ441" i="8" s="1"/>
  <c r="AK1942" i="7"/>
  <c r="AK1956" i="7" s="1"/>
  <c r="AK441" i="8" s="1"/>
  <c r="AL1940" i="7"/>
  <c r="O1927" i="7"/>
  <c r="S1927" i="7"/>
  <c r="T1927" i="7"/>
  <c r="U1927" i="7"/>
  <c r="V1927" i="7"/>
  <c r="W1927" i="7"/>
  <c r="X1927" i="7"/>
  <c r="Y1927" i="7"/>
  <c r="Z1927" i="7"/>
  <c r="AA1927" i="7"/>
  <c r="AB1927" i="7"/>
  <c r="AC1927" i="7"/>
  <c r="AD1927" i="7"/>
  <c r="AE1927" i="7"/>
  <c r="AF1927" i="7"/>
  <c r="AG1927" i="7"/>
  <c r="AH1927" i="7"/>
  <c r="AI1927" i="7"/>
  <c r="AJ1927" i="7"/>
  <c r="AK1927" i="7"/>
  <c r="O1926" i="7"/>
  <c r="S1926" i="7"/>
  <c r="T1926" i="7"/>
  <c r="T1940" i="7" s="1"/>
  <c r="T440" i="8" s="1"/>
  <c r="U1926" i="7"/>
  <c r="U1940" i="7" s="1"/>
  <c r="U440" i="8" s="1"/>
  <c r="V1926" i="7"/>
  <c r="W1926" i="7"/>
  <c r="W1940" i="7" s="1"/>
  <c r="W440" i="8" s="1"/>
  <c r="X1926" i="7"/>
  <c r="Y1926" i="7"/>
  <c r="Z1926" i="7"/>
  <c r="Z1940" i="7" s="1"/>
  <c r="Z440" i="8" s="1"/>
  <c r="AA1926" i="7"/>
  <c r="AB1926" i="7"/>
  <c r="AB1940" i="7" s="1"/>
  <c r="AB440" i="8" s="1"/>
  <c r="AC1926" i="7"/>
  <c r="AC1940" i="7" s="1"/>
  <c r="AC440" i="8" s="1"/>
  <c r="AD1926" i="7"/>
  <c r="AE1926" i="7"/>
  <c r="AE1940" i="7" s="1"/>
  <c r="AE440" i="8" s="1"/>
  <c r="AF1926" i="7"/>
  <c r="AG1926" i="7"/>
  <c r="AH1926" i="7"/>
  <c r="AH1940" i="7" s="1"/>
  <c r="AH440" i="8" s="1"/>
  <c r="AI1926" i="7"/>
  <c r="AJ1926" i="7"/>
  <c r="AJ1940" i="7" s="1"/>
  <c r="AJ440" i="8" s="1"/>
  <c r="AK1926" i="7"/>
  <c r="AK1940" i="7" s="1"/>
  <c r="AK440" i="8" s="1"/>
  <c r="AL1924" i="7"/>
  <c r="O1911" i="7"/>
  <c r="S1911" i="7"/>
  <c r="T1911" i="7"/>
  <c r="U1911" i="7"/>
  <c r="V1911" i="7"/>
  <c r="W1911" i="7"/>
  <c r="X1911" i="7"/>
  <c r="Y1911" i="7"/>
  <c r="Z1911" i="7"/>
  <c r="AA1911" i="7"/>
  <c r="AB1911" i="7"/>
  <c r="AC1911" i="7"/>
  <c r="AD1911" i="7"/>
  <c r="AE1911" i="7"/>
  <c r="AF1911" i="7"/>
  <c r="AG1911" i="7"/>
  <c r="AH1911" i="7"/>
  <c r="AI1911" i="7"/>
  <c r="AJ1911" i="7"/>
  <c r="AK1911" i="7"/>
  <c r="O1910" i="7"/>
  <c r="S1910" i="7"/>
  <c r="T1910" i="7"/>
  <c r="T1924" i="7" s="1"/>
  <c r="T439" i="8" s="1"/>
  <c r="U1910" i="7"/>
  <c r="U1924" i="7" s="1"/>
  <c r="U439" i="8" s="1"/>
  <c r="V1910" i="7"/>
  <c r="W1910" i="7"/>
  <c r="W1924" i="7" s="1"/>
  <c r="W439" i="8" s="1"/>
  <c r="X1910" i="7"/>
  <c r="Y1910" i="7"/>
  <c r="Z1910" i="7"/>
  <c r="Z1924" i="7" s="1"/>
  <c r="Z439" i="8" s="1"/>
  <c r="AA1910" i="7"/>
  <c r="AB1910" i="7"/>
  <c r="AB1924" i="7" s="1"/>
  <c r="AB439" i="8" s="1"/>
  <c r="AC1910" i="7"/>
  <c r="AC1924" i="7" s="1"/>
  <c r="AC439" i="8" s="1"/>
  <c r="AD1910" i="7"/>
  <c r="AE1910" i="7"/>
  <c r="AE1924" i="7" s="1"/>
  <c r="AE439" i="8" s="1"/>
  <c r="AF1910" i="7"/>
  <c r="AG1910" i="7"/>
  <c r="AH1910" i="7"/>
  <c r="AH1924" i="7" s="1"/>
  <c r="AH439" i="8" s="1"/>
  <c r="AI1910" i="7"/>
  <c r="AJ1910" i="7"/>
  <c r="AJ1924" i="7" s="1"/>
  <c r="AJ439" i="8" s="1"/>
  <c r="AK1910" i="7"/>
  <c r="AK1924" i="7" s="1"/>
  <c r="AK439" i="8" s="1"/>
  <c r="AL1908" i="7"/>
  <c r="O1894" i="7"/>
  <c r="S1894" i="7"/>
  <c r="S1908" i="7" s="1"/>
  <c r="S438" i="8" s="1"/>
  <c r="T1894" i="7"/>
  <c r="T1908" i="7" s="1"/>
  <c r="T438" i="8" s="1"/>
  <c r="U1894" i="7"/>
  <c r="U1908" i="7" s="1"/>
  <c r="U438" i="8" s="1"/>
  <c r="V1894" i="7"/>
  <c r="V1908" i="7" s="1"/>
  <c r="V438" i="8" s="1"/>
  <c r="W1894" i="7"/>
  <c r="W1908" i="7" s="1"/>
  <c r="W438" i="8" s="1"/>
  <c r="X1894" i="7"/>
  <c r="X1908" i="7" s="1"/>
  <c r="X438" i="8" s="1"/>
  <c r="Y1894" i="7"/>
  <c r="Y1908" i="7" s="1"/>
  <c r="Y438" i="8" s="1"/>
  <c r="Z1894" i="7"/>
  <c r="Z1908" i="7" s="1"/>
  <c r="Z438" i="8" s="1"/>
  <c r="AA1894" i="7"/>
  <c r="AA1908" i="7" s="1"/>
  <c r="AA438" i="8" s="1"/>
  <c r="AB1894" i="7"/>
  <c r="AB1908" i="7" s="1"/>
  <c r="AB438" i="8" s="1"/>
  <c r="AC1894" i="7"/>
  <c r="AC1908" i="7" s="1"/>
  <c r="AC438" i="8" s="1"/>
  <c r="AD1894" i="7"/>
  <c r="AD1908" i="7" s="1"/>
  <c r="AD438" i="8" s="1"/>
  <c r="AE1894" i="7"/>
  <c r="AE1908" i="7" s="1"/>
  <c r="AE438" i="8" s="1"/>
  <c r="AF1894" i="7"/>
  <c r="AF1908" i="7" s="1"/>
  <c r="AF438" i="8" s="1"/>
  <c r="AG1894" i="7"/>
  <c r="AG1908" i="7" s="1"/>
  <c r="AG438" i="8" s="1"/>
  <c r="AH1894" i="7"/>
  <c r="AH1908" i="7" s="1"/>
  <c r="AH438" i="8" s="1"/>
  <c r="AI1894" i="7"/>
  <c r="AI1908" i="7" s="1"/>
  <c r="AI438" i="8" s="1"/>
  <c r="AJ1894" i="7"/>
  <c r="AJ1908" i="7" s="1"/>
  <c r="AJ438" i="8" s="1"/>
  <c r="AK1894" i="7"/>
  <c r="AK1908" i="7" s="1"/>
  <c r="AK438" i="8" s="1"/>
  <c r="L1892" i="7"/>
  <c r="AC1892" i="7"/>
  <c r="AC429" i="8" s="1"/>
  <c r="AG1892" i="7"/>
  <c r="AG429" i="8" s="1"/>
  <c r="AK1892" i="7"/>
  <c r="AK429" i="8" s="1"/>
  <c r="AL1892" i="7"/>
  <c r="K1878" i="7"/>
  <c r="L1878" i="7"/>
  <c r="AC1878" i="7" s="1"/>
  <c r="O1878" i="7"/>
  <c r="R1878" i="7"/>
  <c r="R1892" i="7" s="1"/>
  <c r="R429" i="8" s="1"/>
  <c r="S1878" i="7"/>
  <c r="S1892" i="7" s="1"/>
  <c r="S429" i="8" s="1"/>
  <c r="T1878" i="7"/>
  <c r="T1892" i="7" s="1"/>
  <c r="T429" i="8" s="1"/>
  <c r="U1878" i="7"/>
  <c r="U1892" i="7" s="1"/>
  <c r="U429" i="8" s="1"/>
  <c r="V1878" i="7"/>
  <c r="V1892" i="7" s="1"/>
  <c r="V429" i="8" s="1"/>
  <c r="W1878" i="7"/>
  <c r="W1892" i="7" s="1"/>
  <c r="W429" i="8" s="1"/>
  <c r="X1878" i="7"/>
  <c r="X1892" i="7" s="1"/>
  <c r="X429" i="8" s="1"/>
  <c r="Y1878" i="7"/>
  <c r="Y1892" i="7" s="1"/>
  <c r="Y429" i="8" s="1"/>
  <c r="Z1878" i="7"/>
  <c r="Z1892" i="7" s="1"/>
  <c r="Z429" i="8" s="1"/>
  <c r="AA1878" i="7"/>
  <c r="AA1892" i="7" s="1"/>
  <c r="AA429" i="8" s="1"/>
  <c r="AB1878" i="7"/>
  <c r="AB1892" i="7" s="1"/>
  <c r="AB429" i="8" s="1"/>
  <c r="AD1878" i="7"/>
  <c r="AD1892" i="7" s="1"/>
  <c r="AD429" i="8" s="1"/>
  <c r="AE1878" i="7"/>
  <c r="AE1892" i="7" s="1"/>
  <c r="AE429" i="8" s="1"/>
  <c r="AF1878" i="7"/>
  <c r="AF1892" i="7" s="1"/>
  <c r="AF429" i="8" s="1"/>
  <c r="AG1878" i="7"/>
  <c r="AH1878" i="7"/>
  <c r="AH1892" i="7" s="1"/>
  <c r="AH429" i="8" s="1"/>
  <c r="AI1878" i="7"/>
  <c r="AI1892" i="7" s="1"/>
  <c r="AI429" i="8" s="1"/>
  <c r="AJ1878" i="7"/>
  <c r="AJ1892" i="7" s="1"/>
  <c r="AJ429" i="8" s="1"/>
  <c r="AK1878" i="7"/>
  <c r="R1876" i="7"/>
  <c r="R428" i="8" s="1"/>
  <c r="AK1876" i="7"/>
  <c r="AK428" i="8" s="1"/>
  <c r="AL1876" i="7"/>
  <c r="O1864" i="7"/>
  <c r="R1864" i="7"/>
  <c r="S1864" i="7"/>
  <c r="T1864" i="7"/>
  <c r="U1864" i="7"/>
  <c r="V1864" i="7"/>
  <c r="W1864" i="7"/>
  <c r="Y1864" i="7"/>
  <c r="Z1864" i="7"/>
  <c r="AA1864" i="7"/>
  <c r="AB1864" i="7"/>
  <c r="AC1864" i="7"/>
  <c r="AD1864" i="7"/>
  <c r="AE1864" i="7"/>
  <c r="AF1864" i="7"/>
  <c r="AG1864" i="7"/>
  <c r="AH1864" i="7"/>
  <c r="AI1864" i="7"/>
  <c r="AJ1864" i="7"/>
  <c r="AK1864" i="7"/>
  <c r="L1863" i="7"/>
  <c r="X1863" i="7" s="1"/>
  <c r="K1863" i="7"/>
  <c r="O1863" i="7"/>
  <c r="R1863" i="7"/>
  <c r="S1863" i="7"/>
  <c r="T1863" i="7"/>
  <c r="U1863" i="7"/>
  <c r="V1863" i="7"/>
  <c r="W1863" i="7"/>
  <c r="Y1863" i="7"/>
  <c r="Z1863" i="7"/>
  <c r="AA1863" i="7"/>
  <c r="AB1863" i="7"/>
  <c r="AC1863" i="7"/>
  <c r="AD1863" i="7"/>
  <c r="AE1863" i="7"/>
  <c r="AF1863" i="7"/>
  <c r="AG1863" i="7"/>
  <c r="AH1863" i="7"/>
  <c r="AI1863" i="7"/>
  <c r="AJ1863" i="7"/>
  <c r="AK1863" i="7"/>
  <c r="O1862" i="7"/>
  <c r="R1862" i="7"/>
  <c r="S1862" i="7"/>
  <c r="T1862" i="7"/>
  <c r="T1876" i="7" s="1"/>
  <c r="T428" i="8" s="1"/>
  <c r="U1862" i="7"/>
  <c r="U1876" i="7" s="1"/>
  <c r="U428" i="8" s="1"/>
  <c r="V1862" i="7"/>
  <c r="V1876" i="7" s="1"/>
  <c r="V428" i="8" s="1"/>
  <c r="W1862" i="7"/>
  <c r="Y1862" i="7"/>
  <c r="Y1876" i="7" s="1"/>
  <c r="Y428" i="8" s="1"/>
  <c r="Z1862" i="7"/>
  <c r="Z1876" i="7" s="1"/>
  <c r="Z428" i="8" s="1"/>
  <c r="AA1862" i="7"/>
  <c r="AA1876" i="7" s="1"/>
  <c r="AA428" i="8" s="1"/>
  <c r="AB1862" i="7"/>
  <c r="AC1862" i="7"/>
  <c r="AC1876" i="7" s="1"/>
  <c r="AC428" i="8" s="1"/>
  <c r="AD1862" i="7"/>
  <c r="AD1876" i="7" s="1"/>
  <c r="AD428" i="8" s="1"/>
  <c r="AE1862" i="7"/>
  <c r="AE1876" i="7" s="1"/>
  <c r="AE428" i="8" s="1"/>
  <c r="AF1862" i="7"/>
  <c r="AG1862" i="7"/>
  <c r="AG1876" i="7" s="1"/>
  <c r="AG428" i="8" s="1"/>
  <c r="AH1862" i="7"/>
  <c r="AH1876" i="7" s="1"/>
  <c r="AH428" i="8" s="1"/>
  <c r="AI1862" i="7"/>
  <c r="AI1876" i="7" s="1"/>
  <c r="AI428" i="8" s="1"/>
  <c r="AJ1862" i="7"/>
  <c r="AK1862" i="7"/>
  <c r="AG1860" i="7"/>
  <c r="AG427" i="8" s="1"/>
  <c r="AL1860" i="7"/>
  <c r="O1849" i="7"/>
  <c r="S1849" i="7"/>
  <c r="T1849" i="7"/>
  <c r="U1849" i="7"/>
  <c r="V1849" i="7"/>
  <c r="W1849" i="7"/>
  <c r="X1849" i="7"/>
  <c r="Y1849" i="7"/>
  <c r="Z1849" i="7"/>
  <c r="AA1849" i="7"/>
  <c r="AB1849" i="7"/>
  <c r="AC1849" i="7"/>
  <c r="AD1849" i="7"/>
  <c r="AE1849" i="7"/>
  <c r="AF1849" i="7"/>
  <c r="AG1849" i="7"/>
  <c r="AH1849" i="7"/>
  <c r="AI1849" i="7"/>
  <c r="AJ1849" i="7"/>
  <c r="AK1849" i="7"/>
  <c r="O1848" i="7"/>
  <c r="S1848" i="7"/>
  <c r="T1848" i="7"/>
  <c r="U1848" i="7"/>
  <c r="V1848" i="7"/>
  <c r="W1848" i="7"/>
  <c r="X1848" i="7"/>
  <c r="Y1848" i="7"/>
  <c r="Z1848" i="7"/>
  <c r="AA1848" i="7"/>
  <c r="AB1848" i="7"/>
  <c r="AC1848" i="7"/>
  <c r="AD1848" i="7"/>
  <c r="AE1848" i="7"/>
  <c r="AF1848" i="7"/>
  <c r="AG1848" i="7"/>
  <c r="AH1848" i="7"/>
  <c r="AI1848" i="7"/>
  <c r="AJ1848" i="7"/>
  <c r="AK1848" i="7"/>
  <c r="O1847" i="7"/>
  <c r="S1847" i="7"/>
  <c r="T1847" i="7"/>
  <c r="U1847" i="7"/>
  <c r="V1847" i="7"/>
  <c r="W1847" i="7"/>
  <c r="X1847" i="7"/>
  <c r="Y1847" i="7"/>
  <c r="Z1847" i="7"/>
  <c r="AA1847" i="7"/>
  <c r="AB1847" i="7"/>
  <c r="AC1847" i="7"/>
  <c r="AD1847" i="7"/>
  <c r="AE1847" i="7"/>
  <c r="AF1847" i="7"/>
  <c r="AG1847" i="7"/>
  <c r="AH1847" i="7"/>
  <c r="AI1847" i="7"/>
  <c r="AJ1847" i="7"/>
  <c r="AK1847" i="7"/>
  <c r="O1846" i="7"/>
  <c r="S1846" i="7"/>
  <c r="S1860" i="7" s="1"/>
  <c r="S427" i="8" s="1"/>
  <c r="T1846" i="7"/>
  <c r="U1846" i="7"/>
  <c r="U1860" i="7" s="1"/>
  <c r="U427" i="8" s="1"/>
  <c r="V1846" i="7"/>
  <c r="W1846" i="7"/>
  <c r="X1846" i="7"/>
  <c r="X1860" i="7" s="1"/>
  <c r="X427" i="8" s="1"/>
  <c r="Y1846" i="7"/>
  <c r="Y1860" i="7" s="1"/>
  <c r="Y427" i="8" s="1"/>
  <c r="Z1846" i="7"/>
  <c r="Z1860" i="7" s="1"/>
  <c r="Z427" i="8" s="1"/>
  <c r="AA1846" i="7"/>
  <c r="AA1860" i="7" s="1"/>
  <c r="AA427" i="8" s="1"/>
  <c r="AB1846" i="7"/>
  <c r="AC1846" i="7"/>
  <c r="AC1860" i="7" s="1"/>
  <c r="AC427" i="8" s="1"/>
  <c r="AD1846" i="7"/>
  <c r="AE1846" i="7"/>
  <c r="AF1846" i="7"/>
  <c r="AF1860" i="7" s="1"/>
  <c r="AF427" i="8" s="1"/>
  <c r="AG1846" i="7"/>
  <c r="AH1846" i="7"/>
  <c r="AH1860" i="7" s="1"/>
  <c r="AH427" i="8" s="1"/>
  <c r="AI1846" i="7"/>
  <c r="AI1860" i="7" s="1"/>
  <c r="AI427" i="8" s="1"/>
  <c r="AJ1846" i="7"/>
  <c r="AK1846" i="7"/>
  <c r="AK1860" i="7" s="1"/>
  <c r="AK427" i="8" s="1"/>
  <c r="V1844" i="7"/>
  <c r="V426" i="8" s="1"/>
  <c r="AH1844" i="7"/>
  <c r="AH426" i="8" s="1"/>
  <c r="AI1844" i="7"/>
  <c r="AI426" i="8" s="1"/>
  <c r="AL1844" i="7"/>
  <c r="O1830" i="7"/>
  <c r="S1830" i="7"/>
  <c r="S1844" i="7" s="1"/>
  <c r="S426" i="8" s="1"/>
  <c r="T1830" i="7"/>
  <c r="T1844" i="7" s="1"/>
  <c r="T426" i="8" s="1"/>
  <c r="U1830" i="7"/>
  <c r="U1844" i="7" s="1"/>
  <c r="U426" i="8" s="1"/>
  <c r="V1830" i="7"/>
  <c r="W1830" i="7"/>
  <c r="W1844" i="7" s="1"/>
  <c r="W426" i="8" s="1"/>
  <c r="X1830" i="7"/>
  <c r="X1844" i="7" s="1"/>
  <c r="X426" i="8" s="1"/>
  <c r="Y1830" i="7"/>
  <c r="Y1844" i="7" s="1"/>
  <c r="Y426" i="8" s="1"/>
  <c r="Z1830" i="7"/>
  <c r="Z1844" i="7" s="1"/>
  <c r="Z426" i="8" s="1"/>
  <c r="AA1830" i="7"/>
  <c r="AA1844" i="7" s="1"/>
  <c r="AA426" i="8" s="1"/>
  <c r="AB1830" i="7"/>
  <c r="AB1844" i="7" s="1"/>
  <c r="AB426" i="8" s="1"/>
  <c r="AC1830" i="7"/>
  <c r="AC1844" i="7" s="1"/>
  <c r="AC426" i="8" s="1"/>
  <c r="AD1830" i="7"/>
  <c r="AD1844" i="7" s="1"/>
  <c r="AD426" i="8" s="1"/>
  <c r="AE1830" i="7"/>
  <c r="AE1844" i="7" s="1"/>
  <c r="AE426" i="8" s="1"/>
  <c r="AF1830" i="7"/>
  <c r="AF1844" i="7" s="1"/>
  <c r="AF426" i="8" s="1"/>
  <c r="AG1830" i="7"/>
  <c r="AG1844" i="7" s="1"/>
  <c r="AG426" i="8" s="1"/>
  <c r="AH1830" i="7"/>
  <c r="AI1830" i="7"/>
  <c r="AJ1830" i="7"/>
  <c r="AJ1844" i="7" s="1"/>
  <c r="AJ426" i="8" s="1"/>
  <c r="AK1830" i="7"/>
  <c r="AK1844" i="7" s="1"/>
  <c r="AK426" i="8" s="1"/>
  <c r="AL1828" i="7"/>
  <c r="O1815" i="7"/>
  <c r="S1815" i="7"/>
  <c r="T1815" i="7"/>
  <c r="U1815" i="7"/>
  <c r="V1815" i="7"/>
  <c r="W1815" i="7"/>
  <c r="X1815" i="7"/>
  <c r="Y1815" i="7"/>
  <c r="Z1815" i="7"/>
  <c r="AA1815" i="7"/>
  <c r="AB1815" i="7"/>
  <c r="AC1815" i="7"/>
  <c r="AD1815" i="7"/>
  <c r="AE1815" i="7"/>
  <c r="AF1815" i="7"/>
  <c r="AG1815" i="7"/>
  <c r="AH1815" i="7"/>
  <c r="AI1815" i="7"/>
  <c r="AJ1815" i="7"/>
  <c r="AK1815" i="7"/>
  <c r="O1814" i="7"/>
  <c r="S1814" i="7"/>
  <c r="S1828" i="7" s="1"/>
  <c r="S425" i="8" s="1"/>
  <c r="T1814" i="7"/>
  <c r="T1828" i="7" s="1"/>
  <c r="T425" i="8" s="1"/>
  <c r="U1814" i="7"/>
  <c r="U1828" i="7" s="1"/>
  <c r="U425" i="8" s="1"/>
  <c r="V1814" i="7"/>
  <c r="W1814" i="7"/>
  <c r="W1828" i="7" s="1"/>
  <c r="W425" i="8" s="1"/>
  <c r="X1814" i="7"/>
  <c r="Y1814" i="7"/>
  <c r="Z1814" i="7"/>
  <c r="Z1828" i="7" s="1"/>
  <c r="Z425" i="8" s="1"/>
  <c r="AA1814" i="7"/>
  <c r="AB1814" i="7"/>
  <c r="AB1828" i="7" s="1"/>
  <c r="AB425" i="8" s="1"/>
  <c r="AC1814" i="7"/>
  <c r="AC1828" i="7" s="1"/>
  <c r="AC425" i="8" s="1"/>
  <c r="AD1814" i="7"/>
  <c r="AE1814" i="7"/>
  <c r="AE1828" i="7" s="1"/>
  <c r="AE425" i="8" s="1"/>
  <c r="AF1814" i="7"/>
  <c r="AG1814" i="7"/>
  <c r="AH1814" i="7"/>
  <c r="AH1828" i="7" s="1"/>
  <c r="AH425" i="8" s="1"/>
  <c r="AI1814" i="7"/>
  <c r="AI1828" i="7" s="1"/>
  <c r="AI425" i="8" s="1"/>
  <c r="AJ1814" i="7"/>
  <c r="AJ1828" i="7" s="1"/>
  <c r="AJ425" i="8" s="1"/>
  <c r="AK1814" i="7"/>
  <c r="AK1828" i="7" s="1"/>
  <c r="AK425" i="8" s="1"/>
  <c r="AF1812" i="7"/>
  <c r="AF424" i="8" s="1"/>
  <c r="AG1812" i="7"/>
  <c r="AG424" i="8" s="1"/>
  <c r="AL1812" i="7"/>
  <c r="O1799" i="7"/>
  <c r="S1799" i="7"/>
  <c r="T1799" i="7"/>
  <c r="U1799" i="7"/>
  <c r="V1799" i="7"/>
  <c r="W1799" i="7"/>
  <c r="X1799" i="7"/>
  <c r="Y1799" i="7"/>
  <c r="Z1799" i="7"/>
  <c r="AA1799" i="7"/>
  <c r="AB1799" i="7"/>
  <c r="AC1799" i="7"/>
  <c r="AD1799" i="7"/>
  <c r="AE1799" i="7"/>
  <c r="AF1799" i="7"/>
  <c r="AG1799" i="7"/>
  <c r="AH1799" i="7"/>
  <c r="AI1799" i="7"/>
  <c r="AJ1799" i="7"/>
  <c r="AK1799" i="7"/>
  <c r="O1798" i="7"/>
  <c r="S1798" i="7"/>
  <c r="S1812" i="7" s="1"/>
  <c r="S424" i="8" s="1"/>
  <c r="T1798" i="7"/>
  <c r="T1812" i="7" s="1"/>
  <c r="T424" i="8" s="1"/>
  <c r="U1798" i="7"/>
  <c r="U1812" i="7" s="1"/>
  <c r="U424" i="8" s="1"/>
  <c r="V1798" i="7"/>
  <c r="W1798" i="7"/>
  <c r="X1798" i="7"/>
  <c r="X1812" i="7" s="1"/>
  <c r="X424" i="8" s="1"/>
  <c r="Y1798" i="7"/>
  <c r="Z1798" i="7"/>
  <c r="Z1812" i="7" s="1"/>
  <c r="Z424" i="8" s="1"/>
  <c r="AA1798" i="7"/>
  <c r="AA1812" i="7" s="1"/>
  <c r="AA424" i="8" s="1"/>
  <c r="AB1798" i="7"/>
  <c r="AC1798" i="7"/>
  <c r="AC1812" i="7" s="1"/>
  <c r="AC424" i="8" s="1"/>
  <c r="AD1798" i="7"/>
  <c r="AD1812" i="7" s="1"/>
  <c r="AD424" i="8" s="1"/>
  <c r="AE1798" i="7"/>
  <c r="AF1798" i="7"/>
  <c r="AG1798" i="7"/>
  <c r="AH1798" i="7"/>
  <c r="AH1812" i="7" s="1"/>
  <c r="AH424" i="8" s="1"/>
  <c r="AI1798" i="7"/>
  <c r="AI1812" i="7" s="1"/>
  <c r="AI424" i="8" s="1"/>
  <c r="AJ1798" i="7"/>
  <c r="AJ1812" i="7" s="1"/>
  <c r="AJ424" i="8" s="1"/>
  <c r="AK1798" i="7"/>
  <c r="AK1812" i="7" s="1"/>
  <c r="AK424" i="8" s="1"/>
  <c r="AL1796" i="7"/>
  <c r="O1793" i="7"/>
  <c r="S1793" i="7"/>
  <c r="T1793" i="7"/>
  <c r="U1793" i="7"/>
  <c r="V1793" i="7"/>
  <c r="W1793" i="7"/>
  <c r="X1793" i="7"/>
  <c r="Y1793" i="7"/>
  <c r="Z1793" i="7"/>
  <c r="AA1793" i="7"/>
  <c r="AB1793" i="7"/>
  <c r="AC1793" i="7"/>
  <c r="AD1793" i="7"/>
  <c r="AE1793" i="7"/>
  <c r="AF1793" i="7"/>
  <c r="AG1793" i="7"/>
  <c r="AH1793" i="7"/>
  <c r="AI1793" i="7"/>
  <c r="AJ1793" i="7"/>
  <c r="AK1793" i="7"/>
  <c r="O1792" i="7"/>
  <c r="S1792" i="7"/>
  <c r="T1792" i="7"/>
  <c r="U1792" i="7"/>
  <c r="V1792" i="7"/>
  <c r="W1792" i="7"/>
  <c r="X1792" i="7"/>
  <c r="Y1792" i="7"/>
  <c r="Z1792" i="7"/>
  <c r="AA1792" i="7"/>
  <c r="AB1792" i="7"/>
  <c r="AC1792" i="7"/>
  <c r="AD1792" i="7"/>
  <c r="AE1792" i="7"/>
  <c r="AF1792" i="7"/>
  <c r="AG1792" i="7"/>
  <c r="AH1792" i="7"/>
  <c r="AI1792" i="7"/>
  <c r="AJ1792" i="7"/>
  <c r="AK1792" i="7"/>
  <c r="L1791" i="7"/>
  <c r="O1791" i="7"/>
  <c r="R1791" i="7"/>
  <c r="S1791" i="7"/>
  <c r="T1791" i="7"/>
  <c r="U1791" i="7"/>
  <c r="V1791" i="7"/>
  <c r="W1791" i="7"/>
  <c r="X1791" i="7"/>
  <c r="Y1791" i="7"/>
  <c r="Z1791" i="7"/>
  <c r="AA1791" i="7"/>
  <c r="AB1791" i="7"/>
  <c r="AC1791" i="7"/>
  <c r="AD1791" i="7"/>
  <c r="AE1791" i="7"/>
  <c r="AF1791" i="7"/>
  <c r="AG1791" i="7"/>
  <c r="AH1791" i="7"/>
  <c r="AI1791" i="7"/>
  <c r="AJ1791" i="7"/>
  <c r="AK1791" i="7"/>
  <c r="O1790" i="7"/>
  <c r="S1790" i="7"/>
  <c r="T1790" i="7"/>
  <c r="U1790" i="7"/>
  <c r="V1790" i="7"/>
  <c r="W1790" i="7"/>
  <c r="X1790" i="7"/>
  <c r="Y1790" i="7"/>
  <c r="Z1790" i="7"/>
  <c r="AA1790" i="7"/>
  <c r="AB1790" i="7"/>
  <c r="AC1790" i="7"/>
  <c r="AD1790" i="7"/>
  <c r="AE1790" i="7"/>
  <c r="AF1790" i="7"/>
  <c r="AG1790" i="7"/>
  <c r="AH1790" i="7"/>
  <c r="AI1790" i="7"/>
  <c r="AJ1790" i="7"/>
  <c r="AK1790" i="7"/>
  <c r="O1789" i="7"/>
  <c r="S1789" i="7"/>
  <c r="T1789" i="7"/>
  <c r="U1789" i="7"/>
  <c r="V1789" i="7"/>
  <c r="W1789" i="7"/>
  <c r="X1789" i="7"/>
  <c r="Y1789" i="7"/>
  <c r="Z1789" i="7"/>
  <c r="AA1789" i="7"/>
  <c r="AB1789" i="7"/>
  <c r="AC1789" i="7"/>
  <c r="AD1789" i="7"/>
  <c r="AE1789" i="7"/>
  <c r="AF1789" i="7"/>
  <c r="AG1789" i="7"/>
  <c r="AH1789" i="7"/>
  <c r="AI1789" i="7"/>
  <c r="AJ1789" i="7"/>
  <c r="AK1789" i="7"/>
  <c r="O1788" i="7"/>
  <c r="S1788" i="7"/>
  <c r="T1788" i="7"/>
  <c r="U1788" i="7"/>
  <c r="V1788" i="7"/>
  <c r="W1788" i="7"/>
  <c r="X1788" i="7"/>
  <c r="Y1788" i="7"/>
  <c r="Z1788" i="7"/>
  <c r="AA1788" i="7"/>
  <c r="AB1788" i="7"/>
  <c r="AC1788" i="7"/>
  <c r="AD1788" i="7"/>
  <c r="AE1788" i="7"/>
  <c r="AF1788" i="7"/>
  <c r="AG1788" i="7"/>
  <c r="AH1788" i="7"/>
  <c r="AI1788" i="7"/>
  <c r="AJ1788" i="7"/>
  <c r="AK1788" i="7"/>
  <c r="O1787" i="7"/>
  <c r="S1787" i="7"/>
  <c r="T1787" i="7"/>
  <c r="U1787" i="7"/>
  <c r="V1787" i="7"/>
  <c r="W1787" i="7"/>
  <c r="X1787" i="7"/>
  <c r="Y1787" i="7"/>
  <c r="Z1787" i="7"/>
  <c r="AA1787" i="7"/>
  <c r="AB1787" i="7"/>
  <c r="AC1787" i="7"/>
  <c r="AD1787" i="7"/>
  <c r="AE1787" i="7"/>
  <c r="AF1787" i="7"/>
  <c r="AG1787" i="7"/>
  <c r="AH1787" i="7"/>
  <c r="AI1787" i="7"/>
  <c r="AJ1787" i="7"/>
  <c r="AK1787" i="7"/>
  <c r="O1786" i="7"/>
  <c r="S1786" i="7"/>
  <c r="T1786" i="7"/>
  <c r="U1786" i="7"/>
  <c r="V1786" i="7"/>
  <c r="W1786" i="7"/>
  <c r="X1786" i="7"/>
  <c r="Y1786" i="7"/>
  <c r="Z1786" i="7"/>
  <c r="AA1786" i="7"/>
  <c r="AB1786" i="7"/>
  <c r="AC1786" i="7"/>
  <c r="AD1786" i="7"/>
  <c r="AE1786" i="7"/>
  <c r="AF1786" i="7"/>
  <c r="AG1786" i="7"/>
  <c r="AH1786" i="7"/>
  <c r="AI1786" i="7"/>
  <c r="AJ1786" i="7"/>
  <c r="AK1786" i="7"/>
  <c r="O1785" i="7"/>
  <c r="S1785" i="7"/>
  <c r="T1785" i="7"/>
  <c r="U1785" i="7"/>
  <c r="V1785" i="7"/>
  <c r="W1785" i="7"/>
  <c r="X1785" i="7"/>
  <c r="Y1785" i="7"/>
  <c r="Z1785" i="7"/>
  <c r="AA1785" i="7"/>
  <c r="AB1785" i="7"/>
  <c r="AC1785" i="7"/>
  <c r="AD1785" i="7"/>
  <c r="AE1785" i="7"/>
  <c r="AF1785" i="7"/>
  <c r="AG1785" i="7"/>
  <c r="AH1785" i="7"/>
  <c r="AI1785" i="7"/>
  <c r="AJ1785" i="7"/>
  <c r="AK1785" i="7"/>
  <c r="O1784" i="7"/>
  <c r="S1784" i="7"/>
  <c r="T1784" i="7"/>
  <c r="U1784" i="7"/>
  <c r="V1784" i="7"/>
  <c r="W1784" i="7"/>
  <c r="X1784" i="7"/>
  <c r="Y1784" i="7"/>
  <c r="Z1784" i="7"/>
  <c r="AA1784" i="7"/>
  <c r="AB1784" i="7"/>
  <c r="AC1784" i="7"/>
  <c r="AD1784" i="7"/>
  <c r="AE1784" i="7"/>
  <c r="AF1784" i="7"/>
  <c r="AG1784" i="7"/>
  <c r="AH1784" i="7"/>
  <c r="AI1784" i="7"/>
  <c r="AJ1784" i="7"/>
  <c r="AK1784" i="7"/>
  <c r="O1783" i="7"/>
  <c r="S1783" i="7"/>
  <c r="T1783" i="7"/>
  <c r="U1783" i="7"/>
  <c r="V1783" i="7"/>
  <c r="W1783" i="7"/>
  <c r="X1783" i="7"/>
  <c r="Y1783" i="7"/>
  <c r="Z1783" i="7"/>
  <c r="AA1783" i="7"/>
  <c r="AB1783" i="7"/>
  <c r="AC1783" i="7"/>
  <c r="AD1783" i="7"/>
  <c r="AE1783" i="7"/>
  <c r="AF1783" i="7"/>
  <c r="AG1783" i="7"/>
  <c r="AH1783" i="7"/>
  <c r="AI1783" i="7"/>
  <c r="AJ1783" i="7"/>
  <c r="AK1783" i="7"/>
  <c r="O1782" i="7"/>
  <c r="S1782" i="7"/>
  <c r="T1782" i="7"/>
  <c r="U1782" i="7"/>
  <c r="U1796" i="7" s="1"/>
  <c r="U423" i="8" s="1"/>
  <c r="V1782" i="7"/>
  <c r="W1782" i="7"/>
  <c r="X1782" i="7"/>
  <c r="Y1782" i="7"/>
  <c r="Z1782" i="7"/>
  <c r="AA1782" i="7"/>
  <c r="AB1782" i="7"/>
  <c r="AC1782" i="7"/>
  <c r="AC1796" i="7" s="1"/>
  <c r="AC423" i="8" s="1"/>
  <c r="AD1782" i="7"/>
  <c r="AE1782" i="7"/>
  <c r="AF1782" i="7"/>
  <c r="AG1782" i="7"/>
  <c r="AH1782" i="7"/>
  <c r="AI1782" i="7"/>
  <c r="AJ1782" i="7"/>
  <c r="AK1782" i="7"/>
  <c r="AK1796" i="7" s="1"/>
  <c r="AK423" i="8" s="1"/>
  <c r="AL1780" i="7"/>
  <c r="O1770" i="7"/>
  <c r="S1770" i="7"/>
  <c r="T1770" i="7"/>
  <c r="U1770" i="7"/>
  <c r="V1770" i="7"/>
  <c r="W1770" i="7"/>
  <c r="X1770" i="7"/>
  <c r="Y1770" i="7"/>
  <c r="Z1770" i="7"/>
  <c r="AA1770" i="7"/>
  <c r="AB1770" i="7"/>
  <c r="AC1770" i="7"/>
  <c r="AD1770" i="7"/>
  <c r="AE1770" i="7"/>
  <c r="AF1770" i="7"/>
  <c r="AG1770" i="7"/>
  <c r="AH1770" i="7"/>
  <c r="AI1770" i="7"/>
  <c r="AJ1770" i="7"/>
  <c r="AK1770" i="7"/>
  <c r="O1769" i="7"/>
  <c r="S1769" i="7"/>
  <c r="T1769" i="7"/>
  <c r="U1769" i="7"/>
  <c r="V1769" i="7"/>
  <c r="W1769" i="7"/>
  <c r="X1769" i="7"/>
  <c r="Y1769" i="7"/>
  <c r="Z1769" i="7"/>
  <c r="AA1769" i="7"/>
  <c r="AB1769" i="7"/>
  <c r="AC1769" i="7"/>
  <c r="AD1769" i="7"/>
  <c r="AE1769" i="7"/>
  <c r="AF1769" i="7"/>
  <c r="AG1769" i="7"/>
  <c r="AH1769" i="7"/>
  <c r="AI1769" i="7"/>
  <c r="AJ1769" i="7"/>
  <c r="AK1769" i="7"/>
  <c r="O1768" i="7"/>
  <c r="S1768" i="7"/>
  <c r="T1768" i="7"/>
  <c r="U1768" i="7"/>
  <c r="V1768" i="7"/>
  <c r="W1768" i="7"/>
  <c r="X1768" i="7"/>
  <c r="Y1768" i="7"/>
  <c r="Z1768" i="7"/>
  <c r="AA1768" i="7"/>
  <c r="AB1768" i="7"/>
  <c r="AC1768" i="7"/>
  <c r="AD1768" i="7"/>
  <c r="AE1768" i="7"/>
  <c r="AF1768" i="7"/>
  <c r="AG1768" i="7"/>
  <c r="AH1768" i="7"/>
  <c r="AI1768" i="7"/>
  <c r="AJ1768" i="7"/>
  <c r="AK1768" i="7"/>
  <c r="O1767" i="7"/>
  <c r="S1767" i="7"/>
  <c r="T1767" i="7"/>
  <c r="U1767" i="7"/>
  <c r="V1767" i="7"/>
  <c r="W1767" i="7"/>
  <c r="X1767" i="7"/>
  <c r="Y1767" i="7"/>
  <c r="Z1767" i="7"/>
  <c r="AA1767" i="7"/>
  <c r="AB1767" i="7"/>
  <c r="AC1767" i="7"/>
  <c r="AD1767" i="7"/>
  <c r="AE1767" i="7"/>
  <c r="AF1767" i="7"/>
  <c r="AG1767" i="7"/>
  <c r="AH1767" i="7"/>
  <c r="AI1767" i="7"/>
  <c r="AJ1767" i="7"/>
  <c r="AK1767" i="7"/>
  <c r="O1766" i="7"/>
  <c r="S1766" i="7"/>
  <c r="T1766" i="7"/>
  <c r="T1780" i="7" s="1"/>
  <c r="T422" i="8" s="1"/>
  <c r="U1766" i="7"/>
  <c r="V1766" i="7"/>
  <c r="W1766" i="7"/>
  <c r="X1766" i="7"/>
  <c r="Y1766" i="7"/>
  <c r="Z1766" i="7"/>
  <c r="AA1766" i="7"/>
  <c r="AB1766" i="7"/>
  <c r="AB1780" i="7" s="1"/>
  <c r="AB422" i="8" s="1"/>
  <c r="AC1766" i="7"/>
  <c r="AC1780" i="7" s="1"/>
  <c r="AC422" i="8" s="1"/>
  <c r="AD1766" i="7"/>
  <c r="AE1766" i="7"/>
  <c r="AF1766" i="7"/>
  <c r="AG1766" i="7"/>
  <c r="AH1766" i="7"/>
  <c r="AI1766" i="7"/>
  <c r="AJ1766" i="7"/>
  <c r="AJ1780" i="7" s="1"/>
  <c r="AJ422" i="8" s="1"/>
  <c r="AK1766" i="7"/>
  <c r="AK1780" i="7" s="1"/>
  <c r="AK422" i="8" s="1"/>
  <c r="L1764" i="7"/>
  <c r="AC1764" i="7"/>
  <c r="AC411" i="8" s="1"/>
  <c r="AG1764" i="7"/>
  <c r="AG411" i="8" s="1"/>
  <c r="AK1764" i="7"/>
  <c r="AK411" i="8" s="1"/>
  <c r="AL1764" i="7"/>
  <c r="L1750" i="7"/>
  <c r="AC1750" i="7" s="1"/>
  <c r="K1750" i="7"/>
  <c r="O1750" i="7"/>
  <c r="R1750" i="7"/>
  <c r="R1764" i="7" s="1"/>
  <c r="R411" i="8" s="1"/>
  <c r="S1750" i="7"/>
  <c r="S1764" i="7" s="1"/>
  <c r="S411" i="8" s="1"/>
  <c r="T1750" i="7"/>
  <c r="T1764" i="7" s="1"/>
  <c r="T411" i="8" s="1"/>
  <c r="U1750" i="7"/>
  <c r="U1764" i="7" s="1"/>
  <c r="U411" i="8" s="1"/>
  <c r="V1750" i="7"/>
  <c r="V1764" i="7" s="1"/>
  <c r="V411" i="8" s="1"/>
  <c r="W1750" i="7"/>
  <c r="W1764" i="7" s="1"/>
  <c r="W411" i="8" s="1"/>
  <c r="X1750" i="7"/>
  <c r="X1764" i="7" s="1"/>
  <c r="X411" i="8" s="1"/>
  <c r="Y1750" i="7"/>
  <c r="Y1764" i="7" s="1"/>
  <c r="Y411" i="8" s="1"/>
  <c r="Z1750" i="7"/>
  <c r="Z1764" i="7" s="1"/>
  <c r="Z411" i="8" s="1"/>
  <c r="AA1750" i="7"/>
  <c r="AA1764" i="7" s="1"/>
  <c r="AA411" i="8" s="1"/>
  <c r="AB1750" i="7"/>
  <c r="AB1764" i="7" s="1"/>
  <c r="AB411" i="8" s="1"/>
  <c r="AD1750" i="7"/>
  <c r="AD1764" i="7" s="1"/>
  <c r="AD411" i="8" s="1"/>
  <c r="AE1750" i="7"/>
  <c r="AE1764" i="7" s="1"/>
  <c r="AE411" i="8" s="1"/>
  <c r="AF1750" i="7"/>
  <c r="AF1764" i="7" s="1"/>
  <c r="AF411" i="8" s="1"/>
  <c r="AG1750" i="7"/>
  <c r="AH1750" i="7"/>
  <c r="AH1764" i="7" s="1"/>
  <c r="AH411" i="8" s="1"/>
  <c r="AI1750" i="7"/>
  <c r="AI1764" i="7" s="1"/>
  <c r="AI411" i="8" s="1"/>
  <c r="AJ1750" i="7"/>
  <c r="AJ1764" i="7" s="1"/>
  <c r="AJ411" i="8" s="1"/>
  <c r="AK1750" i="7"/>
  <c r="T1748" i="7"/>
  <c r="T410" i="8" s="1"/>
  <c r="V1748" i="7"/>
  <c r="V410" i="8" s="1"/>
  <c r="AL1748" i="7"/>
  <c r="O1737" i="7"/>
  <c r="S1737" i="7"/>
  <c r="T1737" i="7"/>
  <c r="U1737" i="7"/>
  <c r="V1737" i="7"/>
  <c r="W1737" i="7"/>
  <c r="X1737" i="7"/>
  <c r="Y1737" i="7"/>
  <c r="Z1737" i="7"/>
  <c r="AA1737" i="7"/>
  <c r="AB1737" i="7"/>
  <c r="AC1737" i="7"/>
  <c r="AD1737" i="7"/>
  <c r="AE1737" i="7"/>
  <c r="AF1737" i="7"/>
  <c r="AG1737" i="7"/>
  <c r="AH1737" i="7"/>
  <c r="AI1737" i="7"/>
  <c r="AJ1737" i="7"/>
  <c r="AK1737" i="7"/>
  <c r="O1736" i="7"/>
  <c r="S1736" i="7"/>
  <c r="T1736" i="7"/>
  <c r="U1736" i="7"/>
  <c r="V1736" i="7"/>
  <c r="W1736" i="7"/>
  <c r="X1736" i="7"/>
  <c r="Y1736" i="7"/>
  <c r="Z1736" i="7"/>
  <c r="AA1736" i="7"/>
  <c r="AB1736" i="7"/>
  <c r="AC1736" i="7"/>
  <c r="AD1736" i="7"/>
  <c r="AE1736" i="7"/>
  <c r="AF1736" i="7"/>
  <c r="AG1736" i="7"/>
  <c r="AH1736" i="7"/>
  <c r="AI1736" i="7"/>
  <c r="AJ1736" i="7"/>
  <c r="AK1736" i="7"/>
  <c r="O1735" i="7"/>
  <c r="S1735" i="7"/>
  <c r="T1735" i="7"/>
  <c r="U1735" i="7"/>
  <c r="V1735" i="7"/>
  <c r="W1735" i="7"/>
  <c r="X1735" i="7"/>
  <c r="Y1735" i="7"/>
  <c r="Z1735" i="7"/>
  <c r="AA1735" i="7"/>
  <c r="AB1735" i="7"/>
  <c r="AC1735" i="7"/>
  <c r="AD1735" i="7"/>
  <c r="AE1735" i="7"/>
  <c r="AF1735" i="7"/>
  <c r="AG1735" i="7"/>
  <c r="AH1735" i="7"/>
  <c r="AI1735" i="7"/>
  <c r="AJ1735" i="7"/>
  <c r="AK1735" i="7"/>
  <c r="O1734" i="7"/>
  <c r="S1734" i="7"/>
  <c r="T1734" i="7"/>
  <c r="U1734" i="7"/>
  <c r="U1748" i="7" s="1"/>
  <c r="U410" i="8" s="1"/>
  <c r="V1734" i="7"/>
  <c r="W1734" i="7"/>
  <c r="X1734" i="7"/>
  <c r="Y1734" i="7"/>
  <c r="Z1734" i="7"/>
  <c r="Z1748" i="7" s="1"/>
  <c r="Z410" i="8" s="1"/>
  <c r="AA1734" i="7"/>
  <c r="AB1734" i="7"/>
  <c r="AC1734" i="7"/>
  <c r="AC1748" i="7" s="1"/>
  <c r="AC410" i="8" s="1"/>
  <c r="AD1734" i="7"/>
  <c r="AD1748" i="7" s="1"/>
  <c r="AD410" i="8" s="1"/>
  <c r="AE1734" i="7"/>
  <c r="AF1734" i="7"/>
  <c r="AG1734" i="7"/>
  <c r="AH1734" i="7"/>
  <c r="AH1748" i="7" s="1"/>
  <c r="AH410" i="8" s="1"/>
  <c r="AI1734" i="7"/>
  <c r="AJ1734" i="7"/>
  <c r="AK1734" i="7"/>
  <c r="AK1748" i="7" s="1"/>
  <c r="AK410" i="8" s="1"/>
  <c r="AG1732" i="7"/>
  <c r="AG409" i="8" s="1"/>
  <c r="AL1732" i="7"/>
  <c r="O1718" i="7"/>
  <c r="S1718" i="7"/>
  <c r="S1732" i="7" s="1"/>
  <c r="S409" i="8" s="1"/>
  <c r="T1718" i="7"/>
  <c r="T1732" i="7" s="1"/>
  <c r="T409" i="8" s="1"/>
  <c r="U1718" i="7"/>
  <c r="U1732" i="7" s="1"/>
  <c r="U409" i="8" s="1"/>
  <c r="V1718" i="7"/>
  <c r="V1732" i="7" s="1"/>
  <c r="V409" i="8" s="1"/>
  <c r="W1718" i="7"/>
  <c r="W1732" i="7" s="1"/>
  <c r="W409" i="8" s="1"/>
  <c r="X1718" i="7"/>
  <c r="X1732" i="7" s="1"/>
  <c r="X409" i="8" s="1"/>
  <c r="Y1718" i="7"/>
  <c r="Y1732" i="7" s="1"/>
  <c r="Y409" i="8" s="1"/>
  <c r="Z1718" i="7"/>
  <c r="Z1732" i="7" s="1"/>
  <c r="Z409" i="8" s="1"/>
  <c r="AA1718" i="7"/>
  <c r="AA1732" i="7" s="1"/>
  <c r="AA409" i="8" s="1"/>
  <c r="AB1718" i="7"/>
  <c r="AB1732" i="7" s="1"/>
  <c r="AB409" i="8" s="1"/>
  <c r="AC1718" i="7"/>
  <c r="AC1732" i="7" s="1"/>
  <c r="AC409" i="8" s="1"/>
  <c r="AD1718" i="7"/>
  <c r="AD1732" i="7" s="1"/>
  <c r="AD409" i="8" s="1"/>
  <c r="AE1718" i="7"/>
  <c r="AE1732" i="7" s="1"/>
  <c r="AE409" i="8" s="1"/>
  <c r="AF1718" i="7"/>
  <c r="AF1732" i="7" s="1"/>
  <c r="AF409" i="8" s="1"/>
  <c r="AG1718" i="7"/>
  <c r="AH1718" i="7"/>
  <c r="AH1732" i="7" s="1"/>
  <c r="AH409" i="8" s="1"/>
  <c r="AI1718" i="7"/>
  <c r="AI1732" i="7" s="1"/>
  <c r="AI409" i="8" s="1"/>
  <c r="AJ1718" i="7"/>
  <c r="AJ1732" i="7" s="1"/>
  <c r="AJ409" i="8" s="1"/>
  <c r="AK1718" i="7"/>
  <c r="AK1732" i="7" s="1"/>
  <c r="AK409" i="8" s="1"/>
  <c r="AL1716" i="7"/>
  <c r="O1704" i="7"/>
  <c r="S1704" i="7"/>
  <c r="T1704" i="7"/>
  <c r="U1704" i="7"/>
  <c r="V1704" i="7"/>
  <c r="W1704" i="7"/>
  <c r="X1704" i="7"/>
  <c r="Y1704" i="7"/>
  <c r="Z1704" i="7"/>
  <c r="AA1704" i="7"/>
  <c r="AB1704" i="7"/>
  <c r="AC1704" i="7"/>
  <c r="AD1704" i="7"/>
  <c r="AE1704" i="7"/>
  <c r="AF1704" i="7"/>
  <c r="AG1704" i="7"/>
  <c r="AH1704" i="7"/>
  <c r="AI1704" i="7"/>
  <c r="AJ1704" i="7"/>
  <c r="AK1704" i="7"/>
  <c r="O1703" i="7"/>
  <c r="S1703" i="7"/>
  <c r="T1703" i="7"/>
  <c r="U1703" i="7"/>
  <c r="V1703" i="7"/>
  <c r="W1703" i="7"/>
  <c r="X1703" i="7"/>
  <c r="Y1703" i="7"/>
  <c r="Z1703" i="7"/>
  <c r="AA1703" i="7"/>
  <c r="AB1703" i="7"/>
  <c r="AC1703" i="7"/>
  <c r="AD1703" i="7"/>
  <c r="AE1703" i="7"/>
  <c r="AF1703" i="7"/>
  <c r="AG1703" i="7"/>
  <c r="AH1703" i="7"/>
  <c r="AI1703" i="7"/>
  <c r="AJ1703" i="7"/>
  <c r="AK1703" i="7"/>
  <c r="O1702" i="7"/>
  <c r="S1702" i="7"/>
  <c r="T1702" i="7"/>
  <c r="U1702" i="7"/>
  <c r="U1716" i="7" s="1"/>
  <c r="U408" i="8" s="1"/>
  <c r="V1702" i="7"/>
  <c r="W1702" i="7"/>
  <c r="W1716" i="7" s="1"/>
  <c r="W408" i="8" s="1"/>
  <c r="X1702" i="7"/>
  <c r="X1716" i="7" s="1"/>
  <c r="X408" i="8" s="1"/>
  <c r="Y1702" i="7"/>
  <c r="Z1702" i="7"/>
  <c r="Z1716" i="7" s="1"/>
  <c r="Z408" i="8" s="1"/>
  <c r="AA1702" i="7"/>
  <c r="AB1702" i="7"/>
  <c r="AC1702" i="7"/>
  <c r="AC1716" i="7" s="1"/>
  <c r="AC408" i="8" s="1"/>
  <c r="AD1702" i="7"/>
  <c r="AE1702" i="7"/>
  <c r="AE1716" i="7" s="1"/>
  <c r="AE408" i="8" s="1"/>
  <c r="AF1702" i="7"/>
  <c r="AF1716" i="7" s="1"/>
  <c r="AF408" i="8" s="1"/>
  <c r="AG1702" i="7"/>
  <c r="AG1716" i="7" s="1"/>
  <c r="AG408" i="8" s="1"/>
  <c r="AH1702" i="7"/>
  <c r="AH1716" i="7" s="1"/>
  <c r="AH408" i="8" s="1"/>
  <c r="AI1702" i="7"/>
  <c r="AJ1702" i="7"/>
  <c r="AK1702" i="7"/>
  <c r="AK1716" i="7" s="1"/>
  <c r="AK408" i="8" s="1"/>
  <c r="AL1700" i="7"/>
  <c r="O1687" i="7"/>
  <c r="S1687" i="7"/>
  <c r="T1687" i="7"/>
  <c r="U1687" i="7"/>
  <c r="V1687" i="7"/>
  <c r="W1687" i="7"/>
  <c r="X1687" i="7"/>
  <c r="Y1687" i="7"/>
  <c r="Z1687" i="7"/>
  <c r="AA1687" i="7"/>
  <c r="AB1687" i="7"/>
  <c r="AC1687" i="7"/>
  <c r="AD1687" i="7"/>
  <c r="AE1687" i="7"/>
  <c r="AF1687" i="7"/>
  <c r="AG1687" i="7"/>
  <c r="AH1687" i="7"/>
  <c r="AI1687" i="7"/>
  <c r="AJ1687" i="7"/>
  <c r="AK1687" i="7"/>
  <c r="O1686" i="7"/>
  <c r="S1686" i="7"/>
  <c r="S1700" i="7" s="1"/>
  <c r="S407" i="8" s="1"/>
  <c r="T1686" i="7"/>
  <c r="T1700" i="7" s="1"/>
  <c r="T407" i="8" s="1"/>
  <c r="U1686" i="7"/>
  <c r="V1686" i="7"/>
  <c r="W1686" i="7"/>
  <c r="W1700" i="7" s="1"/>
  <c r="W407" i="8" s="1"/>
  <c r="X1686" i="7"/>
  <c r="Y1686" i="7"/>
  <c r="Z1686" i="7"/>
  <c r="Z1700" i="7" s="1"/>
  <c r="Z407" i="8" s="1"/>
  <c r="AA1686" i="7"/>
  <c r="AA1700" i="7" s="1"/>
  <c r="AA407" i="8" s="1"/>
  <c r="AB1686" i="7"/>
  <c r="AB1700" i="7" s="1"/>
  <c r="AB407" i="8" s="1"/>
  <c r="AC1686" i="7"/>
  <c r="AD1686" i="7"/>
  <c r="AE1686" i="7"/>
  <c r="AE1700" i="7" s="1"/>
  <c r="AE407" i="8" s="1"/>
  <c r="AF1686" i="7"/>
  <c r="AG1686" i="7"/>
  <c r="AH1686" i="7"/>
  <c r="AH1700" i="7" s="1"/>
  <c r="AH407" i="8" s="1"/>
  <c r="AI1686" i="7"/>
  <c r="AI1700" i="7" s="1"/>
  <c r="AI407" i="8" s="1"/>
  <c r="AJ1686" i="7"/>
  <c r="AJ1700" i="7" s="1"/>
  <c r="AJ407" i="8" s="1"/>
  <c r="AK1686" i="7"/>
  <c r="AL1684" i="7"/>
  <c r="O1670" i="7"/>
  <c r="S1670" i="7"/>
  <c r="S1684" i="7" s="1"/>
  <c r="S406" i="8" s="1"/>
  <c r="T1670" i="7"/>
  <c r="T1684" i="7" s="1"/>
  <c r="T406" i="8" s="1"/>
  <c r="U1670" i="7"/>
  <c r="U1684" i="7" s="1"/>
  <c r="U406" i="8" s="1"/>
  <c r="V1670" i="7"/>
  <c r="V1684" i="7" s="1"/>
  <c r="V406" i="8" s="1"/>
  <c r="W1670" i="7"/>
  <c r="W1684" i="7" s="1"/>
  <c r="W406" i="8" s="1"/>
  <c r="X1670" i="7"/>
  <c r="X1684" i="7" s="1"/>
  <c r="X406" i="8" s="1"/>
  <c r="Y1670" i="7"/>
  <c r="Y1684" i="7" s="1"/>
  <c r="Y406" i="8" s="1"/>
  <c r="Z1670" i="7"/>
  <c r="Z1684" i="7" s="1"/>
  <c r="Z406" i="8" s="1"/>
  <c r="AA1670" i="7"/>
  <c r="AA1684" i="7" s="1"/>
  <c r="AA406" i="8" s="1"/>
  <c r="AB1670" i="7"/>
  <c r="AB1684" i="7" s="1"/>
  <c r="AB406" i="8" s="1"/>
  <c r="AC1670" i="7"/>
  <c r="AC1684" i="7" s="1"/>
  <c r="AC406" i="8" s="1"/>
  <c r="AD1670" i="7"/>
  <c r="AD1684" i="7" s="1"/>
  <c r="AD406" i="8" s="1"/>
  <c r="AE1670" i="7"/>
  <c r="AE1684" i="7" s="1"/>
  <c r="AE406" i="8" s="1"/>
  <c r="AF1670" i="7"/>
  <c r="AF1684" i="7" s="1"/>
  <c r="AF406" i="8" s="1"/>
  <c r="AG1670" i="7"/>
  <c r="AG1684" i="7" s="1"/>
  <c r="AG406" i="8" s="1"/>
  <c r="AH1670" i="7"/>
  <c r="AH1684" i="7" s="1"/>
  <c r="AH406" i="8" s="1"/>
  <c r="AI1670" i="7"/>
  <c r="AI1684" i="7" s="1"/>
  <c r="AI406" i="8" s="1"/>
  <c r="AJ1670" i="7"/>
  <c r="AJ1684" i="7" s="1"/>
  <c r="AJ406" i="8" s="1"/>
  <c r="AK1670" i="7"/>
  <c r="AK1684" i="7" s="1"/>
  <c r="AK406" i="8" s="1"/>
  <c r="AL1668" i="7"/>
  <c r="L1656" i="7"/>
  <c r="X1656" i="7" s="1"/>
  <c r="K1656" i="7"/>
  <c r="O1656" i="7"/>
  <c r="R1656" i="7"/>
  <c r="S1656" i="7"/>
  <c r="T1656" i="7"/>
  <c r="U1656" i="7"/>
  <c r="V1656" i="7"/>
  <c r="V1668" i="7" s="1"/>
  <c r="V394" i="8" s="1"/>
  <c r="W1656" i="7"/>
  <c r="Y1656" i="7"/>
  <c r="Z1656" i="7"/>
  <c r="AA1656" i="7"/>
  <c r="AB1656" i="7"/>
  <c r="AC1656" i="7"/>
  <c r="AD1656" i="7"/>
  <c r="AE1656" i="7"/>
  <c r="AF1656" i="7"/>
  <c r="AG1656" i="7"/>
  <c r="AH1656" i="7"/>
  <c r="AI1656" i="7"/>
  <c r="AJ1656" i="7"/>
  <c r="AK1656" i="7"/>
  <c r="L1655" i="7"/>
  <c r="X1655" i="7" s="1"/>
  <c r="K1655" i="7"/>
  <c r="O1655" i="7"/>
  <c r="R1655" i="7"/>
  <c r="S1655" i="7"/>
  <c r="T1655" i="7"/>
  <c r="U1655" i="7"/>
  <c r="V1655" i="7"/>
  <c r="W1655" i="7"/>
  <c r="Y1655" i="7"/>
  <c r="Z1655" i="7"/>
  <c r="AA1655" i="7"/>
  <c r="AB1655" i="7"/>
  <c r="AC1655" i="7"/>
  <c r="AD1655" i="7"/>
  <c r="AE1655" i="7"/>
  <c r="AF1655" i="7"/>
  <c r="AG1655" i="7"/>
  <c r="AH1655" i="7"/>
  <c r="AI1655" i="7"/>
  <c r="AJ1655" i="7"/>
  <c r="AK1655" i="7"/>
  <c r="O1654" i="7"/>
  <c r="R1654" i="7"/>
  <c r="S1654" i="7"/>
  <c r="S1668" i="7" s="1"/>
  <c r="S394" i="8" s="1"/>
  <c r="T1654" i="7"/>
  <c r="T1668" i="7" s="1"/>
  <c r="T394" i="8" s="1"/>
  <c r="U1654" i="7"/>
  <c r="U1668" i="7" s="1"/>
  <c r="U394" i="8" s="1"/>
  <c r="V1654" i="7"/>
  <c r="W1654" i="7"/>
  <c r="W1668" i="7" s="1"/>
  <c r="W394" i="8" s="1"/>
  <c r="Y1654" i="7"/>
  <c r="Y1668" i="7" s="1"/>
  <c r="Y394" i="8" s="1"/>
  <c r="Z1654" i="7"/>
  <c r="Z1668" i="7" s="1"/>
  <c r="Z394" i="8" s="1"/>
  <c r="AA1654" i="7"/>
  <c r="AB1654" i="7"/>
  <c r="AB1668" i="7" s="1"/>
  <c r="AB394" i="8" s="1"/>
  <c r="AC1654" i="7"/>
  <c r="AC1668" i="7" s="1"/>
  <c r="AC394" i="8" s="1"/>
  <c r="AD1654" i="7"/>
  <c r="AD1668" i="7" s="1"/>
  <c r="AD394" i="8" s="1"/>
  <c r="AE1654" i="7"/>
  <c r="AF1654" i="7"/>
  <c r="AF1668" i="7" s="1"/>
  <c r="AF394" i="8" s="1"/>
  <c r="AG1654" i="7"/>
  <c r="AG1668" i="7" s="1"/>
  <c r="AG394" i="8" s="1"/>
  <c r="AH1654" i="7"/>
  <c r="AH1668" i="7" s="1"/>
  <c r="AH394" i="8" s="1"/>
  <c r="AI1654" i="7"/>
  <c r="AJ1654" i="7"/>
  <c r="AJ1668" i="7" s="1"/>
  <c r="AJ394" i="8" s="1"/>
  <c r="AK1654" i="7"/>
  <c r="AK1668" i="7" s="1"/>
  <c r="AK394" i="8" s="1"/>
  <c r="AH1652" i="7"/>
  <c r="AH393" i="8" s="1"/>
  <c r="AL1652" i="7"/>
  <c r="O1638" i="7"/>
  <c r="S1638" i="7"/>
  <c r="S1652" i="7" s="1"/>
  <c r="S393" i="8" s="1"/>
  <c r="T1638" i="7"/>
  <c r="T1652" i="7" s="1"/>
  <c r="T393" i="8" s="1"/>
  <c r="U1638" i="7"/>
  <c r="U1652" i="7" s="1"/>
  <c r="U393" i="8" s="1"/>
  <c r="V1638" i="7"/>
  <c r="V1652" i="7" s="1"/>
  <c r="V393" i="8" s="1"/>
  <c r="W1638" i="7"/>
  <c r="W1652" i="7" s="1"/>
  <c r="W393" i="8" s="1"/>
  <c r="X1638" i="7"/>
  <c r="X1652" i="7" s="1"/>
  <c r="X393" i="8" s="1"/>
  <c r="Y1638" i="7"/>
  <c r="Y1652" i="7" s="1"/>
  <c r="Y393" i="8" s="1"/>
  <c r="Z1638" i="7"/>
  <c r="Z1652" i="7" s="1"/>
  <c r="Z393" i="8" s="1"/>
  <c r="AA1638" i="7"/>
  <c r="AA1652" i="7" s="1"/>
  <c r="AA393" i="8" s="1"/>
  <c r="AB1638" i="7"/>
  <c r="AB1652" i="7" s="1"/>
  <c r="AB393" i="8" s="1"/>
  <c r="AC1638" i="7"/>
  <c r="AC1652" i="7" s="1"/>
  <c r="AC393" i="8" s="1"/>
  <c r="AD1638" i="7"/>
  <c r="AD1652" i="7" s="1"/>
  <c r="AD393" i="8" s="1"/>
  <c r="AE1638" i="7"/>
  <c r="AE1652" i="7" s="1"/>
  <c r="AE393" i="8" s="1"/>
  <c r="AF1638" i="7"/>
  <c r="AF1652" i="7" s="1"/>
  <c r="AF393" i="8" s="1"/>
  <c r="AG1638" i="7"/>
  <c r="AG1652" i="7" s="1"/>
  <c r="AG393" i="8" s="1"/>
  <c r="AH1638" i="7"/>
  <c r="AI1638" i="7"/>
  <c r="AI1652" i="7" s="1"/>
  <c r="AI393" i="8" s="1"/>
  <c r="AJ1638" i="7"/>
  <c r="AJ1652" i="7" s="1"/>
  <c r="AJ393" i="8" s="1"/>
  <c r="AK1638" i="7"/>
  <c r="AK1652" i="7" s="1"/>
  <c r="AK393" i="8" s="1"/>
  <c r="AL1636" i="7"/>
  <c r="O1623" i="7"/>
  <c r="S1623" i="7"/>
  <c r="T1623" i="7"/>
  <c r="U1623" i="7"/>
  <c r="V1623" i="7"/>
  <c r="W1623" i="7"/>
  <c r="X1623" i="7"/>
  <c r="Y1623" i="7"/>
  <c r="Z1623" i="7"/>
  <c r="AA1623" i="7"/>
  <c r="AB1623" i="7"/>
  <c r="AC1623" i="7"/>
  <c r="AD1623" i="7"/>
  <c r="AE1623" i="7"/>
  <c r="AF1623" i="7"/>
  <c r="AG1623" i="7"/>
  <c r="AH1623" i="7"/>
  <c r="AI1623" i="7"/>
  <c r="AJ1623" i="7"/>
  <c r="AK1623" i="7"/>
  <c r="O1622" i="7"/>
  <c r="S1622" i="7"/>
  <c r="S1636" i="7" s="1"/>
  <c r="S392" i="8" s="1"/>
  <c r="T1622" i="7"/>
  <c r="U1622" i="7"/>
  <c r="V1622" i="7"/>
  <c r="W1622" i="7"/>
  <c r="X1622" i="7"/>
  <c r="X1636" i="7" s="1"/>
  <c r="X392" i="8" s="1"/>
  <c r="Y1622" i="7"/>
  <c r="Y1636" i="7" s="1"/>
  <c r="Y392" i="8" s="1"/>
  <c r="Z1622" i="7"/>
  <c r="Z1636" i="7" s="1"/>
  <c r="Z392" i="8" s="1"/>
  <c r="AA1622" i="7"/>
  <c r="AA1636" i="7" s="1"/>
  <c r="AA392" i="8" s="1"/>
  <c r="AB1622" i="7"/>
  <c r="AC1622" i="7"/>
  <c r="AD1622" i="7"/>
  <c r="AE1622" i="7"/>
  <c r="AF1622" i="7"/>
  <c r="AF1636" i="7" s="1"/>
  <c r="AF392" i="8" s="1"/>
  <c r="AG1622" i="7"/>
  <c r="AG1636" i="7" s="1"/>
  <c r="AG392" i="8" s="1"/>
  <c r="AH1622" i="7"/>
  <c r="AH1636" i="7" s="1"/>
  <c r="AH392" i="8" s="1"/>
  <c r="AI1622" i="7"/>
  <c r="AI1636" i="7" s="1"/>
  <c r="AI392" i="8" s="1"/>
  <c r="AJ1622" i="7"/>
  <c r="AK1622" i="7"/>
  <c r="AL1620" i="7"/>
  <c r="O1607" i="7"/>
  <c r="S1607" i="7"/>
  <c r="T1607" i="7"/>
  <c r="U1607" i="7"/>
  <c r="V1607" i="7"/>
  <c r="W1607" i="7"/>
  <c r="X1607" i="7"/>
  <c r="Y1607" i="7"/>
  <c r="Z1607" i="7"/>
  <c r="AA1607" i="7"/>
  <c r="AB1607" i="7"/>
  <c r="AC1607" i="7"/>
  <c r="AD1607" i="7"/>
  <c r="AE1607" i="7"/>
  <c r="AF1607" i="7"/>
  <c r="AG1607" i="7"/>
  <c r="AH1607" i="7"/>
  <c r="AI1607" i="7"/>
  <c r="AJ1607" i="7"/>
  <c r="AK1607" i="7"/>
  <c r="O1606" i="7"/>
  <c r="S1606" i="7"/>
  <c r="T1606" i="7"/>
  <c r="U1606" i="7"/>
  <c r="U1620" i="7" s="1"/>
  <c r="U391" i="8" s="1"/>
  <c r="V1606" i="7"/>
  <c r="W1606" i="7"/>
  <c r="X1606" i="7"/>
  <c r="X1620" i="7" s="1"/>
  <c r="X391" i="8" s="1"/>
  <c r="Y1606" i="7"/>
  <c r="Z1606" i="7"/>
  <c r="Z1620" i="7" s="1"/>
  <c r="Z391" i="8" s="1"/>
  <c r="AA1606" i="7"/>
  <c r="AB1606" i="7"/>
  <c r="AC1606" i="7"/>
  <c r="AC1620" i="7" s="1"/>
  <c r="AC391" i="8" s="1"/>
  <c r="AD1606" i="7"/>
  <c r="AE1606" i="7"/>
  <c r="AE1620" i="7" s="1"/>
  <c r="AE391" i="8" s="1"/>
  <c r="AF1606" i="7"/>
  <c r="AF1620" i="7" s="1"/>
  <c r="AF391" i="8" s="1"/>
  <c r="AG1606" i="7"/>
  <c r="AH1606" i="7"/>
  <c r="AH1620" i="7" s="1"/>
  <c r="AH391" i="8" s="1"/>
  <c r="AI1606" i="7"/>
  <c r="AJ1606" i="7"/>
  <c r="AK1606" i="7"/>
  <c r="AK1620" i="7" s="1"/>
  <c r="AK391" i="8" s="1"/>
  <c r="X1604" i="7"/>
  <c r="X390" i="8" s="1"/>
  <c r="AL1604" i="7"/>
  <c r="O1590" i="7"/>
  <c r="S1590" i="7"/>
  <c r="S1604" i="7" s="1"/>
  <c r="S390" i="8" s="1"/>
  <c r="T1590" i="7"/>
  <c r="T1604" i="7" s="1"/>
  <c r="T390" i="8" s="1"/>
  <c r="U1590" i="7"/>
  <c r="U1604" i="7" s="1"/>
  <c r="U390" i="8" s="1"/>
  <c r="V1590" i="7"/>
  <c r="V1604" i="7" s="1"/>
  <c r="V390" i="8" s="1"/>
  <c r="W1590" i="7"/>
  <c r="W1604" i="7" s="1"/>
  <c r="W390" i="8" s="1"/>
  <c r="X1590" i="7"/>
  <c r="Y1590" i="7"/>
  <c r="Y1604" i="7" s="1"/>
  <c r="Y390" i="8" s="1"/>
  <c r="Z1590" i="7"/>
  <c r="Z1604" i="7" s="1"/>
  <c r="Z390" i="8" s="1"/>
  <c r="AA1590" i="7"/>
  <c r="AA1604" i="7" s="1"/>
  <c r="AA390" i="8" s="1"/>
  <c r="AB1590" i="7"/>
  <c r="AB1604" i="7" s="1"/>
  <c r="AB390" i="8" s="1"/>
  <c r="AC1590" i="7"/>
  <c r="AC1604" i="7" s="1"/>
  <c r="AC390" i="8" s="1"/>
  <c r="AD1590" i="7"/>
  <c r="AD1604" i="7" s="1"/>
  <c r="AD390" i="8" s="1"/>
  <c r="AE1590" i="7"/>
  <c r="AE1604" i="7" s="1"/>
  <c r="AE390" i="8" s="1"/>
  <c r="AF1590" i="7"/>
  <c r="AF1604" i="7" s="1"/>
  <c r="AF390" i="8" s="1"/>
  <c r="AG1590" i="7"/>
  <c r="AG1604" i="7" s="1"/>
  <c r="AG390" i="8" s="1"/>
  <c r="AH1590" i="7"/>
  <c r="AH1604" i="7" s="1"/>
  <c r="AH390" i="8" s="1"/>
  <c r="AI1590" i="7"/>
  <c r="AI1604" i="7" s="1"/>
  <c r="AI390" i="8" s="1"/>
  <c r="AJ1590" i="7"/>
  <c r="AJ1604" i="7" s="1"/>
  <c r="AJ390" i="8" s="1"/>
  <c r="AK1590" i="7"/>
  <c r="AK1604" i="7" s="1"/>
  <c r="AK390" i="8" s="1"/>
  <c r="L1588" i="7"/>
  <c r="AE1588" i="7"/>
  <c r="AE380" i="8" s="1"/>
  <c r="AF1588" i="7"/>
  <c r="AF380" i="8" s="1"/>
  <c r="AI1588" i="7"/>
  <c r="AI380" i="8" s="1"/>
  <c r="AJ1588" i="7"/>
  <c r="AJ380" i="8" s="1"/>
  <c r="AL1588" i="7"/>
  <c r="L1574" i="7"/>
  <c r="AC1574" i="7" s="1"/>
  <c r="AC1588" i="7" s="1"/>
  <c r="AC380" i="8" s="1"/>
  <c r="K1574" i="7"/>
  <c r="O1574" i="7"/>
  <c r="R1574" i="7"/>
  <c r="R1588" i="7" s="1"/>
  <c r="R380" i="8" s="1"/>
  <c r="S1574" i="7"/>
  <c r="S1588" i="7" s="1"/>
  <c r="S380" i="8" s="1"/>
  <c r="T1574" i="7"/>
  <c r="T1588" i="7" s="1"/>
  <c r="T380" i="8" s="1"/>
  <c r="U1574" i="7"/>
  <c r="U1588" i="7" s="1"/>
  <c r="U380" i="8" s="1"/>
  <c r="V1574" i="7"/>
  <c r="V1588" i="7" s="1"/>
  <c r="V380" i="8" s="1"/>
  <c r="W1574" i="7"/>
  <c r="W1588" i="7" s="1"/>
  <c r="W380" i="8" s="1"/>
  <c r="X1574" i="7"/>
  <c r="X1588" i="7" s="1"/>
  <c r="X380" i="8" s="1"/>
  <c r="Y1574" i="7"/>
  <c r="Y1588" i="7" s="1"/>
  <c r="Y380" i="8" s="1"/>
  <c r="Z1574" i="7"/>
  <c r="Z1588" i="7" s="1"/>
  <c r="Z380" i="8" s="1"/>
  <c r="AA1574" i="7"/>
  <c r="AA1588" i="7" s="1"/>
  <c r="AA380" i="8" s="1"/>
  <c r="AB1574" i="7"/>
  <c r="AB1588" i="7" s="1"/>
  <c r="AB380" i="8" s="1"/>
  <c r="AD1574" i="7"/>
  <c r="AD1588" i="7" s="1"/>
  <c r="AD380" i="8" s="1"/>
  <c r="AE1574" i="7"/>
  <c r="AF1574" i="7"/>
  <c r="AG1574" i="7"/>
  <c r="AG1588" i="7" s="1"/>
  <c r="AG380" i="8" s="1"/>
  <c r="AH1574" i="7"/>
  <c r="AH1588" i="7" s="1"/>
  <c r="AH380" i="8" s="1"/>
  <c r="AI1574" i="7"/>
  <c r="AJ1574" i="7"/>
  <c r="AK1574" i="7"/>
  <c r="AK1588" i="7" s="1"/>
  <c r="AK380" i="8" s="1"/>
  <c r="AL1572" i="7"/>
  <c r="L1560" i="7"/>
  <c r="X1560" i="7" s="1"/>
  <c r="K1560" i="7"/>
  <c r="O1560" i="7"/>
  <c r="R1560" i="7"/>
  <c r="S1560" i="7"/>
  <c r="T1560" i="7"/>
  <c r="U1560" i="7"/>
  <c r="V1560" i="7"/>
  <c r="W1560" i="7"/>
  <c r="Y1560" i="7"/>
  <c r="Z1560" i="7"/>
  <c r="AA1560" i="7"/>
  <c r="AB1560" i="7"/>
  <c r="AC1560" i="7"/>
  <c r="AD1560" i="7"/>
  <c r="AE1560" i="7"/>
  <c r="AF1560" i="7"/>
  <c r="AG1560" i="7"/>
  <c r="AH1560" i="7"/>
  <c r="AI1560" i="7"/>
  <c r="AJ1560" i="7"/>
  <c r="AK1560" i="7"/>
  <c r="K1559" i="7"/>
  <c r="O1559" i="7"/>
  <c r="R1559" i="7"/>
  <c r="S1559" i="7"/>
  <c r="T1559" i="7"/>
  <c r="U1559" i="7"/>
  <c r="V1559" i="7"/>
  <c r="W1559" i="7"/>
  <c r="Y1559" i="7"/>
  <c r="Z1559" i="7"/>
  <c r="AA1559" i="7"/>
  <c r="AB1559" i="7"/>
  <c r="AC1559" i="7"/>
  <c r="AD1559" i="7"/>
  <c r="AE1559" i="7"/>
  <c r="AF1559" i="7"/>
  <c r="AG1559" i="7"/>
  <c r="AH1559" i="7"/>
  <c r="AI1559" i="7"/>
  <c r="AJ1559" i="7"/>
  <c r="AK1559" i="7"/>
  <c r="O1558" i="7"/>
  <c r="R1558" i="7"/>
  <c r="R1572" i="7" s="1"/>
  <c r="R379" i="8" s="1"/>
  <c r="S1558" i="7"/>
  <c r="T1558" i="7"/>
  <c r="T1572" i="7" s="1"/>
  <c r="T379" i="8" s="1"/>
  <c r="U1558" i="7"/>
  <c r="U1572" i="7" s="1"/>
  <c r="U379" i="8" s="1"/>
  <c r="V1558" i="7"/>
  <c r="V1572" i="7" s="1"/>
  <c r="V379" i="8" s="1"/>
  <c r="W1558" i="7"/>
  <c r="Y1558" i="7"/>
  <c r="Y1572" i="7" s="1"/>
  <c r="Y379" i="8" s="1"/>
  <c r="Z1558" i="7"/>
  <c r="Z1572" i="7" s="1"/>
  <c r="Z379" i="8" s="1"/>
  <c r="AA1558" i="7"/>
  <c r="AA1572" i="7" s="1"/>
  <c r="AA379" i="8" s="1"/>
  <c r="AB1558" i="7"/>
  <c r="AC1558" i="7"/>
  <c r="AC1572" i="7" s="1"/>
  <c r="AC379" i="8" s="1"/>
  <c r="AD1558" i="7"/>
  <c r="AD1572" i="7" s="1"/>
  <c r="AD379" i="8" s="1"/>
  <c r="AE1558" i="7"/>
  <c r="AE1572" i="7" s="1"/>
  <c r="AE379" i="8" s="1"/>
  <c r="AF1558" i="7"/>
  <c r="AF1572" i="7" s="1"/>
  <c r="AF379" i="8" s="1"/>
  <c r="AG1558" i="7"/>
  <c r="AG1572" i="7" s="1"/>
  <c r="AG379" i="8" s="1"/>
  <c r="AH1558" i="7"/>
  <c r="AH1572" i="7" s="1"/>
  <c r="AH379" i="8" s="1"/>
  <c r="AI1558" i="7"/>
  <c r="AI1572" i="7" s="1"/>
  <c r="AI379" i="8" s="1"/>
  <c r="AJ1558" i="7"/>
  <c r="AK1558" i="7"/>
  <c r="AK1572" i="7" s="1"/>
  <c r="AK379" i="8" s="1"/>
  <c r="U1556" i="7"/>
  <c r="U378" i="8" s="1"/>
  <c r="AL1556" i="7"/>
  <c r="O1542" i="7"/>
  <c r="S1542" i="7"/>
  <c r="S1556" i="7" s="1"/>
  <c r="S378" i="8" s="1"/>
  <c r="T1542" i="7"/>
  <c r="T1556" i="7" s="1"/>
  <c r="T378" i="8" s="1"/>
  <c r="U1542" i="7"/>
  <c r="V1542" i="7"/>
  <c r="V1556" i="7" s="1"/>
  <c r="V378" i="8" s="1"/>
  <c r="W1542" i="7"/>
  <c r="W1556" i="7" s="1"/>
  <c r="W378" i="8" s="1"/>
  <c r="X1542" i="7"/>
  <c r="X1556" i="7" s="1"/>
  <c r="X378" i="8" s="1"/>
  <c r="Y1542" i="7"/>
  <c r="Y1556" i="7" s="1"/>
  <c r="Y378" i="8" s="1"/>
  <c r="Z1542" i="7"/>
  <c r="Z1556" i="7" s="1"/>
  <c r="Z378" i="8" s="1"/>
  <c r="AA1542" i="7"/>
  <c r="AA1556" i="7" s="1"/>
  <c r="AA378" i="8" s="1"/>
  <c r="AB1542" i="7"/>
  <c r="AB1556" i="7" s="1"/>
  <c r="AB378" i="8" s="1"/>
  <c r="AC1542" i="7"/>
  <c r="AC1556" i="7" s="1"/>
  <c r="AC378" i="8" s="1"/>
  <c r="AD1542" i="7"/>
  <c r="AD1556" i="7" s="1"/>
  <c r="AD378" i="8" s="1"/>
  <c r="AE1542" i="7"/>
  <c r="AE1556" i="7" s="1"/>
  <c r="AE378" i="8" s="1"/>
  <c r="AF1542" i="7"/>
  <c r="AF1556" i="7" s="1"/>
  <c r="AF378" i="8" s="1"/>
  <c r="AG1542" i="7"/>
  <c r="AG1556" i="7" s="1"/>
  <c r="AG378" i="8" s="1"/>
  <c r="AH1542" i="7"/>
  <c r="AH1556" i="7" s="1"/>
  <c r="AH378" i="8" s="1"/>
  <c r="AI1542" i="7"/>
  <c r="AI1556" i="7" s="1"/>
  <c r="AI378" i="8" s="1"/>
  <c r="AJ1542" i="7"/>
  <c r="AJ1556" i="7" s="1"/>
  <c r="AJ378" i="8" s="1"/>
  <c r="AK1542" i="7"/>
  <c r="AK1556" i="7" s="1"/>
  <c r="AK378" i="8" s="1"/>
  <c r="AL1540" i="7"/>
  <c r="O1527" i="7"/>
  <c r="S1527" i="7"/>
  <c r="T1527" i="7"/>
  <c r="U1527" i="7"/>
  <c r="V1527" i="7"/>
  <c r="W1527" i="7"/>
  <c r="X1527" i="7"/>
  <c r="Y1527" i="7"/>
  <c r="Z1527" i="7"/>
  <c r="AA1527" i="7"/>
  <c r="AB1527" i="7"/>
  <c r="AC1527" i="7"/>
  <c r="AD1527" i="7"/>
  <c r="AE1527" i="7"/>
  <c r="AF1527" i="7"/>
  <c r="AG1527" i="7"/>
  <c r="AH1527" i="7"/>
  <c r="AI1527" i="7"/>
  <c r="AJ1527" i="7"/>
  <c r="AK1527" i="7"/>
  <c r="O1526" i="7"/>
  <c r="S1526" i="7"/>
  <c r="T1526" i="7"/>
  <c r="T1540" i="7" s="1"/>
  <c r="T377" i="8" s="1"/>
  <c r="U1526" i="7"/>
  <c r="V1526" i="7"/>
  <c r="V1540" i="7" s="1"/>
  <c r="V377" i="8" s="1"/>
  <c r="W1526" i="7"/>
  <c r="W1540" i="7" s="1"/>
  <c r="W377" i="8" s="1"/>
  <c r="X1526" i="7"/>
  <c r="Y1526" i="7"/>
  <c r="Y1540" i="7" s="1"/>
  <c r="Y377" i="8" s="1"/>
  <c r="Z1526" i="7"/>
  <c r="Z1540" i="7" s="1"/>
  <c r="Z377" i="8" s="1"/>
  <c r="AA1526" i="7"/>
  <c r="AB1526" i="7"/>
  <c r="AB1540" i="7" s="1"/>
  <c r="AB377" i="8" s="1"/>
  <c r="AC1526" i="7"/>
  <c r="AD1526" i="7"/>
  <c r="AD1540" i="7" s="1"/>
  <c r="AD377" i="8" s="1"/>
  <c r="AE1526" i="7"/>
  <c r="AE1540" i="7" s="1"/>
  <c r="AE377" i="8" s="1"/>
  <c r="AF1526" i="7"/>
  <c r="AG1526" i="7"/>
  <c r="AG1540" i="7" s="1"/>
  <c r="AG377" i="8" s="1"/>
  <c r="AH1526" i="7"/>
  <c r="AH1540" i="7" s="1"/>
  <c r="AH377" i="8" s="1"/>
  <c r="AI1526" i="7"/>
  <c r="AJ1526" i="7"/>
  <c r="AJ1540" i="7" s="1"/>
  <c r="AJ377" i="8" s="1"/>
  <c r="AK1526" i="7"/>
  <c r="AD1524" i="7"/>
  <c r="AD376" i="8" s="1"/>
  <c r="AL1524" i="7"/>
  <c r="O1511" i="7"/>
  <c r="S1511" i="7"/>
  <c r="T1511" i="7"/>
  <c r="U1511" i="7"/>
  <c r="V1511" i="7"/>
  <c r="W1511" i="7"/>
  <c r="X1511" i="7"/>
  <c r="Y1511" i="7"/>
  <c r="Z1511" i="7"/>
  <c r="AA1511" i="7"/>
  <c r="AB1511" i="7"/>
  <c r="AC1511" i="7"/>
  <c r="AD1511" i="7"/>
  <c r="AE1511" i="7"/>
  <c r="AF1511" i="7"/>
  <c r="AG1511" i="7"/>
  <c r="AH1511" i="7"/>
  <c r="AI1511" i="7"/>
  <c r="AJ1511" i="7"/>
  <c r="AK1511" i="7"/>
  <c r="O1510" i="7"/>
  <c r="S1510" i="7"/>
  <c r="T1510" i="7"/>
  <c r="U1510" i="7"/>
  <c r="U1524" i="7" s="1"/>
  <c r="U376" i="8" s="1"/>
  <c r="V1510" i="7"/>
  <c r="W1510" i="7"/>
  <c r="X1510" i="7"/>
  <c r="X1524" i="7" s="1"/>
  <c r="X376" i="8" s="1"/>
  <c r="Y1510" i="7"/>
  <c r="Z1510" i="7"/>
  <c r="Z1524" i="7" s="1"/>
  <c r="Z376" i="8" s="1"/>
  <c r="AA1510" i="7"/>
  <c r="AB1510" i="7"/>
  <c r="AB1524" i="7" s="1"/>
  <c r="AB376" i="8" s="1"/>
  <c r="AC1510" i="7"/>
  <c r="AC1524" i="7" s="1"/>
  <c r="AC376" i="8" s="1"/>
  <c r="AD1510" i="7"/>
  <c r="AE1510" i="7"/>
  <c r="AF1510" i="7"/>
  <c r="AF1524" i="7" s="1"/>
  <c r="AF376" i="8" s="1"/>
  <c r="AG1510" i="7"/>
  <c r="AH1510" i="7"/>
  <c r="AH1524" i="7" s="1"/>
  <c r="AH376" i="8" s="1"/>
  <c r="AI1510" i="7"/>
  <c r="AJ1510" i="7"/>
  <c r="AJ1524" i="7" s="1"/>
  <c r="AJ376" i="8" s="1"/>
  <c r="AK1510" i="7"/>
  <c r="AK1524" i="7" s="1"/>
  <c r="AK376" i="8" s="1"/>
  <c r="Z1508" i="7"/>
  <c r="Z375" i="8" s="1"/>
  <c r="AH1508" i="7"/>
  <c r="AH375" i="8" s="1"/>
  <c r="AL1508" i="7"/>
  <c r="O1494" i="7"/>
  <c r="S1494" i="7"/>
  <c r="S1508" i="7" s="1"/>
  <c r="S375" i="8" s="1"/>
  <c r="T1494" i="7"/>
  <c r="T1508" i="7" s="1"/>
  <c r="T375" i="8" s="1"/>
  <c r="U1494" i="7"/>
  <c r="U1508" i="7" s="1"/>
  <c r="U375" i="8" s="1"/>
  <c r="V1494" i="7"/>
  <c r="V1508" i="7" s="1"/>
  <c r="V375" i="8" s="1"/>
  <c r="W1494" i="7"/>
  <c r="W1508" i="7" s="1"/>
  <c r="W375" i="8" s="1"/>
  <c r="X1494" i="7"/>
  <c r="X1508" i="7" s="1"/>
  <c r="X375" i="8" s="1"/>
  <c r="Y1494" i="7"/>
  <c r="Y1508" i="7" s="1"/>
  <c r="Y375" i="8" s="1"/>
  <c r="Z1494" i="7"/>
  <c r="AA1494" i="7"/>
  <c r="AA1508" i="7" s="1"/>
  <c r="AA375" i="8" s="1"/>
  <c r="AB1494" i="7"/>
  <c r="AB1508" i="7" s="1"/>
  <c r="AB375" i="8" s="1"/>
  <c r="AC1494" i="7"/>
  <c r="AC1508" i="7" s="1"/>
  <c r="AC375" i="8" s="1"/>
  <c r="AD1494" i="7"/>
  <c r="AD1508" i="7" s="1"/>
  <c r="AD375" i="8" s="1"/>
  <c r="AE1494" i="7"/>
  <c r="AE1508" i="7" s="1"/>
  <c r="AE375" i="8" s="1"/>
  <c r="AF1494" i="7"/>
  <c r="AF1508" i="7" s="1"/>
  <c r="AF375" i="8" s="1"/>
  <c r="AG1494" i="7"/>
  <c r="AG1508" i="7" s="1"/>
  <c r="AG375" i="8" s="1"/>
  <c r="AH1494" i="7"/>
  <c r="AI1494" i="7"/>
  <c r="AI1508" i="7" s="1"/>
  <c r="AI375" i="8" s="1"/>
  <c r="AJ1494" i="7"/>
  <c r="AJ1508" i="7" s="1"/>
  <c r="AJ375" i="8" s="1"/>
  <c r="AK1494" i="7"/>
  <c r="AK1508" i="7" s="1"/>
  <c r="AK375" i="8" s="1"/>
  <c r="AL1492" i="7"/>
  <c r="O1479" i="7"/>
  <c r="S1479" i="7"/>
  <c r="T1479" i="7"/>
  <c r="U1479" i="7"/>
  <c r="V1479" i="7"/>
  <c r="W1479" i="7"/>
  <c r="X1479" i="7"/>
  <c r="Y1479" i="7"/>
  <c r="Z1479" i="7"/>
  <c r="AA1479" i="7"/>
  <c r="AB1479" i="7"/>
  <c r="AC1479" i="7"/>
  <c r="AD1479" i="7"/>
  <c r="AE1479" i="7"/>
  <c r="AF1479" i="7"/>
  <c r="AG1479" i="7"/>
  <c r="AH1479" i="7"/>
  <c r="AI1479" i="7"/>
  <c r="AJ1479" i="7"/>
  <c r="AK1479" i="7"/>
  <c r="O1478" i="7"/>
  <c r="S1478" i="7"/>
  <c r="T1478" i="7"/>
  <c r="T1492" i="7" s="1"/>
  <c r="T374" i="8" s="1"/>
  <c r="U1478" i="7"/>
  <c r="U1492" i="7" s="1"/>
  <c r="U374" i="8" s="1"/>
  <c r="V1478" i="7"/>
  <c r="W1478" i="7"/>
  <c r="X1478" i="7"/>
  <c r="X1492" i="7" s="1"/>
  <c r="X374" i="8" s="1"/>
  <c r="Y1478" i="7"/>
  <c r="Z1478" i="7"/>
  <c r="Z1492" i="7" s="1"/>
  <c r="Z374" i="8" s="1"/>
  <c r="AA1478" i="7"/>
  <c r="AB1478" i="7"/>
  <c r="AB1492" i="7" s="1"/>
  <c r="AB374" i="8" s="1"/>
  <c r="AC1478" i="7"/>
  <c r="AC1492" i="7" s="1"/>
  <c r="AC374" i="8" s="1"/>
  <c r="AD1478" i="7"/>
  <c r="AE1478" i="7"/>
  <c r="AF1478" i="7"/>
  <c r="AF1492" i="7" s="1"/>
  <c r="AF374" i="8" s="1"/>
  <c r="AG1478" i="7"/>
  <c r="AH1478" i="7"/>
  <c r="AH1492" i="7" s="1"/>
  <c r="AH374" i="8" s="1"/>
  <c r="AI1478" i="7"/>
  <c r="AJ1478" i="7"/>
  <c r="AJ1492" i="7" s="1"/>
  <c r="AJ374" i="8" s="1"/>
  <c r="AK1478" i="7"/>
  <c r="AK1492" i="7" s="1"/>
  <c r="AK374" i="8" s="1"/>
  <c r="AL1476" i="7"/>
  <c r="L1464" i="7"/>
  <c r="X1464" i="7" s="1"/>
  <c r="K1464" i="7"/>
  <c r="O1464" i="7"/>
  <c r="R1464" i="7"/>
  <c r="S1464" i="7"/>
  <c r="T1464" i="7"/>
  <c r="U1464" i="7"/>
  <c r="V1464" i="7"/>
  <c r="W1464" i="7"/>
  <c r="Y1464" i="7"/>
  <c r="Z1464" i="7"/>
  <c r="AA1464" i="7"/>
  <c r="AB1464" i="7"/>
  <c r="AC1464" i="7"/>
  <c r="AD1464" i="7"/>
  <c r="AE1464" i="7"/>
  <c r="AF1464" i="7"/>
  <c r="AG1464" i="7"/>
  <c r="AG1476" i="7" s="1"/>
  <c r="AG360" i="8" s="1"/>
  <c r="AH1464" i="7"/>
  <c r="AI1464" i="7"/>
  <c r="AJ1464" i="7"/>
  <c r="AK1464" i="7"/>
  <c r="L1463" i="7"/>
  <c r="X1463" i="7" s="1"/>
  <c r="K1463" i="7"/>
  <c r="O1463" i="7"/>
  <c r="R1463" i="7"/>
  <c r="S1463" i="7"/>
  <c r="T1463" i="7"/>
  <c r="U1463" i="7"/>
  <c r="V1463" i="7"/>
  <c r="W1463" i="7"/>
  <c r="Y1463" i="7"/>
  <c r="Z1463" i="7"/>
  <c r="AA1463" i="7"/>
  <c r="AB1463" i="7"/>
  <c r="AC1463" i="7"/>
  <c r="AD1463" i="7"/>
  <c r="AE1463" i="7"/>
  <c r="AF1463" i="7"/>
  <c r="AG1463" i="7"/>
  <c r="AH1463" i="7"/>
  <c r="AI1463" i="7"/>
  <c r="AJ1463" i="7"/>
  <c r="AK1463" i="7"/>
  <c r="O1462" i="7"/>
  <c r="R1462" i="7"/>
  <c r="R1476" i="7" s="1"/>
  <c r="R360" i="8" s="1"/>
  <c r="S1462" i="7"/>
  <c r="S1476" i="7" s="1"/>
  <c r="S360" i="8" s="1"/>
  <c r="T1462" i="7"/>
  <c r="U1462" i="7"/>
  <c r="V1462" i="7"/>
  <c r="V1476" i="7" s="1"/>
  <c r="V360" i="8" s="1"/>
  <c r="W1462" i="7"/>
  <c r="W1476" i="7" s="1"/>
  <c r="W360" i="8" s="1"/>
  <c r="Y1462" i="7"/>
  <c r="Y1476" i="7" s="1"/>
  <c r="Y360" i="8" s="1"/>
  <c r="Z1462" i="7"/>
  <c r="AA1462" i="7"/>
  <c r="AA1476" i="7" s="1"/>
  <c r="AA360" i="8" s="1"/>
  <c r="AB1462" i="7"/>
  <c r="AB1476" i="7" s="1"/>
  <c r="AB360" i="8" s="1"/>
  <c r="AC1462" i="7"/>
  <c r="AD1462" i="7"/>
  <c r="AE1462" i="7"/>
  <c r="AE1476" i="7" s="1"/>
  <c r="AE360" i="8" s="1"/>
  <c r="AF1462" i="7"/>
  <c r="AF1476" i="7" s="1"/>
  <c r="AF360" i="8" s="1"/>
  <c r="AG1462" i="7"/>
  <c r="AH1462" i="7"/>
  <c r="AI1462" i="7"/>
  <c r="AI1476" i="7" s="1"/>
  <c r="AI360" i="8" s="1"/>
  <c r="AJ1462" i="7"/>
  <c r="AJ1476" i="7" s="1"/>
  <c r="AJ360" i="8" s="1"/>
  <c r="AK1462" i="7"/>
  <c r="AL1460" i="7"/>
  <c r="O1458" i="7"/>
  <c r="S1458" i="7"/>
  <c r="T1458" i="7"/>
  <c r="U1458" i="7"/>
  <c r="V1458" i="7"/>
  <c r="W1458" i="7"/>
  <c r="X1458" i="7"/>
  <c r="Y1458" i="7"/>
  <c r="Z1458" i="7"/>
  <c r="AA1458" i="7"/>
  <c r="AB1458" i="7"/>
  <c r="AC1458" i="7"/>
  <c r="AD1458" i="7"/>
  <c r="AE1458" i="7"/>
  <c r="AF1458" i="7"/>
  <c r="AG1458" i="7"/>
  <c r="AH1458" i="7"/>
  <c r="AI1458" i="7"/>
  <c r="AJ1458" i="7"/>
  <c r="AK1458" i="7"/>
  <c r="O1457" i="7"/>
  <c r="S1457" i="7"/>
  <c r="T1457" i="7"/>
  <c r="U1457" i="7"/>
  <c r="V1457" i="7"/>
  <c r="W1457" i="7"/>
  <c r="X1457" i="7"/>
  <c r="Y1457" i="7"/>
  <c r="Z1457" i="7"/>
  <c r="AA1457" i="7"/>
  <c r="AB1457" i="7"/>
  <c r="AC1457" i="7"/>
  <c r="AD1457" i="7"/>
  <c r="AE1457" i="7"/>
  <c r="AF1457" i="7"/>
  <c r="AG1457" i="7"/>
  <c r="AH1457" i="7"/>
  <c r="AI1457" i="7"/>
  <c r="AJ1457" i="7"/>
  <c r="AK1457" i="7"/>
  <c r="K1456" i="7"/>
  <c r="O1456" i="7"/>
  <c r="R1456" i="7"/>
  <c r="S1456" i="7"/>
  <c r="T1456" i="7"/>
  <c r="U1456" i="7"/>
  <c r="V1456" i="7"/>
  <c r="W1456" i="7"/>
  <c r="X1456" i="7"/>
  <c r="Y1456" i="7"/>
  <c r="Z1456" i="7"/>
  <c r="AA1456" i="7"/>
  <c r="AB1456" i="7"/>
  <c r="AC1456" i="7"/>
  <c r="AD1456" i="7"/>
  <c r="AE1456" i="7"/>
  <c r="AF1456" i="7"/>
  <c r="AG1456" i="7"/>
  <c r="AH1456" i="7"/>
  <c r="AI1456" i="7"/>
  <c r="AJ1456" i="7"/>
  <c r="AK1456" i="7"/>
  <c r="O1455" i="7"/>
  <c r="S1455" i="7"/>
  <c r="T1455" i="7"/>
  <c r="U1455" i="7"/>
  <c r="V1455" i="7"/>
  <c r="W1455" i="7"/>
  <c r="X1455" i="7"/>
  <c r="Y1455" i="7"/>
  <c r="Z1455" i="7"/>
  <c r="AA1455" i="7"/>
  <c r="AB1455" i="7"/>
  <c r="AC1455" i="7"/>
  <c r="AD1455" i="7"/>
  <c r="AE1455" i="7"/>
  <c r="AF1455" i="7"/>
  <c r="AG1455" i="7"/>
  <c r="AH1455" i="7"/>
  <c r="AI1455" i="7"/>
  <c r="AJ1455" i="7"/>
  <c r="AK1455" i="7"/>
  <c r="O1454" i="7"/>
  <c r="S1454" i="7"/>
  <c r="T1454" i="7"/>
  <c r="U1454" i="7"/>
  <c r="V1454" i="7"/>
  <c r="W1454" i="7"/>
  <c r="X1454" i="7"/>
  <c r="Y1454" i="7"/>
  <c r="Z1454" i="7"/>
  <c r="AA1454" i="7"/>
  <c r="AB1454" i="7"/>
  <c r="AC1454" i="7"/>
  <c r="AD1454" i="7"/>
  <c r="AE1454" i="7"/>
  <c r="AF1454" i="7"/>
  <c r="AG1454" i="7"/>
  <c r="AH1454" i="7"/>
  <c r="AI1454" i="7"/>
  <c r="AJ1454" i="7"/>
  <c r="AK1454" i="7"/>
  <c r="O1453" i="7"/>
  <c r="S1453" i="7"/>
  <c r="T1453" i="7"/>
  <c r="U1453" i="7"/>
  <c r="V1453" i="7"/>
  <c r="W1453" i="7"/>
  <c r="X1453" i="7"/>
  <c r="Y1453" i="7"/>
  <c r="Z1453" i="7"/>
  <c r="AA1453" i="7"/>
  <c r="AB1453" i="7"/>
  <c r="AC1453" i="7"/>
  <c r="AD1453" i="7"/>
  <c r="AE1453" i="7"/>
  <c r="AF1453" i="7"/>
  <c r="AG1453" i="7"/>
  <c r="AH1453" i="7"/>
  <c r="AI1453" i="7"/>
  <c r="AJ1453" i="7"/>
  <c r="AK1453" i="7"/>
  <c r="O1452" i="7"/>
  <c r="S1452" i="7"/>
  <c r="T1452" i="7"/>
  <c r="U1452" i="7"/>
  <c r="V1452" i="7"/>
  <c r="W1452" i="7"/>
  <c r="X1452" i="7"/>
  <c r="Y1452" i="7"/>
  <c r="Z1452" i="7"/>
  <c r="AA1452" i="7"/>
  <c r="AB1452" i="7"/>
  <c r="AC1452" i="7"/>
  <c r="AD1452" i="7"/>
  <c r="AE1452" i="7"/>
  <c r="AF1452" i="7"/>
  <c r="AG1452" i="7"/>
  <c r="AH1452" i="7"/>
  <c r="AI1452" i="7"/>
  <c r="AJ1452" i="7"/>
  <c r="AK1452" i="7"/>
  <c r="O1451" i="7"/>
  <c r="S1451" i="7"/>
  <c r="T1451" i="7"/>
  <c r="U1451" i="7"/>
  <c r="V1451" i="7"/>
  <c r="W1451" i="7"/>
  <c r="X1451" i="7"/>
  <c r="Y1451" i="7"/>
  <c r="Z1451" i="7"/>
  <c r="AA1451" i="7"/>
  <c r="AB1451" i="7"/>
  <c r="AC1451" i="7"/>
  <c r="AD1451" i="7"/>
  <c r="AE1451" i="7"/>
  <c r="AF1451" i="7"/>
  <c r="AG1451" i="7"/>
  <c r="AH1451" i="7"/>
  <c r="AI1451" i="7"/>
  <c r="AJ1451" i="7"/>
  <c r="AK1451" i="7"/>
  <c r="O1450" i="7"/>
  <c r="S1450" i="7"/>
  <c r="T1450" i="7"/>
  <c r="U1450" i="7"/>
  <c r="V1450" i="7"/>
  <c r="W1450" i="7"/>
  <c r="X1450" i="7"/>
  <c r="Y1450" i="7"/>
  <c r="Z1450" i="7"/>
  <c r="AA1450" i="7"/>
  <c r="AB1450" i="7"/>
  <c r="AC1450" i="7"/>
  <c r="AD1450" i="7"/>
  <c r="AE1450" i="7"/>
  <c r="AF1450" i="7"/>
  <c r="AG1450" i="7"/>
  <c r="AH1450" i="7"/>
  <c r="AI1450" i="7"/>
  <c r="AJ1450" i="7"/>
  <c r="AK1450" i="7"/>
  <c r="O1449" i="7"/>
  <c r="S1449" i="7"/>
  <c r="T1449" i="7"/>
  <c r="U1449" i="7"/>
  <c r="V1449" i="7"/>
  <c r="W1449" i="7"/>
  <c r="X1449" i="7"/>
  <c r="Y1449" i="7"/>
  <c r="Z1449" i="7"/>
  <c r="AA1449" i="7"/>
  <c r="AB1449" i="7"/>
  <c r="AC1449" i="7"/>
  <c r="AD1449" i="7"/>
  <c r="AE1449" i="7"/>
  <c r="AF1449" i="7"/>
  <c r="AG1449" i="7"/>
  <c r="AH1449" i="7"/>
  <c r="AI1449" i="7"/>
  <c r="AJ1449" i="7"/>
  <c r="AK1449" i="7"/>
  <c r="O1448" i="7"/>
  <c r="S1448" i="7"/>
  <c r="T1448" i="7"/>
  <c r="U1448" i="7"/>
  <c r="V1448" i="7"/>
  <c r="W1448" i="7"/>
  <c r="X1448" i="7"/>
  <c r="Y1448" i="7"/>
  <c r="Z1448" i="7"/>
  <c r="AA1448" i="7"/>
  <c r="AB1448" i="7"/>
  <c r="AC1448" i="7"/>
  <c r="AD1448" i="7"/>
  <c r="AE1448" i="7"/>
  <c r="AF1448" i="7"/>
  <c r="AG1448" i="7"/>
  <c r="AH1448" i="7"/>
  <c r="AI1448" i="7"/>
  <c r="AJ1448" i="7"/>
  <c r="AK1448" i="7"/>
  <c r="O1447" i="7"/>
  <c r="S1447" i="7"/>
  <c r="T1447" i="7"/>
  <c r="U1447" i="7"/>
  <c r="V1447" i="7"/>
  <c r="W1447" i="7"/>
  <c r="X1447" i="7"/>
  <c r="Y1447" i="7"/>
  <c r="Z1447" i="7"/>
  <c r="AA1447" i="7"/>
  <c r="AB1447" i="7"/>
  <c r="AC1447" i="7"/>
  <c r="AD1447" i="7"/>
  <c r="AE1447" i="7"/>
  <c r="AF1447" i="7"/>
  <c r="AG1447" i="7"/>
  <c r="AH1447" i="7"/>
  <c r="AI1447" i="7"/>
  <c r="AJ1447" i="7"/>
  <c r="AK1447" i="7"/>
  <c r="O1446" i="7"/>
  <c r="S1446" i="7"/>
  <c r="T1446" i="7"/>
  <c r="U1446" i="7"/>
  <c r="V1446" i="7"/>
  <c r="W1446" i="7"/>
  <c r="X1446" i="7"/>
  <c r="Y1446" i="7"/>
  <c r="Z1446" i="7"/>
  <c r="AA1446" i="7"/>
  <c r="AB1446" i="7"/>
  <c r="AC1446" i="7"/>
  <c r="AD1446" i="7"/>
  <c r="AE1446" i="7"/>
  <c r="AF1446" i="7"/>
  <c r="AG1446" i="7"/>
  <c r="AH1446" i="7"/>
  <c r="AI1446" i="7"/>
  <c r="AJ1446" i="7"/>
  <c r="AK1446" i="7"/>
  <c r="AL1444" i="7"/>
  <c r="O1430" i="7"/>
  <c r="S1430" i="7"/>
  <c r="S1444" i="7" s="1"/>
  <c r="S358" i="8" s="1"/>
  <c r="T1430" i="7"/>
  <c r="T1444" i="7" s="1"/>
  <c r="T358" i="8" s="1"/>
  <c r="U1430" i="7"/>
  <c r="U1444" i="7" s="1"/>
  <c r="U358" i="8" s="1"/>
  <c r="V1430" i="7"/>
  <c r="V1444" i="7" s="1"/>
  <c r="V358" i="8" s="1"/>
  <c r="W1430" i="7"/>
  <c r="W1444" i="7" s="1"/>
  <c r="W358" i="8" s="1"/>
  <c r="X1430" i="7"/>
  <c r="X1444" i="7" s="1"/>
  <c r="X358" i="8" s="1"/>
  <c r="Y1430" i="7"/>
  <c r="Y1444" i="7" s="1"/>
  <c r="Y358" i="8" s="1"/>
  <c r="Z1430" i="7"/>
  <c r="Z1444" i="7" s="1"/>
  <c r="Z358" i="8" s="1"/>
  <c r="AA1430" i="7"/>
  <c r="AA1444" i="7" s="1"/>
  <c r="AA358" i="8" s="1"/>
  <c r="AB1430" i="7"/>
  <c r="AB1444" i="7" s="1"/>
  <c r="AB358" i="8" s="1"/>
  <c r="AC1430" i="7"/>
  <c r="AC1444" i="7" s="1"/>
  <c r="AC358" i="8" s="1"/>
  <c r="AD1430" i="7"/>
  <c r="AD1444" i="7" s="1"/>
  <c r="AD358" i="8" s="1"/>
  <c r="AE1430" i="7"/>
  <c r="AE1444" i="7" s="1"/>
  <c r="AE358" i="8" s="1"/>
  <c r="AF1430" i="7"/>
  <c r="AF1444" i="7" s="1"/>
  <c r="AF358" i="8" s="1"/>
  <c r="AG1430" i="7"/>
  <c r="AG1444" i="7" s="1"/>
  <c r="AG358" i="8" s="1"/>
  <c r="AH1430" i="7"/>
  <c r="AH1444" i="7" s="1"/>
  <c r="AH358" i="8" s="1"/>
  <c r="AI1430" i="7"/>
  <c r="AI1444" i="7" s="1"/>
  <c r="AI358" i="8" s="1"/>
  <c r="AJ1430" i="7"/>
  <c r="AJ1444" i="7" s="1"/>
  <c r="AJ358" i="8" s="1"/>
  <c r="AK1430" i="7"/>
  <c r="AK1444" i="7" s="1"/>
  <c r="AK358" i="8" s="1"/>
  <c r="L1428" i="7"/>
  <c r="S1428" i="7"/>
  <c r="S345" i="8" s="1"/>
  <c r="AA1428" i="7"/>
  <c r="AA345" i="8" s="1"/>
  <c r="AF1428" i="7"/>
  <c r="AF345" i="8" s="1"/>
  <c r="AJ1428" i="7"/>
  <c r="AJ345" i="8" s="1"/>
  <c r="AL1428" i="7"/>
  <c r="L1415" i="7"/>
  <c r="AC1415" i="7" s="1"/>
  <c r="K1415" i="7"/>
  <c r="O1415" i="7"/>
  <c r="R1415" i="7"/>
  <c r="R1428" i="7" s="1"/>
  <c r="R345" i="8" s="1"/>
  <c r="S1415" i="7"/>
  <c r="T1415" i="7"/>
  <c r="U1415" i="7"/>
  <c r="V1415" i="7"/>
  <c r="W1415" i="7"/>
  <c r="X1415" i="7"/>
  <c r="Y1415" i="7"/>
  <c r="Z1415" i="7"/>
  <c r="Z1428" i="7" s="1"/>
  <c r="Z345" i="8" s="1"/>
  <c r="AA1415" i="7"/>
  <c r="AB1415" i="7"/>
  <c r="AD1415" i="7"/>
  <c r="AE1415" i="7"/>
  <c r="AE1428" i="7" s="1"/>
  <c r="AE345" i="8" s="1"/>
  <c r="AF1415" i="7"/>
  <c r="AG1415" i="7"/>
  <c r="AH1415" i="7"/>
  <c r="AI1415" i="7"/>
  <c r="AJ1415" i="7"/>
  <c r="AK1415" i="7"/>
  <c r="L1414" i="7"/>
  <c r="AC1414" i="7" s="1"/>
  <c r="AC1428" i="7" s="1"/>
  <c r="AC345" i="8" s="1"/>
  <c r="O1414" i="7"/>
  <c r="R1414" i="7"/>
  <c r="S1414" i="7"/>
  <c r="T1414" i="7"/>
  <c r="T1428" i="7" s="1"/>
  <c r="T345" i="8" s="1"/>
  <c r="U1414" i="7"/>
  <c r="U1428" i="7" s="1"/>
  <c r="U345" i="8" s="1"/>
  <c r="V1414" i="7"/>
  <c r="V1428" i="7" s="1"/>
  <c r="V345" i="8" s="1"/>
  <c r="W1414" i="7"/>
  <c r="W1428" i="7" s="1"/>
  <c r="W345" i="8" s="1"/>
  <c r="X1414" i="7"/>
  <c r="X1428" i="7" s="1"/>
  <c r="X345" i="8" s="1"/>
  <c r="Y1414" i="7"/>
  <c r="Y1428" i="7" s="1"/>
  <c r="Y345" i="8" s="1"/>
  <c r="Z1414" i="7"/>
  <c r="AA1414" i="7"/>
  <c r="AB1414" i="7"/>
  <c r="AB1428" i="7" s="1"/>
  <c r="AB345" i="8" s="1"/>
  <c r="AD1414" i="7"/>
  <c r="AD1428" i="7" s="1"/>
  <c r="AD345" i="8" s="1"/>
  <c r="AE1414" i="7"/>
  <c r="AF1414" i="7"/>
  <c r="AG1414" i="7"/>
  <c r="AG1428" i="7" s="1"/>
  <c r="AG345" i="8" s="1"/>
  <c r="AH1414" i="7"/>
  <c r="AH1428" i="7" s="1"/>
  <c r="AH345" i="8" s="1"/>
  <c r="AI1414" i="7"/>
  <c r="AI1428" i="7" s="1"/>
  <c r="AI345" i="8" s="1"/>
  <c r="AJ1414" i="7"/>
  <c r="AK1414" i="7"/>
  <c r="AK1428" i="7" s="1"/>
  <c r="AK345" i="8" s="1"/>
  <c r="AL1412" i="7"/>
  <c r="O1402" i="7"/>
  <c r="S1402" i="7"/>
  <c r="T1402" i="7"/>
  <c r="U1402" i="7"/>
  <c r="V1402" i="7"/>
  <c r="W1402" i="7"/>
  <c r="X1402" i="7"/>
  <c r="Y1402" i="7"/>
  <c r="Z1402" i="7"/>
  <c r="AA1402" i="7"/>
  <c r="AB1402" i="7"/>
  <c r="AC1402" i="7"/>
  <c r="AD1402" i="7"/>
  <c r="AE1402" i="7"/>
  <c r="AF1402" i="7"/>
  <c r="AG1402" i="7"/>
  <c r="AH1402" i="7"/>
  <c r="AI1402" i="7"/>
  <c r="AJ1402" i="7"/>
  <c r="AK1402" i="7"/>
  <c r="O1401" i="7"/>
  <c r="S1401" i="7"/>
  <c r="T1401" i="7"/>
  <c r="U1401" i="7"/>
  <c r="V1401" i="7"/>
  <c r="W1401" i="7"/>
  <c r="X1401" i="7"/>
  <c r="Y1401" i="7"/>
  <c r="Z1401" i="7"/>
  <c r="AA1401" i="7"/>
  <c r="AB1401" i="7"/>
  <c r="AC1401" i="7"/>
  <c r="AD1401" i="7"/>
  <c r="AE1401" i="7"/>
  <c r="AF1401" i="7"/>
  <c r="AG1401" i="7"/>
  <c r="AH1401" i="7"/>
  <c r="AI1401" i="7"/>
  <c r="AJ1401" i="7"/>
  <c r="AK1401" i="7"/>
  <c r="O1400" i="7"/>
  <c r="S1400" i="7"/>
  <c r="T1400" i="7"/>
  <c r="U1400" i="7"/>
  <c r="V1400" i="7"/>
  <c r="W1400" i="7"/>
  <c r="X1400" i="7"/>
  <c r="Y1400" i="7"/>
  <c r="Z1400" i="7"/>
  <c r="AA1400" i="7"/>
  <c r="AB1400" i="7"/>
  <c r="AC1400" i="7"/>
  <c r="AD1400" i="7"/>
  <c r="AE1400" i="7"/>
  <c r="AF1400" i="7"/>
  <c r="AG1400" i="7"/>
  <c r="AH1400" i="7"/>
  <c r="AI1400" i="7"/>
  <c r="AJ1400" i="7"/>
  <c r="AK1400" i="7"/>
  <c r="O1399" i="7"/>
  <c r="S1399" i="7"/>
  <c r="T1399" i="7"/>
  <c r="U1399" i="7"/>
  <c r="V1399" i="7"/>
  <c r="W1399" i="7"/>
  <c r="X1399" i="7"/>
  <c r="Y1399" i="7"/>
  <c r="Z1399" i="7"/>
  <c r="AA1399" i="7"/>
  <c r="AB1399" i="7"/>
  <c r="AC1399" i="7"/>
  <c r="AD1399" i="7"/>
  <c r="AE1399" i="7"/>
  <c r="AF1399" i="7"/>
  <c r="AG1399" i="7"/>
  <c r="AH1399" i="7"/>
  <c r="AI1399" i="7"/>
  <c r="AJ1399" i="7"/>
  <c r="AK1399" i="7"/>
  <c r="O1398" i="7"/>
  <c r="S1398" i="7"/>
  <c r="T1398" i="7"/>
  <c r="U1398" i="7"/>
  <c r="V1398" i="7"/>
  <c r="W1398" i="7"/>
  <c r="X1398" i="7"/>
  <c r="Y1398" i="7"/>
  <c r="Y1412" i="7" s="1"/>
  <c r="Y344" i="8" s="1"/>
  <c r="Z1398" i="7"/>
  <c r="AA1398" i="7"/>
  <c r="AB1398" i="7"/>
  <c r="AC1398" i="7"/>
  <c r="AD1398" i="7"/>
  <c r="AE1398" i="7"/>
  <c r="AE1412" i="7" s="1"/>
  <c r="AE344" i="8" s="1"/>
  <c r="AF1398" i="7"/>
  <c r="AG1398" i="7"/>
  <c r="AH1398" i="7"/>
  <c r="AI1398" i="7"/>
  <c r="AJ1398" i="7"/>
  <c r="AK1398" i="7"/>
  <c r="AL1396" i="7"/>
  <c r="O1389" i="7"/>
  <c r="S1389" i="7"/>
  <c r="T1389" i="7"/>
  <c r="U1389" i="7"/>
  <c r="V1389" i="7"/>
  <c r="W1389" i="7"/>
  <c r="X1389" i="7"/>
  <c r="Y1389" i="7"/>
  <c r="Z1389" i="7"/>
  <c r="AA1389" i="7"/>
  <c r="AB1389" i="7"/>
  <c r="AC1389" i="7"/>
  <c r="AD1389" i="7"/>
  <c r="AE1389" i="7"/>
  <c r="AF1389" i="7"/>
  <c r="AG1389" i="7"/>
  <c r="AH1389" i="7"/>
  <c r="AI1389" i="7"/>
  <c r="AJ1389" i="7"/>
  <c r="AK1389" i="7"/>
  <c r="O1388" i="7"/>
  <c r="S1388" i="7"/>
  <c r="T1388" i="7"/>
  <c r="U1388" i="7"/>
  <c r="V1388" i="7"/>
  <c r="W1388" i="7"/>
  <c r="X1388" i="7"/>
  <c r="Y1388" i="7"/>
  <c r="Z1388" i="7"/>
  <c r="AA1388" i="7"/>
  <c r="AB1388" i="7"/>
  <c r="AC1388" i="7"/>
  <c r="AD1388" i="7"/>
  <c r="AE1388" i="7"/>
  <c r="AF1388" i="7"/>
  <c r="AG1388" i="7"/>
  <c r="AH1388" i="7"/>
  <c r="AI1388" i="7"/>
  <c r="AJ1388" i="7"/>
  <c r="AK1388" i="7"/>
  <c r="L1387" i="7"/>
  <c r="O1387" i="7"/>
  <c r="R1387" i="7"/>
  <c r="S1387" i="7"/>
  <c r="T1387" i="7"/>
  <c r="U1387" i="7"/>
  <c r="V1387" i="7"/>
  <c r="W1387" i="7"/>
  <c r="X1387" i="7"/>
  <c r="Y1387" i="7"/>
  <c r="Z1387" i="7"/>
  <c r="AA1387" i="7"/>
  <c r="AB1387" i="7"/>
  <c r="AC1387" i="7"/>
  <c r="AD1387" i="7"/>
  <c r="AE1387" i="7"/>
  <c r="AF1387" i="7"/>
  <c r="AG1387" i="7"/>
  <c r="AH1387" i="7"/>
  <c r="AI1387" i="7"/>
  <c r="AJ1387" i="7"/>
  <c r="AK1387" i="7"/>
  <c r="O1386" i="7"/>
  <c r="S1386" i="7"/>
  <c r="T1386" i="7"/>
  <c r="U1386" i="7"/>
  <c r="V1386" i="7"/>
  <c r="W1386" i="7"/>
  <c r="X1386" i="7"/>
  <c r="Y1386" i="7"/>
  <c r="Z1386" i="7"/>
  <c r="AA1386" i="7"/>
  <c r="AB1386" i="7"/>
  <c r="AC1386" i="7"/>
  <c r="AD1386" i="7"/>
  <c r="AE1386" i="7"/>
  <c r="AF1386" i="7"/>
  <c r="AG1386" i="7"/>
  <c r="AH1386" i="7"/>
  <c r="AI1386" i="7"/>
  <c r="AJ1386" i="7"/>
  <c r="AK1386" i="7"/>
  <c r="O1385" i="7"/>
  <c r="S1385" i="7"/>
  <c r="T1385" i="7"/>
  <c r="U1385" i="7"/>
  <c r="V1385" i="7"/>
  <c r="W1385" i="7"/>
  <c r="X1385" i="7"/>
  <c r="Y1385" i="7"/>
  <c r="Z1385" i="7"/>
  <c r="AA1385" i="7"/>
  <c r="AB1385" i="7"/>
  <c r="AC1385" i="7"/>
  <c r="AD1385" i="7"/>
  <c r="AE1385" i="7"/>
  <c r="AF1385" i="7"/>
  <c r="AG1385" i="7"/>
  <c r="AH1385" i="7"/>
  <c r="AI1385" i="7"/>
  <c r="AJ1385" i="7"/>
  <c r="AK1385" i="7"/>
  <c r="O1384" i="7"/>
  <c r="S1384" i="7"/>
  <c r="T1384" i="7"/>
  <c r="U1384" i="7"/>
  <c r="V1384" i="7"/>
  <c r="W1384" i="7"/>
  <c r="X1384" i="7"/>
  <c r="Y1384" i="7"/>
  <c r="Z1384" i="7"/>
  <c r="AA1384" i="7"/>
  <c r="AB1384" i="7"/>
  <c r="AC1384" i="7"/>
  <c r="AD1384" i="7"/>
  <c r="AE1384" i="7"/>
  <c r="AF1384" i="7"/>
  <c r="AG1384" i="7"/>
  <c r="AH1384" i="7"/>
  <c r="AI1384" i="7"/>
  <c r="AJ1384" i="7"/>
  <c r="AK1384" i="7"/>
  <c r="O1383" i="7"/>
  <c r="S1383" i="7"/>
  <c r="T1383" i="7"/>
  <c r="U1383" i="7"/>
  <c r="V1383" i="7"/>
  <c r="W1383" i="7"/>
  <c r="X1383" i="7"/>
  <c r="Y1383" i="7"/>
  <c r="Z1383" i="7"/>
  <c r="AA1383" i="7"/>
  <c r="AB1383" i="7"/>
  <c r="AC1383" i="7"/>
  <c r="AD1383" i="7"/>
  <c r="AE1383" i="7"/>
  <c r="AF1383" i="7"/>
  <c r="AG1383" i="7"/>
  <c r="AH1383" i="7"/>
  <c r="AI1383" i="7"/>
  <c r="AJ1383" i="7"/>
  <c r="AK1383" i="7"/>
  <c r="O1382" i="7"/>
  <c r="S1382" i="7"/>
  <c r="T1382" i="7"/>
  <c r="U1382" i="7"/>
  <c r="V1382" i="7"/>
  <c r="W1382" i="7"/>
  <c r="X1382" i="7"/>
  <c r="Y1382" i="7"/>
  <c r="Z1382" i="7"/>
  <c r="AA1382" i="7"/>
  <c r="AA1396" i="7" s="1"/>
  <c r="AA343" i="8" s="1"/>
  <c r="AB1382" i="7"/>
  <c r="AC1382" i="7"/>
  <c r="AD1382" i="7"/>
  <c r="AE1382" i="7"/>
  <c r="AF1382" i="7"/>
  <c r="AG1382" i="7"/>
  <c r="AG1396" i="7" s="1"/>
  <c r="AG343" i="8" s="1"/>
  <c r="AH1382" i="7"/>
  <c r="AI1382" i="7"/>
  <c r="AI1396" i="7" s="1"/>
  <c r="AI343" i="8" s="1"/>
  <c r="AJ1382" i="7"/>
  <c r="AK1382" i="7"/>
  <c r="T1380" i="7"/>
  <c r="T342" i="8" s="1"/>
  <c r="AL1380" i="7"/>
  <c r="O1367" i="7"/>
  <c r="S1367" i="7"/>
  <c r="T1367" i="7"/>
  <c r="U1367" i="7"/>
  <c r="V1367" i="7"/>
  <c r="W1367" i="7"/>
  <c r="X1367" i="7"/>
  <c r="Y1367" i="7"/>
  <c r="Z1367" i="7"/>
  <c r="AA1367" i="7"/>
  <c r="AB1367" i="7"/>
  <c r="AC1367" i="7"/>
  <c r="AD1367" i="7"/>
  <c r="AE1367" i="7"/>
  <c r="AF1367" i="7"/>
  <c r="AG1367" i="7"/>
  <c r="AH1367" i="7"/>
  <c r="AI1367" i="7"/>
  <c r="AJ1367" i="7"/>
  <c r="AK1367" i="7"/>
  <c r="O1366" i="7"/>
  <c r="S1366" i="7"/>
  <c r="T1366" i="7"/>
  <c r="U1366" i="7"/>
  <c r="U1380" i="7" s="1"/>
  <c r="U342" i="8" s="1"/>
  <c r="V1366" i="7"/>
  <c r="W1366" i="7"/>
  <c r="X1366" i="7"/>
  <c r="X1380" i="7" s="1"/>
  <c r="X342" i="8" s="1"/>
  <c r="Y1366" i="7"/>
  <c r="Y1380" i="7" s="1"/>
  <c r="Y342" i="8" s="1"/>
  <c r="Z1366" i="7"/>
  <c r="Z1380" i="7" s="1"/>
  <c r="Z342" i="8" s="1"/>
  <c r="AA1366" i="7"/>
  <c r="AB1366" i="7"/>
  <c r="AB1380" i="7" s="1"/>
  <c r="AB342" i="8" s="1"/>
  <c r="AC1366" i="7"/>
  <c r="AC1380" i="7" s="1"/>
  <c r="AC342" i="8" s="1"/>
  <c r="AD1366" i="7"/>
  <c r="AE1366" i="7"/>
  <c r="AF1366" i="7"/>
  <c r="AF1380" i="7" s="1"/>
  <c r="AF342" i="8" s="1"/>
  <c r="AG1366" i="7"/>
  <c r="AH1366" i="7"/>
  <c r="AH1380" i="7" s="1"/>
  <c r="AH342" i="8" s="1"/>
  <c r="AI1366" i="7"/>
  <c r="AJ1366" i="7"/>
  <c r="AJ1380" i="7" s="1"/>
  <c r="AJ342" i="8" s="1"/>
  <c r="AK1366" i="7"/>
  <c r="AK1380" i="7" s="1"/>
  <c r="AK342" i="8" s="1"/>
  <c r="AL1364" i="7"/>
  <c r="L1352" i="7"/>
  <c r="X1352" i="7" s="1"/>
  <c r="O1352" i="7"/>
  <c r="R1352" i="7"/>
  <c r="S1352" i="7"/>
  <c r="T1352" i="7"/>
  <c r="U1352" i="7"/>
  <c r="V1352" i="7"/>
  <c r="W1352" i="7"/>
  <c r="Y1352" i="7"/>
  <c r="Z1352" i="7"/>
  <c r="AA1352" i="7"/>
  <c r="AB1352" i="7"/>
  <c r="AC1352" i="7"/>
  <c r="AD1352" i="7"/>
  <c r="AE1352" i="7"/>
  <c r="AF1352" i="7"/>
  <c r="AG1352" i="7"/>
  <c r="AH1352" i="7"/>
  <c r="AI1352" i="7"/>
  <c r="AJ1352" i="7"/>
  <c r="AK1352" i="7"/>
  <c r="L1351" i="7"/>
  <c r="X1351" i="7" s="1"/>
  <c r="K1351" i="7"/>
  <c r="O1351" i="7"/>
  <c r="R1351" i="7"/>
  <c r="S1351" i="7"/>
  <c r="T1351" i="7"/>
  <c r="U1351" i="7"/>
  <c r="V1351" i="7"/>
  <c r="W1351" i="7"/>
  <c r="Y1351" i="7"/>
  <c r="Z1351" i="7"/>
  <c r="AA1351" i="7"/>
  <c r="AB1351" i="7"/>
  <c r="AC1351" i="7"/>
  <c r="AD1351" i="7"/>
  <c r="AE1351" i="7"/>
  <c r="AF1351" i="7"/>
  <c r="AG1351" i="7"/>
  <c r="AH1351" i="7"/>
  <c r="AI1351" i="7"/>
  <c r="AJ1351" i="7"/>
  <c r="AK1351" i="7"/>
  <c r="O1350" i="7"/>
  <c r="R1350" i="7"/>
  <c r="R1364" i="7" s="1"/>
  <c r="R330" i="8" s="1"/>
  <c r="S1350" i="7"/>
  <c r="S1364" i="7" s="1"/>
  <c r="S330" i="8" s="1"/>
  <c r="T1350" i="7"/>
  <c r="T1364" i="7" s="1"/>
  <c r="T330" i="8" s="1"/>
  <c r="U1350" i="7"/>
  <c r="V1350" i="7"/>
  <c r="V1364" i="7" s="1"/>
  <c r="V330" i="8" s="1"/>
  <c r="W1350" i="7"/>
  <c r="W1364" i="7" s="1"/>
  <c r="W330" i="8" s="1"/>
  <c r="Y1350" i="7"/>
  <c r="Z1350" i="7"/>
  <c r="AA1350" i="7"/>
  <c r="AA1364" i="7" s="1"/>
  <c r="AA330" i="8" s="1"/>
  <c r="AB1350" i="7"/>
  <c r="AB1364" i="7" s="1"/>
  <c r="AB330" i="8" s="1"/>
  <c r="AC1350" i="7"/>
  <c r="AD1350" i="7"/>
  <c r="AE1350" i="7"/>
  <c r="AE1364" i="7" s="1"/>
  <c r="AE330" i="8" s="1"/>
  <c r="AF1350" i="7"/>
  <c r="AF1364" i="7" s="1"/>
  <c r="AF330" i="8" s="1"/>
  <c r="AG1350" i="7"/>
  <c r="AH1350" i="7"/>
  <c r="AI1350" i="7"/>
  <c r="AI1364" i="7" s="1"/>
  <c r="AI330" i="8" s="1"/>
  <c r="AJ1350" i="7"/>
  <c r="AJ1364" i="7" s="1"/>
  <c r="AJ330" i="8" s="1"/>
  <c r="AK1350" i="7"/>
  <c r="AI1348" i="7"/>
  <c r="AI329" i="8" s="1"/>
  <c r="AL1348" i="7"/>
  <c r="O1334" i="7"/>
  <c r="S1334" i="7"/>
  <c r="S1348" i="7" s="1"/>
  <c r="S329" i="8" s="1"/>
  <c r="T1334" i="7"/>
  <c r="T1348" i="7" s="1"/>
  <c r="T329" i="8" s="1"/>
  <c r="U1334" i="7"/>
  <c r="U1348" i="7" s="1"/>
  <c r="U329" i="8" s="1"/>
  <c r="V1334" i="7"/>
  <c r="V1348" i="7" s="1"/>
  <c r="V329" i="8" s="1"/>
  <c r="W1334" i="7"/>
  <c r="W1348" i="7" s="1"/>
  <c r="W329" i="8" s="1"/>
  <c r="X1334" i="7"/>
  <c r="X1348" i="7" s="1"/>
  <c r="X329" i="8" s="1"/>
  <c r="Y1334" i="7"/>
  <c r="Y1348" i="7" s="1"/>
  <c r="Y329" i="8" s="1"/>
  <c r="Z1334" i="7"/>
  <c r="Z1348" i="7" s="1"/>
  <c r="Z329" i="8" s="1"/>
  <c r="AA1334" i="7"/>
  <c r="AA1348" i="7" s="1"/>
  <c r="AA329" i="8" s="1"/>
  <c r="AB1334" i="7"/>
  <c r="AB1348" i="7" s="1"/>
  <c r="AB329" i="8" s="1"/>
  <c r="AC1334" i="7"/>
  <c r="AC1348" i="7" s="1"/>
  <c r="AC329" i="8" s="1"/>
  <c r="AD1334" i="7"/>
  <c r="AD1348" i="7" s="1"/>
  <c r="AD329" i="8" s="1"/>
  <c r="AE1334" i="7"/>
  <c r="AE1348" i="7" s="1"/>
  <c r="AE329" i="8" s="1"/>
  <c r="AF1334" i="7"/>
  <c r="AF1348" i="7" s="1"/>
  <c r="AF329" i="8" s="1"/>
  <c r="AG1334" i="7"/>
  <c r="AG1348" i="7" s="1"/>
  <c r="AG329" i="8" s="1"/>
  <c r="AH1334" i="7"/>
  <c r="AH1348" i="7" s="1"/>
  <c r="AH329" i="8" s="1"/>
  <c r="AI1334" i="7"/>
  <c r="AJ1334" i="7"/>
  <c r="AJ1348" i="7" s="1"/>
  <c r="AJ329" i="8" s="1"/>
  <c r="AK1334" i="7"/>
  <c r="AK1348" i="7" s="1"/>
  <c r="AK329" i="8" s="1"/>
  <c r="AL1332" i="7"/>
  <c r="O1319" i="7"/>
  <c r="S1319" i="7"/>
  <c r="T1319" i="7"/>
  <c r="U1319" i="7"/>
  <c r="V1319" i="7"/>
  <c r="W1319" i="7"/>
  <c r="X1319" i="7"/>
  <c r="Y1319" i="7"/>
  <c r="Z1319" i="7"/>
  <c r="AA1319" i="7"/>
  <c r="AB1319" i="7"/>
  <c r="AC1319" i="7"/>
  <c r="AD1319" i="7"/>
  <c r="AE1319" i="7"/>
  <c r="AF1319" i="7"/>
  <c r="AG1319" i="7"/>
  <c r="AH1319" i="7"/>
  <c r="AI1319" i="7"/>
  <c r="AJ1319" i="7"/>
  <c r="AK1319" i="7"/>
  <c r="O1318" i="7"/>
  <c r="S1318" i="7"/>
  <c r="S1332" i="7" s="1"/>
  <c r="S328" i="8" s="1"/>
  <c r="T1318" i="7"/>
  <c r="T1332" i="7" s="1"/>
  <c r="T328" i="8" s="1"/>
  <c r="U1318" i="7"/>
  <c r="V1318" i="7"/>
  <c r="V1332" i="7" s="1"/>
  <c r="V328" i="8" s="1"/>
  <c r="W1318" i="7"/>
  <c r="W1332" i="7" s="1"/>
  <c r="W328" i="8" s="1"/>
  <c r="X1318" i="7"/>
  <c r="Y1318" i="7"/>
  <c r="Y1332" i="7" s="1"/>
  <c r="Y328" i="8" s="1"/>
  <c r="Z1318" i="7"/>
  <c r="AA1318" i="7"/>
  <c r="AA1332" i="7" s="1"/>
  <c r="AA328" i="8" s="1"/>
  <c r="AB1318" i="7"/>
  <c r="AB1332" i="7" s="1"/>
  <c r="AB328" i="8" s="1"/>
  <c r="AC1318" i="7"/>
  <c r="AC1332" i="7" s="1"/>
  <c r="AC328" i="8" s="1"/>
  <c r="AD1318" i="7"/>
  <c r="AD1332" i="7" s="1"/>
  <c r="AD328" i="8" s="1"/>
  <c r="AE1318" i="7"/>
  <c r="AE1332" i="7" s="1"/>
  <c r="AE328" i="8" s="1"/>
  <c r="AF1318" i="7"/>
  <c r="AG1318" i="7"/>
  <c r="AG1332" i="7" s="1"/>
  <c r="AG328" i="8" s="1"/>
  <c r="AH1318" i="7"/>
  <c r="AI1318" i="7"/>
  <c r="AI1332" i="7" s="1"/>
  <c r="AI328" i="8" s="1"/>
  <c r="AJ1318" i="7"/>
  <c r="AJ1332" i="7" s="1"/>
  <c r="AJ328" i="8" s="1"/>
  <c r="AK1318" i="7"/>
  <c r="T1316" i="7"/>
  <c r="T327" i="8" s="1"/>
  <c r="AG1316" i="7"/>
  <c r="AG327" i="8" s="1"/>
  <c r="AL1316" i="7"/>
  <c r="O1303" i="7"/>
  <c r="S1303" i="7"/>
  <c r="T1303" i="7"/>
  <c r="U1303" i="7"/>
  <c r="V1303" i="7"/>
  <c r="W1303" i="7"/>
  <c r="X1303" i="7"/>
  <c r="Y1303" i="7"/>
  <c r="Z1303" i="7"/>
  <c r="AA1303" i="7"/>
  <c r="AB1303" i="7"/>
  <c r="AC1303" i="7"/>
  <c r="AD1303" i="7"/>
  <c r="AE1303" i="7"/>
  <c r="AF1303" i="7"/>
  <c r="AG1303" i="7"/>
  <c r="AH1303" i="7"/>
  <c r="AI1303" i="7"/>
  <c r="AJ1303" i="7"/>
  <c r="AK1303" i="7"/>
  <c r="O1302" i="7"/>
  <c r="S1302" i="7"/>
  <c r="T1302" i="7"/>
  <c r="U1302" i="7"/>
  <c r="V1302" i="7"/>
  <c r="W1302" i="7"/>
  <c r="W1316" i="7" s="1"/>
  <c r="W327" i="8" s="1"/>
  <c r="X1302" i="7"/>
  <c r="Y1302" i="7"/>
  <c r="Y1316" i="7" s="1"/>
  <c r="Y327" i="8" s="1"/>
  <c r="Z1302" i="7"/>
  <c r="Z1316" i="7" s="1"/>
  <c r="Z327" i="8" s="1"/>
  <c r="AA1302" i="7"/>
  <c r="AB1302" i="7"/>
  <c r="AB1316" i="7" s="1"/>
  <c r="AB327" i="8" s="1"/>
  <c r="AC1302" i="7"/>
  <c r="AC1316" i="7" s="1"/>
  <c r="AC327" i="8" s="1"/>
  <c r="AD1302" i="7"/>
  <c r="AE1302" i="7"/>
  <c r="AE1316" i="7" s="1"/>
  <c r="AE327" i="8" s="1"/>
  <c r="AF1302" i="7"/>
  <c r="AG1302" i="7"/>
  <c r="AH1302" i="7"/>
  <c r="AH1316" i="7" s="1"/>
  <c r="AH327" i="8" s="1"/>
  <c r="AI1302" i="7"/>
  <c r="AJ1302" i="7"/>
  <c r="AJ1316" i="7" s="1"/>
  <c r="AJ327" i="8" s="1"/>
  <c r="AK1302" i="7"/>
  <c r="AK1316" i="7" s="1"/>
  <c r="AK327" i="8" s="1"/>
  <c r="AL1300" i="7"/>
  <c r="O1286" i="7"/>
  <c r="S1286" i="7"/>
  <c r="S1300" i="7" s="1"/>
  <c r="S326" i="8" s="1"/>
  <c r="T1286" i="7"/>
  <c r="T1300" i="7" s="1"/>
  <c r="T326" i="8" s="1"/>
  <c r="U1286" i="7"/>
  <c r="U1300" i="7" s="1"/>
  <c r="U326" i="8" s="1"/>
  <c r="V1286" i="7"/>
  <c r="V1300" i="7" s="1"/>
  <c r="V326" i="8" s="1"/>
  <c r="W1286" i="7"/>
  <c r="W1300" i="7" s="1"/>
  <c r="W326" i="8" s="1"/>
  <c r="X1286" i="7"/>
  <c r="X1300" i="7" s="1"/>
  <c r="X326" i="8" s="1"/>
  <c r="Y1286" i="7"/>
  <c r="Y1300" i="7" s="1"/>
  <c r="Y326" i="8" s="1"/>
  <c r="Z1286" i="7"/>
  <c r="Z1300" i="7" s="1"/>
  <c r="Z326" i="8" s="1"/>
  <c r="AA1286" i="7"/>
  <c r="AA1300" i="7" s="1"/>
  <c r="AA326" i="8" s="1"/>
  <c r="AB1286" i="7"/>
  <c r="AB1300" i="7" s="1"/>
  <c r="AB326" i="8" s="1"/>
  <c r="AC1286" i="7"/>
  <c r="AC1300" i="7" s="1"/>
  <c r="AC326" i="8" s="1"/>
  <c r="AD1286" i="7"/>
  <c r="AD1300" i="7" s="1"/>
  <c r="AD326" i="8" s="1"/>
  <c r="AE1286" i="7"/>
  <c r="AE1300" i="7" s="1"/>
  <c r="AE326" i="8" s="1"/>
  <c r="AF1286" i="7"/>
  <c r="AF1300" i="7" s="1"/>
  <c r="AF326" i="8" s="1"/>
  <c r="AG1286" i="7"/>
  <c r="AG1300" i="7" s="1"/>
  <c r="AG326" i="8" s="1"/>
  <c r="AH1286" i="7"/>
  <c r="AH1300" i="7" s="1"/>
  <c r="AH326" i="8" s="1"/>
  <c r="AI1286" i="7"/>
  <c r="AI1300" i="7" s="1"/>
  <c r="AI326" i="8" s="1"/>
  <c r="AJ1286" i="7"/>
  <c r="AJ1300" i="7" s="1"/>
  <c r="AJ326" i="8" s="1"/>
  <c r="AK1286" i="7"/>
  <c r="AK1300" i="7" s="1"/>
  <c r="AK326" i="8" s="1"/>
  <c r="L1284" i="7"/>
  <c r="AD1284" i="7"/>
  <c r="AD313" i="8" s="1"/>
  <c r="AE1284" i="7"/>
  <c r="AE313" i="8" s="1"/>
  <c r="AH1284" i="7"/>
  <c r="AH313" i="8" s="1"/>
  <c r="AI1284" i="7"/>
  <c r="AI313" i="8" s="1"/>
  <c r="AL1284" i="7"/>
  <c r="L1270" i="7"/>
  <c r="AC1270" i="7" s="1"/>
  <c r="AC1284" i="7" s="1"/>
  <c r="AC313" i="8" s="1"/>
  <c r="K1270" i="7"/>
  <c r="O1270" i="7"/>
  <c r="R1270" i="7"/>
  <c r="R1284" i="7" s="1"/>
  <c r="R313" i="8" s="1"/>
  <c r="S1270" i="7"/>
  <c r="S1284" i="7" s="1"/>
  <c r="S313" i="8" s="1"/>
  <c r="T1270" i="7"/>
  <c r="T1284" i="7" s="1"/>
  <c r="T313" i="8" s="1"/>
  <c r="U1270" i="7"/>
  <c r="U1284" i="7" s="1"/>
  <c r="U313" i="8" s="1"/>
  <c r="V1270" i="7"/>
  <c r="V1284" i="7" s="1"/>
  <c r="V313" i="8" s="1"/>
  <c r="W1270" i="7"/>
  <c r="W1284" i="7" s="1"/>
  <c r="W313" i="8" s="1"/>
  <c r="X1270" i="7"/>
  <c r="X1284" i="7" s="1"/>
  <c r="X313" i="8" s="1"/>
  <c r="Y1270" i="7"/>
  <c r="Y1284" i="7" s="1"/>
  <c r="Y313" i="8" s="1"/>
  <c r="Z1270" i="7"/>
  <c r="Z1284" i="7" s="1"/>
  <c r="Z313" i="8" s="1"/>
  <c r="AA1270" i="7"/>
  <c r="AA1284" i="7" s="1"/>
  <c r="AA313" i="8" s="1"/>
  <c r="AB1270" i="7"/>
  <c r="AB1284" i="7" s="1"/>
  <c r="AB313" i="8" s="1"/>
  <c r="AD1270" i="7"/>
  <c r="AE1270" i="7"/>
  <c r="AF1270" i="7"/>
  <c r="AF1284" i="7" s="1"/>
  <c r="AF313" i="8" s="1"/>
  <c r="AG1270" i="7"/>
  <c r="AG1284" i="7" s="1"/>
  <c r="AG313" i="8" s="1"/>
  <c r="AH1270" i="7"/>
  <c r="AI1270" i="7"/>
  <c r="AJ1270" i="7"/>
  <c r="AJ1284" i="7" s="1"/>
  <c r="AJ313" i="8" s="1"/>
  <c r="AK1270" i="7"/>
  <c r="AK1284" i="7" s="1"/>
  <c r="AK313" i="8" s="1"/>
  <c r="AH1268" i="7"/>
  <c r="AH312" i="8" s="1"/>
  <c r="AL1268" i="7"/>
  <c r="L1256" i="7"/>
  <c r="X1256" i="7" s="1"/>
  <c r="K1256" i="7"/>
  <c r="O1256" i="7"/>
  <c r="R1256" i="7"/>
  <c r="S1256" i="7"/>
  <c r="T1256" i="7"/>
  <c r="U1256" i="7"/>
  <c r="V1256" i="7"/>
  <c r="W1256" i="7"/>
  <c r="Y1256" i="7"/>
  <c r="Z1256" i="7"/>
  <c r="AA1256" i="7"/>
  <c r="AB1256" i="7"/>
  <c r="AC1256" i="7"/>
  <c r="AD1256" i="7"/>
  <c r="AE1256" i="7"/>
  <c r="AF1256" i="7"/>
  <c r="AG1256" i="7"/>
  <c r="AH1256" i="7"/>
  <c r="AI1256" i="7"/>
  <c r="AJ1256" i="7"/>
  <c r="AK1256" i="7"/>
  <c r="L1255" i="7"/>
  <c r="X1255" i="7" s="1"/>
  <c r="K1255" i="7"/>
  <c r="O1255" i="7"/>
  <c r="R1255" i="7"/>
  <c r="S1255" i="7"/>
  <c r="T1255" i="7"/>
  <c r="U1255" i="7"/>
  <c r="V1255" i="7"/>
  <c r="W1255" i="7"/>
  <c r="Y1255" i="7"/>
  <c r="Z1255" i="7"/>
  <c r="AA1255" i="7"/>
  <c r="AB1255" i="7"/>
  <c r="AC1255" i="7"/>
  <c r="AD1255" i="7"/>
  <c r="AE1255" i="7"/>
  <c r="AF1255" i="7"/>
  <c r="AG1255" i="7"/>
  <c r="AH1255" i="7"/>
  <c r="AI1255" i="7"/>
  <c r="AJ1255" i="7"/>
  <c r="AK1255" i="7"/>
  <c r="O1254" i="7"/>
  <c r="R1254" i="7"/>
  <c r="R1268" i="7" s="1"/>
  <c r="R312" i="8" s="1"/>
  <c r="S1254" i="7"/>
  <c r="S1268" i="7" s="1"/>
  <c r="S312" i="8" s="1"/>
  <c r="T1254" i="7"/>
  <c r="T1268" i="7" s="1"/>
  <c r="T312" i="8" s="1"/>
  <c r="U1254" i="7"/>
  <c r="U1268" i="7" s="1"/>
  <c r="U312" i="8" s="1"/>
  <c r="V1254" i="7"/>
  <c r="V1268" i="7" s="1"/>
  <c r="V312" i="8" s="1"/>
  <c r="W1254" i="7"/>
  <c r="W1268" i="7" s="1"/>
  <c r="W312" i="8" s="1"/>
  <c r="Y1254" i="7"/>
  <c r="Z1254" i="7"/>
  <c r="Z1268" i="7" s="1"/>
  <c r="Z312" i="8" s="1"/>
  <c r="AA1254" i="7"/>
  <c r="AA1268" i="7" s="1"/>
  <c r="AA312" i="8" s="1"/>
  <c r="AB1254" i="7"/>
  <c r="AB1268" i="7" s="1"/>
  <c r="AB312" i="8" s="1"/>
  <c r="AC1254" i="7"/>
  <c r="AD1254" i="7"/>
  <c r="AD1268" i="7" s="1"/>
  <c r="AD312" i="8" s="1"/>
  <c r="AE1254" i="7"/>
  <c r="AE1268" i="7" s="1"/>
  <c r="AE312" i="8" s="1"/>
  <c r="AF1254" i="7"/>
  <c r="AF1268" i="7" s="1"/>
  <c r="AF312" i="8" s="1"/>
  <c r="AG1254" i="7"/>
  <c r="AH1254" i="7"/>
  <c r="AI1254" i="7"/>
  <c r="AI1268" i="7" s="1"/>
  <c r="AI312" i="8" s="1"/>
  <c r="AJ1254" i="7"/>
  <c r="AJ1268" i="7" s="1"/>
  <c r="AJ312" i="8" s="1"/>
  <c r="AK1254" i="7"/>
  <c r="V1252" i="7"/>
  <c r="V311" i="8" s="1"/>
  <c r="AG1252" i="7"/>
  <c r="AG311" i="8" s="1"/>
  <c r="AL1252" i="7"/>
  <c r="O1239" i="7"/>
  <c r="S1239" i="7"/>
  <c r="T1239" i="7"/>
  <c r="U1239" i="7"/>
  <c r="V1239" i="7"/>
  <c r="W1239" i="7"/>
  <c r="X1239" i="7"/>
  <c r="Y1239" i="7"/>
  <c r="Z1239" i="7"/>
  <c r="AA1239" i="7"/>
  <c r="AB1239" i="7"/>
  <c r="AC1239" i="7"/>
  <c r="AD1239" i="7"/>
  <c r="AE1239" i="7"/>
  <c r="AF1239" i="7"/>
  <c r="AG1239" i="7"/>
  <c r="AH1239" i="7"/>
  <c r="AI1239" i="7"/>
  <c r="AJ1239" i="7"/>
  <c r="AK1239" i="7"/>
  <c r="O1238" i="7"/>
  <c r="S1238" i="7"/>
  <c r="S1252" i="7" s="1"/>
  <c r="S311" i="8" s="1"/>
  <c r="T1238" i="7"/>
  <c r="U1238" i="7"/>
  <c r="V1238" i="7"/>
  <c r="W1238" i="7"/>
  <c r="X1238" i="7"/>
  <c r="Y1238" i="7"/>
  <c r="Z1238" i="7"/>
  <c r="AA1238" i="7"/>
  <c r="AA1252" i="7" s="1"/>
  <c r="AA311" i="8" s="1"/>
  <c r="AB1238" i="7"/>
  <c r="AC1238" i="7"/>
  <c r="AD1238" i="7"/>
  <c r="AD1252" i="7" s="1"/>
  <c r="AD311" i="8" s="1"/>
  <c r="AE1238" i="7"/>
  <c r="AF1238" i="7"/>
  <c r="AG1238" i="7"/>
  <c r="AH1238" i="7"/>
  <c r="AI1238" i="7"/>
  <c r="AI1252" i="7" s="1"/>
  <c r="AI311" i="8" s="1"/>
  <c r="AJ1238" i="7"/>
  <c r="AK1238" i="7"/>
  <c r="AL1236" i="7"/>
  <c r="O1223" i="7"/>
  <c r="S1223" i="7"/>
  <c r="T1223" i="7"/>
  <c r="U1223" i="7"/>
  <c r="V1223" i="7"/>
  <c r="W1223" i="7"/>
  <c r="X1223" i="7"/>
  <c r="Y1223" i="7"/>
  <c r="Z1223" i="7"/>
  <c r="AA1223" i="7"/>
  <c r="AB1223" i="7"/>
  <c r="AC1223" i="7"/>
  <c r="AD1223" i="7"/>
  <c r="AE1223" i="7"/>
  <c r="AF1223" i="7"/>
  <c r="AG1223" i="7"/>
  <c r="AH1223" i="7"/>
  <c r="AI1223" i="7"/>
  <c r="AJ1223" i="7"/>
  <c r="AK1223" i="7"/>
  <c r="O1222" i="7"/>
  <c r="S1222" i="7"/>
  <c r="T1222" i="7"/>
  <c r="U1222" i="7"/>
  <c r="U1236" i="7" s="1"/>
  <c r="U310" i="8" s="1"/>
  <c r="V1222" i="7"/>
  <c r="W1222" i="7"/>
  <c r="W1236" i="7" s="1"/>
  <c r="W310" i="8" s="1"/>
  <c r="X1222" i="7"/>
  <c r="X1236" i="7" s="1"/>
  <c r="X310" i="8" s="1"/>
  <c r="Y1222" i="7"/>
  <c r="Z1222" i="7"/>
  <c r="Z1236" i="7" s="1"/>
  <c r="Z310" i="8" s="1"/>
  <c r="AA1222" i="7"/>
  <c r="AA1236" i="7" s="1"/>
  <c r="AA310" i="8" s="1"/>
  <c r="AB1222" i="7"/>
  <c r="AC1222" i="7"/>
  <c r="AC1236" i="7" s="1"/>
  <c r="AC310" i="8" s="1"/>
  <c r="AD1222" i="7"/>
  <c r="AE1222" i="7"/>
  <c r="AE1236" i="7" s="1"/>
  <c r="AE310" i="8" s="1"/>
  <c r="AF1222" i="7"/>
  <c r="AF1236" i="7" s="1"/>
  <c r="AF310" i="8" s="1"/>
  <c r="AG1222" i="7"/>
  <c r="AH1222" i="7"/>
  <c r="AH1236" i="7" s="1"/>
  <c r="AH310" i="8" s="1"/>
  <c r="AI1222" i="7"/>
  <c r="AJ1222" i="7"/>
  <c r="AK1222" i="7"/>
  <c r="AK1236" i="7" s="1"/>
  <c r="AK310" i="8" s="1"/>
  <c r="T1220" i="7"/>
  <c r="T295" i="8" s="1"/>
  <c r="W1220" i="7"/>
  <c r="W295" i="8" s="1"/>
  <c r="AL1220" i="7"/>
  <c r="O1206" i="7"/>
  <c r="S1206" i="7"/>
  <c r="S1220" i="7" s="1"/>
  <c r="S295" i="8" s="1"/>
  <c r="T1206" i="7"/>
  <c r="U1206" i="7"/>
  <c r="U1220" i="7" s="1"/>
  <c r="U295" i="8" s="1"/>
  <c r="V1206" i="7"/>
  <c r="V1220" i="7" s="1"/>
  <c r="V295" i="8" s="1"/>
  <c r="W1206" i="7"/>
  <c r="X1206" i="7"/>
  <c r="X1220" i="7" s="1"/>
  <c r="X295" i="8" s="1"/>
  <c r="Y1206" i="7"/>
  <c r="Y1220" i="7" s="1"/>
  <c r="Y295" i="8" s="1"/>
  <c r="Z1206" i="7"/>
  <c r="Z1220" i="7" s="1"/>
  <c r="Z295" i="8" s="1"/>
  <c r="AA1206" i="7"/>
  <c r="AA1220" i="7" s="1"/>
  <c r="AA295" i="8" s="1"/>
  <c r="AB1206" i="7"/>
  <c r="AB1220" i="7" s="1"/>
  <c r="AB295" i="8" s="1"/>
  <c r="AC1206" i="7"/>
  <c r="AC1220" i="7" s="1"/>
  <c r="AC295" i="8" s="1"/>
  <c r="AD1206" i="7"/>
  <c r="AD1220" i="7" s="1"/>
  <c r="AD295" i="8" s="1"/>
  <c r="AE1206" i="7"/>
  <c r="AE1220" i="7" s="1"/>
  <c r="AE295" i="8" s="1"/>
  <c r="AF1206" i="7"/>
  <c r="AF1220" i="7" s="1"/>
  <c r="AF295" i="8" s="1"/>
  <c r="AG1206" i="7"/>
  <c r="AG1220" i="7" s="1"/>
  <c r="AG295" i="8" s="1"/>
  <c r="AH1206" i="7"/>
  <c r="AH1220" i="7" s="1"/>
  <c r="AH295" i="8" s="1"/>
  <c r="AI1206" i="7"/>
  <c r="AI1220" i="7" s="1"/>
  <c r="AI295" i="8" s="1"/>
  <c r="AJ1206" i="7"/>
  <c r="AJ1220" i="7" s="1"/>
  <c r="AJ295" i="8" s="1"/>
  <c r="AK1206" i="7"/>
  <c r="AK1220" i="7" s="1"/>
  <c r="AK295" i="8" s="1"/>
  <c r="AL1204" i="7"/>
  <c r="O1191" i="7"/>
  <c r="S1191" i="7"/>
  <c r="T1191" i="7"/>
  <c r="U1191" i="7"/>
  <c r="V1191" i="7"/>
  <c r="W1191" i="7"/>
  <c r="X1191" i="7"/>
  <c r="Y1191" i="7"/>
  <c r="Z1191" i="7"/>
  <c r="AA1191" i="7"/>
  <c r="AB1191" i="7"/>
  <c r="AC1191" i="7"/>
  <c r="AD1191" i="7"/>
  <c r="AE1191" i="7"/>
  <c r="AF1191" i="7"/>
  <c r="AG1191" i="7"/>
  <c r="AH1191" i="7"/>
  <c r="AI1191" i="7"/>
  <c r="AJ1191" i="7"/>
  <c r="AK1191" i="7"/>
  <c r="O1190" i="7"/>
  <c r="S1190" i="7"/>
  <c r="S1204" i="7" s="1"/>
  <c r="S294" i="8" s="1"/>
  <c r="S308" i="8" s="1"/>
  <c r="S20" i="8" s="1"/>
  <c r="T1190" i="7"/>
  <c r="U1190" i="7"/>
  <c r="U1204" i="7" s="1"/>
  <c r="U294" i="8" s="1"/>
  <c r="V1190" i="7"/>
  <c r="W1190" i="7"/>
  <c r="X1190" i="7"/>
  <c r="X1204" i="7" s="1"/>
  <c r="X294" i="8" s="1"/>
  <c r="Y1190" i="7"/>
  <c r="Z1190" i="7"/>
  <c r="AA1190" i="7"/>
  <c r="AA1204" i="7" s="1"/>
  <c r="AA294" i="8" s="1"/>
  <c r="AB1190" i="7"/>
  <c r="AC1190" i="7"/>
  <c r="AC1204" i="7" s="1"/>
  <c r="AC294" i="8" s="1"/>
  <c r="AD1190" i="7"/>
  <c r="AE1190" i="7"/>
  <c r="AF1190" i="7"/>
  <c r="AF1204" i="7" s="1"/>
  <c r="AF294" i="8" s="1"/>
  <c r="AG1190" i="7"/>
  <c r="AH1190" i="7"/>
  <c r="AI1190" i="7"/>
  <c r="AI1204" i="7" s="1"/>
  <c r="AI294" i="8" s="1"/>
  <c r="AI308" i="8" s="1"/>
  <c r="AI20" i="8" s="1"/>
  <c r="AJ1190" i="7"/>
  <c r="AK1190" i="7"/>
  <c r="AK1204" i="7" s="1"/>
  <c r="AK294" i="8" s="1"/>
  <c r="L1188" i="7"/>
  <c r="T1188" i="7"/>
  <c r="T282" i="8" s="1"/>
  <c r="X1188" i="7"/>
  <c r="X282" i="8" s="1"/>
  <c r="AB1188" i="7"/>
  <c r="AB282" i="8" s="1"/>
  <c r="AF1188" i="7"/>
  <c r="AF282" i="8" s="1"/>
  <c r="AJ1188" i="7"/>
  <c r="AJ282" i="8" s="1"/>
  <c r="AL1188" i="7"/>
  <c r="L1174" i="7"/>
  <c r="AC1174" i="7" s="1"/>
  <c r="AC1188" i="7" s="1"/>
  <c r="AC282" i="8" s="1"/>
  <c r="O1174" i="7"/>
  <c r="R1174" i="7"/>
  <c r="R1188" i="7" s="1"/>
  <c r="R282" i="8" s="1"/>
  <c r="S1174" i="7"/>
  <c r="S1188" i="7" s="1"/>
  <c r="S282" i="8" s="1"/>
  <c r="T1174" i="7"/>
  <c r="U1174" i="7"/>
  <c r="U1188" i="7" s="1"/>
  <c r="U282" i="8" s="1"/>
  <c r="V1174" i="7"/>
  <c r="V1188" i="7" s="1"/>
  <c r="V282" i="8" s="1"/>
  <c r="W1174" i="7"/>
  <c r="W1188" i="7" s="1"/>
  <c r="W282" i="8" s="1"/>
  <c r="X1174" i="7"/>
  <c r="Y1174" i="7"/>
  <c r="Y1188" i="7" s="1"/>
  <c r="Y282" i="8" s="1"/>
  <c r="Z1174" i="7"/>
  <c r="Z1188" i="7" s="1"/>
  <c r="Z282" i="8" s="1"/>
  <c r="AA1174" i="7"/>
  <c r="AA1188" i="7" s="1"/>
  <c r="AA282" i="8" s="1"/>
  <c r="AB1174" i="7"/>
  <c r="AD1174" i="7"/>
  <c r="AD1188" i="7" s="1"/>
  <c r="AD282" i="8" s="1"/>
  <c r="AE1174" i="7"/>
  <c r="AE1188" i="7" s="1"/>
  <c r="AE282" i="8" s="1"/>
  <c r="AF1174" i="7"/>
  <c r="AG1174" i="7"/>
  <c r="AG1188" i="7" s="1"/>
  <c r="AG282" i="8" s="1"/>
  <c r="AH1174" i="7"/>
  <c r="AH1188" i="7" s="1"/>
  <c r="AH282" i="8" s="1"/>
  <c r="AI1174" i="7"/>
  <c r="AI1188" i="7" s="1"/>
  <c r="AI282" i="8" s="1"/>
  <c r="AJ1174" i="7"/>
  <c r="AK1174" i="7"/>
  <c r="AK1188" i="7" s="1"/>
  <c r="AK282" i="8" s="1"/>
  <c r="W1172" i="7"/>
  <c r="W281" i="8" s="1"/>
  <c r="AL1172" i="7"/>
  <c r="O1158" i="7"/>
  <c r="S1158" i="7"/>
  <c r="S1172" i="7" s="1"/>
  <c r="S281" i="8" s="1"/>
  <c r="T1158" i="7"/>
  <c r="T1172" i="7" s="1"/>
  <c r="T281" i="8" s="1"/>
  <c r="U1158" i="7"/>
  <c r="U1172" i="7" s="1"/>
  <c r="U281" i="8" s="1"/>
  <c r="V1158" i="7"/>
  <c r="V1172" i="7" s="1"/>
  <c r="V281" i="8" s="1"/>
  <c r="W1158" i="7"/>
  <c r="X1158" i="7"/>
  <c r="X1172" i="7" s="1"/>
  <c r="X281" i="8" s="1"/>
  <c r="Y1158" i="7"/>
  <c r="Y1172" i="7" s="1"/>
  <c r="Y281" i="8" s="1"/>
  <c r="Z1158" i="7"/>
  <c r="Z1172" i="7" s="1"/>
  <c r="Z281" i="8" s="1"/>
  <c r="AA1158" i="7"/>
  <c r="AA1172" i="7" s="1"/>
  <c r="AA281" i="8" s="1"/>
  <c r="AB1158" i="7"/>
  <c r="AB1172" i="7" s="1"/>
  <c r="AB281" i="8" s="1"/>
  <c r="AC1158" i="7"/>
  <c r="AC1172" i="7" s="1"/>
  <c r="AC281" i="8" s="1"/>
  <c r="AD1158" i="7"/>
  <c r="AD1172" i="7" s="1"/>
  <c r="AD281" i="8" s="1"/>
  <c r="AE1158" i="7"/>
  <c r="AE1172" i="7" s="1"/>
  <c r="AE281" i="8" s="1"/>
  <c r="AF1158" i="7"/>
  <c r="AF1172" i="7" s="1"/>
  <c r="AF281" i="8" s="1"/>
  <c r="AG1158" i="7"/>
  <c r="AG1172" i="7" s="1"/>
  <c r="AG281" i="8" s="1"/>
  <c r="AH1158" i="7"/>
  <c r="AH1172" i="7" s="1"/>
  <c r="AH281" i="8" s="1"/>
  <c r="AI1158" i="7"/>
  <c r="AI1172" i="7" s="1"/>
  <c r="AI281" i="8" s="1"/>
  <c r="AJ1158" i="7"/>
  <c r="AJ1172" i="7" s="1"/>
  <c r="AJ281" i="8" s="1"/>
  <c r="AK1158" i="7"/>
  <c r="AK1172" i="7" s="1"/>
  <c r="AK281" i="8" s="1"/>
  <c r="AL1156" i="7"/>
  <c r="O1144" i="7"/>
  <c r="S1144" i="7"/>
  <c r="T1144" i="7"/>
  <c r="U1144" i="7"/>
  <c r="V1144" i="7"/>
  <c r="W1144" i="7"/>
  <c r="X1144" i="7"/>
  <c r="Y1144" i="7"/>
  <c r="Z1144" i="7"/>
  <c r="AA1144" i="7"/>
  <c r="AB1144" i="7"/>
  <c r="AC1144" i="7"/>
  <c r="AD1144" i="7"/>
  <c r="AE1144" i="7"/>
  <c r="AF1144" i="7"/>
  <c r="AG1144" i="7"/>
  <c r="AH1144" i="7"/>
  <c r="AI1144" i="7"/>
  <c r="AJ1144" i="7"/>
  <c r="AK1144" i="7"/>
  <c r="O1143" i="7"/>
  <c r="S1143" i="7"/>
  <c r="T1143" i="7"/>
  <c r="U1143" i="7"/>
  <c r="V1143" i="7"/>
  <c r="W1143" i="7"/>
  <c r="X1143" i="7"/>
  <c r="Y1143" i="7"/>
  <c r="Z1143" i="7"/>
  <c r="AA1143" i="7"/>
  <c r="AB1143" i="7"/>
  <c r="AC1143" i="7"/>
  <c r="AD1143" i="7"/>
  <c r="AE1143" i="7"/>
  <c r="AF1143" i="7"/>
  <c r="AG1143" i="7"/>
  <c r="AH1143" i="7"/>
  <c r="AI1143" i="7"/>
  <c r="AJ1143" i="7"/>
  <c r="AK1143" i="7"/>
  <c r="O1142" i="7"/>
  <c r="S1142" i="7"/>
  <c r="S1156" i="7" s="1"/>
  <c r="S280" i="8" s="1"/>
  <c r="T1142" i="7"/>
  <c r="U1142" i="7"/>
  <c r="V1142" i="7"/>
  <c r="V1156" i="7" s="1"/>
  <c r="V280" i="8" s="1"/>
  <c r="W1142" i="7"/>
  <c r="X1142" i="7"/>
  <c r="Y1142" i="7"/>
  <c r="Y1156" i="7" s="1"/>
  <c r="Y280" i="8" s="1"/>
  <c r="Z1142" i="7"/>
  <c r="AA1142" i="7"/>
  <c r="AA1156" i="7" s="1"/>
  <c r="AA280" i="8" s="1"/>
  <c r="AB1142" i="7"/>
  <c r="AC1142" i="7"/>
  <c r="AD1142" i="7"/>
  <c r="AD1156" i="7" s="1"/>
  <c r="AD280" i="8" s="1"/>
  <c r="AE1142" i="7"/>
  <c r="AF1142" i="7"/>
  <c r="AG1142" i="7"/>
  <c r="AH1142" i="7"/>
  <c r="AH1156" i="7" s="1"/>
  <c r="AH280" i="8" s="1"/>
  <c r="AI1142" i="7"/>
  <c r="AI1156" i="7" s="1"/>
  <c r="AI280" i="8" s="1"/>
  <c r="AJ1142" i="7"/>
  <c r="AK1142" i="7"/>
  <c r="T1140" i="7"/>
  <c r="T279" i="8" s="1"/>
  <c r="U1140" i="7"/>
  <c r="U279" i="8" s="1"/>
  <c r="AJ1140" i="7"/>
  <c r="AJ279" i="8" s="1"/>
  <c r="AL1140" i="7"/>
  <c r="O1126" i="7"/>
  <c r="S1126" i="7"/>
  <c r="S1140" i="7" s="1"/>
  <c r="S279" i="8" s="1"/>
  <c r="T1126" i="7"/>
  <c r="U1126" i="7"/>
  <c r="V1126" i="7"/>
  <c r="V1140" i="7" s="1"/>
  <c r="V279" i="8" s="1"/>
  <c r="W1126" i="7"/>
  <c r="W1140" i="7" s="1"/>
  <c r="W279" i="8" s="1"/>
  <c r="X1126" i="7"/>
  <c r="X1140" i="7" s="1"/>
  <c r="X279" i="8" s="1"/>
  <c r="Y1126" i="7"/>
  <c r="Y1140" i="7" s="1"/>
  <c r="Y279" i="8" s="1"/>
  <c r="Z1126" i="7"/>
  <c r="Z1140" i="7" s="1"/>
  <c r="Z279" i="8" s="1"/>
  <c r="AA1126" i="7"/>
  <c r="AA1140" i="7" s="1"/>
  <c r="AA279" i="8" s="1"/>
  <c r="AB1126" i="7"/>
  <c r="AB1140" i="7" s="1"/>
  <c r="AB279" i="8" s="1"/>
  <c r="AC1126" i="7"/>
  <c r="AC1140" i="7" s="1"/>
  <c r="AC279" i="8" s="1"/>
  <c r="AD1126" i="7"/>
  <c r="AD1140" i="7" s="1"/>
  <c r="AD279" i="8" s="1"/>
  <c r="AE1126" i="7"/>
  <c r="AE1140" i="7" s="1"/>
  <c r="AE279" i="8" s="1"/>
  <c r="AF1126" i="7"/>
  <c r="AF1140" i="7" s="1"/>
  <c r="AF279" i="8" s="1"/>
  <c r="AG1126" i="7"/>
  <c r="AG1140" i="7" s="1"/>
  <c r="AG279" i="8" s="1"/>
  <c r="AH1126" i="7"/>
  <c r="AH1140" i="7" s="1"/>
  <c r="AH279" i="8" s="1"/>
  <c r="AI1126" i="7"/>
  <c r="AI1140" i="7" s="1"/>
  <c r="AI279" i="8" s="1"/>
  <c r="AJ1126" i="7"/>
  <c r="AK1126" i="7"/>
  <c r="AK1140" i="7" s="1"/>
  <c r="AK279" i="8" s="1"/>
  <c r="Y1124" i="7"/>
  <c r="Y278" i="8" s="1"/>
  <c r="AL1124" i="7"/>
  <c r="O1110" i="7"/>
  <c r="S1110" i="7"/>
  <c r="S1124" i="7" s="1"/>
  <c r="S278" i="8" s="1"/>
  <c r="T1110" i="7"/>
  <c r="T1124" i="7" s="1"/>
  <c r="T278" i="8" s="1"/>
  <c r="U1110" i="7"/>
  <c r="U1124" i="7" s="1"/>
  <c r="U278" i="8" s="1"/>
  <c r="V1110" i="7"/>
  <c r="V1124" i="7" s="1"/>
  <c r="V278" i="8" s="1"/>
  <c r="W1110" i="7"/>
  <c r="W1124" i="7" s="1"/>
  <c r="W278" i="8" s="1"/>
  <c r="X1110" i="7"/>
  <c r="X1124" i="7" s="1"/>
  <c r="X278" i="8" s="1"/>
  <c r="Y1110" i="7"/>
  <c r="Z1110" i="7"/>
  <c r="Z1124" i="7" s="1"/>
  <c r="Z278" i="8" s="1"/>
  <c r="AA1110" i="7"/>
  <c r="AA1124" i="7" s="1"/>
  <c r="AA278" i="8" s="1"/>
  <c r="AB1110" i="7"/>
  <c r="AB1124" i="7" s="1"/>
  <c r="AB278" i="8" s="1"/>
  <c r="AC1110" i="7"/>
  <c r="AC1124" i="7" s="1"/>
  <c r="AC278" i="8" s="1"/>
  <c r="AD1110" i="7"/>
  <c r="AD1124" i="7" s="1"/>
  <c r="AD278" i="8" s="1"/>
  <c r="AE1110" i="7"/>
  <c r="AE1124" i="7" s="1"/>
  <c r="AE278" i="8" s="1"/>
  <c r="AF1110" i="7"/>
  <c r="AF1124" i="7" s="1"/>
  <c r="AF278" i="8" s="1"/>
  <c r="AG1110" i="7"/>
  <c r="AG1124" i="7" s="1"/>
  <c r="AG278" i="8" s="1"/>
  <c r="AH1110" i="7"/>
  <c r="AH1124" i="7" s="1"/>
  <c r="AH278" i="8" s="1"/>
  <c r="AI1110" i="7"/>
  <c r="AI1124" i="7" s="1"/>
  <c r="AI278" i="8" s="1"/>
  <c r="AJ1110" i="7"/>
  <c r="AJ1124" i="7" s="1"/>
  <c r="AJ278" i="8" s="1"/>
  <c r="AK1110" i="7"/>
  <c r="AK1124" i="7" s="1"/>
  <c r="AK278" i="8" s="1"/>
  <c r="V1108" i="7"/>
  <c r="V264" i="8" s="1"/>
  <c r="AL1108" i="7"/>
  <c r="O1095" i="7"/>
  <c r="S1095" i="7"/>
  <c r="T1095" i="7"/>
  <c r="U1095" i="7"/>
  <c r="V1095" i="7"/>
  <c r="W1095" i="7"/>
  <c r="X1095" i="7"/>
  <c r="Y1095" i="7"/>
  <c r="Z1095" i="7"/>
  <c r="AA1095" i="7"/>
  <c r="AB1095" i="7"/>
  <c r="AC1095" i="7"/>
  <c r="AD1095" i="7"/>
  <c r="AE1095" i="7"/>
  <c r="AF1095" i="7"/>
  <c r="AG1095" i="7"/>
  <c r="AH1095" i="7"/>
  <c r="AI1095" i="7"/>
  <c r="AJ1095" i="7"/>
  <c r="AK1095" i="7"/>
  <c r="O1094" i="7"/>
  <c r="S1094" i="7"/>
  <c r="S1108" i="7" s="1"/>
  <c r="S264" i="8" s="1"/>
  <c r="T1094" i="7"/>
  <c r="U1094" i="7"/>
  <c r="V1094" i="7"/>
  <c r="W1094" i="7"/>
  <c r="X1094" i="7"/>
  <c r="X1108" i="7" s="1"/>
  <c r="X264" i="8" s="1"/>
  <c r="Y1094" i="7"/>
  <c r="Y1108" i="7" s="1"/>
  <c r="Y264" i="8" s="1"/>
  <c r="Z1094" i="7"/>
  <c r="AA1094" i="7"/>
  <c r="AA1108" i="7" s="1"/>
  <c r="AA264" i="8" s="1"/>
  <c r="AB1094" i="7"/>
  <c r="AC1094" i="7"/>
  <c r="AD1094" i="7"/>
  <c r="AD1108" i="7" s="1"/>
  <c r="AD264" i="8" s="1"/>
  <c r="AE1094" i="7"/>
  <c r="AF1094" i="7"/>
  <c r="AF1108" i="7" s="1"/>
  <c r="AF264" i="8" s="1"/>
  <c r="AG1094" i="7"/>
  <c r="AG1108" i="7" s="1"/>
  <c r="AG264" i="8" s="1"/>
  <c r="AH1094" i="7"/>
  <c r="AI1094" i="7"/>
  <c r="AI1108" i="7" s="1"/>
  <c r="AI264" i="8" s="1"/>
  <c r="AJ1094" i="7"/>
  <c r="AK1094" i="7"/>
  <c r="AL1092" i="7"/>
  <c r="O1078" i="7"/>
  <c r="S1078" i="7"/>
  <c r="S1092" i="7" s="1"/>
  <c r="S263" i="8" s="1"/>
  <c r="T1078" i="7"/>
  <c r="T1092" i="7" s="1"/>
  <c r="T263" i="8" s="1"/>
  <c r="U1078" i="7"/>
  <c r="U1092" i="7" s="1"/>
  <c r="U263" i="8" s="1"/>
  <c r="V1078" i="7"/>
  <c r="V1092" i="7" s="1"/>
  <c r="V263" i="8" s="1"/>
  <c r="W1078" i="7"/>
  <c r="W1092" i="7" s="1"/>
  <c r="W263" i="8" s="1"/>
  <c r="X1078" i="7"/>
  <c r="X1092" i="7" s="1"/>
  <c r="X263" i="8" s="1"/>
  <c r="Y1078" i="7"/>
  <c r="Y1092" i="7" s="1"/>
  <c r="Y263" i="8" s="1"/>
  <c r="Z1078" i="7"/>
  <c r="Z1092" i="7" s="1"/>
  <c r="Z263" i="8" s="1"/>
  <c r="AA1078" i="7"/>
  <c r="AA1092" i="7" s="1"/>
  <c r="AA263" i="8" s="1"/>
  <c r="AB1078" i="7"/>
  <c r="AB1092" i="7" s="1"/>
  <c r="AB263" i="8" s="1"/>
  <c r="AC1078" i="7"/>
  <c r="AC1092" i="7" s="1"/>
  <c r="AC263" i="8" s="1"/>
  <c r="AD1078" i="7"/>
  <c r="AD1092" i="7" s="1"/>
  <c r="AD263" i="8" s="1"/>
  <c r="AE1078" i="7"/>
  <c r="AE1092" i="7" s="1"/>
  <c r="AE263" i="8" s="1"/>
  <c r="AF1078" i="7"/>
  <c r="AF1092" i="7" s="1"/>
  <c r="AF263" i="8" s="1"/>
  <c r="AG1078" i="7"/>
  <c r="AG1092" i="7" s="1"/>
  <c r="AG263" i="8" s="1"/>
  <c r="AH1078" i="7"/>
  <c r="AH1092" i="7" s="1"/>
  <c r="AH263" i="8" s="1"/>
  <c r="AI1078" i="7"/>
  <c r="AI1092" i="7" s="1"/>
  <c r="AI263" i="8" s="1"/>
  <c r="AJ1078" i="7"/>
  <c r="AJ1092" i="7" s="1"/>
  <c r="AJ263" i="8" s="1"/>
  <c r="AK1078" i="7"/>
  <c r="AK1092" i="7" s="1"/>
  <c r="AK263" i="8" s="1"/>
  <c r="AL1076" i="7"/>
  <c r="O1063" i="7"/>
  <c r="S1063" i="7"/>
  <c r="T1063" i="7"/>
  <c r="U1063" i="7"/>
  <c r="V1063" i="7"/>
  <c r="W1063" i="7"/>
  <c r="X1063" i="7"/>
  <c r="Y1063" i="7"/>
  <c r="Z1063" i="7"/>
  <c r="AA1063" i="7"/>
  <c r="AB1063" i="7"/>
  <c r="AC1063" i="7"/>
  <c r="AD1063" i="7"/>
  <c r="AE1063" i="7"/>
  <c r="AF1063" i="7"/>
  <c r="AG1063" i="7"/>
  <c r="AH1063" i="7"/>
  <c r="AI1063" i="7"/>
  <c r="AJ1063" i="7"/>
  <c r="AK1063" i="7"/>
  <c r="O1062" i="7"/>
  <c r="S1062" i="7"/>
  <c r="T1062" i="7"/>
  <c r="T1076" i="7" s="1"/>
  <c r="T262" i="8" s="1"/>
  <c r="U1062" i="7"/>
  <c r="U1076" i="7" s="1"/>
  <c r="U262" i="8" s="1"/>
  <c r="V1062" i="7"/>
  <c r="W1062" i="7"/>
  <c r="X1062" i="7"/>
  <c r="Y1062" i="7"/>
  <c r="Y1076" i="7" s="1"/>
  <c r="Y262" i="8" s="1"/>
  <c r="Z1062" i="7"/>
  <c r="AA1062" i="7"/>
  <c r="AB1062" i="7"/>
  <c r="AB1076" i="7" s="1"/>
  <c r="AB262" i="8" s="1"/>
  <c r="AC1062" i="7"/>
  <c r="AD1062" i="7"/>
  <c r="AE1062" i="7"/>
  <c r="AF1062" i="7"/>
  <c r="AG1062" i="7"/>
  <c r="AG1076" i="7" s="1"/>
  <c r="AG262" i="8" s="1"/>
  <c r="AH1062" i="7"/>
  <c r="AI1062" i="7"/>
  <c r="AJ1062" i="7"/>
  <c r="AJ1076" i="7" s="1"/>
  <c r="AJ262" i="8" s="1"/>
  <c r="AK1062" i="7"/>
  <c r="AK1076" i="7" s="1"/>
  <c r="AK262" i="8" s="1"/>
  <c r="L1060" i="7"/>
  <c r="T1060" i="7"/>
  <c r="T252" i="8" s="1"/>
  <c r="X1060" i="7"/>
  <c r="X252" i="8" s="1"/>
  <c r="AB1060" i="7"/>
  <c r="AB252" i="8" s="1"/>
  <c r="AF1060" i="7"/>
  <c r="AF252" i="8" s="1"/>
  <c r="AJ1060" i="7"/>
  <c r="AJ252" i="8" s="1"/>
  <c r="AL1060" i="7"/>
  <c r="L1046" i="7"/>
  <c r="AC1046" i="7" s="1"/>
  <c r="AC1060" i="7" s="1"/>
  <c r="AC252" i="8" s="1"/>
  <c r="O1046" i="7"/>
  <c r="R1046" i="7"/>
  <c r="R1060" i="7" s="1"/>
  <c r="R252" i="8" s="1"/>
  <c r="S1046" i="7"/>
  <c r="S1060" i="7" s="1"/>
  <c r="S252" i="8" s="1"/>
  <c r="T1046" i="7"/>
  <c r="U1046" i="7"/>
  <c r="U1060" i="7" s="1"/>
  <c r="U252" i="8" s="1"/>
  <c r="V1046" i="7"/>
  <c r="V1060" i="7" s="1"/>
  <c r="V252" i="8" s="1"/>
  <c r="W1046" i="7"/>
  <c r="W1060" i="7" s="1"/>
  <c r="W252" i="8" s="1"/>
  <c r="X1046" i="7"/>
  <c r="Y1046" i="7"/>
  <c r="Y1060" i="7" s="1"/>
  <c r="Y252" i="8" s="1"/>
  <c r="Z1046" i="7"/>
  <c r="Z1060" i="7" s="1"/>
  <c r="Z252" i="8" s="1"/>
  <c r="AA1046" i="7"/>
  <c r="AA1060" i="7" s="1"/>
  <c r="AA252" i="8" s="1"/>
  <c r="AB1046" i="7"/>
  <c r="AD1046" i="7"/>
  <c r="AD1060" i="7" s="1"/>
  <c r="AD252" i="8" s="1"/>
  <c r="AE1046" i="7"/>
  <c r="AE1060" i="7" s="1"/>
  <c r="AE252" i="8" s="1"/>
  <c r="AF1046" i="7"/>
  <c r="AG1046" i="7"/>
  <c r="AG1060" i="7" s="1"/>
  <c r="AG252" i="8" s="1"/>
  <c r="AH1046" i="7"/>
  <c r="AH1060" i="7" s="1"/>
  <c r="AH252" i="8" s="1"/>
  <c r="AI1046" i="7"/>
  <c r="AI1060" i="7" s="1"/>
  <c r="AI252" i="8" s="1"/>
  <c r="AJ1046" i="7"/>
  <c r="AK1046" i="7"/>
  <c r="AK1060" i="7" s="1"/>
  <c r="AK252" i="8" s="1"/>
  <c r="AI1044" i="7"/>
  <c r="AI251" i="8" s="1"/>
  <c r="AL1044" i="7"/>
  <c r="K1032" i="7"/>
  <c r="O1032" i="7"/>
  <c r="R1032" i="7"/>
  <c r="S1032" i="7"/>
  <c r="T1032" i="7"/>
  <c r="U1032" i="7"/>
  <c r="V1032" i="7"/>
  <c r="W1032" i="7"/>
  <c r="Y1032" i="7"/>
  <c r="Z1032" i="7"/>
  <c r="AA1032" i="7"/>
  <c r="AB1032" i="7"/>
  <c r="AC1032" i="7"/>
  <c r="AD1032" i="7"/>
  <c r="AE1032" i="7"/>
  <c r="AF1032" i="7"/>
  <c r="AG1032" i="7"/>
  <c r="AH1032" i="7"/>
  <c r="AI1032" i="7"/>
  <c r="AJ1032" i="7"/>
  <c r="AK1032" i="7"/>
  <c r="L1031" i="7"/>
  <c r="X1031" i="7" s="1"/>
  <c r="K1031" i="7"/>
  <c r="O1031" i="7"/>
  <c r="R1031" i="7"/>
  <c r="S1031" i="7"/>
  <c r="T1031" i="7"/>
  <c r="U1031" i="7"/>
  <c r="V1031" i="7"/>
  <c r="W1031" i="7"/>
  <c r="Y1031" i="7"/>
  <c r="Z1031" i="7"/>
  <c r="AA1031" i="7"/>
  <c r="AB1031" i="7"/>
  <c r="AC1031" i="7"/>
  <c r="AD1031" i="7"/>
  <c r="AE1031" i="7"/>
  <c r="AF1031" i="7"/>
  <c r="AG1031" i="7"/>
  <c r="AH1031" i="7"/>
  <c r="AI1031" i="7"/>
  <c r="AJ1031" i="7"/>
  <c r="AK1031" i="7"/>
  <c r="O1030" i="7"/>
  <c r="R1030" i="7"/>
  <c r="R1044" i="7" s="1"/>
  <c r="R251" i="8" s="1"/>
  <c r="S1030" i="7"/>
  <c r="S1044" i="7" s="1"/>
  <c r="S251" i="8" s="1"/>
  <c r="T1030" i="7"/>
  <c r="T1044" i="7" s="1"/>
  <c r="T251" i="8" s="1"/>
  <c r="U1030" i="7"/>
  <c r="V1030" i="7"/>
  <c r="V1044" i="7" s="1"/>
  <c r="V251" i="8" s="1"/>
  <c r="W1030" i="7"/>
  <c r="W1044" i="7" s="1"/>
  <c r="W251" i="8" s="1"/>
  <c r="Y1030" i="7"/>
  <c r="Y1044" i="7" s="1"/>
  <c r="Y251" i="8" s="1"/>
  <c r="Z1030" i="7"/>
  <c r="AA1030" i="7"/>
  <c r="AA1044" i="7" s="1"/>
  <c r="AA251" i="8" s="1"/>
  <c r="AB1030" i="7"/>
  <c r="AB1044" i="7" s="1"/>
  <c r="AB251" i="8" s="1"/>
  <c r="AC1030" i="7"/>
  <c r="AC1044" i="7" s="1"/>
  <c r="AC251" i="8" s="1"/>
  <c r="AD1030" i="7"/>
  <c r="AE1030" i="7"/>
  <c r="AE1044" i="7" s="1"/>
  <c r="AE251" i="8" s="1"/>
  <c r="AF1030" i="7"/>
  <c r="AF1044" i="7" s="1"/>
  <c r="AF251" i="8" s="1"/>
  <c r="AG1030" i="7"/>
  <c r="AG1044" i="7" s="1"/>
  <c r="AG251" i="8" s="1"/>
  <c r="AH1030" i="7"/>
  <c r="AI1030" i="7"/>
  <c r="AJ1030" i="7"/>
  <c r="AJ1044" i="7" s="1"/>
  <c r="AJ251" i="8" s="1"/>
  <c r="AK1030" i="7"/>
  <c r="AK1044" i="7" s="1"/>
  <c r="AK251" i="8" s="1"/>
  <c r="AL1028" i="7"/>
  <c r="O1017" i="7"/>
  <c r="S1017" i="7"/>
  <c r="T1017" i="7"/>
  <c r="U1017" i="7"/>
  <c r="V1017" i="7"/>
  <c r="W1017" i="7"/>
  <c r="X1017" i="7"/>
  <c r="Y1017" i="7"/>
  <c r="Z1017" i="7"/>
  <c r="AA1017" i="7"/>
  <c r="AB1017" i="7"/>
  <c r="AC1017" i="7"/>
  <c r="AD1017" i="7"/>
  <c r="AE1017" i="7"/>
  <c r="AF1017" i="7"/>
  <c r="AG1017" i="7"/>
  <c r="AH1017" i="7"/>
  <c r="AI1017" i="7"/>
  <c r="AJ1017" i="7"/>
  <c r="AK1017" i="7"/>
  <c r="O1016" i="7"/>
  <c r="S1016" i="7"/>
  <c r="T1016" i="7"/>
  <c r="U1016" i="7"/>
  <c r="V1016" i="7"/>
  <c r="W1016" i="7"/>
  <c r="X1016" i="7"/>
  <c r="Y1016" i="7"/>
  <c r="Z1016" i="7"/>
  <c r="AA1016" i="7"/>
  <c r="AB1016" i="7"/>
  <c r="AC1016" i="7"/>
  <c r="AD1016" i="7"/>
  <c r="AE1016" i="7"/>
  <c r="AF1016" i="7"/>
  <c r="AG1016" i="7"/>
  <c r="AH1016" i="7"/>
  <c r="AI1016" i="7"/>
  <c r="AJ1016" i="7"/>
  <c r="AK1016" i="7"/>
  <c r="O1015" i="7"/>
  <c r="S1015" i="7"/>
  <c r="T1015" i="7"/>
  <c r="U1015" i="7"/>
  <c r="V1015" i="7"/>
  <c r="W1015" i="7"/>
  <c r="X1015" i="7"/>
  <c r="Y1015" i="7"/>
  <c r="Z1015" i="7"/>
  <c r="AA1015" i="7"/>
  <c r="AB1015" i="7"/>
  <c r="AC1015" i="7"/>
  <c r="AD1015" i="7"/>
  <c r="AE1015" i="7"/>
  <c r="AF1015" i="7"/>
  <c r="AG1015" i="7"/>
  <c r="AH1015" i="7"/>
  <c r="AI1015" i="7"/>
  <c r="AJ1015" i="7"/>
  <c r="AK1015" i="7"/>
  <c r="O1014" i="7"/>
  <c r="S1014" i="7"/>
  <c r="S1028" i="7" s="1"/>
  <c r="S250" i="8" s="1"/>
  <c r="T1014" i="7"/>
  <c r="U1014" i="7"/>
  <c r="U1028" i="7" s="1"/>
  <c r="U250" i="8" s="1"/>
  <c r="V1014" i="7"/>
  <c r="W1014" i="7"/>
  <c r="W1028" i="7" s="1"/>
  <c r="W250" i="8" s="1"/>
  <c r="X1014" i="7"/>
  <c r="X1028" i="7" s="1"/>
  <c r="X250" i="8" s="1"/>
  <c r="Y1014" i="7"/>
  <c r="Z1014" i="7"/>
  <c r="Z1028" i="7" s="1"/>
  <c r="Z250" i="8" s="1"/>
  <c r="AA1014" i="7"/>
  <c r="AA1028" i="7" s="1"/>
  <c r="AA250" i="8" s="1"/>
  <c r="AB1014" i="7"/>
  <c r="AC1014" i="7"/>
  <c r="AC1028" i="7" s="1"/>
  <c r="AC250" i="8" s="1"/>
  <c r="AD1014" i="7"/>
  <c r="AE1014" i="7"/>
  <c r="AF1014" i="7"/>
  <c r="AF1028" i="7" s="1"/>
  <c r="AF250" i="8" s="1"/>
  <c r="AG1014" i="7"/>
  <c r="AH1014" i="7"/>
  <c r="AI1014" i="7"/>
  <c r="AI1028" i="7" s="1"/>
  <c r="AI250" i="8" s="1"/>
  <c r="AJ1014" i="7"/>
  <c r="AK1014" i="7"/>
  <c r="AK1028" i="7" s="1"/>
  <c r="AK250" i="8" s="1"/>
  <c r="U1012" i="7"/>
  <c r="U249" i="8" s="1"/>
  <c r="Y1012" i="7"/>
  <c r="Y249" i="8" s="1"/>
  <c r="AL1012" i="7"/>
  <c r="O998" i="7"/>
  <c r="S998" i="7"/>
  <c r="S1012" i="7" s="1"/>
  <c r="S249" i="8" s="1"/>
  <c r="T998" i="7"/>
  <c r="T1012" i="7" s="1"/>
  <c r="T249" i="8" s="1"/>
  <c r="U998" i="7"/>
  <c r="V998" i="7"/>
  <c r="V1012" i="7" s="1"/>
  <c r="V249" i="8" s="1"/>
  <c r="W998" i="7"/>
  <c r="W1012" i="7" s="1"/>
  <c r="W249" i="8" s="1"/>
  <c r="X998" i="7"/>
  <c r="X1012" i="7" s="1"/>
  <c r="X249" i="8" s="1"/>
  <c r="Y998" i="7"/>
  <c r="Z998" i="7"/>
  <c r="Z1012" i="7" s="1"/>
  <c r="Z249" i="8" s="1"/>
  <c r="AA998" i="7"/>
  <c r="AA1012" i="7" s="1"/>
  <c r="AA249" i="8" s="1"/>
  <c r="AB998" i="7"/>
  <c r="AB1012" i="7" s="1"/>
  <c r="AB249" i="8" s="1"/>
  <c r="AC998" i="7"/>
  <c r="AC1012" i="7" s="1"/>
  <c r="AC249" i="8" s="1"/>
  <c r="AD998" i="7"/>
  <c r="AD1012" i="7" s="1"/>
  <c r="AD249" i="8" s="1"/>
  <c r="AE998" i="7"/>
  <c r="AE1012" i="7" s="1"/>
  <c r="AE249" i="8" s="1"/>
  <c r="AF998" i="7"/>
  <c r="AF1012" i="7" s="1"/>
  <c r="AF249" i="8" s="1"/>
  <c r="AG998" i="7"/>
  <c r="AG1012" i="7" s="1"/>
  <c r="AG249" i="8" s="1"/>
  <c r="AH998" i="7"/>
  <c r="AH1012" i="7" s="1"/>
  <c r="AH249" i="8" s="1"/>
  <c r="AI998" i="7"/>
  <c r="AI1012" i="7" s="1"/>
  <c r="AI249" i="8" s="1"/>
  <c r="AJ998" i="7"/>
  <c r="AJ1012" i="7" s="1"/>
  <c r="AJ249" i="8" s="1"/>
  <c r="AK998" i="7"/>
  <c r="AK1012" i="7" s="1"/>
  <c r="AK249" i="8" s="1"/>
  <c r="U996" i="7"/>
  <c r="U248" i="8" s="1"/>
  <c r="AL996" i="7"/>
  <c r="O983" i="7"/>
  <c r="S983" i="7"/>
  <c r="T983" i="7"/>
  <c r="U983" i="7"/>
  <c r="V983" i="7"/>
  <c r="W983" i="7"/>
  <c r="X983" i="7"/>
  <c r="Y983" i="7"/>
  <c r="Z983" i="7"/>
  <c r="AA983" i="7"/>
  <c r="AB983" i="7"/>
  <c r="AC983" i="7"/>
  <c r="AD983" i="7"/>
  <c r="AE983" i="7"/>
  <c r="AF983" i="7"/>
  <c r="AG983" i="7"/>
  <c r="AH983" i="7"/>
  <c r="AI983" i="7"/>
  <c r="AJ983" i="7"/>
  <c r="AK983" i="7"/>
  <c r="O982" i="7"/>
  <c r="S982" i="7"/>
  <c r="T982" i="7"/>
  <c r="U982" i="7"/>
  <c r="V982" i="7"/>
  <c r="V996" i="7" s="1"/>
  <c r="V248" i="8" s="1"/>
  <c r="W982" i="7"/>
  <c r="W996" i="7" s="1"/>
  <c r="W248" i="8" s="1"/>
  <c r="X982" i="7"/>
  <c r="Y982" i="7"/>
  <c r="Y996" i="7" s="1"/>
  <c r="Y248" i="8" s="1"/>
  <c r="Z982" i="7"/>
  <c r="Z996" i="7" s="1"/>
  <c r="Z248" i="8" s="1"/>
  <c r="AA982" i="7"/>
  <c r="AB982" i="7"/>
  <c r="AC982" i="7"/>
  <c r="AD982" i="7"/>
  <c r="AD996" i="7" s="1"/>
  <c r="AD248" i="8" s="1"/>
  <c r="AE982" i="7"/>
  <c r="AE996" i="7" s="1"/>
  <c r="AE248" i="8" s="1"/>
  <c r="AF982" i="7"/>
  <c r="AG982" i="7"/>
  <c r="AG996" i="7" s="1"/>
  <c r="AG248" i="8" s="1"/>
  <c r="AH982" i="7"/>
  <c r="AH996" i="7" s="1"/>
  <c r="AH248" i="8" s="1"/>
  <c r="AI982" i="7"/>
  <c r="AJ982" i="7"/>
  <c r="AK982" i="7"/>
  <c r="AK996" i="7" s="1"/>
  <c r="AK248" i="8" s="1"/>
  <c r="AL980" i="7"/>
  <c r="O967" i="7"/>
  <c r="S967" i="7"/>
  <c r="T967" i="7"/>
  <c r="U967" i="7"/>
  <c r="V967" i="7"/>
  <c r="W967" i="7"/>
  <c r="X967" i="7"/>
  <c r="Y967" i="7"/>
  <c r="Z967" i="7"/>
  <c r="AA967" i="7"/>
  <c r="AB967" i="7"/>
  <c r="AC967" i="7"/>
  <c r="AD967" i="7"/>
  <c r="AE967" i="7"/>
  <c r="AF967" i="7"/>
  <c r="AG967" i="7"/>
  <c r="AH967" i="7"/>
  <c r="AI967" i="7"/>
  <c r="AJ967" i="7"/>
  <c r="AK967" i="7"/>
  <c r="O966" i="7"/>
  <c r="S966" i="7"/>
  <c r="T966" i="7"/>
  <c r="U966" i="7"/>
  <c r="V966" i="7"/>
  <c r="W966" i="7"/>
  <c r="W980" i="7" s="1"/>
  <c r="W247" i="8" s="1"/>
  <c r="X966" i="7"/>
  <c r="X980" i="7" s="1"/>
  <c r="X247" i="8" s="1"/>
  <c r="Y966" i="7"/>
  <c r="Y980" i="7" s="1"/>
  <c r="Y247" i="8" s="1"/>
  <c r="Z966" i="7"/>
  <c r="Z980" i="7" s="1"/>
  <c r="Z247" i="8" s="1"/>
  <c r="AA966" i="7"/>
  <c r="AB966" i="7"/>
  <c r="AC966" i="7"/>
  <c r="AC980" i="7" s="1"/>
  <c r="AC247" i="8" s="1"/>
  <c r="AD966" i="7"/>
  <c r="AE966" i="7"/>
  <c r="AF966" i="7"/>
  <c r="AG966" i="7"/>
  <c r="AG980" i="7" s="1"/>
  <c r="AG247" i="8" s="1"/>
  <c r="AH966" i="7"/>
  <c r="AH980" i="7" s="1"/>
  <c r="AH247" i="8" s="1"/>
  <c r="AI966" i="7"/>
  <c r="AJ966" i="7"/>
  <c r="AK966" i="7"/>
  <c r="AK980" i="7" s="1"/>
  <c r="AK247" i="8" s="1"/>
  <c r="AL964" i="7"/>
  <c r="O951" i="7"/>
  <c r="S951" i="7"/>
  <c r="T951" i="7"/>
  <c r="U951" i="7"/>
  <c r="V951" i="7"/>
  <c r="W951" i="7"/>
  <c r="X951" i="7"/>
  <c r="Y951" i="7"/>
  <c r="Z951" i="7"/>
  <c r="AA951" i="7"/>
  <c r="AB951" i="7"/>
  <c r="AC951" i="7"/>
  <c r="AD951" i="7"/>
  <c r="AE951" i="7"/>
  <c r="AF951" i="7"/>
  <c r="AG951" i="7"/>
  <c r="AH951" i="7"/>
  <c r="AI951" i="7"/>
  <c r="AJ951" i="7"/>
  <c r="AK951" i="7"/>
  <c r="O950" i="7"/>
  <c r="S950" i="7"/>
  <c r="S964" i="7" s="1"/>
  <c r="S246" i="8" s="1"/>
  <c r="T950" i="7"/>
  <c r="U950" i="7"/>
  <c r="V950" i="7"/>
  <c r="W950" i="7"/>
  <c r="X950" i="7"/>
  <c r="X964" i="7" s="1"/>
  <c r="X246" i="8" s="1"/>
  <c r="Y950" i="7"/>
  <c r="Y964" i="7" s="1"/>
  <c r="Y246" i="8" s="1"/>
  <c r="Z950" i="7"/>
  <c r="AA950" i="7"/>
  <c r="AA964" i="7" s="1"/>
  <c r="AA246" i="8" s="1"/>
  <c r="AB950" i="7"/>
  <c r="AC950" i="7"/>
  <c r="AD950" i="7"/>
  <c r="AD964" i="7" s="1"/>
  <c r="AD246" i="8" s="1"/>
  <c r="AE950" i="7"/>
  <c r="AF950" i="7"/>
  <c r="AF964" i="7" s="1"/>
  <c r="AF246" i="8" s="1"/>
  <c r="AG950" i="7"/>
  <c r="AG964" i="7" s="1"/>
  <c r="AG246" i="8" s="1"/>
  <c r="AH950" i="7"/>
  <c r="AI950" i="7"/>
  <c r="AI964" i="7" s="1"/>
  <c r="AI246" i="8" s="1"/>
  <c r="AJ950" i="7"/>
  <c r="AK950" i="7"/>
  <c r="L948" i="7"/>
  <c r="AC948" i="7"/>
  <c r="AC232" i="8" s="1"/>
  <c r="AG948" i="7"/>
  <c r="AG232" i="8" s="1"/>
  <c r="AK948" i="7"/>
  <c r="AK232" i="8" s="1"/>
  <c r="AL948" i="7"/>
  <c r="L934" i="7"/>
  <c r="AC934" i="7" s="1"/>
  <c r="K934" i="7"/>
  <c r="O934" i="7"/>
  <c r="R934" i="7"/>
  <c r="R948" i="7" s="1"/>
  <c r="R232" i="8" s="1"/>
  <c r="S934" i="7"/>
  <c r="S948" i="7" s="1"/>
  <c r="S232" i="8" s="1"/>
  <c r="T934" i="7"/>
  <c r="T948" i="7" s="1"/>
  <c r="T232" i="8" s="1"/>
  <c r="U934" i="7"/>
  <c r="U948" i="7" s="1"/>
  <c r="U232" i="8" s="1"/>
  <c r="V934" i="7"/>
  <c r="V948" i="7" s="1"/>
  <c r="V232" i="8" s="1"/>
  <c r="W934" i="7"/>
  <c r="W948" i="7" s="1"/>
  <c r="W232" i="8" s="1"/>
  <c r="X934" i="7"/>
  <c r="X948" i="7" s="1"/>
  <c r="X232" i="8" s="1"/>
  <c r="Y934" i="7"/>
  <c r="Y948" i="7" s="1"/>
  <c r="Y232" i="8" s="1"/>
  <c r="Z934" i="7"/>
  <c r="Z948" i="7" s="1"/>
  <c r="Z232" i="8" s="1"/>
  <c r="AA934" i="7"/>
  <c r="AA948" i="7" s="1"/>
  <c r="AA232" i="8" s="1"/>
  <c r="AB934" i="7"/>
  <c r="AB948" i="7" s="1"/>
  <c r="AB232" i="8" s="1"/>
  <c r="AD934" i="7"/>
  <c r="AD948" i="7" s="1"/>
  <c r="AD232" i="8" s="1"/>
  <c r="AE934" i="7"/>
  <c r="AE948" i="7" s="1"/>
  <c r="AE232" i="8" s="1"/>
  <c r="AF934" i="7"/>
  <c r="AF948" i="7" s="1"/>
  <c r="AF232" i="8" s="1"/>
  <c r="AG934" i="7"/>
  <c r="AH934" i="7"/>
  <c r="AH948" i="7" s="1"/>
  <c r="AH232" i="8" s="1"/>
  <c r="AI934" i="7"/>
  <c r="AI948" i="7" s="1"/>
  <c r="AI232" i="8" s="1"/>
  <c r="AJ934" i="7"/>
  <c r="AJ948" i="7" s="1"/>
  <c r="AJ232" i="8" s="1"/>
  <c r="AK934" i="7"/>
  <c r="AL932" i="7"/>
  <c r="O926" i="7"/>
  <c r="S926" i="7"/>
  <c r="T926" i="7"/>
  <c r="U926" i="7"/>
  <c r="V926" i="7"/>
  <c r="W926" i="7"/>
  <c r="X926" i="7"/>
  <c r="Y926" i="7"/>
  <c r="Z926" i="7"/>
  <c r="AA926" i="7"/>
  <c r="AB926" i="7"/>
  <c r="AC926" i="7"/>
  <c r="AD926" i="7"/>
  <c r="AE926" i="7"/>
  <c r="AF926" i="7"/>
  <c r="AG926" i="7"/>
  <c r="AH926" i="7"/>
  <c r="AI926" i="7"/>
  <c r="AJ926" i="7"/>
  <c r="AK926" i="7"/>
  <c r="O925" i="7"/>
  <c r="S925" i="7"/>
  <c r="T925" i="7"/>
  <c r="U925" i="7"/>
  <c r="V925" i="7"/>
  <c r="W925" i="7"/>
  <c r="X925" i="7"/>
  <c r="Y925" i="7"/>
  <c r="Z925" i="7"/>
  <c r="AA925" i="7"/>
  <c r="AB925" i="7"/>
  <c r="AC925" i="7"/>
  <c r="AD925" i="7"/>
  <c r="AE925" i="7"/>
  <c r="AF925" i="7"/>
  <c r="AG925" i="7"/>
  <c r="AH925" i="7"/>
  <c r="AI925" i="7"/>
  <c r="AJ925" i="7"/>
  <c r="AK925" i="7"/>
  <c r="L924" i="7"/>
  <c r="K924" i="7"/>
  <c r="O924" i="7"/>
  <c r="R924" i="7"/>
  <c r="S924" i="7"/>
  <c r="T924" i="7"/>
  <c r="U924" i="7"/>
  <c r="V924" i="7"/>
  <c r="W924" i="7"/>
  <c r="X924" i="7"/>
  <c r="Y924" i="7"/>
  <c r="Z924" i="7"/>
  <c r="AA924" i="7"/>
  <c r="AB924" i="7"/>
  <c r="AC924" i="7"/>
  <c r="AD924" i="7"/>
  <c r="AE924" i="7"/>
  <c r="AF924" i="7"/>
  <c r="AG924" i="7"/>
  <c r="AH924" i="7"/>
  <c r="AI924" i="7"/>
  <c r="AJ924" i="7"/>
  <c r="AK924" i="7"/>
  <c r="O923" i="7"/>
  <c r="S923" i="7"/>
  <c r="T923" i="7"/>
  <c r="U923" i="7"/>
  <c r="V923" i="7"/>
  <c r="W923" i="7"/>
  <c r="X923" i="7"/>
  <c r="Y923" i="7"/>
  <c r="Z923" i="7"/>
  <c r="AA923" i="7"/>
  <c r="AB923" i="7"/>
  <c r="AC923" i="7"/>
  <c r="AD923" i="7"/>
  <c r="AE923" i="7"/>
  <c r="AF923" i="7"/>
  <c r="AG923" i="7"/>
  <c r="AH923" i="7"/>
  <c r="AI923" i="7"/>
  <c r="AJ923" i="7"/>
  <c r="AK923" i="7"/>
  <c r="O922" i="7"/>
  <c r="S922" i="7"/>
  <c r="T922" i="7"/>
  <c r="U922" i="7"/>
  <c r="V922" i="7"/>
  <c r="W922" i="7"/>
  <c r="X922" i="7"/>
  <c r="Y922" i="7"/>
  <c r="Z922" i="7"/>
  <c r="AA922" i="7"/>
  <c r="AB922" i="7"/>
  <c r="AC922" i="7"/>
  <c r="AD922" i="7"/>
  <c r="AE922" i="7"/>
  <c r="AF922" i="7"/>
  <c r="AG922" i="7"/>
  <c r="AH922" i="7"/>
  <c r="AI922" i="7"/>
  <c r="AJ922" i="7"/>
  <c r="AK922" i="7"/>
  <c r="O921" i="7"/>
  <c r="S921" i="7"/>
  <c r="T921" i="7"/>
  <c r="U921" i="7"/>
  <c r="V921" i="7"/>
  <c r="W921" i="7"/>
  <c r="X921" i="7"/>
  <c r="Y921" i="7"/>
  <c r="Z921" i="7"/>
  <c r="AA921" i="7"/>
  <c r="AB921" i="7"/>
  <c r="AC921" i="7"/>
  <c r="AD921" i="7"/>
  <c r="AE921" i="7"/>
  <c r="AF921" i="7"/>
  <c r="AG921" i="7"/>
  <c r="AH921" i="7"/>
  <c r="AI921" i="7"/>
  <c r="AJ921" i="7"/>
  <c r="AK921" i="7"/>
  <c r="O920" i="7"/>
  <c r="S920" i="7"/>
  <c r="T920" i="7"/>
  <c r="U920" i="7"/>
  <c r="V920" i="7"/>
  <c r="W920" i="7"/>
  <c r="X920" i="7"/>
  <c r="Y920" i="7"/>
  <c r="Z920" i="7"/>
  <c r="AA920" i="7"/>
  <c r="AB920" i="7"/>
  <c r="AC920" i="7"/>
  <c r="AD920" i="7"/>
  <c r="AE920" i="7"/>
  <c r="AF920" i="7"/>
  <c r="AG920" i="7"/>
  <c r="AH920" i="7"/>
  <c r="AI920" i="7"/>
  <c r="AJ920" i="7"/>
  <c r="AK920" i="7"/>
  <c r="O919" i="7"/>
  <c r="S919" i="7"/>
  <c r="T919" i="7"/>
  <c r="U919" i="7"/>
  <c r="V919" i="7"/>
  <c r="W919" i="7"/>
  <c r="X919" i="7"/>
  <c r="Y919" i="7"/>
  <c r="Z919" i="7"/>
  <c r="AA919" i="7"/>
  <c r="AB919" i="7"/>
  <c r="AC919" i="7"/>
  <c r="AD919" i="7"/>
  <c r="AE919" i="7"/>
  <c r="AF919" i="7"/>
  <c r="AG919" i="7"/>
  <c r="AH919" i="7"/>
  <c r="AI919" i="7"/>
  <c r="AJ919" i="7"/>
  <c r="AK919" i="7"/>
  <c r="O918" i="7"/>
  <c r="S918" i="7"/>
  <c r="S932" i="7" s="1"/>
  <c r="S231" i="8" s="1"/>
  <c r="T918" i="7"/>
  <c r="U918" i="7"/>
  <c r="V918" i="7"/>
  <c r="W918" i="7"/>
  <c r="X918" i="7"/>
  <c r="Y918" i="7"/>
  <c r="Z918" i="7"/>
  <c r="AA918" i="7"/>
  <c r="AB918" i="7"/>
  <c r="AC918" i="7"/>
  <c r="AC932" i="7" s="1"/>
  <c r="AC231" i="8" s="1"/>
  <c r="AD918" i="7"/>
  <c r="AE918" i="7"/>
  <c r="AF918" i="7"/>
  <c r="AG918" i="7"/>
  <c r="AH918" i="7"/>
  <c r="AI918" i="7"/>
  <c r="AI932" i="7" s="1"/>
  <c r="AI231" i="8" s="1"/>
  <c r="AJ918" i="7"/>
  <c r="AK918" i="7"/>
  <c r="S916" i="7"/>
  <c r="S230" i="8" s="1"/>
  <c r="AI916" i="7"/>
  <c r="AI230" i="8" s="1"/>
  <c r="AL916" i="7"/>
  <c r="O902" i="7"/>
  <c r="S902" i="7"/>
  <c r="T902" i="7"/>
  <c r="T916" i="7" s="1"/>
  <c r="T230" i="8" s="1"/>
  <c r="U902" i="7"/>
  <c r="U916" i="7" s="1"/>
  <c r="U230" i="8" s="1"/>
  <c r="V902" i="7"/>
  <c r="V916" i="7" s="1"/>
  <c r="V230" i="8" s="1"/>
  <c r="W902" i="7"/>
  <c r="W916" i="7" s="1"/>
  <c r="W230" i="8" s="1"/>
  <c r="X902" i="7"/>
  <c r="X916" i="7" s="1"/>
  <c r="X230" i="8" s="1"/>
  <c r="Y902" i="7"/>
  <c r="Y916" i="7" s="1"/>
  <c r="Y230" i="8" s="1"/>
  <c r="Z902" i="7"/>
  <c r="Z916" i="7" s="1"/>
  <c r="Z230" i="8" s="1"/>
  <c r="AA902" i="7"/>
  <c r="AA916" i="7" s="1"/>
  <c r="AA230" i="8" s="1"/>
  <c r="AB902" i="7"/>
  <c r="AB916" i="7" s="1"/>
  <c r="AB230" i="8" s="1"/>
  <c r="AC902" i="7"/>
  <c r="AC916" i="7" s="1"/>
  <c r="AC230" i="8" s="1"/>
  <c r="AD902" i="7"/>
  <c r="AD916" i="7" s="1"/>
  <c r="AD230" i="8" s="1"/>
  <c r="AE902" i="7"/>
  <c r="AE916" i="7" s="1"/>
  <c r="AE230" i="8" s="1"/>
  <c r="AF902" i="7"/>
  <c r="AF916" i="7" s="1"/>
  <c r="AF230" i="8" s="1"/>
  <c r="AG902" i="7"/>
  <c r="AG916" i="7" s="1"/>
  <c r="AG230" i="8" s="1"/>
  <c r="AH902" i="7"/>
  <c r="AH916" i="7" s="1"/>
  <c r="AH230" i="8" s="1"/>
  <c r="AI902" i="7"/>
  <c r="AJ902" i="7"/>
  <c r="AJ916" i="7" s="1"/>
  <c r="AJ230" i="8" s="1"/>
  <c r="AK902" i="7"/>
  <c r="AK916" i="7" s="1"/>
  <c r="AK230" i="8" s="1"/>
  <c r="L900" i="7"/>
  <c r="AL900" i="7"/>
  <c r="K887" i="7"/>
  <c r="L887" i="7"/>
  <c r="AC887" i="7" s="1"/>
  <c r="O887" i="7"/>
  <c r="R887" i="7"/>
  <c r="S887" i="7"/>
  <c r="T887" i="7"/>
  <c r="U887" i="7"/>
  <c r="U900" i="7" s="1"/>
  <c r="U217" i="8" s="1"/>
  <c r="V887" i="7"/>
  <c r="W887" i="7"/>
  <c r="X887" i="7"/>
  <c r="Y887" i="7"/>
  <c r="Y900" i="7" s="1"/>
  <c r="Y217" i="8" s="1"/>
  <c r="Z887" i="7"/>
  <c r="AA887" i="7"/>
  <c r="AB887" i="7"/>
  <c r="AD887" i="7"/>
  <c r="AE887" i="7"/>
  <c r="AF887" i="7"/>
  <c r="AG887" i="7"/>
  <c r="AH887" i="7"/>
  <c r="AI887" i="7"/>
  <c r="AJ887" i="7"/>
  <c r="AK887" i="7"/>
  <c r="L886" i="7"/>
  <c r="AC886" i="7" s="1"/>
  <c r="AC900" i="7" s="1"/>
  <c r="AC217" i="8" s="1"/>
  <c r="O886" i="7"/>
  <c r="R886" i="7"/>
  <c r="R900" i="7" s="1"/>
  <c r="R217" i="8" s="1"/>
  <c r="S886" i="7"/>
  <c r="S900" i="7" s="1"/>
  <c r="S217" i="8" s="1"/>
  <c r="T886" i="7"/>
  <c r="T900" i="7" s="1"/>
  <c r="T217" i="8" s="1"/>
  <c r="U886" i="7"/>
  <c r="V886" i="7"/>
  <c r="V900" i="7" s="1"/>
  <c r="V217" i="8" s="1"/>
  <c r="W886" i="7"/>
  <c r="W900" i="7" s="1"/>
  <c r="W217" i="8" s="1"/>
  <c r="X886" i="7"/>
  <c r="X900" i="7" s="1"/>
  <c r="X217" i="8" s="1"/>
  <c r="Y886" i="7"/>
  <c r="Z886" i="7"/>
  <c r="Z900" i="7" s="1"/>
  <c r="Z217" i="8" s="1"/>
  <c r="AA886" i="7"/>
  <c r="AA900" i="7" s="1"/>
  <c r="AA217" i="8" s="1"/>
  <c r="AB886" i="7"/>
  <c r="AB900" i="7" s="1"/>
  <c r="AB217" i="8" s="1"/>
  <c r="AD886" i="7"/>
  <c r="AD900" i="7" s="1"/>
  <c r="AD217" i="8" s="1"/>
  <c r="AE886" i="7"/>
  <c r="AE900" i="7" s="1"/>
  <c r="AE217" i="8" s="1"/>
  <c r="AF886" i="7"/>
  <c r="AF900" i="7" s="1"/>
  <c r="AF217" i="8" s="1"/>
  <c r="AG886" i="7"/>
  <c r="AG900" i="7" s="1"/>
  <c r="AG217" i="8" s="1"/>
  <c r="AH886" i="7"/>
  <c r="AH900" i="7" s="1"/>
  <c r="AH217" i="8" s="1"/>
  <c r="AI886" i="7"/>
  <c r="AI900" i="7" s="1"/>
  <c r="AI217" i="8" s="1"/>
  <c r="AJ886" i="7"/>
  <c r="AJ900" i="7" s="1"/>
  <c r="AJ217" i="8" s="1"/>
  <c r="AK886" i="7"/>
  <c r="AK900" i="7" s="1"/>
  <c r="AK217" i="8" s="1"/>
  <c r="AB884" i="7"/>
  <c r="AB216" i="8" s="1"/>
  <c r="AJ884" i="7"/>
  <c r="AJ216" i="8" s="1"/>
  <c r="AL884" i="7"/>
  <c r="L872" i="7"/>
  <c r="X872" i="7" s="1"/>
  <c r="K872" i="7"/>
  <c r="O872" i="7"/>
  <c r="R872" i="7"/>
  <c r="S872" i="7"/>
  <c r="T872" i="7"/>
  <c r="U872" i="7"/>
  <c r="V872" i="7"/>
  <c r="W872" i="7"/>
  <c r="Y872" i="7"/>
  <c r="Z872" i="7"/>
  <c r="AA872" i="7"/>
  <c r="AB872" i="7"/>
  <c r="AC872" i="7"/>
  <c r="AD872" i="7"/>
  <c r="AE872" i="7"/>
  <c r="AF872" i="7"/>
  <c r="AG872" i="7"/>
  <c r="AH872" i="7"/>
  <c r="AI872" i="7"/>
  <c r="AJ872" i="7"/>
  <c r="AK872" i="7"/>
  <c r="O871" i="7"/>
  <c r="R871" i="7"/>
  <c r="S871" i="7"/>
  <c r="T871" i="7"/>
  <c r="U871" i="7"/>
  <c r="V871" i="7"/>
  <c r="W871" i="7"/>
  <c r="Y871" i="7"/>
  <c r="Z871" i="7"/>
  <c r="AA871" i="7"/>
  <c r="AB871" i="7"/>
  <c r="AC871" i="7"/>
  <c r="AD871" i="7"/>
  <c r="AE871" i="7"/>
  <c r="AF871" i="7"/>
  <c r="AG871" i="7"/>
  <c r="AH871" i="7"/>
  <c r="AI871" i="7"/>
  <c r="AJ871" i="7"/>
  <c r="AK871" i="7"/>
  <c r="O870" i="7"/>
  <c r="R870" i="7"/>
  <c r="R884" i="7" s="1"/>
  <c r="R216" i="8" s="1"/>
  <c r="S870" i="7"/>
  <c r="S884" i="7" s="1"/>
  <c r="S216" i="8" s="1"/>
  <c r="T870" i="7"/>
  <c r="T884" i="7" s="1"/>
  <c r="T216" i="8" s="1"/>
  <c r="U870" i="7"/>
  <c r="U884" i="7" s="1"/>
  <c r="U216" i="8" s="1"/>
  <c r="V870" i="7"/>
  <c r="V884" i="7" s="1"/>
  <c r="V216" i="8" s="1"/>
  <c r="W870" i="7"/>
  <c r="W884" i="7" s="1"/>
  <c r="W216" i="8" s="1"/>
  <c r="Y870" i="7"/>
  <c r="Y884" i="7" s="1"/>
  <c r="Y216" i="8" s="1"/>
  <c r="Z870" i="7"/>
  <c r="Z884" i="7" s="1"/>
  <c r="Z216" i="8" s="1"/>
  <c r="AA870" i="7"/>
  <c r="AA884" i="7" s="1"/>
  <c r="AA216" i="8" s="1"/>
  <c r="AB870" i="7"/>
  <c r="AC870" i="7"/>
  <c r="AC884" i="7" s="1"/>
  <c r="AC216" i="8" s="1"/>
  <c r="AD870" i="7"/>
  <c r="AD884" i="7" s="1"/>
  <c r="AD216" i="8" s="1"/>
  <c r="AE870" i="7"/>
  <c r="AE884" i="7" s="1"/>
  <c r="AE216" i="8" s="1"/>
  <c r="AF870" i="7"/>
  <c r="AF884" i="7" s="1"/>
  <c r="AF216" i="8" s="1"/>
  <c r="AG870" i="7"/>
  <c r="AG884" i="7" s="1"/>
  <c r="AG216" i="8" s="1"/>
  <c r="AH870" i="7"/>
  <c r="AH884" i="7" s="1"/>
  <c r="AH216" i="8" s="1"/>
  <c r="AI870" i="7"/>
  <c r="AI884" i="7" s="1"/>
  <c r="AI216" i="8" s="1"/>
  <c r="AJ870" i="7"/>
  <c r="AK870" i="7"/>
  <c r="AK884" i="7" s="1"/>
  <c r="AK216" i="8" s="1"/>
  <c r="AL868" i="7"/>
  <c r="O862" i="7"/>
  <c r="S862" i="7"/>
  <c r="T862" i="7"/>
  <c r="U862" i="7"/>
  <c r="V862" i="7"/>
  <c r="W862" i="7"/>
  <c r="X862" i="7"/>
  <c r="Y862" i="7"/>
  <c r="Z862" i="7"/>
  <c r="AA862" i="7"/>
  <c r="AB862" i="7"/>
  <c r="AC862" i="7"/>
  <c r="AD862" i="7"/>
  <c r="AE862" i="7"/>
  <c r="AF862" i="7"/>
  <c r="AG862" i="7"/>
  <c r="AH862" i="7"/>
  <c r="AI862" i="7"/>
  <c r="AJ862" i="7"/>
  <c r="AK862" i="7"/>
  <c r="O861" i="7"/>
  <c r="S861" i="7"/>
  <c r="T861" i="7"/>
  <c r="U861" i="7"/>
  <c r="V861" i="7"/>
  <c r="W861" i="7"/>
  <c r="X861" i="7"/>
  <c r="Y861" i="7"/>
  <c r="Z861" i="7"/>
  <c r="AA861" i="7"/>
  <c r="AB861" i="7"/>
  <c r="AC861" i="7"/>
  <c r="AD861" i="7"/>
  <c r="AE861" i="7"/>
  <c r="AF861" i="7"/>
  <c r="AG861" i="7"/>
  <c r="AH861" i="7"/>
  <c r="AI861" i="7"/>
  <c r="AJ861" i="7"/>
  <c r="AK861" i="7"/>
  <c r="L860" i="7"/>
  <c r="O860" i="7"/>
  <c r="R860" i="7"/>
  <c r="S860" i="7"/>
  <c r="T860" i="7"/>
  <c r="U860" i="7"/>
  <c r="V860" i="7"/>
  <c r="W860" i="7"/>
  <c r="X860" i="7"/>
  <c r="Y860" i="7"/>
  <c r="Z860" i="7"/>
  <c r="AA860" i="7"/>
  <c r="AB860" i="7"/>
  <c r="AC860" i="7"/>
  <c r="AD860" i="7"/>
  <c r="AE860" i="7"/>
  <c r="AF860" i="7"/>
  <c r="AG860" i="7"/>
  <c r="AH860" i="7"/>
  <c r="AI860" i="7"/>
  <c r="AJ860" i="7"/>
  <c r="AK860" i="7"/>
  <c r="O859" i="7"/>
  <c r="S859" i="7"/>
  <c r="T859" i="7"/>
  <c r="U859" i="7"/>
  <c r="V859" i="7"/>
  <c r="W859" i="7"/>
  <c r="X859" i="7"/>
  <c r="Y859" i="7"/>
  <c r="Z859" i="7"/>
  <c r="AA859" i="7"/>
  <c r="AB859" i="7"/>
  <c r="AC859" i="7"/>
  <c r="AD859" i="7"/>
  <c r="AE859" i="7"/>
  <c r="AF859" i="7"/>
  <c r="AG859" i="7"/>
  <c r="AH859" i="7"/>
  <c r="AI859" i="7"/>
  <c r="AJ859" i="7"/>
  <c r="AK859" i="7"/>
  <c r="O858" i="7"/>
  <c r="S858" i="7"/>
  <c r="T858" i="7"/>
  <c r="U858" i="7"/>
  <c r="V858" i="7"/>
  <c r="W858" i="7"/>
  <c r="X858" i="7"/>
  <c r="Y858" i="7"/>
  <c r="Z858" i="7"/>
  <c r="AA858" i="7"/>
  <c r="AB858" i="7"/>
  <c r="AC858" i="7"/>
  <c r="AD858" i="7"/>
  <c r="AE858" i="7"/>
  <c r="AF858" i="7"/>
  <c r="AG858" i="7"/>
  <c r="AH858" i="7"/>
  <c r="AI858" i="7"/>
  <c r="AJ858" i="7"/>
  <c r="AK858" i="7"/>
  <c r="O857" i="7"/>
  <c r="S857" i="7"/>
  <c r="T857" i="7"/>
  <c r="U857" i="7"/>
  <c r="V857" i="7"/>
  <c r="W857" i="7"/>
  <c r="X857" i="7"/>
  <c r="Y857" i="7"/>
  <c r="Z857" i="7"/>
  <c r="AA857" i="7"/>
  <c r="AB857" i="7"/>
  <c r="AC857" i="7"/>
  <c r="AD857" i="7"/>
  <c r="AE857" i="7"/>
  <c r="AF857" i="7"/>
  <c r="AG857" i="7"/>
  <c r="AH857" i="7"/>
  <c r="AI857" i="7"/>
  <c r="AJ857" i="7"/>
  <c r="AK857" i="7"/>
  <c r="O856" i="7"/>
  <c r="S856" i="7"/>
  <c r="T856" i="7"/>
  <c r="U856" i="7"/>
  <c r="V856" i="7"/>
  <c r="W856" i="7"/>
  <c r="X856" i="7"/>
  <c r="Y856" i="7"/>
  <c r="Z856" i="7"/>
  <c r="AA856" i="7"/>
  <c r="AB856" i="7"/>
  <c r="AC856" i="7"/>
  <c r="AD856" i="7"/>
  <c r="AE856" i="7"/>
  <c r="AF856" i="7"/>
  <c r="AG856" i="7"/>
  <c r="AH856" i="7"/>
  <c r="AI856" i="7"/>
  <c r="AJ856" i="7"/>
  <c r="AK856" i="7"/>
  <c r="O855" i="7"/>
  <c r="S855" i="7"/>
  <c r="T855" i="7"/>
  <c r="U855" i="7"/>
  <c r="V855" i="7"/>
  <c r="W855" i="7"/>
  <c r="X855" i="7"/>
  <c r="Y855" i="7"/>
  <c r="Z855" i="7"/>
  <c r="AA855" i="7"/>
  <c r="AB855" i="7"/>
  <c r="AC855" i="7"/>
  <c r="AD855" i="7"/>
  <c r="AE855" i="7"/>
  <c r="AF855" i="7"/>
  <c r="AG855" i="7"/>
  <c r="AH855" i="7"/>
  <c r="AI855" i="7"/>
  <c r="AJ855" i="7"/>
  <c r="AK855" i="7"/>
  <c r="O854" i="7"/>
  <c r="S854" i="7"/>
  <c r="T854" i="7"/>
  <c r="U854" i="7"/>
  <c r="V854" i="7"/>
  <c r="W854" i="7"/>
  <c r="X854" i="7"/>
  <c r="Y854" i="7"/>
  <c r="Z854" i="7"/>
  <c r="Z868" i="7" s="1"/>
  <c r="Z215" i="8" s="1"/>
  <c r="AA854" i="7"/>
  <c r="AB854" i="7"/>
  <c r="AB868" i="7" s="1"/>
  <c r="AB215" i="8" s="1"/>
  <c r="AC854" i="7"/>
  <c r="AD854" i="7"/>
  <c r="AE854" i="7"/>
  <c r="AE868" i="7" s="1"/>
  <c r="AE215" i="8" s="1"/>
  <c r="AF854" i="7"/>
  <c r="AG854" i="7"/>
  <c r="AH854" i="7"/>
  <c r="AH868" i="7" s="1"/>
  <c r="AH215" i="8" s="1"/>
  <c r="AI854" i="7"/>
  <c r="AJ854" i="7"/>
  <c r="AK854" i="7"/>
  <c r="AA852" i="7"/>
  <c r="AA214" i="8" s="1"/>
  <c r="AL852" i="7"/>
  <c r="O840" i="7"/>
  <c r="S840" i="7"/>
  <c r="T840" i="7"/>
  <c r="U840" i="7"/>
  <c r="V840" i="7"/>
  <c r="W840" i="7"/>
  <c r="X840" i="7"/>
  <c r="Y840" i="7"/>
  <c r="Z840" i="7"/>
  <c r="AA840" i="7"/>
  <c r="AB840" i="7"/>
  <c r="AC840" i="7"/>
  <c r="AD840" i="7"/>
  <c r="AE840" i="7"/>
  <c r="AF840" i="7"/>
  <c r="AG840" i="7"/>
  <c r="AH840" i="7"/>
  <c r="AI840" i="7"/>
  <c r="AJ840" i="7"/>
  <c r="AK840" i="7"/>
  <c r="O839" i="7"/>
  <c r="S839" i="7"/>
  <c r="T839" i="7"/>
  <c r="U839" i="7"/>
  <c r="V839" i="7"/>
  <c r="W839" i="7"/>
  <c r="X839" i="7"/>
  <c r="Y839" i="7"/>
  <c r="Z839" i="7"/>
  <c r="AA839" i="7"/>
  <c r="AB839" i="7"/>
  <c r="AC839" i="7"/>
  <c r="AD839" i="7"/>
  <c r="AE839" i="7"/>
  <c r="AF839" i="7"/>
  <c r="AG839" i="7"/>
  <c r="AH839" i="7"/>
  <c r="AI839" i="7"/>
  <c r="AJ839" i="7"/>
  <c r="AK839" i="7"/>
  <c r="O838" i="7"/>
  <c r="S838" i="7"/>
  <c r="S852" i="7" s="1"/>
  <c r="S214" i="8" s="1"/>
  <c r="T838" i="7"/>
  <c r="T852" i="7" s="1"/>
  <c r="T214" i="8" s="1"/>
  <c r="U838" i="7"/>
  <c r="U852" i="7" s="1"/>
  <c r="U214" i="8" s="1"/>
  <c r="V838" i="7"/>
  <c r="W838" i="7"/>
  <c r="W852" i="7" s="1"/>
  <c r="W214" i="8" s="1"/>
  <c r="X838" i="7"/>
  <c r="Y838" i="7"/>
  <c r="Z838" i="7"/>
  <c r="AA838" i="7"/>
  <c r="AB838" i="7"/>
  <c r="AB852" i="7" s="1"/>
  <c r="AB214" i="8" s="1"/>
  <c r="AC838" i="7"/>
  <c r="AC852" i="7" s="1"/>
  <c r="AC214" i="8" s="1"/>
  <c r="AD838" i="7"/>
  <c r="AE838" i="7"/>
  <c r="AE852" i="7" s="1"/>
  <c r="AE214" i="8" s="1"/>
  <c r="AF838" i="7"/>
  <c r="AG838" i="7"/>
  <c r="AH838" i="7"/>
  <c r="AI838" i="7"/>
  <c r="AJ838" i="7"/>
  <c r="AJ852" i="7" s="1"/>
  <c r="AJ214" i="8" s="1"/>
  <c r="AK838" i="7"/>
  <c r="AK852" i="7" s="1"/>
  <c r="AK214" i="8" s="1"/>
  <c r="L836" i="7"/>
  <c r="AE836" i="7"/>
  <c r="AE202" i="8" s="1"/>
  <c r="AI836" i="7"/>
  <c r="AI202" i="8" s="1"/>
  <c r="AL836" i="7"/>
  <c r="L822" i="7"/>
  <c r="AC822" i="7" s="1"/>
  <c r="AC836" i="7" s="1"/>
  <c r="AC202" i="8" s="1"/>
  <c r="K822" i="7"/>
  <c r="O822" i="7"/>
  <c r="R822" i="7"/>
  <c r="R836" i="7" s="1"/>
  <c r="R202" i="8" s="1"/>
  <c r="S822" i="7"/>
  <c r="S836" i="7" s="1"/>
  <c r="S202" i="8" s="1"/>
  <c r="T822" i="7"/>
  <c r="T836" i="7" s="1"/>
  <c r="T202" i="8" s="1"/>
  <c r="U822" i="7"/>
  <c r="U836" i="7" s="1"/>
  <c r="U202" i="8" s="1"/>
  <c r="V822" i="7"/>
  <c r="V836" i="7" s="1"/>
  <c r="V202" i="8" s="1"/>
  <c r="W822" i="7"/>
  <c r="W836" i="7" s="1"/>
  <c r="W202" i="8" s="1"/>
  <c r="X822" i="7"/>
  <c r="X836" i="7" s="1"/>
  <c r="X202" i="8" s="1"/>
  <c r="Y822" i="7"/>
  <c r="Y836" i="7" s="1"/>
  <c r="Y202" i="8" s="1"/>
  <c r="Z822" i="7"/>
  <c r="Z836" i="7" s="1"/>
  <c r="Z202" i="8" s="1"/>
  <c r="AA822" i="7"/>
  <c r="AA836" i="7" s="1"/>
  <c r="AA202" i="8" s="1"/>
  <c r="AB822" i="7"/>
  <c r="AB836" i="7" s="1"/>
  <c r="AB202" i="8" s="1"/>
  <c r="AD822" i="7"/>
  <c r="AD836" i="7" s="1"/>
  <c r="AD202" i="8" s="1"/>
  <c r="AE822" i="7"/>
  <c r="AF822" i="7"/>
  <c r="AF836" i="7" s="1"/>
  <c r="AF202" i="8" s="1"/>
  <c r="AG822" i="7"/>
  <c r="AG836" i="7" s="1"/>
  <c r="AG202" i="8" s="1"/>
  <c r="AH822" i="7"/>
  <c r="AH836" i="7" s="1"/>
  <c r="AH202" i="8" s="1"/>
  <c r="AI822" i="7"/>
  <c r="AJ822" i="7"/>
  <c r="AJ836" i="7" s="1"/>
  <c r="AJ202" i="8" s="1"/>
  <c r="AK822" i="7"/>
  <c r="AK836" i="7" s="1"/>
  <c r="AK202" i="8" s="1"/>
  <c r="AL820" i="7"/>
  <c r="O806" i="7"/>
  <c r="S806" i="7"/>
  <c r="S820" i="7" s="1"/>
  <c r="S201" i="8" s="1"/>
  <c r="T806" i="7"/>
  <c r="T820" i="7" s="1"/>
  <c r="T201" i="8" s="1"/>
  <c r="U806" i="7"/>
  <c r="U820" i="7" s="1"/>
  <c r="U201" i="8" s="1"/>
  <c r="V806" i="7"/>
  <c r="V820" i="7" s="1"/>
  <c r="V201" i="8" s="1"/>
  <c r="W806" i="7"/>
  <c r="W820" i="7" s="1"/>
  <c r="W201" i="8" s="1"/>
  <c r="X806" i="7"/>
  <c r="X820" i="7" s="1"/>
  <c r="X201" i="8" s="1"/>
  <c r="Y806" i="7"/>
  <c r="Y820" i="7" s="1"/>
  <c r="Y201" i="8" s="1"/>
  <c r="Z806" i="7"/>
  <c r="Z820" i="7" s="1"/>
  <c r="Z201" i="8" s="1"/>
  <c r="AA806" i="7"/>
  <c r="AA820" i="7" s="1"/>
  <c r="AA201" i="8" s="1"/>
  <c r="AB806" i="7"/>
  <c r="AB820" i="7" s="1"/>
  <c r="AB201" i="8" s="1"/>
  <c r="AC806" i="7"/>
  <c r="AC820" i="7" s="1"/>
  <c r="AC201" i="8" s="1"/>
  <c r="AD806" i="7"/>
  <c r="AD820" i="7" s="1"/>
  <c r="AD201" i="8" s="1"/>
  <c r="AE806" i="7"/>
  <c r="AE820" i="7" s="1"/>
  <c r="AE201" i="8" s="1"/>
  <c r="AF806" i="7"/>
  <c r="AF820" i="7" s="1"/>
  <c r="AF201" i="8" s="1"/>
  <c r="AG806" i="7"/>
  <c r="AG820" i="7" s="1"/>
  <c r="AG201" i="8" s="1"/>
  <c r="AH806" i="7"/>
  <c r="AH820" i="7" s="1"/>
  <c r="AH201" i="8" s="1"/>
  <c r="AI806" i="7"/>
  <c r="AI820" i="7" s="1"/>
  <c r="AI201" i="8" s="1"/>
  <c r="AJ806" i="7"/>
  <c r="AJ820" i="7" s="1"/>
  <c r="AJ201" i="8" s="1"/>
  <c r="AK806" i="7"/>
  <c r="AK820" i="7" s="1"/>
  <c r="AK201" i="8" s="1"/>
  <c r="AL804" i="7"/>
  <c r="O792" i="7"/>
  <c r="S792" i="7"/>
  <c r="T792" i="7"/>
  <c r="U792" i="7"/>
  <c r="V792" i="7"/>
  <c r="W792" i="7"/>
  <c r="X792" i="7"/>
  <c r="Y792" i="7"/>
  <c r="Z792" i="7"/>
  <c r="AA792" i="7"/>
  <c r="AB792" i="7"/>
  <c r="AC792" i="7"/>
  <c r="AD792" i="7"/>
  <c r="AE792" i="7"/>
  <c r="AF792" i="7"/>
  <c r="AG792" i="7"/>
  <c r="AH792" i="7"/>
  <c r="AI792" i="7"/>
  <c r="AJ792" i="7"/>
  <c r="AK792" i="7"/>
  <c r="O791" i="7"/>
  <c r="S791" i="7"/>
  <c r="T791" i="7"/>
  <c r="U791" i="7"/>
  <c r="V791" i="7"/>
  <c r="W791" i="7"/>
  <c r="X791" i="7"/>
  <c r="Y791" i="7"/>
  <c r="Z791" i="7"/>
  <c r="AA791" i="7"/>
  <c r="AB791" i="7"/>
  <c r="AC791" i="7"/>
  <c r="AD791" i="7"/>
  <c r="AE791" i="7"/>
  <c r="AF791" i="7"/>
  <c r="AG791" i="7"/>
  <c r="AH791" i="7"/>
  <c r="AI791" i="7"/>
  <c r="AJ791" i="7"/>
  <c r="AK791" i="7"/>
  <c r="O790" i="7"/>
  <c r="S790" i="7"/>
  <c r="T790" i="7"/>
  <c r="U790" i="7"/>
  <c r="U804" i="7" s="1"/>
  <c r="U200" i="8" s="1"/>
  <c r="V790" i="7"/>
  <c r="V804" i="7" s="1"/>
  <c r="V200" i="8" s="1"/>
  <c r="W790" i="7"/>
  <c r="X790" i="7"/>
  <c r="X804" i="7" s="1"/>
  <c r="X200" i="8" s="1"/>
  <c r="Y790" i="7"/>
  <c r="Y804" i="7" s="1"/>
  <c r="Y200" i="8" s="1"/>
  <c r="Z790" i="7"/>
  <c r="AA790" i="7"/>
  <c r="AB790" i="7"/>
  <c r="AC790" i="7"/>
  <c r="AC804" i="7" s="1"/>
  <c r="AC200" i="8" s="1"/>
  <c r="AD790" i="7"/>
  <c r="AD804" i="7" s="1"/>
  <c r="AD200" i="8" s="1"/>
  <c r="AE790" i="7"/>
  <c r="AE804" i="7" s="1"/>
  <c r="AE200" i="8" s="1"/>
  <c r="AF790" i="7"/>
  <c r="AF804" i="7" s="1"/>
  <c r="AF200" i="8" s="1"/>
  <c r="AG790" i="7"/>
  <c r="AG804" i="7" s="1"/>
  <c r="AG200" i="8" s="1"/>
  <c r="AH790" i="7"/>
  <c r="AI790" i="7"/>
  <c r="AJ790" i="7"/>
  <c r="AK790" i="7"/>
  <c r="AF788" i="7"/>
  <c r="AF199" i="8" s="1"/>
  <c r="AL788" i="7"/>
  <c r="O774" i="7"/>
  <c r="S774" i="7"/>
  <c r="S788" i="7" s="1"/>
  <c r="S199" i="8" s="1"/>
  <c r="T774" i="7"/>
  <c r="T788" i="7" s="1"/>
  <c r="T199" i="8" s="1"/>
  <c r="U774" i="7"/>
  <c r="U788" i="7" s="1"/>
  <c r="U199" i="8" s="1"/>
  <c r="V774" i="7"/>
  <c r="V788" i="7" s="1"/>
  <c r="V199" i="8" s="1"/>
  <c r="W774" i="7"/>
  <c r="W788" i="7" s="1"/>
  <c r="W199" i="8" s="1"/>
  <c r="X774" i="7"/>
  <c r="X788" i="7" s="1"/>
  <c r="X199" i="8" s="1"/>
  <c r="Y774" i="7"/>
  <c r="Y788" i="7" s="1"/>
  <c r="Y199" i="8" s="1"/>
  <c r="Z774" i="7"/>
  <c r="Z788" i="7" s="1"/>
  <c r="Z199" i="8" s="1"/>
  <c r="AA774" i="7"/>
  <c r="AA788" i="7" s="1"/>
  <c r="AA199" i="8" s="1"/>
  <c r="AB774" i="7"/>
  <c r="AB788" i="7" s="1"/>
  <c r="AB199" i="8" s="1"/>
  <c r="AC774" i="7"/>
  <c r="AC788" i="7" s="1"/>
  <c r="AC199" i="8" s="1"/>
  <c r="AD774" i="7"/>
  <c r="AD788" i="7" s="1"/>
  <c r="AD199" i="8" s="1"/>
  <c r="AE774" i="7"/>
  <c r="AE788" i="7" s="1"/>
  <c r="AE199" i="8" s="1"/>
  <c r="AF774" i="7"/>
  <c r="AG774" i="7"/>
  <c r="AG788" i="7" s="1"/>
  <c r="AG199" i="8" s="1"/>
  <c r="AH774" i="7"/>
  <c r="AH788" i="7" s="1"/>
  <c r="AH199" i="8" s="1"/>
  <c r="AI774" i="7"/>
  <c r="AI788" i="7" s="1"/>
  <c r="AI199" i="8" s="1"/>
  <c r="AJ774" i="7"/>
  <c r="AJ788" i="7" s="1"/>
  <c r="AJ199" i="8" s="1"/>
  <c r="AK774" i="7"/>
  <c r="AK788" i="7" s="1"/>
  <c r="AK199" i="8" s="1"/>
  <c r="X772" i="7"/>
  <c r="X198" i="8" s="1"/>
  <c r="AL772" i="7"/>
  <c r="O758" i="7"/>
  <c r="S758" i="7"/>
  <c r="S772" i="7" s="1"/>
  <c r="S198" i="8" s="1"/>
  <c r="T758" i="7"/>
  <c r="T772" i="7" s="1"/>
  <c r="T198" i="8" s="1"/>
  <c r="U758" i="7"/>
  <c r="U772" i="7" s="1"/>
  <c r="U198" i="8" s="1"/>
  <c r="V758" i="7"/>
  <c r="V772" i="7" s="1"/>
  <c r="V198" i="8" s="1"/>
  <c r="W758" i="7"/>
  <c r="W772" i="7" s="1"/>
  <c r="W198" i="8" s="1"/>
  <c r="X758" i="7"/>
  <c r="Y758" i="7"/>
  <c r="Y772" i="7" s="1"/>
  <c r="Y198" i="8" s="1"/>
  <c r="Z758" i="7"/>
  <c r="Z772" i="7" s="1"/>
  <c r="Z198" i="8" s="1"/>
  <c r="AA758" i="7"/>
  <c r="AA772" i="7" s="1"/>
  <c r="AA198" i="8" s="1"/>
  <c r="AB758" i="7"/>
  <c r="AB772" i="7" s="1"/>
  <c r="AB198" i="8" s="1"/>
  <c r="AC758" i="7"/>
  <c r="AC772" i="7" s="1"/>
  <c r="AC198" i="8" s="1"/>
  <c r="AD758" i="7"/>
  <c r="AD772" i="7" s="1"/>
  <c r="AD198" i="8" s="1"/>
  <c r="AE758" i="7"/>
  <c r="AE772" i="7" s="1"/>
  <c r="AE198" i="8" s="1"/>
  <c r="AF758" i="7"/>
  <c r="AF772" i="7" s="1"/>
  <c r="AF198" i="8" s="1"/>
  <c r="AG758" i="7"/>
  <c r="AG772" i="7" s="1"/>
  <c r="AG198" i="8" s="1"/>
  <c r="AH758" i="7"/>
  <c r="AH772" i="7" s="1"/>
  <c r="AH198" i="8" s="1"/>
  <c r="AI758" i="7"/>
  <c r="AI772" i="7" s="1"/>
  <c r="AI198" i="8" s="1"/>
  <c r="AJ758" i="7"/>
  <c r="AJ772" i="7" s="1"/>
  <c r="AJ198" i="8" s="1"/>
  <c r="AK758" i="7"/>
  <c r="AK772" i="7" s="1"/>
  <c r="AK198" i="8" s="1"/>
  <c r="L756" i="7"/>
  <c r="AC756" i="7"/>
  <c r="AC185" i="8" s="1"/>
  <c r="AF756" i="7"/>
  <c r="AF185" i="8" s="1"/>
  <c r="AJ756" i="7"/>
  <c r="AJ185" i="8" s="1"/>
  <c r="AL756" i="7"/>
  <c r="L742" i="7"/>
  <c r="AC742" i="7" s="1"/>
  <c r="K742" i="7"/>
  <c r="O742" i="7"/>
  <c r="R742" i="7"/>
  <c r="R756" i="7" s="1"/>
  <c r="R185" i="8" s="1"/>
  <c r="S742" i="7"/>
  <c r="S756" i="7" s="1"/>
  <c r="S185" i="8" s="1"/>
  <c r="T742" i="7"/>
  <c r="T756" i="7" s="1"/>
  <c r="T185" i="8" s="1"/>
  <c r="U742" i="7"/>
  <c r="U756" i="7" s="1"/>
  <c r="U185" i="8" s="1"/>
  <c r="V742" i="7"/>
  <c r="V756" i="7" s="1"/>
  <c r="V185" i="8" s="1"/>
  <c r="W742" i="7"/>
  <c r="W756" i="7" s="1"/>
  <c r="W185" i="8" s="1"/>
  <c r="X742" i="7"/>
  <c r="X756" i="7" s="1"/>
  <c r="X185" i="8" s="1"/>
  <c r="Y742" i="7"/>
  <c r="Y756" i="7" s="1"/>
  <c r="Y185" i="8" s="1"/>
  <c r="Z742" i="7"/>
  <c r="Z756" i="7" s="1"/>
  <c r="Z185" i="8" s="1"/>
  <c r="AA742" i="7"/>
  <c r="AA756" i="7" s="1"/>
  <c r="AA185" i="8" s="1"/>
  <c r="AB742" i="7"/>
  <c r="AB756" i="7" s="1"/>
  <c r="AB185" i="8" s="1"/>
  <c r="AD742" i="7"/>
  <c r="AD756" i="7" s="1"/>
  <c r="AD185" i="8" s="1"/>
  <c r="AE742" i="7"/>
  <c r="AE756" i="7" s="1"/>
  <c r="AE185" i="8" s="1"/>
  <c r="AF742" i="7"/>
  <c r="AG742" i="7"/>
  <c r="AG756" i="7" s="1"/>
  <c r="AG185" i="8" s="1"/>
  <c r="AH742" i="7"/>
  <c r="AH756" i="7" s="1"/>
  <c r="AH185" i="8" s="1"/>
  <c r="AI742" i="7"/>
  <c r="AI756" i="7" s="1"/>
  <c r="AI185" i="8" s="1"/>
  <c r="AJ742" i="7"/>
  <c r="AK742" i="7"/>
  <c r="AK756" i="7" s="1"/>
  <c r="AK185" i="8" s="1"/>
  <c r="AL740" i="7"/>
  <c r="O727" i="7"/>
  <c r="S727" i="7"/>
  <c r="T727" i="7"/>
  <c r="U727" i="7"/>
  <c r="V727" i="7"/>
  <c r="W727" i="7"/>
  <c r="X727" i="7"/>
  <c r="Y727" i="7"/>
  <c r="Z727" i="7"/>
  <c r="AA727" i="7"/>
  <c r="AB727" i="7"/>
  <c r="AC727" i="7"/>
  <c r="AD727" i="7"/>
  <c r="AE727" i="7"/>
  <c r="AF727" i="7"/>
  <c r="AG727" i="7"/>
  <c r="AH727" i="7"/>
  <c r="AI727" i="7"/>
  <c r="AJ727" i="7"/>
  <c r="AK727" i="7"/>
  <c r="O726" i="7"/>
  <c r="S726" i="7"/>
  <c r="T726" i="7"/>
  <c r="U726" i="7"/>
  <c r="U740" i="7" s="1"/>
  <c r="U184" i="8" s="1"/>
  <c r="V726" i="7"/>
  <c r="V740" i="7" s="1"/>
  <c r="V184" i="8" s="1"/>
  <c r="W726" i="7"/>
  <c r="W740" i="7" s="1"/>
  <c r="W184" i="8" s="1"/>
  <c r="X726" i="7"/>
  <c r="Y726" i="7"/>
  <c r="Z726" i="7"/>
  <c r="Z740" i="7" s="1"/>
  <c r="Z184" i="8" s="1"/>
  <c r="AA726" i="7"/>
  <c r="AB726" i="7"/>
  <c r="AC726" i="7"/>
  <c r="AC740" i="7" s="1"/>
  <c r="AC184" i="8" s="1"/>
  <c r="AD726" i="7"/>
  <c r="AD740" i="7" s="1"/>
  <c r="AD184" i="8" s="1"/>
  <c r="AE726" i="7"/>
  <c r="AE740" i="7" s="1"/>
  <c r="AE184" i="8" s="1"/>
  <c r="AF726" i="7"/>
  <c r="AG726" i="7"/>
  <c r="AH726" i="7"/>
  <c r="AH740" i="7" s="1"/>
  <c r="AH184" i="8" s="1"/>
  <c r="AI726" i="7"/>
  <c r="AJ726" i="7"/>
  <c r="AK726" i="7"/>
  <c r="AK740" i="7" s="1"/>
  <c r="AK184" i="8" s="1"/>
  <c r="X724" i="7"/>
  <c r="X183" i="8" s="1"/>
  <c r="AF724" i="7"/>
  <c r="AF183" i="8" s="1"/>
  <c r="AL724" i="7"/>
  <c r="O710" i="7"/>
  <c r="S710" i="7"/>
  <c r="S724" i="7" s="1"/>
  <c r="S183" i="8" s="1"/>
  <c r="T710" i="7"/>
  <c r="T724" i="7" s="1"/>
  <c r="T183" i="8" s="1"/>
  <c r="U710" i="7"/>
  <c r="U724" i="7" s="1"/>
  <c r="U183" i="8" s="1"/>
  <c r="V710" i="7"/>
  <c r="V724" i="7" s="1"/>
  <c r="V183" i="8" s="1"/>
  <c r="W710" i="7"/>
  <c r="W724" i="7" s="1"/>
  <c r="W183" i="8" s="1"/>
  <c r="X710" i="7"/>
  <c r="Y710" i="7"/>
  <c r="Y724" i="7" s="1"/>
  <c r="Y183" i="8" s="1"/>
  <c r="Z710" i="7"/>
  <c r="Z724" i="7" s="1"/>
  <c r="Z183" i="8" s="1"/>
  <c r="AA710" i="7"/>
  <c r="AA724" i="7" s="1"/>
  <c r="AA183" i="8" s="1"/>
  <c r="AB710" i="7"/>
  <c r="AB724" i="7" s="1"/>
  <c r="AB183" i="8" s="1"/>
  <c r="AC710" i="7"/>
  <c r="AC724" i="7" s="1"/>
  <c r="AC183" i="8" s="1"/>
  <c r="AD710" i="7"/>
  <c r="AD724" i="7" s="1"/>
  <c r="AD183" i="8" s="1"/>
  <c r="AE710" i="7"/>
  <c r="AE724" i="7" s="1"/>
  <c r="AE183" i="8" s="1"/>
  <c r="AF710" i="7"/>
  <c r="AG710" i="7"/>
  <c r="AG724" i="7" s="1"/>
  <c r="AG183" i="8" s="1"/>
  <c r="AH710" i="7"/>
  <c r="AH724" i="7" s="1"/>
  <c r="AH183" i="8" s="1"/>
  <c r="AI710" i="7"/>
  <c r="AI724" i="7" s="1"/>
  <c r="AI183" i="8" s="1"/>
  <c r="AJ710" i="7"/>
  <c r="AJ724" i="7" s="1"/>
  <c r="AJ183" i="8" s="1"/>
  <c r="AK710" i="7"/>
  <c r="AK724" i="7" s="1"/>
  <c r="AK183" i="8" s="1"/>
  <c r="T708" i="7"/>
  <c r="T182" i="8" s="1"/>
  <c r="W708" i="7"/>
  <c r="W182" i="8" s="1"/>
  <c r="AL708" i="7"/>
  <c r="O694" i="7"/>
  <c r="S694" i="7"/>
  <c r="S708" i="7" s="1"/>
  <c r="S182" i="8" s="1"/>
  <c r="T694" i="7"/>
  <c r="U694" i="7"/>
  <c r="U708" i="7" s="1"/>
  <c r="U182" i="8" s="1"/>
  <c r="V694" i="7"/>
  <c r="V708" i="7" s="1"/>
  <c r="V182" i="8" s="1"/>
  <c r="W694" i="7"/>
  <c r="X694" i="7"/>
  <c r="X708" i="7" s="1"/>
  <c r="X182" i="8" s="1"/>
  <c r="Y694" i="7"/>
  <c r="Y708" i="7" s="1"/>
  <c r="Y182" i="8" s="1"/>
  <c r="Z694" i="7"/>
  <c r="Z708" i="7" s="1"/>
  <c r="Z182" i="8" s="1"/>
  <c r="AA694" i="7"/>
  <c r="AA708" i="7" s="1"/>
  <c r="AA182" i="8" s="1"/>
  <c r="AB694" i="7"/>
  <c r="AB708" i="7" s="1"/>
  <c r="AB182" i="8" s="1"/>
  <c r="AC694" i="7"/>
  <c r="AC708" i="7" s="1"/>
  <c r="AC182" i="8" s="1"/>
  <c r="AD694" i="7"/>
  <c r="AD708" i="7" s="1"/>
  <c r="AD182" i="8" s="1"/>
  <c r="AE694" i="7"/>
  <c r="AE708" i="7" s="1"/>
  <c r="AE182" i="8" s="1"/>
  <c r="AF694" i="7"/>
  <c r="AF708" i="7" s="1"/>
  <c r="AF182" i="8" s="1"/>
  <c r="AG694" i="7"/>
  <c r="AG708" i="7" s="1"/>
  <c r="AG182" i="8" s="1"/>
  <c r="AH694" i="7"/>
  <c r="AH708" i="7" s="1"/>
  <c r="AH182" i="8" s="1"/>
  <c r="AI694" i="7"/>
  <c r="AI708" i="7" s="1"/>
  <c r="AI182" i="8" s="1"/>
  <c r="AJ694" i="7"/>
  <c r="AJ708" i="7" s="1"/>
  <c r="AJ182" i="8" s="1"/>
  <c r="AK694" i="7"/>
  <c r="AK708" i="7" s="1"/>
  <c r="AK182" i="8" s="1"/>
  <c r="L692" i="7"/>
  <c r="AL692" i="7"/>
  <c r="L679" i="7"/>
  <c r="AC679" i="7" s="1"/>
  <c r="K679" i="7"/>
  <c r="O679" i="7"/>
  <c r="R679" i="7"/>
  <c r="S679" i="7"/>
  <c r="T679" i="7"/>
  <c r="T692" i="7" s="1"/>
  <c r="T171" i="8" s="1"/>
  <c r="U679" i="7"/>
  <c r="U692" i="7" s="1"/>
  <c r="U171" i="8" s="1"/>
  <c r="V679" i="7"/>
  <c r="W679" i="7"/>
  <c r="X679" i="7"/>
  <c r="X692" i="7" s="1"/>
  <c r="X171" i="8" s="1"/>
  <c r="Y679" i="7"/>
  <c r="Y692" i="7" s="1"/>
  <c r="Y171" i="8" s="1"/>
  <c r="Z679" i="7"/>
  <c r="AA679" i="7"/>
  <c r="AB679" i="7"/>
  <c r="AB692" i="7" s="1"/>
  <c r="AB171" i="8" s="1"/>
  <c r="AD679" i="7"/>
  <c r="AE679" i="7"/>
  <c r="AF679" i="7"/>
  <c r="AG679" i="7"/>
  <c r="AG692" i="7" s="1"/>
  <c r="AG171" i="8" s="1"/>
  <c r="AH679" i="7"/>
  <c r="AI679" i="7"/>
  <c r="AJ679" i="7"/>
  <c r="AK679" i="7"/>
  <c r="AK692" i="7" s="1"/>
  <c r="AK171" i="8" s="1"/>
  <c r="L678" i="7"/>
  <c r="AC678" i="7" s="1"/>
  <c r="AC692" i="7" s="1"/>
  <c r="AC171" i="8" s="1"/>
  <c r="K678" i="7"/>
  <c r="O678" i="7"/>
  <c r="R678" i="7"/>
  <c r="R692" i="7" s="1"/>
  <c r="R171" i="8" s="1"/>
  <c r="S678" i="7"/>
  <c r="S692" i="7" s="1"/>
  <c r="S171" i="8" s="1"/>
  <c r="T678" i="7"/>
  <c r="U678" i="7"/>
  <c r="V678" i="7"/>
  <c r="V692" i="7" s="1"/>
  <c r="V171" i="8" s="1"/>
  <c r="W678" i="7"/>
  <c r="W692" i="7" s="1"/>
  <c r="W171" i="8" s="1"/>
  <c r="X678" i="7"/>
  <c r="Y678" i="7"/>
  <c r="Z678" i="7"/>
  <c r="Z692" i="7" s="1"/>
  <c r="Z171" i="8" s="1"/>
  <c r="AA678" i="7"/>
  <c r="AA692" i="7" s="1"/>
  <c r="AA171" i="8" s="1"/>
  <c r="AB678" i="7"/>
  <c r="AD678" i="7"/>
  <c r="AD692" i="7" s="1"/>
  <c r="AD171" i="8" s="1"/>
  <c r="AE678" i="7"/>
  <c r="AE692" i="7" s="1"/>
  <c r="AE171" i="8" s="1"/>
  <c r="AF678" i="7"/>
  <c r="AF692" i="7" s="1"/>
  <c r="AF171" i="8" s="1"/>
  <c r="AG678" i="7"/>
  <c r="AH678" i="7"/>
  <c r="AH692" i="7" s="1"/>
  <c r="AH171" i="8" s="1"/>
  <c r="AI678" i="7"/>
  <c r="AI692" i="7" s="1"/>
  <c r="AI171" i="8" s="1"/>
  <c r="AJ678" i="7"/>
  <c r="AJ692" i="7" s="1"/>
  <c r="AJ171" i="8" s="1"/>
  <c r="AK678" i="7"/>
  <c r="AL676" i="7"/>
  <c r="O662" i="7"/>
  <c r="S662" i="7"/>
  <c r="S676" i="7" s="1"/>
  <c r="S170" i="8" s="1"/>
  <c r="T662" i="7"/>
  <c r="T676" i="7" s="1"/>
  <c r="T170" i="8" s="1"/>
  <c r="U662" i="7"/>
  <c r="U676" i="7" s="1"/>
  <c r="U170" i="8" s="1"/>
  <c r="V662" i="7"/>
  <c r="V676" i="7" s="1"/>
  <c r="V170" i="8" s="1"/>
  <c r="W662" i="7"/>
  <c r="W676" i="7" s="1"/>
  <c r="W170" i="8" s="1"/>
  <c r="X662" i="7"/>
  <c r="X676" i="7" s="1"/>
  <c r="X170" i="8" s="1"/>
  <c r="Y662" i="7"/>
  <c r="Y676" i="7" s="1"/>
  <c r="Y170" i="8" s="1"/>
  <c r="Z662" i="7"/>
  <c r="Z676" i="7" s="1"/>
  <c r="Z170" i="8" s="1"/>
  <c r="AA662" i="7"/>
  <c r="AA676" i="7" s="1"/>
  <c r="AA170" i="8" s="1"/>
  <c r="AB662" i="7"/>
  <c r="AB676" i="7" s="1"/>
  <c r="AB170" i="8" s="1"/>
  <c r="AC662" i="7"/>
  <c r="AC676" i="7" s="1"/>
  <c r="AC170" i="8" s="1"/>
  <c r="AD662" i="7"/>
  <c r="AD676" i="7" s="1"/>
  <c r="AD170" i="8" s="1"/>
  <c r="AE662" i="7"/>
  <c r="AE676" i="7" s="1"/>
  <c r="AE170" i="8" s="1"/>
  <c r="AF662" i="7"/>
  <c r="AF676" i="7" s="1"/>
  <c r="AF170" i="8" s="1"/>
  <c r="AG662" i="7"/>
  <c r="AG676" i="7" s="1"/>
  <c r="AG170" i="8" s="1"/>
  <c r="AH662" i="7"/>
  <c r="AH676" i="7" s="1"/>
  <c r="AH170" i="8" s="1"/>
  <c r="AI662" i="7"/>
  <c r="AI676" i="7" s="1"/>
  <c r="AI170" i="8" s="1"/>
  <c r="AJ662" i="7"/>
  <c r="AJ676" i="7" s="1"/>
  <c r="AJ170" i="8" s="1"/>
  <c r="AK662" i="7"/>
  <c r="AK676" i="7" s="1"/>
  <c r="AK170" i="8" s="1"/>
  <c r="T660" i="7"/>
  <c r="T169" i="8" s="1"/>
  <c r="U660" i="7"/>
  <c r="U169" i="8" s="1"/>
  <c r="AF660" i="7"/>
  <c r="AF169" i="8" s="1"/>
  <c r="AJ660" i="7"/>
  <c r="AJ169" i="8" s="1"/>
  <c r="AL660" i="7"/>
  <c r="O646" i="7"/>
  <c r="S646" i="7"/>
  <c r="S660" i="7" s="1"/>
  <c r="S169" i="8" s="1"/>
  <c r="T646" i="7"/>
  <c r="U646" i="7"/>
  <c r="V646" i="7"/>
  <c r="V660" i="7" s="1"/>
  <c r="V169" i="8" s="1"/>
  <c r="W646" i="7"/>
  <c r="W660" i="7" s="1"/>
  <c r="W169" i="8" s="1"/>
  <c r="X646" i="7"/>
  <c r="X660" i="7" s="1"/>
  <c r="X169" i="8" s="1"/>
  <c r="Y646" i="7"/>
  <c r="Y660" i="7" s="1"/>
  <c r="Y169" i="8" s="1"/>
  <c r="Z646" i="7"/>
  <c r="Z660" i="7" s="1"/>
  <c r="Z169" i="8" s="1"/>
  <c r="AA646" i="7"/>
  <c r="AA660" i="7" s="1"/>
  <c r="AA169" i="8" s="1"/>
  <c r="AB646" i="7"/>
  <c r="AB660" i="7" s="1"/>
  <c r="AB169" i="8" s="1"/>
  <c r="AC646" i="7"/>
  <c r="AC660" i="7" s="1"/>
  <c r="AC169" i="8" s="1"/>
  <c r="AD646" i="7"/>
  <c r="AD660" i="7" s="1"/>
  <c r="AD169" i="8" s="1"/>
  <c r="AE646" i="7"/>
  <c r="AE660" i="7" s="1"/>
  <c r="AE169" i="8" s="1"/>
  <c r="AF646" i="7"/>
  <c r="AG646" i="7"/>
  <c r="AG660" i="7" s="1"/>
  <c r="AG169" i="8" s="1"/>
  <c r="AH646" i="7"/>
  <c r="AH660" i="7" s="1"/>
  <c r="AH169" i="8" s="1"/>
  <c r="AI646" i="7"/>
  <c r="AI660" i="7" s="1"/>
  <c r="AI169" i="8" s="1"/>
  <c r="AJ646" i="7"/>
  <c r="AK646" i="7"/>
  <c r="AK660" i="7" s="1"/>
  <c r="AK169" i="8" s="1"/>
  <c r="V644" i="7"/>
  <c r="V168" i="8" s="1"/>
  <c r="AL644" i="7"/>
  <c r="O631" i="7"/>
  <c r="S631" i="7"/>
  <c r="T631" i="7"/>
  <c r="U631" i="7"/>
  <c r="V631" i="7"/>
  <c r="W631" i="7"/>
  <c r="X631" i="7"/>
  <c r="Y631" i="7"/>
  <c r="Z631" i="7"/>
  <c r="AA631" i="7"/>
  <c r="AB631" i="7"/>
  <c r="AC631" i="7"/>
  <c r="AD631" i="7"/>
  <c r="AE631" i="7"/>
  <c r="AF631" i="7"/>
  <c r="AG631" i="7"/>
  <c r="AH631" i="7"/>
  <c r="AI631" i="7"/>
  <c r="AJ631" i="7"/>
  <c r="AK631" i="7"/>
  <c r="O630" i="7"/>
  <c r="S630" i="7"/>
  <c r="S644" i="7" s="1"/>
  <c r="S168" i="8" s="1"/>
  <c r="T630" i="7"/>
  <c r="U630" i="7"/>
  <c r="U644" i="7" s="1"/>
  <c r="U168" i="8" s="1"/>
  <c r="V630" i="7"/>
  <c r="W630" i="7"/>
  <c r="W644" i="7" s="1"/>
  <c r="W168" i="8" s="1"/>
  <c r="X630" i="7"/>
  <c r="X644" i="7" s="1"/>
  <c r="X168" i="8" s="1"/>
  <c r="Y630" i="7"/>
  <c r="Z630" i="7"/>
  <c r="Z644" i="7" s="1"/>
  <c r="Z168" i="8" s="1"/>
  <c r="AA630" i="7"/>
  <c r="AB630" i="7"/>
  <c r="AC630" i="7"/>
  <c r="AC644" i="7" s="1"/>
  <c r="AC168" i="8" s="1"/>
  <c r="AD630" i="7"/>
  <c r="AE630" i="7"/>
  <c r="AE644" i="7" s="1"/>
  <c r="AE168" i="8" s="1"/>
  <c r="AF630" i="7"/>
  <c r="AF644" i="7" s="1"/>
  <c r="AF168" i="8" s="1"/>
  <c r="AG630" i="7"/>
  <c r="AH630" i="7"/>
  <c r="AH644" i="7" s="1"/>
  <c r="AH168" i="8" s="1"/>
  <c r="AI630" i="7"/>
  <c r="AI644" i="7" s="1"/>
  <c r="AI168" i="8" s="1"/>
  <c r="AJ630" i="7"/>
  <c r="AK630" i="7"/>
  <c r="AK644" i="7" s="1"/>
  <c r="AK168" i="8" s="1"/>
  <c r="AL628" i="7"/>
  <c r="O621" i="7"/>
  <c r="S621" i="7"/>
  <c r="T621" i="7"/>
  <c r="U621" i="7"/>
  <c r="V621" i="7"/>
  <c r="W621" i="7"/>
  <c r="X621" i="7"/>
  <c r="Y621" i="7"/>
  <c r="Z621" i="7"/>
  <c r="AA621" i="7"/>
  <c r="AB621" i="7"/>
  <c r="AC621" i="7"/>
  <c r="AD621" i="7"/>
  <c r="AE621" i="7"/>
  <c r="AF621" i="7"/>
  <c r="AG621" i="7"/>
  <c r="AH621" i="7"/>
  <c r="AI621" i="7"/>
  <c r="AJ621" i="7"/>
  <c r="AK621" i="7"/>
  <c r="O620" i="7"/>
  <c r="S620" i="7"/>
  <c r="T620" i="7"/>
  <c r="U620" i="7"/>
  <c r="V620" i="7"/>
  <c r="W620" i="7"/>
  <c r="X620" i="7"/>
  <c r="Y620" i="7"/>
  <c r="Z620" i="7"/>
  <c r="AA620" i="7"/>
  <c r="AB620" i="7"/>
  <c r="AC620" i="7"/>
  <c r="AD620" i="7"/>
  <c r="AE620" i="7"/>
  <c r="AF620" i="7"/>
  <c r="AG620" i="7"/>
  <c r="AH620" i="7"/>
  <c r="AI620" i="7"/>
  <c r="AJ620" i="7"/>
  <c r="AK620" i="7"/>
  <c r="L619" i="7"/>
  <c r="K619" i="7"/>
  <c r="O619" i="7"/>
  <c r="R619" i="7"/>
  <c r="S619" i="7"/>
  <c r="T619" i="7"/>
  <c r="U619" i="7"/>
  <c r="V619" i="7"/>
  <c r="W619" i="7"/>
  <c r="X619" i="7"/>
  <c r="Y619" i="7"/>
  <c r="Z619" i="7"/>
  <c r="AA619" i="7"/>
  <c r="AB619" i="7"/>
  <c r="AC619" i="7"/>
  <c r="AD619" i="7"/>
  <c r="AE619" i="7"/>
  <c r="AF619" i="7"/>
  <c r="AG619" i="7"/>
  <c r="AH619" i="7"/>
  <c r="AI619" i="7"/>
  <c r="AJ619" i="7"/>
  <c r="AK619" i="7"/>
  <c r="O618" i="7"/>
  <c r="S618" i="7"/>
  <c r="T618" i="7"/>
  <c r="U618" i="7"/>
  <c r="V618" i="7"/>
  <c r="W618" i="7"/>
  <c r="X618" i="7"/>
  <c r="Y618" i="7"/>
  <c r="Z618" i="7"/>
  <c r="AA618" i="7"/>
  <c r="AB618" i="7"/>
  <c r="AC618" i="7"/>
  <c r="AD618" i="7"/>
  <c r="AE618" i="7"/>
  <c r="AF618" i="7"/>
  <c r="AG618" i="7"/>
  <c r="AH618" i="7"/>
  <c r="AI618" i="7"/>
  <c r="AJ618" i="7"/>
  <c r="AK618" i="7"/>
  <c r="O617" i="7"/>
  <c r="S617" i="7"/>
  <c r="T617" i="7"/>
  <c r="U617" i="7"/>
  <c r="V617" i="7"/>
  <c r="W617" i="7"/>
  <c r="X617" i="7"/>
  <c r="Y617" i="7"/>
  <c r="Z617" i="7"/>
  <c r="AA617" i="7"/>
  <c r="AB617" i="7"/>
  <c r="AC617" i="7"/>
  <c r="AD617" i="7"/>
  <c r="AE617" i="7"/>
  <c r="AF617" i="7"/>
  <c r="AG617" i="7"/>
  <c r="AH617" i="7"/>
  <c r="AI617" i="7"/>
  <c r="AJ617" i="7"/>
  <c r="AK617" i="7"/>
  <c r="O616" i="7"/>
  <c r="S616" i="7"/>
  <c r="T616" i="7"/>
  <c r="U616" i="7"/>
  <c r="V616" i="7"/>
  <c r="W616" i="7"/>
  <c r="X616" i="7"/>
  <c r="Y616" i="7"/>
  <c r="Z616" i="7"/>
  <c r="AA616" i="7"/>
  <c r="AB616" i="7"/>
  <c r="AC616" i="7"/>
  <c r="AD616" i="7"/>
  <c r="AE616" i="7"/>
  <c r="AF616" i="7"/>
  <c r="AG616" i="7"/>
  <c r="AH616" i="7"/>
  <c r="AI616" i="7"/>
  <c r="AJ616" i="7"/>
  <c r="AK616" i="7"/>
  <c r="O615" i="7"/>
  <c r="S615" i="7"/>
  <c r="T615" i="7"/>
  <c r="U615" i="7"/>
  <c r="V615" i="7"/>
  <c r="W615" i="7"/>
  <c r="X615" i="7"/>
  <c r="Y615" i="7"/>
  <c r="Z615" i="7"/>
  <c r="AA615" i="7"/>
  <c r="AB615" i="7"/>
  <c r="AC615" i="7"/>
  <c r="AD615" i="7"/>
  <c r="AE615" i="7"/>
  <c r="AF615" i="7"/>
  <c r="AG615" i="7"/>
  <c r="AH615" i="7"/>
  <c r="AI615" i="7"/>
  <c r="AJ615" i="7"/>
  <c r="AK615" i="7"/>
  <c r="O614" i="7"/>
  <c r="S614" i="7"/>
  <c r="T614" i="7"/>
  <c r="U614" i="7"/>
  <c r="V614" i="7"/>
  <c r="W614" i="7"/>
  <c r="X614" i="7"/>
  <c r="Y614" i="7"/>
  <c r="Y628" i="7" s="1"/>
  <c r="Y167" i="8" s="1"/>
  <c r="Z614" i="7"/>
  <c r="AA614" i="7"/>
  <c r="AB614" i="7"/>
  <c r="AC614" i="7"/>
  <c r="AD614" i="7"/>
  <c r="AE614" i="7"/>
  <c r="AF614" i="7"/>
  <c r="AG614" i="7"/>
  <c r="AG628" i="7" s="1"/>
  <c r="AG167" i="8" s="1"/>
  <c r="AH614" i="7"/>
  <c r="AI614" i="7"/>
  <c r="AJ614" i="7"/>
  <c r="AK614" i="7"/>
  <c r="AL612" i="7"/>
  <c r="O599" i="7"/>
  <c r="S599" i="7"/>
  <c r="T599" i="7"/>
  <c r="U599" i="7"/>
  <c r="V599" i="7"/>
  <c r="W599" i="7"/>
  <c r="X599" i="7"/>
  <c r="Y599" i="7"/>
  <c r="Z599" i="7"/>
  <c r="AA599" i="7"/>
  <c r="AB599" i="7"/>
  <c r="AC599" i="7"/>
  <c r="AD599" i="7"/>
  <c r="AE599" i="7"/>
  <c r="AF599" i="7"/>
  <c r="AG599" i="7"/>
  <c r="AH599" i="7"/>
  <c r="AI599" i="7"/>
  <c r="AJ599" i="7"/>
  <c r="AK599" i="7"/>
  <c r="O598" i="7"/>
  <c r="S598" i="7"/>
  <c r="T598" i="7"/>
  <c r="T612" i="7" s="1"/>
  <c r="T166" i="8" s="1"/>
  <c r="U598" i="7"/>
  <c r="V598" i="7"/>
  <c r="V612" i="7" s="1"/>
  <c r="V166" i="8" s="1"/>
  <c r="W598" i="7"/>
  <c r="W612" i="7" s="1"/>
  <c r="W166" i="8" s="1"/>
  <c r="X598" i="7"/>
  <c r="Y598" i="7"/>
  <c r="Y612" i="7" s="1"/>
  <c r="Y166" i="8" s="1"/>
  <c r="Z598" i="7"/>
  <c r="AA598" i="7"/>
  <c r="AB598" i="7"/>
  <c r="AB612" i="7" s="1"/>
  <c r="AB166" i="8" s="1"/>
  <c r="AC598" i="7"/>
  <c r="AD598" i="7"/>
  <c r="AD612" i="7" s="1"/>
  <c r="AD166" i="8" s="1"/>
  <c r="AE598" i="7"/>
  <c r="AE612" i="7" s="1"/>
  <c r="AE166" i="8" s="1"/>
  <c r="AF598" i="7"/>
  <c r="AG598" i="7"/>
  <c r="AG612" i="7" s="1"/>
  <c r="AG166" i="8" s="1"/>
  <c r="AH598" i="7"/>
  <c r="AH612" i="7" s="1"/>
  <c r="AH166" i="8" s="1"/>
  <c r="AI598" i="7"/>
  <c r="AJ598" i="7"/>
  <c r="AJ612" i="7" s="1"/>
  <c r="AJ166" i="8" s="1"/>
  <c r="AK598" i="7"/>
  <c r="AL596" i="7"/>
  <c r="L584" i="7"/>
  <c r="X584" i="7" s="1"/>
  <c r="K584" i="7"/>
  <c r="O584" i="7"/>
  <c r="R584" i="7"/>
  <c r="S584" i="7"/>
  <c r="T584" i="7"/>
  <c r="U584" i="7"/>
  <c r="V584" i="7"/>
  <c r="W584" i="7"/>
  <c r="Y584" i="7"/>
  <c r="Z584" i="7"/>
  <c r="AA584" i="7"/>
  <c r="AB584" i="7"/>
  <c r="AC584" i="7"/>
  <c r="AD584" i="7"/>
  <c r="AE584" i="7"/>
  <c r="AF584" i="7"/>
  <c r="AG584" i="7"/>
  <c r="AH584" i="7"/>
  <c r="AI584" i="7"/>
  <c r="AJ584" i="7"/>
  <c r="AK584" i="7"/>
  <c r="L583" i="7"/>
  <c r="X583" i="7" s="1"/>
  <c r="K583" i="7"/>
  <c r="O583" i="7"/>
  <c r="R583" i="7"/>
  <c r="S583" i="7"/>
  <c r="T583" i="7"/>
  <c r="U583" i="7"/>
  <c r="V583" i="7"/>
  <c r="W583" i="7"/>
  <c r="Y583" i="7"/>
  <c r="Z583" i="7"/>
  <c r="AA583" i="7"/>
  <c r="AB583" i="7"/>
  <c r="AC583" i="7"/>
  <c r="AD583" i="7"/>
  <c r="AE583" i="7"/>
  <c r="AF583" i="7"/>
  <c r="AG583" i="7"/>
  <c r="AH583" i="7"/>
  <c r="AI583" i="7"/>
  <c r="AJ583" i="7"/>
  <c r="AK583" i="7"/>
  <c r="O582" i="7"/>
  <c r="R582" i="7"/>
  <c r="R596" i="7" s="1"/>
  <c r="R154" i="8" s="1"/>
  <c r="S582" i="7"/>
  <c r="S596" i="7" s="1"/>
  <c r="S154" i="8" s="1"/>
  <c r="T582" i="7"/>
  <c r="T596" i="7" s="1"/>
  <c r="T154" i="8" s="1"/>
  <c r="U582" i="7"/>
  <c r="U596" i="7" s="1"/>
  <c r="U154" i="8" s="1"/>
  <c r="V582" i="7"/>
  <c r="V596" i="7" s="1"/>
  <c r="V154" i="8" s="1"/>
  <c r="W582" i="7"/>
  <c r="W596" i="7" s="1"/>
  <c r="W154" i="8" s="1"/>
  <c r="Y582" i="7"/>
  <c r="Y596" i="7" s="1"/>
  <c r="Y154" i="8" s="1"/>
  <c r="Z582" i="7"/>
  <c r="AA582" i="7"/>
  <c r="AA596" i="7" s="1"/>
  <c r="AA154" i="8" s="1"/>
  <c r="AB582" i="7"/>
  <c r="AB596" i="7" s="1"/>
  <c r="AB154" i="8" s="1"/>
  <c r="AC582" i="7"/>
  <c r="AC596" i="7" s="1"/>
  <c r="AC154" i="8" s="1"/>
  <c r="AD582" i="7"/>
  <c r="AE582" i="7"/>
  <c r="AE596" i="7" s="1"/>
  <c r="AE154" i="8" s="1"/>
  <c r="AF582" i="7"/>
  <c r="AF596" i="7" s="1"/>
  <c r="AF154" i="8" s="1"/>
  <c r="AG582" i="7"/>
  <c r="AG596" i="7" s="1"/>
  <c r="AG154" i="8" s="1"/>
  <c r="AH582" i="7"/>
  <c r="AI582" i="7"/>
  <c r="AI596" i="7" s="1"/>
  <c r="AI154" i="8" s="1"/>
  <c r="AJ582" i="7"/>
  <c r="AJ596" i="7" s="1"/>
  <c r="AJ154" i="8" s="1"/>
  <c r="AK582" i="7"/>
  <c r="AK596" i="7" s="1"/>
  <c r="AK154" i="8" s="1"/>
  <c r="AE580" i="7"/>
  <c r="AE153" i="8" s="1"/>
  <c r="AL580" i="7"/>
  <c r="O566" i="7"/>
  <c r="S566" i="7"/>
  <c r="S580" i="7" s="1"/>
  <c r="S153" i="8" s="1"/>
  <c r="T566" i="7"/>
  <c r="T580" i="7" s="1"/>
  <c r="T153" i="8" s="1"/>
  <c r="U566" i="7"/>
  <c r="U580" i="7" s="1"/>
  <c r="U153" i="8" s="1"/>
  <c r="V566" i="7"/>
  <c r="V580" i="7" s="1"/>
  <c r="V153" i="8" s="1"/>
  <c r="W566" i="7"/>
  <c r="W580" i="7" s="1"/>
  <c r="W153" i="8" s="1"/>
  <c r="X566" i="7"/>
  <c r="X580" i="7" s="1"/>
  <c r="X153" i="8" s="1"/>
  <c r="Y566" i="7"/>
  <c r="Y580" i="7" s="1"/>
  <c r="Y153" i="8" s="1"/>
  <c r="Z566" i="7"/>
  <c r="Z580" i="7" s="1"/>
  <c r="Z153" i="8" s="1"/>
  <c r="AA566" i="7"/>
  <c r="AA580" i="7" s="1"/>
  <c r="AA153" i="8" s="1"/>
  <c r="AB566" i="7"/>
  <c r="AB580" i="7" s="1"/>
  <c r="AB153" i="8" s="1"/>
  <c r="AC566" i="7"/>
  <c r="AC580" i="7" s="1"/>
  <c r="AC153" i="8" s="1"/>
  <c r="AD566" i="7"/>
  <c r="AD580" i="7" s="1"/>
  <c r="AD153" i="8" s="1"/>
  <c r="AE566" i="7"/>
  <c r="AF566" i="7"/>
  <c r="AF580" i="7" s="1"/>
  <c r="AF153" i="8" s="1"/>
  <c r="AG566" i="7"/>
  <c r="AG580" i="7" s="1"/>
  <c r="AG153" i="8" s="1"/>
  <c r="AH566" i="7"/>
  <c r="AH580" i="7" s="1"/>
  <c r="AH153" i="8" s="1"/>
  <c r="AI566" i="7"/>
  <c r="AI580" i="7" s="1"/>
  <c r="AI153" i="8" s="1"/>
  <c r="AJ566" i="7"/>
  <c r="AJ580" i="7" s="1"/>
  <c r="AJ153" i="8" s="1"/>
  <c r="AK566" i="7"/>
  <c r="AK580" i="7" s="1"/>
  <c r="AK153" i="8" s="1"/>
  <c r="AD564" i="7"/>
  <c r="AD152" i="8" s="1"/>
  <c r="AL564" i="7"/>
  <c r="O551" i="7"/>
  <c r="S551" i="7"/>
  <c r="T551" i="7"/>
  <c r="U551" i="7"/>
  <c r="V551" i="7"/>
  <c r="W551" i="7"/>
  <c r="X551" i="7"/>
  <c r="Y551" i="7"/>
  <c r="Z551" i="7"/>
  <c r="AA551" i="7"/>
  <c r="AB551" i="7"/>
  <c r="AC551" i="7"/>
  <c r="AD551" i="7"/>
  <c r="AE551" i="7"/>
  <c r="AF551" i="7"/>
  <c r="AG551" i="7"/>
  <c r="AH551" i="7"/>
  <c r="AI551" i="7"/>
  <c r="AJ551" i="7"/>
  <c r="AK551" i="7"/>
  <c r="O550" i="7"/>
  <c r="S550" i="7"/>
  <c r="T550" i="7"/>
  <c r="T564" i="7" s="1"/>
  <c r="T152" i="8" s="1"/>
  <c r="U550" i="7"/>
  <c r="V550" i="7"/>
  <c r="V564" i="7" s="1"/>
  <c r="V152" i="8" s="1"/>
  <c r="W550" i="7"/>
  <c r="W564" i="7" s="1"/>
  <c r="W152" i="8" s="1"/>
  <c r="X550" i="7"/>
  <c r="Y550" i="7"/>
  <c r="Y564" i="7" s="1"/>
  <c r="Y152" i="8" s="1"/>
  <c r="Z550" i="7"/>
  <c r="Z564" i="7" s="1"/>
  <c r="Z152" i="8" s="1"/>
  <c r="AA550" i="7"/>
  <c r="AB550" i="7"/>
  <c r="AB564" i="7" s="1"/>
  <c r="AB152" i="8" s="1"/>
  <c r="AC550" i="7"/>
  <c r="AD550" i="7"/>
  <c r="AE550" i="7"/>
  <c r="AE564" i="7" s="1"/>
  <c r="AE152" i="8" s="1"/>
  <c r="AF550" i="7"/>
  <c r="AG550" i="7"/>
  <c r="AG564" i="7" s="1"/>
  <c r="AG152" i="8" s="1"/>
  <c r="AH550" i="7"/>
  <c r="AH564" i="7" s="1"/>
  <c r="AH152" i="8" s="1"/>
  <c r="AI550" i="7"/>
  <c r="AJ550" i="7"/>
  <c r="AJ564" i="7" s="1"/>
  <c r="AJ152" i="8" s="1"/>
  <c r="AK550" i="7"/>
  <c r="AL548" i="7"/>
  <c r="O535" i="7"/>
  <c r="S535" i="7"/>
  <c r="T535" i="7"/>
  <c r="U535" i="7"/>
  <c r="V535" i="7"/>
  <c r="W535" i="7"/>
  <c r="X535" i="7"/>
  <c r="Y535" i="7"/>
  <c r="Z535" i="7"/>
  <c r="AA535" i="7"/>
  <c r="AB535" i="7"/>
  <c r="AC535" i="7"/>
  <c r="AD535" i="7"/>
  <c r="AE535" i="7"/>
  <c r="AF535" i="7"/>
  <c r="AG535" i="7"/>
  <c r="AH535" i="7"/>
  <c r="AI535" i="7"/>
  <c r="AJ535" i="7"/>
  <c r="AK535" i="7"/>
  <c r="O534" i="7"/>
  <c r="S534" i="7"/>
  <c r="T534" i="7"/>
  <c r="U534" i="7"/>
  <c r="U548" i="7" s="1"/>
  <c r="U151" i="8" s="1"/>
  <c r="V534" i="7"/>
  <c r="W534" i="7"/>
  <c r="W548" i="7" s="1"/>
  <c r="W151" i="8" s="1"/>
  <c r="X534" i="7"/>
  <c r="X548" i="7" s="1"/>
  <c r="X151" i="8" s="1"/>
  <c r="Y534" i="7"/>
  <c r="Z534" i="7"/>
  <c r="Z548" i="7" s="1"/>
  <c r="Z151" i="8" s="1"/>
  <c r="AA534" i="7"/>
  <c r="AB534" i="7"/>
  <c r="AC534" i="7"/>
  <c r="AC548" i="7" s="1"/>
  <c r="AC151" i="8" s="1"/>
  <c r="AD534" i="7"/>
  <c r="AE534" i="7"/>
  <c r="AE548" i="7" s="1"/>
  <c r="AE151" i="8" s="1"/>
  <c r="AF534" i="7"/>
  <c r="AF548" i="7" s="1"/>
  <c r="AF151" i="8" s="1"/>
  <c r="AG534" i="7"/>
  <c r="AH534" i="7"/>
  <c r="AH548" i="7" s="1"/>
  <c r="AH151" i="8" s="1"/>
  <c r="AI534" i="7"/>
  <c r="AJ534" i="7"/>
  <c r="AK534" i="7"/>
  <c r="AK548" i="7" s="1"/>
  <c r="AK151" i="8" s="1"/>
  <c r="AL532" i="7"/>
  <c r="O518" i="7"/>
  <c r="S518" i="7"/>
  <c r="S532" i="7" s="1"/>
  <c r="S150" i="8" s="1"/>
  <c r="T518" i="7"/>
  <c r="T532" i="7" s="1"/>
  <c r="T150" i="8" s="1"/>
  <c r="U518" i="7"/>
  <c r="U532" i="7" s="1"/>
  <c r="U150" i="8" s="1"/>
  <c r="V518" i="7"/>
  <c r="V532" i="7" s="1"/>
  <c r="V150" i="8" s="1"/>
  <c r="W518" i="7"/>
  <c r="W532" i="7" s="1"/>
  <c r="W150" i="8" s="1"/>
  <c r="X518" i="7"/>
  <c r="X532" i="7" s="1"/>
  <c r="X150" i="8" s="1"/>
  <c r="Y518" i="7"/>
  <c r="Y532" i="7" s="1"/>
  <c r="Y150" i="8" s="1"/>
  <c r="Z518" i="7"/>
  <c r="Z532" i="7" s="1"/>
  <c r="Z150" i="8" s="1"/>
  <c r="AA518" i="7"/>
  <c r="AA532" i="7" s="1"/>
  <c r="AA150" i="8" s="1"/>
  <c r="AB518" i="7"/>
  <c r="AB532" i="7" s="1"/>
  <c r="AB150" i="8" s="1"/>
  <c r="AC518" i="7"/>
  <c r="AC532" i="7" s="1"/>
  <c r="AC150" i="8" s="1"/>
  <c r="AD518" i="7"/>
  <c r="AD532" i="7" s="1"/>
  <c r="AD150" i="8" s="1"/>
  <c r="AE518" i="7"/>
  <c r="AE532" i="7" s="1"/>
  <c r="AE150" i="8" s="1"/>
  <c r="AF518" i="7"/>
  <c r="AF532" i="7" s="1"/>
  <c r="AF150" i="8" s="1"/>
  <c r="AG518" i="7"/>
  <c r="AG532" i="7" s="1"/>
  <c r="AG150" i="8" s="1"/>
  <c r="AH518" i="7"/>
  <c r="AH532" i="7" s="1"/>
  <c r="AH150" i="8" s="1"/>
  <c r="AI518" i="7"/>
  <c r="AI532" i="7" s="1"/>
  <c r="AI150" i="8" s="1"/>
  <c r="AJ518" i="7"/>
  <c r="AJ532" i="7" s="1"/>
  <c r="AJ150" i="8" s="1"/>
  <c r="AK518" i="7"/>
  <c r="AK532" i="7" s="1"/>
  <c r="AK150" i="8" s="1"/>
  <c r="L516" i="7"/>
  <c r="U516" i="7"/>
  <c r="U139" i="8" s="1"/>
  <c r="Y516" i="7"/>
  <c r="Y139" i="8" s="1"/>
  <c r="AC516" i="7"/>
  <c r="AC139" i="8" s="1"/>
  <c r="AD516" i="7"/>
  <c r="AD139" i="8" s="1"/>
  <c r="AG516" i="7"/>
  <c r="AG139" i="8" s="1"/>
  <c r="AH516" i="7"/>
  <c r="AH139" i="8" s="1"/>
  <c r="AK516" i="7"/>
  <c r="AK139" i="8" s="1"/>
  <c r="AL516" i="7"/>
  <c r="L502" i="7"/>
  <c r="AC502" i="7" s="1"/>
  <c r="O502" i="7"/>
  <c r="R502" i="7"/>
  <c r="R516" i="7" s="1"/>
  <c r="R139" i="8" s="1"/>
  <c r="S502" i="7"/>
  <c r="S516" i="7" s="1"/>
  <c r="S139" i="8" s="1"/>
  <c r="T502" i="7"/>
  <c r="T516" i="7" s="1"/>
  <c r="T139" i="8" s="1"/>
  <c r="U502" i="7"/>
  <c r="V502" i="7"/>
  <c r="V516" i="7" s="1"/>
  <c r="V139" i="8" s="1"/>
  <c r="W502" i="7"/>
  <c r="W516" i="7" s="1"/>
  <c r="W139" i="8" s="1"/>
  <c r="X502" i="7"/>
  <c r="X516" i="7" s="1"/>
  <c r="X139" i="8" s="1"/>
  <c r="Y502" i="7"/>
  <c r="Z502" i="7"/>
  <c r="Z516" i="7" s="1"/>
  <c r="Z139" i="8" s="1"/>
  <c r="AA502" i="7"/>
  <c r="AA516" i="7" s="1"/>
  <c r="AA139" i="8" s="1"/>
  <c r="AB502" i="7"/>
  <c r="AB516" i="7" s="1"/>
  <c r="AB139" i="8" s="1"/>
  <c r="AD502" i="7"/>
  <c r="AE502" i="7"/>
  <c r="AE516" i="7" s="1"/>
  <c r="AE139" i="8" s="1"/>
  <c r="AF502" i="7"/>
  <c r="AF516" i="7" s="1"/>
  <c r="AF139" i="8" s="1"/>
  <c r="AG502" i="7"/>
  <c r="AH502" i="7"/>
  <c r="AI502" i="7"/>
  <c r="AI516" i="7" s="1"/>
  <c r="AI139" i="8" s="1"/>
  <c r="AJ502" i="7"/>
  <c r="AJ516" i="7" s="1"/>
  <c r="AJ139" i="8" s="1"/>
  <c r="AK502" i="7"/>
  <c r="AL500" i="7"/>
  <c r="O490" i="7"/>
  <c r="S490" i="7"/>
  <c r="T490" i="7"/>
  <c r="U490" i="7"/>
  <c r="V490" i="7"/>
  <c r="W490" i="7"/>
  <c r="X490" i="7"/>
  <c r="Y490" i="7"/>
  <c r="Z490" i="7"/>
  <c r="AA490" i="7"/>
  <c r="AB490" i="7"/>
  <c r="AC490" i="7"/>
  <c r="AD490" i="7"/>
  <c r="AE490" i="7"/>
  <c r="AF490" i="7"/>
  <c r="AG490" i="7"/>
  <c r="AH490" i="7"/>
  <c r="AI490" i="7"/>
  <c r="AJ490" i="7"/>
  <c r="AK490" i="7"/>
  <c r="O489" i="7"/>
  <c r="S489" i="7"/>
  <c r="T489" i="7"/>
  <c r="U489" i="7"/>
  <c r="V489" i="7"/>
  <c r="W489" i="7"/>
  <c r="X489" i="7"/>
  <c r="Y489" i="7"/>
  <c r="Z489" i="7"/>
  <c r="AA489" i="7"/>
  <c r="AB489" i="7"/>
  <c r="AC489" i="7"/>
  <c r="AD489" i="7"/>
  <c r="AE489" i="7"/>
  <c r="AF489" i="7"/>
  <c r="AG489" i="7"/>
  <c r="AH489" i="7"/>
  <c r="AI489" i="7"/>
  <c r="AJ489" i="7"/>
  <c r="AK489" i="7"/>
  <c r="O488" i="7"/>
  <c r="S488" i="7"/>
  <c r="T488" i="7"/>
  <c r="U488" i="7"/>
  <c r="V488" i="7"/>
  <c r="W488" i="7"/>
  <c r="X488" i="7"/>
  <c r="Y488" i="7"/>
  <c r="Z488" i="7"/>
  <c r="AA488" i="7"/>
  <c r="AB488" i="7"/>
  <c r="AC488" i="7"/>
  <c r="AD488" i="7"/>
  <c r="AE488" i="7"/>
  <c r="AF488" i="7"/>
  <c r="AG488" i="7"/>
  <c r="AH488" i="7"/>
  <c r="AI488" i="7"/>
  <c r="AJ488" i="7"/>
  <c r="AK488" i="7"/>
  <c r="O487" i="7"/>
  <c r="S487" i="7"/>
  <c r="T487" i="7"/>
  <c r="U487" i="7"/>
  <c r="V487" i="7"/>
  <c r="W487" i="7"/>
  <c r="X487" i="7"/>
  <c r="Y487" i="7"/>
  <c r="Z487" i="7"/>
  <c r="AA487" i="7"/>
  <c r="AB487" i="7"/>
  <c r="AC487" i="7"/>
  <c r="AD487" i="7"/>
  <c r="AE487" i="7"/>
  <c r="AF487" i="7"/>
  <c r="AG487" i="7"/>
  <c r="AH487" i="7"/>
  <c r="AI487" i="7"/>
  <c r="AJ487" i="7"/>
  <c r="AK487" i="7"/>
  <c r="O486" i="7"/>
  <c r="S486" i="7"/>
  <c r="S500" i="7" s="1"/>
  <c r="S138" i="8" s="1"/>
  <c r="T486" i="7"/>
  <c r="U486" i="7"/>
  <c r="U500" i="7" s="1"/>
  <c r="U138" i="8" s="1"/>
  <c r="V486" i="7"/>
  <c r="W486" i="7"/>
  <c r="X486" i="7"/>
  <c r="Y486" i="7"/>
  <c r="Z486" i="7"/>
  <c r="Z500" i="7" s="1"/>
  <c r="Z138" i="8" s="1"/>
  <c r="AA486" i="7"/>
  <c r="AA500" i="7" s="1"/>
  <c r="AA138" i="8" s="1"/>
  <c r="AB486" i="7"/>
  <c r="AC486" i="7"/>
  <c r="AC500" i="7" s="1"/>
  <c r="AC138" i="8" s="1"/>
  <c r="AD486" i="7"/>
  <c r="AE486" i="7"/>
  <c r="AF486" i="7"/>
  <c r="AG486" i="7"/>
  <c r="AH486" i="7"/>
  <c r="AH500" i="7" s="1"/>
  <c r="AH138" i="8" s="1"/>
  <c r="AI486" i="7"/>
  <c r="AI500" i="7" s="1"/>
  <c r="AI138" i="8" s="1"/>
  <c r="AJ486" i="7"/>
  <c r="AK486" i="7"/>
  <c r="AK500" i="7" s="1"/>
  <c r="AK138" i="8" s="1"/>
  <c r="AB484" i="7"/>
  <c r="AB137" i="8" s="1"/>
  <c r="AL484" i="7"/>
  <c r="O471" i="7"/>
  <c r="S471" i="7"/>
  <c r="T471" i="7"/>
  <c r="U471" i="7"/>
  <c r="V471" i="7"/>
  <c r="W471" i="7"/>
  <c r="X471" i="7"/>
  <c r="Y471" i="7"/>
  <c r="Z471" i="7"/>
  <c r="AA471" i="7"/>
  <c r="AB471" i="7"/>
  <c r="AC471" i="7"/>
  <c r="AD471" i="7"/>
  <c r="AE471" i="7"/>
  <c r="AF471" i="7"/>
  <c r="AG471" i="7"/>
  <c r="AH471" i="7"/>
  <c r="AI471" i="7"/>
  <c r="AJ471" i="7"/>
  <c r="AK471" i="7"/>
  <c r="O470" i="7"/>
  <c r="S470" i="7"/>
  <c r="T470" i="7"/>
  <c r="T484" i="7" s="1"/>
  <c r="T137" i="8" s="1"/>
  <c r="U470" i="7"/>
  <c r="U484" i="7" s="1"/>
  <c r="U137" i="8" s="1"/>
  <c r="V470" i="7"/>
  <c r="W470" i="7"/>
  <c r="W484" i="7" s="1"/>
  <c r="W137" i="8" s="1"/>
  <c r="X470" i="7"/>
  <c r="X484" i="7" s="1"/>
  <c r="X137" i="8" s="1"/>
  <c r="Y470" i="7"/>
  <c r="Z470" i="7"/>
  <c r="Z484" i="7" s="1"/>
  <c r="Z137" i="8" s="1"/>
  <c r="AA470" i="7"/>
  <c r="AB470" i="7"/>
  <c r="AC470" i="7"/>
  <c r="AC484" i="7" s="1"/>
  <c r="AC137" i="8" s="1"/>
  <c r="AD470" i="7"/>
  <c r="AE470" i="7"/>
  <c r="AE484" i="7" s="1"/>
  <c r="AE137" i="8" s="1"/>
  <c r="AF470" i="7"/>
  <c r="AF484" i="7" s="1"/>
  <c r="AF137" i="8" s="1"/>
  <c r="AG470" i="7"/>
  <c r="AG484" i="7" s="1"/>
  <c r="AG137" i="8" s="1"/>
  <c r="AH470" i="7"/>
  <c r="AH484" i="7" s="1"/>
  <c r="AH137" i="8" s="1"/>
  <c r="AI470" i="7"/>
  <c r="AJ470" i="7"/>
  <c r="AJ484" i="7" s="1"/>
  <c r="AJ137" i="8" s="1"/>
  <c r="AK470" i="7"/>
  <c r="AK484" i="7" s="1"/>
  <c r="AK137" i="8" s="1"/>
  <c r="AL468" i="7"/>
  <c r="O454" i="7"/>
  <c r="S454" i="7"/>
  <c r="S468" i="7" s="1"/>
  <c r="S136" i="8" s="1"/>
  <c r="T454" i="7"/>
  <c r="T468" i="7" s="1"/>
  <c r="T136" i="8" s="1"/>
  <c r="U454" i="7"/>
  <c r="U468" i="7" s="1"/>
  <c r="U136" i="8" s="1"/>
  <c r="V454" i="7"/>
  <c r="V468" i="7" s="1"/>
  <c r="V136" i="8" s="1"/>
  <c r="W454" i="7"/>
  <c r="W468" i="7" s="1"/>
  <c r="W136" i="8" s="1"/>
  <c r="X454" i="7"/>
  <c r="X468" i="7" s="1"/>
  <c r="X136" i="8" s="1"/>
  <c r="Y454" i="7"/>
  <c r="Y468" i="7" s="1"/>
  <c r="Y136" i="8" s="1"/>
  <c r="Z454" i="7"/>
  <c r="Z468" i="7" s="1"/>
  <c r="Z136" i="8" s="1"/>
  <c r="AA454" i="7"/>
  <c r="AA468" i="7" s="1"/>
  <c r="AA136" i="8" s="1"/>
  <c r="AB454" i="7"/>
  <c r="AB468" i="7" s="1"/>
  <c r="AB136" i="8" s="1"/>
  <c r="AC454" i="7"/>
  <c r="AC468" i="7" s="1"/>
  <c r="AC136" i="8" s="1"/>
  <c r="AD454" i="7"/>
  <c r="AD468" i="7" s="1"/>
  <c r="AD136" i="8" s="1"/>
  <c r="AE454" i="7"/>
  <c r="AE468" i="7" s="1"/>
  <c r="AE136" i="8" s="1"/>
  <c r="AF454" i="7"/>
  <c r="AF468" i="7" s="1"/>
  <c r="AF136" i="8" s="1"/>
  <c r="AG454" i="7"/>
  <c r="AG468" i="7" s="1"/>
  <c r="AG136" i="8" s="1"/>
  <c r="AH454" i="7"/>
  <c r="AH468" i="7" s="1"/>
  <c r="AH136" i="8" s="1"/>
  <c r="AI454" i="7"/>
  <c r="AI468" i="7" s="1"/>
  <c r="AI136" i="8" s="1"/>
  <c r="AJ454" i="7"/>
  <c r="AJ468" i="7" s="1"/>
  <c r="AJ136" i="8" s="1"/>
  <c r="AK454" i="7"/>
  <c r="AK468" i="7" s="1"/>
  <c r="AK136" i="8" s="1"/>
  <c r="V452" i="7"/>
  <c r="V135" i="8" s="1"/>
  <c r="AH452" i="7"/>
  <c r="AH135" i="8" s="1"/>
  <c r="AL452" i="7"/>
  <c r="O438" i="7"/>
  <c r="S438" i="7"/>
  <c r="S452" i="7" s="1"/>
  <c r="S135" i="8" s="1"/>
  <c r="T438" i="7"/>
  <c r="T452" i="7" s="1"/>
  <c r="T135" i="8" s="1"/>
  <c r="U438" i="7"/>
  <c r="U452" i="7" s="1"/>
  <c r="U135" i="8" s="1"/>
  <c r="V438" i="7"/>
  <c r="W438" i="7"/>
  <c r="W452" i="7" s="1"/>
  <c r="W135" i="8" s="1"/>
  <c r="X438" i="7"/>
  <c r="X452" i="7" s="1"/>
  <c r="X135" i="8" s="1"/>
  <c r="Y438" i="7"/>
  <c r="Y452" i="7" s="1"/>
  <c r="Y135" i="8" s="1"/>
  <c r="Z438" i="7"/>
  <c r="Z452" i="7" s="1"/>
  <c r="Z135" i="8" s="1"/>
  <c r="AA438" i="7"/>
  <c r="AA452" i="7" s="1"/>
  <c r="AA135" i="8" s="1"/>
  <c r="AB438" i="7"/>
  <c r="AB452" i="7" s="1"/>
  <c r="AB135" i="8" s="1"/>
  <c r="AC438" i="7"/>
  <c r="AC452" i="7" s="1"/>
  <c r="AC135" i="8" s="1"/>
  <c r="AD438" i="7"/>
  <c r="AD452" i="7" s="1"/>
  <c r="AD135" i="8" s="1"/>
  <c r="AE438" i="7"/>
  <c r="AE452" i="7" s="1"/>
  <c r="AE135" i="8" s="1"/>
  <c r="AF438" i="7"/>
  <c r="AF452" i="7" s="1"/>
  <c r="AF135" i="8" s="1"/>
  <c r="AG438" i="7"/>
  <c r="AG452" i="7" s="1"/>
  <c r="AG135" i="8" s="1"/>
  <c r="AH438" i="7"/>
  <c r="AI438" i="7"/>
  <c r="AI452" i="7" s="1"/>
  <c r="AI135" i="8" s="1"/>
  <c r="AJ438" i="7"/>
  <c r="AJ452" i="7" s="1"/>
  <c r="AJ135" i="8" s="1"/>
  <c r="AK438" i="7"/>
  <c r="AK452" i="7" s="1"/>
  <c r="AK135" i="8" s="1"/>
  <c r="AL436" i="7"/>
  <c r="O422" i="7"/>
  <c r="S422" i="7"/>
  <c r="S436" i="7" s="1"/>
  <c r="S134" i="8" s="1"/>
  <c r="T422" i="7"/>
  <c r="T436" i="7" s="1"/>
  <c r="T134" i="8" s="1"/>
  <c r="U422" i="7"/>
  <c r="U436" i="7" s="1"/>
  <c r="U134" i="8" s="1"/>
  <c r="V422" i="7"/>
  <c r="V436" i="7" s="1"/>
  <c r="V134" i="8" s="1"/>
  <c r="W422" i="7"/>
  <c r="W436" i="7" s="1"/>
  <c r="W134" i="8" s="1"/>
  <c r="X422" i="7"/>
  <c r="X436" i="7" s="1"/>
  <c r="X134" i="8" s="1"/>
  <c r="Y422" i="7"/>
  <c r="Y436" i="7" s="1"/>
  <c r="Y134" i="8" s="1"/>
  <c r="Z422" i="7"/>
  <c r="Z436" i="7" s="1"/>
  <c r="Z134" i="8" s="1"/>
  <c r="AA422" i="7"/>
  <c r="AA436" i="7" s="1"/>
  <c r="AA134" i="8" s="1"/>
  <c r="AB422" i="7"/>
  <c r="AB436" i="7" s="1"/>
  <c r="AB134" i="8" s="1"/>
  <c r="AC422" i="7"/>
  <c r="AC436" i="7" s="1"/>
  <c r="AC134" i="8" s="1"/>
  <c r="AD422" i="7"/>
  <c r="AD436" i="7" s="1"/>
  <c r="AD134" i="8" s="1"/>
  <c r="AE422" i="7"/>
  <c r="AE436" i="7" s="1"/>
  <c r="AE134" i="8" s="1"/>
  <c r="AF422" i="7"/>
  <c r="AF436" i="7" s="1"/>
  <c r="AF134" i="8" s="1"/>
  <c r="AG422" i="7"/>
  <c r="AG436" i="7" s="1"/>
  <c r="AG134" i="8" s="1"/>
  <c r="AH422" i="7"/>
  <c r="AH436" i="7" s="1"/>
  <c r="AH134" i="8" s="1"/>
  <c r="AI422" i="7"/>
  <c r="AI436" i="7" s="1"/>
  <c r="AI134" i="8" s="1"/>
  <c r="AJ422" i="7"/>
  <c r="AJ436" i="7" s="1"/>
  <c r="AJ134" i="8" s="1"/>
  <c r="AK422" i="7"/>
  <c r="AK436" i="7" s="1"/>
  <c r="AK134" i="8" s="1"/>
  <c r="L420" i="7"/>
  <c r="S420" i="7"/>
  <c r="S124" i="8" s="1"/>
  <c r="W420" i="7"/>
  <c r="W124" i="8" s="1"/>
  <c r="AA420" i="7"/>
  <c r="AA124" i="8" s="1"/>
  <c r="AE420" i="7"/>
  <c r="AE124" i="8" s="1"/>
  <c r="AF420" i="7"/>
  <c r="AF124" i="8" s="1"/>
  <c r="AI420" i="7"/>
  <c r="AI124" i="8" s="1"/>
  <c r="AJ420" i="7"/>
  <c r="AJ124" i="8" s="1"/>
  <c r="AL420" i="7"/>
  <c r="L406" i="7"/>
  <c r="AC406" i="7" s="1"/>
  <c r="AC420" i="7" s="1"/>
  <c r="AC124" i="8" s="1"/>
  <c r="O406" i="7"/>
  <c r="R406" i="7"/>
  <c r="R420" i="7" s="1"/>
  <c r="R124" i="8" s="1"/>
  <c r="S406" i="7"/>
  <c r="T406" i="7"/>
  <c r="T420" i="7" s="1"/>
  <c r="T124" i="8" s="1"/>
  <c r="U406" i="7"/>
  <c r="U420" i="7" s="1"/>
  <c r="U124" i="8" s="1"/>
  <c r="V406" i="7"/>
  <c r="V420" i="7" s="1"/>
  <c r="V124" i="8" s="1"/>
  <c r="W406" i="7"/>
  <c r="X406" i="7"/>
  <c r="X420" i="7" s="1"/>
  <c r="X124" i="8" s="1"/>
  <c r="Y406" i="7"/>
  <c r="Y420" i="7" s="1"/>
  <c r="Y124" i="8" s="1"/>
  <c r="Z406" i="7"/>
  <c r="Z420" i="7" s="1"/>
  <c r="Z124" i="8" s="1"/>
  <c r="AA406" i="7"/>
  <c r="AB406" i="7"/>
  <c r="AB420" i="7" s="1"/>
  <c r="AB124" i="8" s="1"/>
  <c r="AD406" i="7"/>
  <c r="AD420" i="7" s="1"/>
  <c r="AD124" i="8" s="1"/>
  <c r="AE406" i="7"/>
  <c r="AF406" i="7"/>
  <c r="AG406" i="7"/>
  <c r="AG420" i="7" s="1"/>
  <c r="AG124" i="8" s="1"/>
  <c r="AH406" i="7"/>
  <c r="AH420" i="7" s="1"/>
  <c r="AH124" i="8" s="1"/>
  <c r="AI406" i="7"/>
  <c r="AJ406" i="7"/>
  <c r="AK406" i="7"/>
  <c r="AK420" i="7" s="1"/>
  <c r="AK124" i="8" s="1"/>
  <c r="AL404" i="7"/>
  <c r="L392" i="7"/>
  <c r="X392" i="7" s="1"/>
  <c r="K392" i="7"/>
  <c r="O392" i="7"/>
  <c r="R392" i="7"/>
  <c r="S392" i="7"/>
  <c r="T392" i="7"/>
  <c r="U392" i="7"/>
  <c r="V392" i="7"/>
  <c r="W392" i="7"/>
  <c r="Y392" i="7"/>
  <c r="Z392" i="7"/>
  <c r="AA392" i="7"/>
  <c r="AB392" i="7"/>
  <c r="AC392" i="7"/>
  <c r="AD392" i="7"/>
  <c r="AE392" i="7"/>
  <c r="AF392" i="7"/>
  <c r="AG392" i="7"/>
  <c r="AH392" i="7"/>
  <c r="AH404" i="7" s="1"/>
  <c r="AH123" i="8" s="1"/>
  <c r="AI392" i="7"/>
  <c r="AJ392" i="7"/>
  <c r="AK392" i="7"/>
  <c r="L391" i="7"/>
  <c r="X391" i="7" s="1"/>
  <c r="K391" i="7"/>
  <c r="O391" i="7"/>
  <c r="R391" i="7"/>
  <c r="S391" i="7"/>
  <c r="T391" i="7"/>
  <c r="U391" i="7"/>
  <c r="V391" i="7"/>
  <c r="W391" i="7"/>
  <c r="Y391" i="7"/>
  <c r="Z391" i="7"/>
  <c r="AA391" i="7"/>
  <c r="AB391" i="7"/>
  <c r="AC391" i="7"/>
  <c r="AD391" i="7"/>
  <c r="AE391" i="7"/>
  <c r="AF391" i="7"/>
  <c r="AG391" i="7"/>
  <c r="AH391" i="7"/>
  <c r="AI391" i="7"/>
  <c r="AJ391" i="7"/>
  <c r="AK391" i="7"/>
  <c r="O390" i="7"/>
  <c r="R390" i="7"/>
  <c r="R404" i="7" s="1"/>
  <c r="R123" i="8" s="1"/>
  <c r="S390" i="7"/>
  <c r="S404" i="7" s="1"/>
  <c r="S123" i="8" s="1"/>
  <c r="T390" i="7"/>
  <c r="U390" i="7"/>
  <c r="V390" i="7"/>
  <c r="V404" i="7" s="1"/>
  <c r="V123" i="8" s="1"/>
  <c r="W390" i="7"/>
  <c r="W404" i="7" s="1"/>
  <c r="W123" i="8" s="1"/>
  <c r="Y390" i="7"/>
  <c r="Z390" i="7"/>
  <c r="AA390" i="7"/>
  <c r="AA404" i="7" s="1"/>
  <c r="AA123" i="8" s="1"/>
  <c r="AB390" i="7"/>
  <c r="AB404" i="7" s="1"/>
  <c r="AB123" i="8" s="1"/>
  <c r="AC390" i="7"/>
  <c r="AD390" i="7"/>
  <c r="AE390" i="7"/>
  <c r="AE404" i="7" s="1"/>
  <c r="AE123" i="8" s="1"/>
  <c r="AF390" i="7"/>
  <c r="AF404" i="7" s="1"/>
  <c r="AF123" i="8" s="1"/>
  <c r="AG390" i="7"/>
  <c r="AH390" i="7"/>
  <c r="AI390" i="7"/>
  <c r="AI404" i="7" s="1"/>
  <c r="AI123" i="8" s="1"/>
  <c r="AJ390" i="7"/>
  <c r="AJ404" i="7" s="1"/>
  <c r="AJ123" i="8" s="1"/>
  <c r="AK390" i="7"/>
  <c r="AL388" i="7"/>
  <c r="O374" i="7"/>
  <c r="S374" i="7"/>
  <c r="S388" i="7" s="1"/>
  <c r="S122" i="8" s="1"/>
  <c r="T374" i="7"/>
  <c r="T388" i="7" s="1"/>
  <c r="T122" i="8" s="1"/>
  <c r="U374" i="7"/>
  <c r="U388" i="7" s="1"/>
  <c r="U122" i="8" s="1"/>
  <c r="V374" i="7"/>
  <c r="V388" i="7" s="1"/>
  <c r="V122" i="8" s="1"/>
  <c r="W374" i="7"/>
  <c r="W388" i="7" s="1"/>
  <c r="W122" i="8" s="1"/>
  <c r="X374" i="7"/>
  <c r="X388" i="7" s="1"/>
  <c r="X122" i="8" s="1"/>
  <c r="Y374" i="7"/>
  <c r="Y388" i="7" s="1"/>
  <c r="Y122" i="8" s="1"/>
  <c r="Z374" i="7"/>
  <c r="Z388" i="7" s="1"/>
  <c r="Z122" i="8" s="1"/>
  <c r="AA374" i="7"/>
  <c r="AA388" i="7" s="1"/>
  <c r="AA122" i="8" s="1"/>
  <c r="AB374" i="7"/>
  <c r="AB388" i="7" s="1"/>
  <c r="AB122" i="8" s="1"/>
  <c r="AC374" i="7"/>
  <c r="AC388" i="7" s="1"/>
  <c r="AC122" i="8" s="1"/>
  <c r="AD374" i="7"/>
  <c r="AD388" i="7" s="1"/>
  <c r="AD122" i="8" s="1"/>
  <c r="AE374" i="7"/>
  <c r="AE388" i="7" s="1"/>
  <c r="AE122" i="8" s="1"/>
  <c r="AF374" i="7"/>
  <c r="AF388" i="7" s="1"/>
  <c r="AF122" i="8" s="1"/>
  <c r="AG374" i="7"/>
  <c r="AG388" i="7" s="1"/>
  <c r="AG122" i="8" s="1"/>
  <c r="AH374" i="7"/>
  <c r="AH388" i="7" s="1"/>
  <c r="AH122" i="8" s="1"/>
  <c r="AI374" i="7"/>
  <c r="AI388" i="7" s="1"/>
  <c r="AI122" i="8" s="1"/>
  <c r="AJ374" i="7"/>
  <c r="AJ388" i="7" s="1"/>
  <c r="AJ122" i="8" s="1"/>
  <c r="AK374" i="7"/>
  <c r="AK388" i="7" s="1"/>
  <c r="AK122" i="8" s="1"/>
  <c r="X372" i="7"/>
  <c r="X121" i="8" s="1"/>
  <c r="AL372" i="7"/>
  <c r="O358" i="7"/>
  <c r="S358" i="7"/>
  <c r="S372" i="7" s="1"/>
  <c r="S121" i="8" s="1"/>
  <c r="T358" i="7"/>
  <c r="T372" i="7" s="1"/>
  <c r="T121" i="8" s="1"/>
  <c r="U358" i="7"/>
  <c r="U372" i="7" s="1"/>
  <c r="U121" i="8" s="1"/>
  <c r="V358" i="7"/>
  <c r="V372" i="7" s="1"/>
  <c r="V121" i="8" s="1"/>
  <c r="W358" i="7"/>
  <c r="W372" i="7" s="1"/>
  <c r="W121" i="8" s="1"/>
  <c r="X358" i="7"/>
  <c r="Y358" i="7"/>
  <c r="Y372" i="7" s="1"/>
  <c r="Y121" i="8" s="1"/>
  <c r="Z358" i="7"/>
  <c r="Z372" i="7" s="1"/>
  <c r="Z121" i="8" s="1"/>
  <c r="AA358" i="7"/>
  <c r="AA372" i="7" s="1"/>
  <c r="AA121" i="8" s="1"/>
  <c r="AB358" i="7"/>
  <c r="AB372" i="7" s="1"/>
  <c r="AB121" i="8" s="1"/>
  <c r="AC358" i="7"/>
  <c r="AC372" i="7" s="1"/>
  <c r="AC121" i="8" s="1"/>
  <c r="AD358" i="7"/>
  <c r="AD372" i="7" s="1"/>
  <c r="AD121" i="8" s="1"/>
  <c r="AE358" i="7"/>
  <c r="AE372" i="7" s="1"/>
  <c r="AE121" i="8" s="1"/>
  <c r="AF358" i="7"/>
  <c r="AF372" i="7" s="1"/>
  <c r="AF121" i="8" s="1"/>
  <c r="AG358" i="7"/>
  <c r="AG372" i="7" s="1"/>
  <c r="AG121" i="8" s="1"/>
  <c r="AH358" i="7"/>
  <c r="AH372" i="7" s="1"/>
  <c r="AH121" i="8" s="1"/>
  <c r="AI358" i="7"/>
  <c r="AI372" i="7" s="1"/>
  <c r="AI121" i="8" s="1"/>
  <c r="AJ358" i="7"/>
  <c r="AJ372" i="7" s="1"/>
  <c r="AJ121" i="8" s="1"/>
  <c r="AK358" i="7"/>
  <c r="AK372" i="7" s="1"/>
  <c r="AK121" i="8" s="1"/>
  <c r="AL356" i="7"/>
  <c r="O343" i="7"/>
  <c r="S343" i="7"/>
  <c r="T343" i="7"/>
  <c r="U343" i="7"/>
  <c r="V343" i="7"/>
  <c r="W343" i="7"/>
  <c r="X343" i="7"/>
  <c r="Y343" i="7"/>
  <c r="Z343" i="7"/>
  <c r="AA343" i="7"/>
  <c r="AB343" i="7"/>
  <c r="AC343" i="7"/>
  <c r="AD343" i="7"/>
  <c r="AE343" i="7"/>
  <c r="AF343" i="7"/>
  <c r="AG343" i="7"/>
  <c r="AH343" i="7"/>
  <c r="AI343" i="7"/>
  <c r="AJ343" i="7"/>
  <c r="AK343" i="7"/>
  <c r="O342" i="7"/>
  <c r="S342" i="7"/>
  <c r="S356" i="7" s="1"/>
  <c r="S120" i="8" s="1"/>
  <c r="T342" i="7"/>
  <c r="U342" i="7"/>
  <c r="V342" i="7"/>
  <c r="V356" i="7" s="1"/>
  <c r="V120" i="8" s="1"/>
  <c r="W342" i="7"/>
  <c r="X342" i="7"/>
  <c r="Y342" i="7"/>
  <c r="Z342" i="7"/>
  <c r="AA342" i="7"/>
  <c r="AA356" i="7" s="1"/>
  <c r="AA120" i="8" s="1"/>
  <c r="AB342" i="7"/>
  <c r="AC342" i="7"/>
  <c r="AD342" i="7"/>
  <c r="AD356" i="7" s="1"/>
  <c r="AD120" i="8" s="1"/>
  <c r="AE342" i="7"/>
  <c r="AF342" i="7"/>
  <c r="AF356" i="7" s="1"/>
  <c r="AF120" i="8" s="1"/>
  <c r="AG342" i="7"/>
  <c r="AH342" i="7"/>
  <c r="AI342" i="7"/>
  <c r="AI356" i="7" s="1"/>
  <c r="AI120" i="8" s="1"/>
  <c r="AJ342" i="7"/>
  <c r="AJ356" i="7" s="1"/>
  <c r="AJ120" i="8" s="1"/>
  <c r="AK342" i="7"/>
  <c r="AL340" i="7"/>
  <c r="O326" i="7"/>
  <c r="S326" i="7"/>
  <c r="S340" i="7" s="1"/>
  <c r="S119" i="8" s="1"/>
  <c r="T326" i="7"/>
  <c r="T340" i="7" s="1"/>
  <c r="T119" i="8" s="1"/>
  <c r="U326" i="7"/>
  <c r="U340" i="7" s="1"/>
  <c r="U119" i="8" s="1"/>
  <c r="V326" i="7"/>
  <c r="V340" i="7" s="1"/>
  <c r="V119" i="8" s="1"/>
  <c r="W326" i="7"/>
  <c r="W340" i="7" s="1"/>
  <c r="W119" i="8" s="1"/>
  <c r="X326" i="7"/>
  <c r="X340" i="7" s="1"/>
  <c r="X119" i="8" s="1"/>
  <c r="Y326" i="7"/>
  <c r="Y340" i="7" s="1"/>
  <c r="Y119" i="8" s="1"/>
  <c r="Z326" i="7"/>
  <c r="Z340" i="7" s="1"/>
  <c r="Z119" i="8" s="1"/>
  <c r="AA326" i="7"/>
  <c r="AA340" i="7" s="1"/>
  <c r="AA119" i="8" s="1"/>
  <c r="AB326" i="7"/>
  <c r="AB340" i="7" s="1"/>
  <c r="AB119" i="8" s="1"/>
  <c r="AC326" i="7"/>
  <c r="AC340" i="7" s="1"/>
  <c r="AC119" i="8" s="1"/>
  <c r="AD326" i="7"/>
  <c r="AD340" i="7" s="1"/>
  <c r="AD119" i="8" s="1"/>
  <c r="AE326" i="7"/>
  <c r="AE340" i="7" s="1"/>
  <c r="AE119" i="8" s="1"/>
  <c r="AF326" i="7"/>
  <c r="AF340" i="7" s="1"/>
  <c r="AF119" i="8" s="1"/>
  <c r="AG326" i="7"/>
  <c r="AG340" i="7" s="1"/>
  <c r="AG119" i="8" s="1"/>
  <c r="AH326" i="7"/>
  <c r="AH340" i="7" s="1"/>
  <c r="AH119" i="8" s="1"/>
  <c r="AI326" i="7"/>
  <c r="AI340" i="7" s="1"/>
  <c r="AI119" i="8" s="1"/>
  <c r="AJ326" i="7"/>
  <c r="AJ340" i="7" s="1"/>
  <c r="AJ119" i="8" s="1"/>
  <c r="AK326" i="7"/>
  <c r="AK340" i="7" s="1"/>
  <c r="AK119" i="8" s="1"/>
  <c r="AL324" i="7"/>
  <c r="O311" i="7"/>
  <c r="S311" i="7"/>
  <c r="T311" i="7"/>
  <c r="U311" i="7"/>
  <c r="V311" i="7"/>
  <c r="W311" i="7"/>
  <c r="X311" i="7"/>
  <c r="Y311" i="7"/>
  <c r="Z311" i="7"/>
  <c r="AA311" i="7"/>
  <c r="AB311" i="7"/>
  <c r="AC311" i="7"/>
  <c r="AD311" i="7"/>
  <c r="AE311" i="7"/>
  <c r="AF311" i="7"/>
  <c r="AG311" i="7"/>
  <c r="AH311" i="7"/>
  <c r="AI311" i="7"/>
  <c r="AJ311" i="7"/>
  <c r="AK311" i="7"/>
  <c r="O310" i="7"/>
  <c r="S310" i="7"/>
  <c r="S324" i="7" s="1"/>
  <c r="S118" i="8" s="1"/>
  <c r="T310" i="7"/>
  <c r="T324" i="7" s="1"/>
  <c r="T118" i="8" s="1"/>
  <c r="U310" i="7"/>
  <c r="V310" i="7"/>
  <c r="W310" i="7"/>
  <c r="X310" i="7"/>
  <c r="Y310" i="7"/>
  <c r="Y324" i="7" s="1"/>
  <c r="Y118" i="8" s="1"/>
  <c r="Z310" i="7"/>
  <c r="AA310" i="7"/>
  <c r="AA324" i="7" s="1"/>
  <c r="AA118" i="8" s="1"/>
  <c r="AB310" i="7"/>
  <c r="AB324" i="7" s="1"/>
  <c r="AB118" i="8" s="1"/>
  <c r="AC310" i="7"/>
  <c r="AD310" i="7"/>
  <c r="AE310" i="7"/>
  <c r="AF310" i="7"/>
  <c r="AF324" i="7" s="1"/>
  <c r="AF118" i="8" s="1"/>
  <c r="AG310" i="7"/>
  <c r="AG324" i="7" s="1"/>
  <c r="AG118" i="8" s="1"/>
  <c r="AH310" i="7"/>
  <c r="AI310" i="7"/>
  <c r="AI324" i="7" s="1"/>
  <c r="AI118" i="8" s="1"/>
  <c r="AJ310" i="7"/>
  <c r="AJ324" i="7" s="1"/>
  <c r="AJ118" i="8" s="1"/>
  <c r="AK310" i="7"/>
  <c r="L308" i="7"/>
  <c r="AD308" i="7"/>
  <c r="AD107" i="8" s="1"/>
  <c r="AE308" i="7"/>
  <c r="AE107" i="8" s="1"/>
  <c r="AH308" i="7"/>
  <c r="AH107" i="8" s="1"/>
  <c r="AI308" i="7"/>
  <c r="AI107" i="8" s="1"/>
  <c r="AL308" i="7"/>
  <c r="L294" i="7"/>
  <c r="AC294" i="7" s="1"/>
  <c r="AC308" i="7" s="1"/>
  <c r="AC107" i="8" s="1"/>
  <c r="K294" i="7"/>
  <c r="O294" i="7"/>
  <c r="R294" i="7"/>
  <c r="R308" i="7" s="1"/>
  <c r="R107" i="8" s="1"/>
  <c r="S294" i="7"/>
  <c r="S308" i="7" s="1"/>
  <c r="S107" i="8" s="1"/>
  <c r="T294" i="7"/>
  <c r="T308" i="7" s="1"/>
  <c r="T107" i="8" s="1"/>
  <c r="U294" i="7"/>
  <c r="U308" i="7" s="1"/>
  <c r="U107" i="8" s="1"/>
  <c r="V294" i="7"/>
  <c r="V308" i="7" s="1"/>
  <c r="V107" i="8" s="1"/>
  <c r="W294" i="7"/>
  <c r="W308" i="7" s="1"/>
  <c r="W107" i="8" s="1"/>
  <c r="X294" i="7"/>
  <c r="X308" i="7" s="1"/>
  <c r="X107" i="8" s="1"/>
  <c r="Y294" i="7"/>
  <c r="Y308" i="7" s="1"/>
  <c r="Y107" i="8" s="1"/>
  <c r="Z294" i="7"/>
  <c r="Z308" i="7" s="1"/>
  <c r="Z107" i="8" s="1"/>
  <c r="AA294" i="7"/>
  <c r="AA308" i="7" s="1"/>
  <c r="AA107" i="8" s="1"/>
  <c r="AB294" i="7"/>
  <c r="AB308" i="7" s="1"/>
  <c r="AB107" i="8" s="1"/>
  <c r="AD294" i="7"/>
  <c r="AE294" i="7"/>
  <c r="AF294" i="7"/>
  <c r="AF308" i="7" s="1"/>
  <c r="AF107" i="8" s="1"/>
  <c r="AG294" i="7"/>
  <c r="AG308" i="7" s="1"/>
  <c r="AG107" i="8" s="1"/>
  <c r="AH294" i="7"/>
  <c r="AI294" i="7"/>
  <c r="AJ294" i="7"/>
  <c r="AJ308" i="7" s="1"/>
  <c r="AJ107" i="8" s="1"/>
  <c r="AK294" i="7"/>
  <c r="AK308" i="7" s="1"/>
  <c r="AK107" i="8" s="1"/>
  <c r="AL292" i="7"/>
  <c r="O280" i="7"/>
  <c r="R280" i="7"/>
  <c r="S280" i="7"/>
  <c r="T280" i="7"/>
  <c r="U280" i="7"/>
  <c r="V280" i="7"/>
  <c r="W280" i="7"/>
  <c r="Y280" i="7"/>
  <c r="Z280" i="7"/>
  <c r="AA280" i="7"/>
  <c r="AB280" i="7"/>
  <c r="AC280" i="7"/>
  <c r="AD280" i="7"/>
  <c r="AE280" i="7"/>
  <c r="AF280" i="7"/>
  <c r="AG280" i="7"/>
  <c r="AH280" i="7"/>
  <c r="AI280" i="7"/>
  <c r="AJ280" i="7"/>
  <c r="AK280" i="7"/>
  <c r="L279" i="7"/>
  <c r="X279" i="7" s="1"/>
  <c r="K279" i="7"/>
  <c r="O279" i="7"/>
  <c r="R279" i="7"/>
  <c r="S279" i="7"/>
  <c r="T279" i="7"/>
  <c r="U279" i="7"/>
  <c r="V279" i="7"/>
  <c r="W279" i="7"/>
  <c r="Y279" i="7"/>
  <c r="Z279" i="7"/>
  <c r="AA279" i="7"/>
  <c r="AB279" i="7"/>
  <c r="AC279" i="7"/>
  <c r="AD279" i="7"/>
  <c r="AE279" i="7"/>
  <c r="AF279" i="7"/>
  <c r="AG279" i="7"/>
  <c r="AH279" i="7"/>
  <c r="AI279" i="7"/>
  <c r="AJ279" i="7"/>
  <c r="AK279" i="7"/>
  <c r="O278" i="7"/>
  <c r="R278" i="7"/>
  <c r="R292" i="7" s="1"/>
  <c r="R106" i="8" s="1"/>
  <c r="S278" i="7"/>
  <c r="S292" i="7" s="1"/>
  <c r="S106" i="8" s="1"/>
  <c r="T278" i="7"/>
  <c r="U278" i="7"/>
  <c r="V278" i="7"/>
  <c r="V292" i="7" s="1"/>
  <c r="V106" i="8" s="1"/>
  <c r="W278" i="7"/>
  <c r="W292" i="7" s="1"/>
  <c r="W106" i="8" s="1"/>
  <c r="Y278" i="7"/>
  <c r="Z278" i="7"/>
  <c r="AA278" i="7"/>
  <c r="AA292" i="7" s="1"/>
  <c r="AA106" i="8" s="1"/>
  <c r="AB278" i="7"/>
  <c r="AB292" i="7" s="1"/>
  <c r="AB106" i="8" s="1"/>
  <c r="AC278" i="7"/>
  <c r="AD278" i="7"/>
  <c r="AE278" i="7"/>
  <c r="AE292" i="7" s="1"/>
  <c r="AE106" i="8" s="1"/>
  <c r="AF278" i="7"/>
  <c r="AF292" i="7" s="1"/>
  <c r="AF106" i="8" s="1"/>
  <c r="AG278" i="7"/>
  <c r="AH278" i="7"/>
  <c r="AI278" i="7"/>
  <c r="AI292" i="7" s="1"/>
  <c r="AI106" i="8" s="1"/>
  <c r="AJ278" i="7"/>
  <c r="AJ292" i="7" s="1"/>
  <c r="AJ106" i="8" s="1"/>
  <c r="AK278" i="7"/>
  <c r="AL276" i="7"/>
  <c r="O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E263" i="7"/>
  <c r="AF263" i="7"/>
  <c r="AG263" i="7"/>
  <c r="AH263" i="7"/>
  <c r="AI263" i="7"/>
  <c r="AJ263" i="7"/>
  <c r="AK263" i="7"/>
  <c r="O262" i="7"/>
  <c r="S262" i="7"/>
  <c r="S276" i="7" s="1"/>
  <c r="S105" i="8" s="1"/>
  <c r="T262" i="7"/>
  <c r="U262" i="7"/>
  <c r="U276" i="7" s="1"/>
  <c r="U105" i="8" s="1"/>
  <c r="V262" i="7"/>
  <c r="W262" i="7"/>
  <c r="X262" i="7"/>
  <c r="X276" i="7" s="1"/>
  <c r="X105" i="8" s="1"/>
  <c r="Y262" i="7"/>
  <c r="Y276" i="7" s="1"/>
  <c r="Y105" i="8" s="1"/>
  <c r="Z262" i="7"/>
  <c r="AA262" i="7"/>
  <c r="AA276" i="7" s="1"/>
  <c r="AA105" i="8" s="1"/>
  <c r="AB262" i="7"/>
  <c r="AC262" i="7"/>
  <c r="AC276" i="7" s="1"/>
  <c r="AC105" i="8" s="1"/>
  <c r="AD262" i="7"/>
  <c r="AE262" i="7"/>
  <c r="AF262" i="7"/>
  <c r="AF276" i="7" s="1"/>
  <c r="AF105" i="8" s="1"/>
  <c r="AG262" i="7"/>
  <c r="AG276" i="7" s="1"/>
  <c r="AG105" i="8" s="1"/>
  <c r="AH262" i="7"/>
  <c r="AI262" i="7"/>
  <c r="AI276" i="7" s="1"/>
  <c r="AI105" i="8" s="1"/>
  <c r="AJ262" i="7"/>
  <c r="AK262" i="7"/>
  <c r="AK276" i="7" s="1"/>
  <c r="AK105" i="8" s="1"/>
  <c r="Y260" i="7"/>
  <c r="Y104" i="8" s="1"/>
  <c r="AF260" i="7"/>
  <c r="AF104" i="8" s="1"/>
  <c r="AL260" i="7"/>
  <c r="O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E247" i="7"/>
  <c r="AF247" i="7"/>
  <c r="AG247" i="7"/>
  <c r="AH247" i="7"/>
  <c r="AI247" i="7"/>
  <c r="AJ247" i="7"/>
  <c r="AK247" i="7"/>
  <c r="O246" i="7"/>
  <c r="S246" i="7"/>
  <c r="S260" i="7" s="1"/>
  <c r="S104" i="8" s="1"/>
  <c r="T246" i="7"/>
  <c r="U246" i="7"/>
  <c r="U260" i="7" s="1"/>
  <c r="U104" i="8" s="1"/>
  <c r="V246" i="7"/>
  <c r="W246" i="7"/>
  <c r="X246" i="7"/>
  <c r="X260" i="7" s="1"/>
  <c r="X104" i="8" s="1"/>
  <c r="Y246" i="7"/>
  <c r="Z246" i="7"/>
  <c r="Z260" i="7" s="1"/>
  <c r="Z104" i="8" s="1"/>
  <c r="AA246" i="7"/>
  <c r="AA260" i="7" s="1"/>
  <c r="AA104" i="8" s="1"/>
  <c r="AB246" i="7"/>
  <c r="AC246" i="7"/>
  <c r="AC260" i="7" s="1"/>
  <c r="AC104" i="8" s="1"/>
  <c r="AD246" i="7"/>
  <c r="AE246" i="7"/>
  <c r="AF246" i="7"/>
  <c r="AG246" i="7"/>
  <c r="AG260" i="7" s="1"/>
  <c r="AG104" i="8" s="1"/>
  <c r="AH246" i="7"/>
  <c r="AH260" i="7" s="1"/>
  <c r="AH104" i="8" s="1"/>
  <c r="AI246" i="7"/>
  <c r="AI260" i="7" s="1"/>
  <c r="AI104" i="8" s="1"/>
  <c r="AJ246" i="7"/>
  <c r="AK246" i="7"/>
  <c r="AK260" i="7" s="1"/>
  <c r="AK104" i="8" s="1"/>
  <c r="AL244" i="7"/>
  <c r="O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E236" i="7"/>
  <c r="AF236" i="7"/>
  <c r="AG236" i="7"/>
  <c r="AH236" i="7"/>
  <c r="AI236" i="7"/>
  <c r="AJ236" i="7"/>
  <c r="AK236" i="7"/>
  <c r="O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AH235" i="7"/>
  <c r="AI235" i="7"/>
  <c r="AJ235" i="7"/>
  <c r="AK235" i="7"/>
  <c r="K234" i="7"/>
  <c r="L234" i="7"/>
  <c r="O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AF234" i="7"/>
  <c r="AG234" i="7"/>
  <c r="AH234" i="7"/>
  <c r="AI234" i="7"/>
  <c r="AJ234" i="7"/>
  <c r="AK234" i="7"/>
  <c r="O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AH233" i="7"/>
  <c r="AI233" i="7"/>
  <c r="AJ233" i="7"/>
  <c r="AK233" i="7"/>
  <c r="O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E232" i="7"/>
  <c r="AF232" i="7"/>
  <c r="AG232" i="7"/>
  <c r="AH232" i="7"/>
  <c r="AI232" i="7"/>
  <c r="AJ232" i="7"/>
  <c r="AK232" i="7"/>
  <c r="O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E231" i="7"/>
  <c r="AF231" i="7"/>
  <c r="AG231" i="7"/>
  <c r="AH231" i="7"/>
  <c r="AI231" i="7"/>
  <c r="AJ231" i="7"/>
  <c r="AK231" i="7"/>
  <c r="O230" i="7"/>
  <c r="S230" i="7"/>
  <c r="S244" i="7" s="1"/>
  <c r="S103" i="8" s="1"/>
  <c r="T230" i="7"/>
  <c r="U230" i="7"/>
  <c r="V230" i="7"/>
  <c r="W230" i="7"/>
  <c r="X230" i="7"/>
  <c r="X244" i="7" s="1"/>
  <c r="X103" i="8" s="1"/>
  <c r="Y230" i="7"/>
  <c r="Z230" i="7"/>
  <c r="AA230" i="7"/>
  <c r="AA244" i="7" s="1"/>
  <c r="AA103" i="8" s="1"/>
  <c r="AB230" i="7"/>
  <c r="AC230" i="7"/>
  <c r="AD230" i="7"/>
  <c r="AE230" i="7"/>
  <c r="AF230" i="7"/>
  <c r="AF244" i="7" s="1"/>
  <c r="AF103" i="8" s="1"/>
  <c r="AG230" i="7"/>
  <c r="AH230" i="7"/>
  <c r="AI230" i="7"/>
  <c r="AI244" i="7" s="1"/>
  <c r="AI103" i="8" s="1"/>
  <c r="AJ230" i="7"/>
  <c r="AK230" i="7"/>
  <c r="AL228" i="7"/>
  <c r="O216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AE216" i="7"/>
  <c r="AF216" i="7"/>
  <c r="AG216" i="7"/>
  <c r="AH216" i="7"/>
  <c r="AI216" i="7"/>
  <c r="AJ216" i="7"/>
  <c r="AK216" i="7"/>
  <c r="O215" i="7"/>
  <c r="S215" i="7"/>
  <c r="T215" i="7"/>
  <c r="U215" i="7"/>
  <c r="V215" i="7"/>
  <c r="W215" i="7"/>
  <c r="X215" i="7"/>
  <c r="Y215" i="7"/>
  <c r="Z215" i="7"/>
  <c r="AA215" i="7"/>
  <c r="AB215" i="7"/>
  <c r="AC215" i="7"/>
  <c r="AD215" i="7"/>
  <c r="AE215" i="7"/>
  <c r="AF215" i="7"/>
  <c r="AG215" i="7"/>
  <c r="AH215" i="7"/>
  <c r="AI215" i="7"/>
  <c r="AJ215" i="7"/>
  <c r="AK215" i="7"/>
  <c r="O214" i="7"/>
  <c r="S214" i="7"/>
  <c r="T214" i="7"/>
  <c r="T228" i="7" s="1"/>
  <c r="T102" i="8" s="1"/>
  <c r="U214" i="7"/>
  <c r="V214" i="7"/>
  <c r="W214" i="7"/>
  <c r="W228" i="7" s="1"/>
  <c r="W102" i="8" s="1"/>
  <c r="X214" i="7"/>
  <c r="X228" i="7" s="1"/>
  <c r="X102" i="8" s="1"/>
  <c r="Y214" i="7"/>
  <c r="Y228" i="7" s="1"/>
  <c r="Y102" i="8" s="1"/>
  <c r="Z214" i="7"/>
  <c r="AA214" i="7"/>
  <c r="AB214" i="7"/>
  <c r="AB228" i="7" s="1"/>
  <c r="AB102" i="8" s="1"/>
  <c r="AC214" i="7"/>
  <c r="AD214" i="7"/>
  <c r="AE214" i="7"/>
  <c r="AE228" i="7" s="1"/>
  <c r="AE102" i="8" s="1"/>
  <c r="AF214" i="7"/>
  <c r="AF228" i="7" s="1"/>
  <c r="AF102" i="8" s="1"/>
  <c r="AG214" i="7"/>
  <c r="AG228" i="7" s="1"/>
  <c r="AG102" i="8" s="1"/>
  <c r="AH214" i="7"/>
  <c r="AI214" i="7"/>
  <c r="AJ214" i="7"/>
  <c r="AJ228" i="7" s="1"/>
  <c r="AJ102" i="8" s="1"/>
  <c r="AK214" i="7"/>
  <c r="L212" i="7"/>
  <c r="R212" i="7"/>
  <c r="R91" i="8" s="1"/>
  <c r="S212" i="7"/>
  <c r="S91" i="8" s="1"/>
  <c r="V212" i="7"/>
  <c r="V91" i="8" s="1"/>
  <c r="W212" i="7"/>
  <c r="W91" i="8" s="1"/>
  <c r="Z212" i="7"/>
  <c r="Z91" i="8" s="1"/>
  <c r="AA212" i="7"/>
  <c r="AA91" i="8" s="1"/>
  <c r="AD212" i="7"/>
  <c r="AD91" i="8" s="1"/>
  <c r="AE212" i="7"/>
  <c r="AE91" i="8" s="1"/>
  <c r="AH212" i="7"/>
  <c r="AH91" i="8" s="1"/>
  <c r="AI212" i="7"/>
  <c r="AI91" i="8" s="1"/>
  <c r="AL212" i="7"/>
  <c r="L198" i="7"/>
  <c r="AC198" i="7" s="1"/>
  <c r="AC212" i="7" s="1"/>
  <c r="AC91" i="8" s="1"/>
  <c r="O198" i="7"/>
  <c r="R198" i="7"/>
  <c r="S198" i="7"/>
  <c r="T198" i="7"/>
  <c r="T212" i="7" s="1"/>
  <c r="T91" i="8" s="1"/>
  <c r="U198" i="7"/>
  <c r="U212" i="7" s="1"/>
  <c r="U91" i="8" s="1"/>
  <c r="V198" i="7"/>
  <c r="W198" i="7"/>
  <c r="X198" i="7"/>
  <c r="X212" i="7" s="1"/>
  <c r="X91" i="8" s="1"/>
  <c r="Y198" i="7"/>
  <c r="Y212" i="7" s="1"/>
  <c r="Y91" i="8" s="1"/>
  <c r="Z198" i="7"/>
  <c r="AA198" i="7"/>
  <c r="AB198" i="7"/>
  <c r="AB212" i="7" s="1"/>
  <c r="AB91" i="8" s="1"/>
  <c r="AD198" i="7"/>
  <c r="AE198" i="7"/>
  <c r="AF198" i="7"/>
  <c r="AF212" i="7" s="1"/>
  <c r="AF91" i="8" s="1"/>
  <c r="AG198" i="7"/>
  <c r="AG212" i="7" s="1"/>
  <c r="AG91" i="8" s="1"/>
  <c r="AH198" i="7"/>
  <c r="AI198" i="7"/>
  <c r="AJ198" i="7"/>
  <c r="AJ212" i="7" s="1"/>
  <c r="AJ91" i="8" s="1"/>
  <c r="AK198" i="7"/>
  <c r="AK212" i="7" s="1"/>
  <c r="AK91" i="8" s="1"/>
  <c r="AL196" i="7"/>
  <c r="K186" i="7"/>
  <c r="O186" i="7"/>
  <c r="R186" i="7"/>
  <c r="S186" i="7"/>
  <c r="T186" i="7"/>
  <c r="U186" i="7"/>
  <c r="V186" i="7"/>
  <c r="W186" i="7"/>
  <c r="Y186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L185" i="7"/>
  <c r="X185" i="7" s="1"/>
  <c r="K185" i="7"/>
  <c r="O185" i="7"/>
  <c r="R185" i="7"/>
  <c r="S185" i="7"/>
  <c r="T185" i="7"/>
  <c r="U185" i="7"/>
  <c r="V185" i="7"/>
  <c r="W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L184" i="7"/>
  <c r="X184" i="7" s="1"/>
  <c r="K184" i="7"/>
  <c r="O184" i="7"/>
  <c r="R184" i="7"/>
  <c r="S184" i="7"/>
  <c r="T184" i="7"/>
  <c r="U184" i="7"/>
  <c r="V184" i="7"/>
  <c r="W184" i="7"/>
  <c r="Y184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O183" i="7"/>
  <c r="R183" i="7"/>
  <c r="S183" i="7"/>
  <c r="T183" i="7"/>
  <c r="U183" i="7"/>
  <c r="V183" i="7"/>
  <c r="W183" i="7"/>
  <c r="Y183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O182" i="7"/>
  <c r="R182" i="7"/>
  <c r="R196" i="7" s="1"/>
  <c r="R90" i="8" s="1"/>
  <c r="S182" i="7"/>
  <c r="S196" i="7" s="1"/>
  <c r="S90" i="8" s="1"/>
  <c r="T182" i="7"/>
  <c r="T196" i="7" s="1"/>
  <c r="T90" i="8" s="1"/>
  <c r="U182" i="7"/>
  <c r="U196" i="7" s="1"/>
  <c r="U90" i="8" s="1"/>
  <c r="V182" i="7"/>
  <c r="V196" i="7" s="1"/>
  <c r="V90" i="8" s="1"/>
  <c r="W182" i="7"/>
  <c r="Y182" i="7"/>
  <c r="Z182" i="7"/>
  <c r="AA182" i="7"/>
  <c r="AB182" i="7"/>
  <c r="AB196" i="7" s="1"/>
  <c r="AB90" i="8" s="1"/>
  <c r="AC182" i="7"/>
  <c r="AC196" i="7" s="1"/>
  <c r="AC90" i="8" s="1"/>
  <c r="AD182" i="7"/>
  <c r="AE182" i="7"/>
  <c r="AE196" i="7" s="1"/>
  <c r="AE90" i="8" s="1"/>
  <c r="AF182" i="7"/>
  <c r="AG182" i="7"/>
  <c r="AG196" i="7" s="1"/>
  <c r="AG90" i="8" s="1"/>
  <c r="AH182" i="7"/>
  <c r="AI182" i="7"/>
  <c r="AJ182" i="7"/>
  <c r="AJ196" i="7" s="1"/>
  <c r="AJ90" i="8" s="1"/>
  <c r="AK182" i="7"/>
  <c r="AK196" i="7" s="1"/>
  <c r="AK90" i="8" s="1"/>
  <c r="X180" i="7"/>
  <c r="X89" i="8" s="1"/>
  <c r="AF180" i="7"/>
  <c r="AF89" i="8" s="1"/>
  <c r="AJ180" i="7"/>
  <c r="AJ89" i="8" s="1"/>
  <c r="AL180" i="7"/>
  <c r="O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O166" i="7"/>
  <c r="S166" i="7"/>
  <c r="T166" i="7"/>
  <c r="T180" i="7" s="1"/>
  <c r="T89" i="8" s="1"/>
  <c r="U166" i="7"/>
  <c r="U180" i="7" s="1"/>
  <c r="U89" i="8" s="1"/>
  <c r="V166" i="7"/>
  <c r="V180" i="7" s="1"/>
  <c r="V89" i="8" s="1"/>
  <c r="W166" i="7"/>
  <c r="W180" i="7" s="1"/>
  <c r="W89" i="8" s="1"/>
  <c r="X166" i="7"/>
  <c r="Y166" i="7"/>
  <c r="Y180" i="7" s="1"/>
  <c r="Y89" i="8" s="1"/>
  <c r="Z166" i="7"/>
  <c r="AA166" i="7"/>
  <c r="AB166" i="7"/>
  <c r="AB180" i="7" s="1"/>
  <c r="AB89" i="8" s="1"/>
  <c r="AC166" i="7"/>
  <c r="AC180" i="7" s="1"/>
  <c r="AC89" i="8" s="1"/>
  <c r="AD166" i="7"/>
  <c r="AD180" i="7" s="1"/>
  <c r="AD89" i="8" s="1"/>
  <c r="AE166" i="7"/>
  <c r="AE180" i="7" s="1"/>
  <c r="AE89" i="8" s="1"/>
  <c r="AF166" i="7"/>
  <c r="AG166" i="7"/>
  <c r="AG180" i="7" s="1"/>
  <c r="AG89" i="8" s="1"/>
  <c r="AH166" i="7"/>
  <c r="AI166" i="7"/>
  <c r="AJ166" i="7"/>
  <c r="AK166" i="7"/>
  <c r="AK180" i="7" s="1"/>
  <c r="AK89" i="8" s="1"/>
  <c r="S164" i="7"/>
  <c r="S88" i="8" s="1"/>
  <c r="AH164" i="7"/>
  <c r="AH88" i="8" s="1"/>
  <c r="AL164" i="7"/>
  <c r="O150" i="7"/>
  <c r="S150" i="7"/>
  <c r="T150" i="7"/>
  <c r="T164" i="7" s="1"/>
  <c r="T88" i="8" s="1"/>
  <c r="U150" i="7"/>
  <c r="U164" i="7" s="1"/>
  <c r="U88" i="8" s="1"/>
  <c r="V150" i="7"/>
  <c r="V164" i="7" s="1"/>
  <c r="V88" i="8" s="1"/>
  <c r="W150" i="7"/>
  <c r="W164" i="7" s="1"/>
  <c r="W88" i="8" s="1"/>
  <c r="X150" i="7"/>
  <c r="X164" i="7" s="1"/>
  <c r="X88" i="8" s="1"/>
  <c r="Y150" i="7"/>
  <c r="Y164" i="7" s="1"/>
  <c r="Y88" i="8" s="1"/>
  <c r="Z150" i="7"/>
  <c r="Z164" i="7" s="1"/>
  <c r="Z88" i="8" s="1"/>
  <c r="AA150" i="7"/>
  <c r="AA164" i="7" s="1"/>
  <c r="AA88" i="8" s="1"/>
  <c r="AB150" i="7"/>
  <c r="AB164" i="7" s="1"/>
  <c r="AB88" i="8" s="1"/>
  <c r="AC150" i="7"/>
  <c r="AC164" i="7" s="1"/>
  <c r="AC88" i="8" s="1"/>
  <c r="AD150" i="7"/>
  <c r="AD164" i="7" s="1"/>
  <c r="AD88" i="8" s="1"/>
  <c r="AE150" i="7"/>
  <c r="AE164" i="7" s="1"/>
  <c r="AE88" i="8" s="1"/>
  <c r="AF150" i="7"/>
  <c r="AF164" i="7" s="1"/>
  <c r="AF88" i="8" s="1"/>
  <c r="AG150" i="7"/>
  <c r="AG164" i="7" s="1"/>
  <c r="AG88" i="8" s="1"/>
  <c r="AH150" i="7"/>
  <c r="AI150" i="7"/>
  <c r="AI164" i="7" s="1"/>
  <c r="AI88" i="8" s="1"/>
  <c r="AJ150" i="7"/>
  <c r="AJ164" i="7" s="1"/>
  <c r="AJ88" i="8" s="1"/>
  <c r="AK150" i="7"/>
  <c r="AK164" i="7" s="1"/>
  <c r="AK88" i="8" s="1"/>
  <c r="AL148" i="7"/>
  <c r="O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O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L140" i="7"/>
  <c r="K140" i="7"/>
  <c r="O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O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O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AH138" i="7"/>
  <c r="AI138" i="7"/>
  <c r="AJ138" i="7"/>
  <c r="AK138" i="7"/>
  <c r="O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O136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AH136" i="7"/>
  <c r="AI136" i="7"/>
  <c r="AJ136" i="7"/>
  <c r="AK136" i="7"/>
  <c r="O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O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AL132" i="7"/>
  <c r="O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O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O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O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O118" i="7"/>
  <c r="S118" i="7"/>
  <c r="T118" i="7"/>
  <c r="U118" i="7"/>
  <c r="U132" i="7" s="1"/>
  <c r="U86" i="8" s="1"/>
  <c r="V118" i="7"/>
  <c r="W118" i="7"/>
  <c r="W132" i="7" s="1"/>
  <c r="W86" i="8" s="1"/>
  <c r="X118" i="7"/>
  <c r="Y118" i="7"/>
  <c r="Z118" i="7"/>
  <c r="AA118" i="7"/>
  <c r="AB118" i="7"/>
  <c r="AB132" i="7" s="1"/>
  <c r="AB86" i="8" s="1"/>
  <c r="AC118" i="7"/>
  <c r="AC132" i="7" s="1"/>
  <c r="AC86" i="8" s="1"/>
  <c r="AD118" i="7"/>
  <c r="AE118" i="7"/>
  <c r="AE132" i="7" s="1"/>
  <c r="AE86" i="8" s="1"/>
  <c r="AF118" i="7"/>
  <c r="AG118" i="7"/>
  <c r="AH118" i="7"/>
  <c r="AI118" i="7"/>
  <c r="AJ118" i="7"/>
  <c r="AK118" i="7"/>
  <c r="AK132" i="7" s="1"/>
  <c r="AK86" i="8" s="1"/>
  <c r="L116" i="7"/>
  <c r="AD116" i="7"/>
  <c r="AD75" i="8" s="1"/>
  <c r="AE116" i="7"/>
  <c r="AE75" i="8" s="1"/>
  <c r="AH116" i="7"/>
  <c r="AH75" i="8" s="1"/>
  <c r="AI116" i="7"/>
  <c r="AI75" i="8" s="1"/>
  <c r="AL116" i="7"/>
  <c r="K102" i="7"/>
  <c r="L102" i="7"/>
  <c r="AC102" i="7" s="1"/>
  <c r="AC116" i="7" s="1"/>
  <c r="AC75" i="8" s="1"/>
  <c r="O102" i="7"/>
  <c r="R102" i="7"/>
  <c r="R116" i="7" s="1"/>
  <c r="R75" i="8" s="1"/>
  <c r="S102" i="7"/>
  <c r="S116" i="7" s="1"/>
  <c r="S75" i="8" s="1"/>
  <c r="T102" i="7"/>
  <c r="T116" i="7" s="1"/>
  <c r="T75" i="8" s="1"/>
  <c r="U102" i="7"/>
  <c r="U116" i="7" s="1"/>
  <c r="U75" i="8" s="1"/>
  <c r="V102" i="7"/>
  <c r="V116" i="7" s="1"/>
  <c r="V75" i="8" s="1"/>
  <c r="W102" i="7"/>
  <c r="W116" i="7" s="1"/>
  <c r="W75" i="8" s="1"/>
  <c r="X102" i="7"/>
  <c r="X116" i="7" s="1"/>
  <c r="X75" i="8" s="1"/>
  <c r="Y102" i="7"/>
  <c r="Y116" i="7" s="1"/>
  <c r="Y75" i="8" s="1"/>
  <c r="Z102" i="7"/>
  <c r="Z116" i="7" s="1"/>
  <c r="Z75" i="8" s="1"/>
  <c r="AA102" i="7"/>
  <c r="AA116" i="7" s="1"/>
  <c r="AA75" i="8" s="1"/>
  <c r="AB102" i="7"/>
  <c r="AB116" i="7" s="1"/>
  <c r="AB75" i="8" s="1"/>
  <c r="AD102" i="7"/>
  <c r="AE102" i="7"/>
  <c r="AF102" i="7"/>
  <c r="AF116" i="7" s="1"/>
  <c r="AF75" i="8" s="1"/>
  <c r="AG102" i="7"/>
  <c r="AG116" i="7" s="1"/>
  <c r="AG75" i="8" s="1"/>
  <c r="AH102" i="7"/>
  <c r="AI102" i="7"/>
  <c r="AJ102" i="7"/>
  <c r="AJ116" i="7" s="1"/>
  <c r="AJ75" i="8" s="1"/>
  <c r="AK102" i="7"/>
  <c r="AK116" i="7" s="1"/>
  <c r="AK75" i="8" s="1"/>
  <c r="AL100" i="7"/>
  <c r="O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O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O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O86" i="7"/>
  <c r="S86" i="7"/>
  <c r="T86" i="7"/>
  <c r="U86" i="7"/>
  <c r="V86" i="7"/>
  <c r="W86" i="7"/>
  <c r="X86" i="7"/>
  <c r="X100" i="7" s="1"/>
  <c r="X74" i="8" s="1"/>
  <c r="Y86" i="7"/>
  <c r="Z86" i="7"/>
  <c r="Z100" i="7" s="1"/>
  <c r="Z74" i="8" s="1"/>
  <c r="AA86" i="7"/>
  <c r="AB86" i="7"/>
  <c r="AC86" i="7"/>
  <c r="AC100" i="7" s="1"/>
  <c r="AC74" i="8" s="1"/>
  <c r="AD86" i="7"/>
  <c r="AE86" i="7"/>
  <c r="AF86" i="7"/>
  <c r="AF100" i="7" s="1"/>
  <c r="AF74" i="8" s="1"/>
  <c r="AG86" i="7"/>
  <c r="AH86" i="7"/>
  <c r="AH100" i="7" s="1"/>
  <c r="AH74" i="8" s="1"/>
  <c r="AI86" i="7"/>
  <c r="AJ86" i="7"/>
  <c r="AK86" i="7"/>
  <c r="S84" i="7"/>
  <c r="S73" i="8" s="1"/>
  <c r="AH84" i="7"/>
  <c r="AH73" i="8" s="1"/>
  <c r="AL84" i="7"/>
  <c r="O70" i="7"/>
  <c r="S70" i="7"/>
  <c r="T70" i="7"/>
  <c r="T84" i="7" s="1"/>
  <c r="T73" i="8" s="1"/>
  <c r="U70" i="7"/>
  <c r="U84" i="7" s="1"/>
  <c r="U73" i="8" s="1"/>
  <c r="V70" i="7"/>
  <c r="V84" i="7" s="1"/>
  <c r="V73" i="8" s="1"/>
  <c r="W70" i="7"/>
  <c r="W84" i="7" s="1"/>
  <c r="W73" i="8" s="1"/>
  <c r="X70" i="7"/>
  <c r="X84" i="7" s="1"/>
  <c r="X73" i="8" s="1"/>
  <c r="Y70" i="7"/>
  <c r="Y84" i="7" s="1"/>
  <c r="Y73" i="8" s="1"/>
  <c r="Z70" i="7"/>
  <c r="Z84" i="7" s="1"/>
  <c r="Z73" i="8" s="1"/>
  <c r="AA70" i="7"/>
  <c r="AA84" i="7" s="1"/>
  <c r="AA73" i="8" s="1"/>
  <c r="AB70" i="7"/>
  <c r="AB84" i="7" s="1"/>
  <c r="AB73" i="8" s="1"/>
  <c r="AC70" i="7"/>
  <c r="AC84" i="7" s="1"/>
  <c r="AC73" i="8" s="1"/>
  <c r="AD70" i="7"/>
  <c r="AD84" i="7" s="1"/>
  <c r="AD73" i="8" s="1"/>
  <c r="AE70" i="7"/>
  <c r="AE84" i="7" s="1"/>
  <c r="AE73" i="8" s="1"/>
  <c r="AF70" i="7"/>
  <c r="AF84" i="7" s="1"/>
  <c r="AF73" i="8" s="1"/>
  <c r="AG70" i="7"/>
  <c r="AG84" i="7" s="1"/>
  <c r="AG73" i="8" s="1"/>
  <c r="AH70" i="7"/>
  <c r="AI70" i="7"/>
  <c r="AI84" i="7" s="1"/>
  <c r="AI73" i="8" s="1"/>
  <c r="AJ70" i="7"/>
  <c r="AJ84" i="7" s="1"/>
  <c r="AJ73" i="8" s="1"/>
  <c r="AK70" i="7"/>
  <c r="AK84" i="7" s="1"/>
  <c r="AK73" i="8" s="1"/>
  <c r="AL68" i="7"/>
  <c r="O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O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O54" i="7"/>
  <c r="S54" i="7"/>
  <c r="S68" i="7" s="1"/>
  <c r="S72" i="8" s="1"/>
  <c r="T54" i="7"/>
  <c r="T68" i="7" s="1"/>
  <c r="T72" i="8" s="1"/>
  <c r="U54" i="7"/>
  <c r="U68" i="7" s="1"/>
  <c r="U72" i="8" s="1"/>
  <c r="V54" i="7"/>
  <c r="W54" i="7"/>
  <c r="X54" i="7"/>
  <c r="Y54" i="7"/>
  <c r="Z54" i="7"/>
  <c r="AA54" i="7"/>
  <c r="AA68" i="7" s="1"/>
  <c r="AA72" i="8" s="1"/>
  <c r="AB54" i="7"/>
  <c r="AB68" i="7" s="1"/>
  <c r="AB72" i="8" s="1"/>
  <c r="AC54" i="7"/>
  <c r="AD54" i="7"/>
  <c r="AE54" i="7"/>
  <c r="AF54" i="7"/>
  <c r="AG54" i="7"/>
  <c r="AH54" i="7"/>
  <c r="AI54" i="7"/>
  <c r="AI68" i="7" s="1"/>
  <c r="AI72" i="8" s="1"/>
  <c r="AJ54" i="7"/>
  <c r="AJ68" i="7" s="1"/>
  <c r="AJ72" i="8" s="1"/>
  <c r="AK54" i="7"/>
  <c r="AL52" i="7"/>
  <c r="O38" i="7"/>
  <c r="S38" i="7"/>
  <c r="S52" i="7" s="1"/>
  <c r="S71" i="8" s="1"/>
  <c r="T38" i="7"/>
  <c r="T52" i="7" s="1"/>
  <c r="T71" i="8" s="1"/>
  <c r="U38" i="7"/>
  <c r="U52" i="7" s="1"/>
  <c r="U71" i="8" s="1"/>
  <c r="V38" i="7"/>
  <c r="V52" i="7" s="1"/>
  <c r="V71" i="8" s="1"/>
  <c r="W38" i="7"/>
  <c r="W52" i="7" s="1"/>
  <c r="W71" i="8" s="1"/>
  <c r="X38" i="7"/>
  <c r="X52" i="7" s="1"/>
  <c r="X71" i="8" s="1"/>
  <c r="Y38" i="7"/>
  <c r="Y52" i="7" s="1"/>
  <c r="Y71" i="8" s="1"/>
  <c r="Z38" i="7"/>
  <c r="Z52" i="7" s="1"/>
  <c r="Z71" i="8" s="1"/>
  <c r="AA38" i="7"/>
  <c r="AA52" i="7" s="1"/>
  <c r="AA71" i="8" s="1"/>
  <c r="AB38" i="7"/>
  <c r="AB52" i="7" s="1"/>
  <c r="AB71" i="8" s="1"/>
  <c r="AC38" i="7"/>
  <c r="AC52" i="7" s="1"/>
  <c r="AC71" i="8" s="1"/>
  <c r="AD38" i="7"/>
  <c r="AD52" i="7" s="1"/>
  <c r="AD71" i="8" s="1"/>
  <c r="AE38" i="7"/>
  <c r="AE52" i="7" s="1"/>
  <c r="AE71" i="8" s="1"/>
  <c r="AF38" i="7"/>
  <c r="AF52" i="7" s="1"/>
  <c r="AF71" i="8" s="1"/>
  <c r="AG38" i="7"/>
  <c r="AG52" i="7" s="1"/>
  <c r="AG71" i="8" s="1"/>
  <c r="AH38" i="7"/>
  <c r="AH52" i="7" s="1"/>
  <c r="AH71" i="8" s="1"/>
  <c r="AI38" i="7"/>
  <c r="AI52" i="7" s="1"/>
  <c r="AI71" i="8" s="1"/>
  <c r="AJ38" i="7"/>
  <c r="AJ52" i="7" s="1"/>
  <c r="AJ71" i="8" s="1"/>
  <c r="AK38" i="7"/>
  <c r="AK52" i="7" s="1"/>
  <c r="AK71" i="8" s="1"/>
  <c r="AG36" i="7"/>
  <c r="AG70" i="8" s="1"/>
  <c r="AL36" i="7"/>
  <c r="O22" i="7"/>
  <c r="S22" i="7"/>
  <c r="S36" i="7" s="1"/>
  <c r="S70" i="8" s="1"/>
  <c r="T22" i="7"/>
  <c r="T36" i="7" s="1"/>
  <c r="T70" i="8" s="1"/>
  <c r="U22" i="7"/>
  <c r="U36" i="7" s="1"/>
  <c r="U70" i="8" s="1"/>
  <c r="V22" i="7"/>
  <c r="V36" i="7" s="1"/>
  <c r="V70" i="8" s="1"/>
  <c r="W22" i="7"/>
  <c r="W36" i="7" s="1"/>
  <c r="W70" i="8" s="1"/>
  <c r="X22" i="7"/>
  <c r="X36" i="7" s="1"/>
  <c r="X70" i="8" s="1"/>
  <c r="Y22" i="7"/>
  <c r="Y36" i="7" s="1"/>
  <c r="Y70" i="8" s="1"/>
  <c r="Z22" i="7"/>
  <c r="Z36" i="7" s="1"/>
  <c r="Z70" i="8" s="1"/>
  <c r="AA22" i="7"/>
  <c r="AA36" i="7" s="1"/>
  <c r="AA70" i="8" s="1"/>
  <c r="AB22" i="7"/>
  <c r="AB36" i="7" s="1"/>
  <c r="AB70" i="8" s="1"/>
  <c r="AC22" i="7"/>
  <c r="AC36" i="7" s="1"/>
  <c r="AC70" i="8" s="1"/>
  <c r="AD22" i="7"/>
  <c r="AD36" i="7" s="1"/>
  <c r="AD70" i="8" s="1"/>
  <c r="AE22" i="7"/>
  <c r="AE36" i="7" s="1"/>
  <c r="AE70" i="8" s="1"/>
  <c r="AF22" i="7"/>
  <c r="AF36" i="7" s="1"/>
  <c r="AF70" i="8" s="1"/>
  <c r="AG22" i="7"/>
  <c r="AH22" i="7"/>
  <c r="AH36" i="7" s="1"/>
  <c r="AH70" i="8" s="1"/>
  <c r="AI22" i="7"/>
  <c r="AI36" i="7" s="1"/>
  <c r="AI70" i="8" s="1"/>
  <c r="AJ22" i="7"/>
  <c r="AJ36" i="7" s="1"/>
  <c r="AJ70" i="8" s="1"/>
  <c r="AK22" i="7"/>
  <c r="AK36" i="7" s="1"/>
  <c r="AK70" i="8" s="1"/>
  <c r="V20" i="7"/>
  <c r="V54" i="8" s="1"/>
  <c r="V68" i="8" s="1"/>
  <c r="V5" i="8" s="1"/>
  <c r="AL20" i="7"/>
  <c r="O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O7" i="7"/>
  <c r="S7" i="7"/>
  <c r="T7" i="7"/>
  <c r="U7" i="7"/>
  <c r="V7" i="7"/>
  <c r="W7" i="7"/>
  <c r="W20" i="7" s="1"/>
  <c r="W54" i="8" s="1"/>
  <c r="W68" i="8" s="1"/>
  <c r="W5" i="8" s="1"/>
  <c r="X7" i="7"/>
  <c r="Y7" i="7"/>
  <c r="Z7" i="7"/>
  <c r="AA7" i="7"/>
  <c r="AB7" i="7"/>
  <c r="AC7" i="7"/>
  <c r="AD7" i="7"/>
  <c r="AD20" i="7" s="1"/>
  <c r="AD54" i="8" s="1"/>
  <c r="AD68" i="8" s="1"/>
  <c r="AD5" i="8" s="1"/>
  <c r="AE7" i="7"/>
  <c r="AE20" i="7" s="1"/>
  <c r="AE54" i="8" s="1"/>
  <c r="AE68" i="8" s="1"/>
  <c r="AE5" i="8" s="1"/>
  <c r="AF7" i="7"/>
  <c r="AG7" i="7"/>
  <c r="AH7" i="7"/>
  <c r="AI7" i="7"/>
  <c r="AJ7" i="7"/>
  <c r="AK7" i="7"/>
  <c r="L6" i="7"/>
  <c r="O6" i="7"/>
  <c r="R6" i="7"/>
  <c r="S6" i="7"/>
  <c r="T6" i="7"/>
  <c r="U6" i="7"/>
  <c r="U20" i="7" s="1"/>
  <c r="U54" i="8" s="1"/>
  <c r="U68" i="8" s="1"/>
  <c r="U5" i="8" s="1"/>
  <c r="V6" i="7"/>
  <c r="W6" i="7"/>
  <c r="X6" i="7"/>
  <c r="Y6" i="7"/>
  <c r="Z6" i="7"/>
  <c r="AA6" i="7"/>
  <c r="AB6" i="7"/>
  <c r="AC6" i="7"/>
  <c r="AC20" i="7" s="1"/>
  <c r="AC54" i="8" s="1"/>
  <c r="AC68" i="8" s="1"/>
  <c r="AC5" i="8" s="1"/>
  <c r="AD6" i="7"/>
  <c r="AE6" i="7"/>
  <c r="AF6" i="7"/>
  <c r="AG6" i="7"/>
  <c r="AH6" i="7"/>
  <c r="AI6" i="7"/>
  <c r="AJ6" i="7"/>
  <c r="AK6" i="7"/>
  <c r="G263" i="8"/>
  <c r="H263" i="8" s="1"/>
  <c r="R167" i="7"/>
  <c r="R141" i="7"/>
  <c r="R121" i="7"/>
  <c r="R7" i="7"/>
  <c r="L750" i="8" l="1"/>
  <c r="AF20" i="7"/>
  <c r="AF54" i="8" s="1"/>
  <c r="AF68" i="8" s="1"/>
  <c r="AF5" i="8" s="1"/>
  <c r="X20" i="7"/>
  <c r="X54" i="8" s="1"/>
  <c r="X68" i="8" s="1"/>
  <c r="X5" i="8" s="1"/>
  <c r="AI180" i="7"/>
  <c r="AI89" i="8" s="1"/>
  <c r="AA180" i="7"/>
  <c r="AA89" i="8" s="1"/>
  <c r="S180" i="7"/>
  <c r="S89" i="8" s="1"/>
  <c r="Y196" i="7"/>
  <c r="Y90" i="8" s="1"/>
  <c r="AK228" i="7"/>
  <c r="AK102" i="8" s="1"/>
  <c r="AC228" i="7"/>
  <c r="AC102" i="8" s="1"/>
  <c r="U228" i="7"/>
  <c r="U102" i="8" s="1"/>
  <c r="AD276" i="7"/>
  <c r="AD105" i="8" s="1"/>
  <c r="V276" i="7"/>
  <c r="V105" i="8" s="1"/>
  <c r="AK292" i="7"/>
  <c r="AK106" i="8" s="1"/>
  <c r="AG292" i="7"/>
  <c r="AG106" i="8" s="1"/>
  <c r="AC292" i="7"/>
  <c r="AC106" i="8" s="1"/>
  <c r="Y292" i="7"/>
  <c r="Y106" i="8" s="1"/>
  <c r="T292" i="7"/>
  <c r="T106" i="8" s="1"/>
  <c r="AK356" i="7"/>
  <c r="AK120" i="8" s="1"/>
  <c r="U356" i="7"/>
  <c r="U120" i="8" s="1"/>
  <c r="AK404" i="7"/>
  <c r="AK123" i="8" s="1"/>
  <c r="AG404" i="7"/>
  <c r="AG123" i="8" s="1"/>
  <c r="AC404" i="7"/>
  <c r="AC123" i="8" s="1"/>
  <c r="Y404" i="7"/>
  <c r="Y123" i="8" s="1"/>
  <c r="T404" i="7"/>
  <c r="T123" i="8" s="1"/>
  <c r="AF196" i="7"/>
  <c r="AF90" i="8" s="1"/>
  <c r="W196" i="7"/>
  <c r="W90" i="8" s="1"/>
  <c r="AE244" i="7"/>
  <c r="AE103" i="8" s="1"/>
  <c r="W244" i="7"/>
  <c r="W103" i="8" s="1"/>
  <c r="AD260" i="7"/>
  <c r="AD104" i="8" s="1"/>
  <c r="V260" i="7"/>
  <c r="V104" i="8" s="1"/>
  <c r="W356" i="7"/>
  <c r="W120" i="8" s="1"/>
  <c r="AG20" i="7"/>
  <c r="AG54" i="8" s="1"/>
  <c r="AG68" i="8" s="1"/>
  <c r="AG5" i="8" s="1"/>
  <c r="Y20" i="7"/>
  <c r="Y54" i="8" s="1"/>
  <c r="Y68" i="8" s="1"/>
  <c r="Y5" i="8" s="1"/>
  <c r="AK20" i="7"/>
  <c r="AK54" i="8" s="1"/>
  <c r="AK68" i="8" s="1"/>
  <c r="AK5" i="8" s="1"/>
  <c r="AH196" i="7"/>
  <c r="AH90" i="8" s="1"/>
  <c r="AD196" i="7"/>
  <c r="AD90" i="8" s="1"/>
  <c r="Z196" i="7"/>
  <c r="Z90" i="8" s="1"/>
  <c r="AJ244" i="7"/>
  <c r="AJ103" i="8" s="1"/>
  <c r="AH292" i="7"/>
  <c r="AH106" i="8" s="1"/>
  <c r="AD292" i="7"/>
  <c r="AD106" i="8" s="1"/>
  <c r="Z292" i="7"/>
  <c r="Z106" i="8" s="1"/>
  <c r="U292" i="7"/>
  <c r="U106" i="8" s="1"/>
  <c r="AD404" i="7"/>
  <c r="AD123" i="8" s="1"/>
  <c r="Z404" i="7"/>
  <c r="Z123" i="8" s="1"/>
  <c r="U404" i="7"/>
  <c r="U123" i="8" s="1"/>
  <c r="Y484" i="7"/>
  <c r="Y137" i="8" s="1"/>
  <c r="V628" i="7"/>
  <c r="V167" i="8" s="1"/>
  <c r="AD644" i="7"/>
  <c r="AD168" i="8" s="1"/>
  <c r="AF740" i="7"/>
  <c r="AF184" i="8" s="1"/>
  <c r="X740" i="7"/>
  <c r="X184" i="8" s="1"/>
  <c r="W804" i="7"/>
  <c r="W200" i="8" s="1"/>
  <c r="W212" i="8" s="1"/>
  <c r="W14" i="8" s="1"/>
  <c r="T964" i="7"/>
  <c r="T246" i="8" s="1"/>
  <c r="AH1044" i="7"/>
  <c r="AH251" i="8" s="1"/>
  <c r="AD1044" i="7"/>
  <c r="AD251" i="8" s="1"/>
  <c r="Z1044" i="7"/>
  <c r="Z251" i="8" s="1"/>
  <c r="U1044" i="7"/>
  <c r="U251" i="8" s="1"/>
  <c r="AI1076" i="7"/>
  <c r="AI262" i="8" s="1"/>
  <c r="AI276" i="8" s="1"/>
  <c r="AI18" i="8" s="1"/>
  <c r="AA1076" i="7"/>
  <c r="AA262" i="8" s="1"/>
  <c r="AE1204" i="7"/>
  <c r="AE294" i="8" s="1"/>
  <c r="AE308" i="8" s="1"/>
  <c r="AE20" i="8" s="1"/>
  <c r="AG1236" i="7"/>
  <c r="AG310" i="8" s="1"/>
  <c r="Y1236" i="7"/>
  <c r="Y310" i="8" s="1"/>
  <c r="AK1268" i="7"/>
  <c r="AK312" i="8" s="1"/>
  <c r="AG1268" i="7"/>
  <c r="AG312" i="8" s="1"/>
  <c r="AC1268" i="7"/>
  <c r="AC312" i="8" s="1"/>
  <c r="Y1268" i="7"/>
  <c r="Y312" i="8" s="1"/>
  <c r="U1316" i="7"/>
  <c r="U327" i="8" s="1"/>
  <c r="AK1332" i="7"/>
  <c r="AK328" i="8" s="1"/>
  <c r="U1332" i="7"/>
  <c r="U328" i="8" s="1"/>
  <c r="AH1364" i="7"/>
  <c r="AH330" i="8" s="1"/>
  <c r="AD1364" i="7"/>
  <c r="AD330" i="8" s="1"/>
  <c r="Z1364" i="7"/>
  <c r="Z330" i="8" s="1"/>
  <c r="U1364" i="7"/>
  <c r="U330" i="8" s="1"/>
  <c r="AF1396" i="7"/>
  <c r="AF343" i="8" s="1"/>
  <c r="X1396" i="7"/>
  <c r="X343" i="8" s="1"/>
  <c r="AF564" i="7"/>
  <c r="AF152" i="8" s="1"/>
  <c r="X564" i="7"/>
  <c r="X152" i="8" s="1"/>
  <c r="AI868" i="7"/>
  <c r="AI215" i="8" s="1"/>
  <c r="AA868" i="7"/>
  <c r="AA215" i="8" s="1"/>
  <c r="AE964" i="7"/>
  <c r="AE246" i="8" s="1"/>
  <c r="T980" i="7"/>
  <c r="T247" i="8" s="1"/>
  <c r="AJ1108" i="7"/>
  <c r="AJ264" i="8" s="1"/>
  <c r="AB1108" i="7"/>
  <c r="AB264" i="8" s="1"/>
  <c r="T1108" i="7"/>
  <c r="T264" i="8" s="1"/>
  <c r="AD1204" i="7"/>
  <c r="AD294" i="8" s="1"/>
  <c r="AD308" i="8" s="1"/>
  <c r="AD20" i="8" s="1"/>
  <c r="V1204" i="7"/>
  <c r="V294" i="8" s="1"/>
  <c r="V308" i="8" s="1"/>
  <c r="V20" i="8" s="1"/>
  <c r="AJ1236" i="7"/>
  <c r="AJ310" i="8" s="1"/>
  <c r="AB1236" i="7"/>
  <c r="AB310" i="8" s="1"/>
  <c r="T1236" i="7"/>
  <c r="T310" i="8" s="1"/>
  <c r="AF1316" i="7"/>
  <c r="AF327" i="8" s="1"/>
  <c r="AK1364" i="7"/>
  <c r="AK330" i="8" s="1"/>
  <c r="AG1364" i="7"/>
  <c r="AG330" i="8" s="1"/>
  <c r="AG340" i="8" s="1"/>
  <c r="AG22" i="8" s="1"/>
  <c r="AC1364" i="7"/>
  <c r="AC330" i="8" s="1"/>
  <c r="Y1364" i="7"/>
  <c r="Y330" i="8" s="1"/>
  <c r="AB644" i="7"/>
  <c r="AB168" i="8" s="1"/>
  <c r="AK804" i="7"/>
  <c r="AK200" i="8" s="1"/>
  <c r="AF852" i="7"/>
  <c r="AF214" i="8" s="1"/>
  <c r="X852" i="7"/>
  <c r="X214" i="8" s="1"/>
  <c r="V1028" i="7"/>
  <c r="V250" i="8" s="1"/>
  <c r="AE1108" i="7"/>
  <c r="AE264" i="8" s="1"/>
  <c r="W1108" i="7"/>
  <c r="W264" i="8" s="1"/>
  <c r="Z1156" i="7"/>
  <c r="Z280" i="8" s="1"/>
  <c r="AA324" i="8"/>
  <c r="AA21" i="8" s="1"/>
  <c r="AG1380" i="7"/>
  <c r="AG342" i="8" s="1"/>
  <c r="AH596" i="7"/>
  <c r="AH154" i="8" s="1"/>
  <c r="AD596" i="7"/>
  <c r="AD154" i="8" s="1"/>
  <c r="Z596" i="7"/>
  <c r="Z154" i="8" s="1"/>
  <c r="Z612" i="7"/>
  <c r="Z166" i="8" s="1"/>
  <c r="AA644" i="7"/>
  <c r="AA168" i="8" s="1"/>
  <c r="AI852" i="7"/>
  <c r="AI214" i="8" s="1"/>
  <c r="AC996" i="7"/>
  <c r="AC248" i="8" s="1"/>
  <c r="AD1236" i="7"/>
  <c r="AD310" i="8" s="1"/>
  <c r="V1236" i="7"/>
  <c r="V310" i="8" s="1"/>
  <c r="AE1252" i="7"/>
  <c r="AE311" i="8" s="1"/>
  <c r="W1252" i="7"/>
  <c r="W311" i="8" s="1"/>
  <c r="AH1332" i="7"/>
  <c r="AH328" i="8" s="1"/>
  <c r="AD1460" i="7"/>
  <c r="AD359" i="8" s="1"/>
  <c r="V1460" i="7"/>
  <c r="V359" i="8" s="1"/>
  <c r="AK1476" i="7"/>
  <c r="AK360" i="8" s="1"/>
  <c r="AC1476" i="7"/>
  <c r="AC360" i="8" s="1"/>
  <c r="T1476" i="7"/>
  <c r="T360" i="8" s="1"/>
  <c r="AH388" i="8"/>
  <c r="AH25" i="8" s="1"/>
  <c r="Z388" i="8"/>
  <c r="Z25" i="8" s="1"/>
  <c r="T1524" i="7"/>
  <c r="T376" i="8" s="1"/>
  <c r="AJ1572" i="7"/>
  <c r="AJ379" i="8" s="1"/>
  <c r="AB1572" i="7"/>
  <c r="AB379" i="8" s="1"/>
  <c r="W1572" i="7"/>
  <c r="W379" i="8" s="1"/>
  <c r="S1572" i="7"/>
  <c r="S379" i="8" s="1"/>
  <c r="AB1812" i="7"/>
  <c r="AB424" i="8" s="1"/>
  <c r="AA1828" i="7"/>
  <c r="AA425" i="8" s="1"/>
  <c r="AF2148" i="7"/>
  <c r="AF486" i="8" s="1"/>
  <c r="AJ2244" i="7"/>
  <c r="AJ492" i="8" s="1"/>
  <c r="AF2244" i="7"/>
  <c r="AF492" i="8" s="1"/>
  <c r="AB2244" i="7"/>
  <c r="AB492" i="8" s="1"/>
  <c r="W2244" i="7"/>
  <c r="W492" i="8" s="1"/>
  <c r="S2244" i="7"/>
  <c r="S492" i="8" s="1"/>
  <c r="W2324" i="7"/>
  <c r="W505" i="8" s="1"/>
  <c r="AD2340" i="7"/>
  <c r="AD506" i="8" s="1"/>
  <c r="T2436" i="7"/>
  <c r="T522" i="8" s="1"/>
  <c r="AE2516" i="7"/>
  <c r="AE538" i="8" s="1"/>
  <c r="W2516" i="7"/>
  <c r="W538" i="8" s="1"/>
  <c r="AF2644" i="7"/>
  <c r="AF567" i="8" s="1"/>
  <c r="AJ596" i="8"/>
  <c r="AJ38" i="8" s="1"/>
  <c r="AJ2804" i="7"/>
  <c r="AJ600" i="8" s="1"/>
  <c r="AB2804" i="7"/>
  <c r="AB600" i="8" s="1"/>
  <c r="T2804" i="7"/>
  <c r="T600" i="8" s="1"/>
  <c r="AI2868" i="7"/>
  <c r="AI604" i="8" s="1"/>
  <c r="AA2868" i="7"/>
  <c r="AA604" i="8" s="1"/>
  <c r="V2868" i="7"/>
  <c r="V604" i="8" s="1"/>
  <c r="AI2932" i="7"/>
  <c r="AI617" i="8" s="1"/>
  <c r="AE2932" i="7"/>
  <c r="AE617" i="8" s="1"/>
  <c r="AA2932" i="7"/>
  <c r="AA617" i="8" s="1"/>
  <c r="V2932" i="7"/>
  <c r="V617" i="8" s="1"/>
  <c r="R2932" i="7"/>
  <c r="R617" i="8" s="1"/>
  <c r="AH2948" i="7"/>
  <c r="AH630" i="8" s="1"/>
  <c r="Z2948" i="7"/>
  <c r="Z630" i="8" s="1"/>
  <c r="AI2980" i="7"/>
  <c r="AI632" i="8" s="1"/>
  <c r="AA2980" i="7"/>
  <c r="AA632" i="8" s="1"/>
  <c r="S2980" i="7"/>
  <c r="S632" i="8" s="1"/>
  <c r="AK2996" i="7"/>
  <c r="AK633" i="8" s="1"/>
  <c r="U2996" i="7"/>
  <c r="U633" i="8" s="1"/>
  <c r="AK3060" i="7"/>
  <c r="AK637" i="8" s="1"/>
  <c r="AG3060" i="7"/>
  <c r="AG637" i="8" s="1"/>
  <c r="AC3060" i="7"/>
  <c r="AC637" i="8" s="1"/>
  <c r="Y3060" i="7"/>
  <c r="Y637" i="8" s="1"/>
  <c r="T3060" i="7"/>
  <c r="T637" i="8" s="1"/>
  <c r="AD3124" i="7"/>
  <c r="AD647" i="8" s="1"/>
  <c r="V3124" i="7"/>
  <c r="V647" i="8" s="1"/>
  <c r="AK3140" i="7"/>
  <c r="AK648" i="8" s="1"/>
  <c r="AG3140" i="7"/>
  <c r="AG648" i="8" s="1"/>
  <c r="AC3140" i="7"/>
  <c r="AC648" i="8" s="1"/>
  <c r="Y3140" i="7"/>
  <c r="Y648" i="8" s="1"/>
  <c r="T3140" i="7"/>
  <c r="T648" i="8" s="1"/>
  <c r="AJ3156" i="7"/>
  <c r="AJ649" i="8" s="1"/>
  <c r="AF3156" i="7"/>
  <c r="AF649" i="8" s="1"/>
  <c r="S3156" i="7"/>
  <c r="S649" i="8" s="1"/>
  <c r="Y1716" i="7"/>
  <c r="Y408" i="8" s="1"/>
  <c r="AD1828" i="7"/>
  <c r="AD425" i="8" s="1"/>
  <c r="V1828" i="7"/>
  <c r="V425" i="8" s="1"/>
  <c r="AJ1860" i="7"/>
  <c r="AJ427" i="8" s="1"/>
  <c r="AB1860" i="7"/>
  <c r="AB427" i="8" s="1"/>
  <c r="T1860" i="7"/>
  <c r="T427" i="8" s="1"/>
  <c r="AD2324" i="7"/>
  <c r="AD505" i="8" s="1"/>
  <c r="AH2580" i="7"/>
  <c r="AH552" i="8" s="1"/>
  <c r="AG2948" i="7"/>
  <c r="AG630" i="8" s="1"/>
  <c r="Y2948" i="7"/>
  <c r="Y630" i="8" s="1"/>
  <c r="AI3028" i="7"/>
  <c r="AI635" i="8" s="1"/>
  <c r="AA3028" i="7"/>
  <c r="AA635" i="8" s="1"/>
  <c r="S3028" i="7"/>
  <c r="S635" i="8" s="1"/>
  <c r="AF3044" i="7"/>
  <c r="AF636" i="8" s="1"/>
  <c r="X3044" i="7"/>
  <c r="X636" i="8" s="1"/>
  <c r="AF3188" i="7"/>
  <c r="AF663" i="8" s="1"/>
  <c r="X3188" i="7"/>
  <c r="X663" i="8" s="1"/>
  <c r="V1524" i="7"/>
  <c r="V376" i="8" s="1"/>
  <c r="U1780" i="7"/>
  <c r="U422" i="8" s="1"/>
  <c r="V1812" i="7"/>
  <c r="V424" i="8" s="1"/>
  <c r="AF1924" i="7"/>
  <c r="AF439" i="8" s="1"/>
  <c r="X1924" i="7"/>
  <c r="X439" i="8" s="1"/>
  <c r="AH484" i="8"/>
  <c r="AH31" i="8" s="1"/>
  <c r="Z484" i="8"/>
  <c r="Z31" i="8" s="1"/>
  <c r="AH2148" i="7"/>
  <c r="AH486" i="8" s="1"/>
  <c r="AI2388" i="7"/>
  <c r="AI519" i="8" s="1"/>
  <c r="AA2388" i="7"/>
  <c r="AA519" i="8" s="1"/>
  <c r="S2388" i="7"/>
  <c r="S519" i="8" s="1"/>
  <c r="AG2404" i="7"/>
  <c r="AG520" i="8" s="1"/>
  <c r="Y2404" i="7"/>
  <c r="Y520" i="8" s="1"/>
  <c r="AI2436" i="7"/>
  <c r="AI522" i="8" s="1"/>
  <c r="AE2436" i="7"/>
  <c r="AE522" i="8" s="1"/>
  <c r="AA2436" i="7"/>
  <c r="AA522" i="8" s="1"/>
  <c r="V2436" i="7"/>
  <c r="V522" i="8" s="1"/>
  <c r="R2436" i="7"/>
  <c r="R522" i="8" s="1"/>
  <c r="T2564" i="7"/>
  <c r="T551" i="8" s="1"/>
  <c r="S2660" i="7"/>
  <c r="S568" i="8" s="1"/>
  <c r="AE3044" i="7"/>
  <c r="AE636" i="8" s="1"/>
  <c r="W3044" i="7"/>
  <c r="W636" i="8" s="1"/>
  <c r="W3188" i="7"/>
  <c r="W663" i="8" s="1"/>
  <c r="AA1460" i="7"/>
  <c r="AA359" i="8" s="1"/>
  <c r="AH1476" i="7"/>
  <c r="AH360" i="8" s="1"/>
  <c r="AD1476" i="7"/>
  <c r="AD360" i="8" s="1"/>
  <c r="Z1476" i="7"/>
  <c r="Z360" i="8" s="1"/>
  <c r="U1476" i="7"/>
  <c r="U360" i="8" s="1"/>
  <c r="V1636" i="7"/>
  <c r="V392" i="8" s="1"/>
  <c r="AI1668" i="7"/>
  <c r="AI394" i="8" s="1"/>
  <c r="AE1668" i="7"/>
  <c r="AE394" i="8" s="1"/>
  <c r="AA1668" i="7"/>
  <c r="AA394" i="8" s="1"/>
  <c r="R1668" i="7"/>
  <c r="R394" i="8" s="1"/>
  <c r="AF1780" i="7"/>
  <c r="AF422" i="8" s="1"/>
  <c r="X1780" i="7"/>
  <c r="X422" i="8" s="1"/>
  <c r="Y1812" i="7"/>
  <c r="Y424" i="8" s="1"/>
  <c r="AF1828" i="7"/>
  <c r="AF425" i="8" s="1"/>
  <c r="X1828" i="7"/>
  <c r="X425" i="8" s="1"/>
  <c r="AJ1876" i="7"/>
  <c r="AJ428" i="8" s="1"/>
  <c r="AF1876" i="7"/>
  <c r="AF428" i="8" s="1"/>
  <c r="AB1876" i="7"/>
  <c r="AB428" i="8" s="1"/>
  <c r="W1876" i="7"/>
  <c r="W428" i="8" s="1"/>
  <c r="S1876" i="7"/>
  <c r="S428" i="8" s="1"/>
  <c r="T452" i="8"/>
  <c r="T29" i="8" s="1"/>
  <c r="AI1972" i="7"/>
  <c r="AI442" i="8" s="1"/>
  <c r="AE1972" i="7"/>
  <c r="AE442" i="8" s="1"/>
  <c r="V1972" i="7"/>
  <c r="V442" i="8" s="1"/>
  <c r="R1972" i="7"/>
  <c r="R442" i="8" s="1"/>
  <c r="AI2468" i="7"/>
  <c r="AI535" i="8" s="1"/>
  <c r="AA2468" i="7"/>
  <c r="AA535" i="8" s="1"/>
  <c r="S2468" i="7"/>
  <c r="S535" i="8" s="1"/>
  <c r="AJ2516" i="7"/>
  <c r="AJ538" i="8" s="1"/>
  <c r="AB2516" i="7"/>
  <c r="AB538" i="8" s="1"/>
  <c r="T2516" i="7"/>
  <c r="T538" i="8" s="1"/>
  <c r="AD2660" i="7"/>
  <c r="AD568" i="8" s="1"/>
  <c r="AH2692" i="7"/>
  <c r="AH570" i="8" s="1"/>
  <c r="AD2692" i="7"/>
  <c r="AD570" i="8" s="1"/>
  <c r="Z2692" i="7"/>
  <c r="Z570" i="8" s="1"/>
  <c r="U2692" i="7"/>
  <c r="U570" i="8" s="1"/>
  <c r="AD2724" i="7"/>
  <c r="AD583" i="8" s="1"/>
  <c r="AA2820" i="7"/>
  <c r="AA601" i="8" s="1"/>
  <c r="AJ2868" i="7"/>
  <c r="AJ604" i="8" s="1"/>
  <c r="AF2868" i="7"/>
  <c r="AF604" i="8" s="1"/>
  <c r="AB2868" i="7"/>
  <c r="AB604" i="8" s="1"/>
  <c r="W2868" i="7"/>
  <c r="W604" i="8" s="1"/>
  <c r="S2868" i="7"/>
  <c r="S604" i="8" s="1"/>
  <c r="AJ2932" i="7"/>
  <c r="AJ617" i="8" s="1"/>
  <c r="AF2932" i="7"/>
  <c r="AF617" i="8" s="1"/>
  <c r="W2932" i="7"/>
  <c r="W617" i="8" s="1"/>
  <c r="S2932" i="7"/>
  <c r="S617" i="8" s="1"/>
  <c r="T2980" i="7"/>
  <c r="T632" i="8" s="1"/>
  <c r="AH3060" i="7"/>
  <c r="AH637" i="8" s="1"/>
  <c r="AD3060" i="7"/>
  <c r="AD637" i="8" s="1"/>
  <c r="Z3060" i="7"/>
  <c r="Z637" i="8" s="1"/>
  <c r="U3060" i="7"/>
  <c r="U637" i="8" s="1"/>
  <c r="AH3140" i="7"/>
  <c r="AH648" i="8" s="1"/>
  <c r="AD3140" i="7"/>
  <c r="AD648" i="8" s="1"/>
  <c r="U3140" i="7"/>
  <c r="U648" i="8" s="1"/>
  <c r="AJ3172" i="7"/>
  <c r="AJ662" i="8" s="1"/>
  <c r="AB3172" i="7"/>
  <c r="AB662" i="8" s="1"/>
  <c r="T3172" i="7"/>
  <c r="T662" i="8" s="1"/>
  <c r="AG3188" i="7"/>
  <c r="AG663" i="8" s="1"/>
  <c r="Y3188" i="7"/>
  <c r="Y663" i="8" s="1"/>
  <c r="AI3236" i="7"/>
  <c r="AI666" i="8" s="1"/>
  <c r="AE3236" i="7"/>
  <c r="AE666" i="8" s="1"/>
  <c r="AA3236" i="7"/>
  <c r="AA666" i="8" s="1"/>
  <c r="V3236" i="7"/>
  <c r="V666" i="8" s="1"/>
  <c r="R3236" i="7"/>
  <c r="R666" i="8" s="1"/>
  <c r="AE3300" i="7"/>
  <c r="AE680" i="8" s="1"/>
  <c r="AB3348" i="7"/>
  <c r="AB696" i="8" s="1"/>
  <c r="AJ3428" i="7"/>
  <c r="AJ712" i="8" s="1"/>
  <c r="AK3444" i="7"/>
  <c r="AK713" i="8" s="1"/>
  <c r="AG3444" i="7"/>
  <c r="AG713" i="8" s="1"/>
  <c r="AC3444" i="7"/>
  <c r="AC713" i="8" s="1"/>
  <c r="Y3444" i="7"/>
  <c r="Y713" i="8" s="1"/>
  <c r="T3444" i="7"/>
  <c r="T713" i="8" s="1"/>
  <c r="AJ3492" i="7"/>
  <c r="AJ727" i="8" s="1"/>
  <c r="AB3492" i="7"/>
  <c r="AB727" i="8" s="1"/>
  <c r="T3492" i="7"/>
  <c r="T727" i="8" s="1"/>
  <c r="X3492" i="7"/>
  <c r="X727" i="8" s="1"/>
  <c r="AK3508" i="7"/>
  <c r="AK728" i="8" s="1"/>
  <c r="AG3508" i="7"/>
  <c r="AG728" i="8" s="1"/>
  <c r="AC3508" i="7"/>
  <c r="AC728" i="8" s="1"/>
  <c r="Y3508" i="7"/>
  <c r="Y728" i="8" s="1"/>
  <c r="T3508" i="7"/>
  <c r="T728" i="8" s="1"/>
  <c r="AK3732" i="7"/>
  <c r="AK761" i="8" s="1"/>
  <c r="AF3764" i="7"/>
  <c r="AF763" i="8" s="1"/>
  <c r="AE3796" i="7"/>
  <c r="AE765" i="8" s="1"/>
  <c r="AA3796" i="7"/>
  <c r="AA765" i="8" s="1"/>
  <c r="V3796" i="7"/>
  <c r="V765" i="8" s="1"/>
  <c r="R3796" i="7"/>
  <c r="R765" i="8" s="1"/>
  <c r="AF3220" i="7"/>
  <c r="AF665" i="8" s="1"/>
  <c r="AH3476" i="7"/>
  <c r="AH726" i="8" s="1"/>
  <c r="Z3476" i="7"/>
  <c r="Z726" i="8" s="1"/>
  <c r="AI3492" i="7"/>
  <c r="AI727" i="8" s="1"/>
  <c r="AA3492" i="7"/>
  <c r="AA727" i="8" s="1"/>
  <c r="S3492" i="7"/>
  <c r="S727" i="8" s="1"/>
  <c r="AJ3508" i="7"/>
  <c r="AJ728" i="8" s="1"/>
  <c r="AF3508" i="7"/>
  <c r="AF728" i="8" s="1"/>
  <c r="AB3508" i="7"/>
  <c r="AB728" i="8" s="1"/>
  <c r="W3508" i="7"/>
  <c r="W728" i="8" s="1"/>
  <c r="S3508" i="7"/>
  <c r="S728" i="8" s="1"/>
  <c r="V3556" i="7"/>
  <c r="V743" i="8" s="1"/>
  <c r="AJ3604" i="7"/>
  <c r="AJ746" i="8" s="1"/>
  <c r="T3780" i="7"/>
  <c r="T764" i="8" s="1"/>
  <c r="V3860" i="7"/>
  <c r="V776" i="8" s="1"/>
  <c r="AB3876" i="7"/>
  <c r="AB777" i="8" s="1"/>
  <c r="AE3268" i="7"/>
  <c r="AE678" i="8" s="1"/>
  <c r="W3268" i="7"/>
  <c r="W678" i="8" s="1"/>
  <c r="AD3348" i="7"/>
  <c r="AD696" i="8" s="1"/>
  <c r="V3348" i="7"/>
  <c r="V696" i="8" s="1"/>
  <c r="AF3396" i="7"/>
  <c r="AF710" i="8" s="1"/>
  <c r="X3396" i="7"/>
  <c r="X710" i="8" s="1"/>
  <c r="AD3428" i="7"/>
  <c r="AD712" i="8" s="1"/>
  <c r="V3428" i="7"/>
  <c r="V712" i="8" s="1"/>
  <c r="AD3492" i="7"/>
  <c r="AD727" i="8" s="1"/>
  <c r="V3492" i="7"/>
  <c r="V727" i="8" s="1"/>
  <c r="AJ3684" i="7"/>
  <c r="AJ758" i="8" s="1"/>
  <c r="AB3684" i="7"/>
  <c r="AB758" i="8" s="1"/>
  <c r="T3684" i="7"/>
  <c r="T758" i="8" s="1"/>
  <c r="Y3956" i="7"/>
  <c r="Y51" i="8" s="1"/>
  <c r="W3236" i="7"/>
  <c r="W666" i="8" s="1"/>
  <c r="S3236" i="7"/>
  <c r="S666" i="8" s="1"/>
  <c r="AD3268" i="7"/>
  <c r="AD678" i="8" s="1"/>
  <c r="AK3412" i="7"/>
  <c r="AK711" i="8" s="1"/>
  <c r="AC3412" i="7"/>
  <c r="AC711" i="8" s="1"/>
  <c r="U3412" i="7"/>
  <c r="U711" i="8" s="1"/>
  <c r="AG3412" i="7"/>
  <c r="AG711" i="8" s="1"/>
  <c r="Y3412" i="7"/>
  <c r="Y711" i="8" s="1"/>
  <c r="U3444" i="7"/>
  <c r="U713" i="8" s="1"/>
  <c r="AG3492" i="7"/>
  <c r="AG727" i="8" s="1"/>
  <c r="Y3492" i="7"/>
  <c r="Y727" i="8" s="1"/>
  <c r="AH3508" i="7"/>
  <c r="AH728" i="8" s="1"/>
  <c r="AD3508" i="7"/>
  <c r="AD728" i="8" s="1"/>
  <c r="Z3508" i="7"/>
  <c r="Z728" i="8" s="1"/>
  <c r="U3508" i="7"/>
  <c r="U728" i="8" s="1"/>
  <c r="AJ3700" i="7"/>
  <c r="AJ759" i="8" s="1"/>
  <c r="AB3700" i="7"/>
  <c r="AB759" i="8" s="1"/>
  <c r="T3700" i="7"/>
  <c r="T759" i="8" s="1"/>
  <c r="AJ3796" i="7"/>
  <c r="AJ765" i="8" s="1"/>
  <c r="AF3796" i="7"/>
  <c r="AF765" i="8" s="1"/>
  <c r="AB3796" i="7"/>
  <c r="AB765" i="8" s="1"/>
  <c r="W3796" i="7"/>
  <c r="W765" i="8" s="1"/>
  <c r="AF3860" i="7"/>
  <c r="AF776" i="8" s="1"/>
  <c r="K252" i="8"/>
  <c r="L139" i="8"/>
  <c r="H185" i="8"/>
  <c r="L185" i="8" s="1"/>
  <c r="L282" i="8"/>
  <c r="K202" i="8"/>
  <c r="K282" i="8"/>
  <c r="F107" i="8"/>
  <c r="L107" i="8" s="1"/>
  <c r="K124" i="8"/>
  <c r="K232" i="8"/>
  <c r="L252" i="8"/>
  <c r="L429" i="8"/>
  <c r="L457" i="8"/>
  <c r="L698" i="8"/>
  <c r="K698" i="8"/>
  <c r="K429" i="8"/>
  <c r="L649" i="8"/>
  <c r="K667" i="8"/>
  <c r="K766" i="8"/>
  <c r="K457" i="8"/>
  <c r="L638" i="8"/>
  <c r="L766" i="8"/>
  <c r="L554" i="8"/>
  <c r="L714" i="8"/>
  <c r="K714" i="8"/>
  <c r="L1456" i="7"/>
  <c r="AK3956" i="7"/>
  <c r="AK51" i="8" s="1"/>
  <c r="AC3956" i="7"/>
  <c r="AC51" i="8" s="1"/>
  <c r="U3956" i="7"/>
  <c r="U51" i="8" s="1"/>
  <c r="AJ3956" i="7"/>
  <c r="AJ51" i="8" s="1"/>
  <c r="AB3956" i="7"/>
  <c r="AB51" i="8" s="1"/>
  <c r="T3956" i="7"/>
  <c r="T51" i="8" s="1"/>
  <c r="I51" i="8"/>
  <c r="J51" i="8" s="1"/>
  <c r="AF3956" i="7"/>
  <c r="AF51" i="8" s="1"/>
  <c r="X3956" i="7"/>
  <c r="X51" i="8" s="1"/>
  <c r="G51" i="8"/>
  <c r="H51" i="8" s="1"/>
  <c r="L3942" i="7"/>
  <c r="AI100" i="7"/>
  <c r="AI74" i="8" s="1"/>
  <c r="AA100" i="7"/>
  <c r="AA74" i="8" s="1"/>
  <c r="S100" i="7"/>
  <c r="S74" i="8" s="1"/>
  <c r="Y148" i="7"/>
  <c r="Y87" i="8" s="1"/>
  <c r="AH68" i="7"/>
  <c r="AH72" i="8" s="1"/>
  <c r="AD628" i="7"/>
  <c r="AD167" i="8" s="1"/>
  <c r="AD180" i="8" s="1"/>
  <c r="AD12" i="8" s="1"/>
  <c r="R56" i="7"/>
  <c r="R311" i="7"/>
  <c r="AF68" i="7"/>
  <c r="AF72" i="8" s="1"/>
  <c r="AF84" i="8" s="1"/>
  <c r="AF6" i="8" s="1"/>
  <c r="X68" i="7"/>
  <c r="X72" i="8" s="1"/>
  <c r="AF148" i="7"/>
  <c r="AF87" i="8" s="1"/>
  <c r="X148" i="7"/>
  <c r="X87" i="8" s="1"/>
  <c r="Z68" i="7"/>
  <c r="Z72" i="8" s="1"/>
  <c r="I123" i="8"/>
  <c r="J123" i="8" s="1"/>
  <c r="AJ20" i="7"/>
  <c r="AJ54" i="8" s="1"/>
  <c r="AJ68" i="8" s="1"/>
  <c r="AJ5" i="8" s="1"/>
  <c r="AB20" i="7"/>
  <c r="AB54" i="8" s="1"/>
  <c r="AB68" i="8" s="1"/>
  <c r="AB5" i="8" s="1"/>
  <c r="T20" i="7"/>
  <c r="T54" i="8" s="1"/>
  <c r="T68" i="8" s="1"/>
  <c r="T5" i="8" s="1"/>
  <c r="AE68" i="7"/>
  <c r="AE72" i="8" s="1"/>
  <c r="W68" i="7"/>
  <c r="W72" i="8" s="1"/>
  <c r="AE100" i="7"/>
  <c r="AE74" i="8" s="1"/>
  <c r="W100" i="7"/>
  <c r="W74" i="8" s="1"/>
  <c r="AH132" i="7"/>
  <c r="AH86" i="8" s="1"/>
  <c r="Z132" i="7"/>
  <c r="Z86" i="8" s="1"/>
  <c r="AD228" i="7"/>
  <c r="AD102" i="8" s="1"/>
  <c r="V228" i="7"/>
  <c r="V102" i="8" s="1"/>
  <c r="AH228" i="7"/>
  <c r="AH102" i="8" s="1"/>
  <c r="X324" i="7"/>
  <c r="X118" i="8" s="1"/>
  <c r="S1076" i="7"/>
  <c r="S262" i="8" s="1"/>
  <c r="S276" i="8" s="1"/>
  <c r="S18" i="8" s="1"/>
  <c r="W1204" i="7"/>
  <c r="W294" i="8" s="1"/>
  <c r="W308" i="8" s="1"/>
  <c r="W20" i="8" s="1"/>
  <c r="R3488" i="7"/>
  <c r="AI20" i="7"/>
  <c r="AI54" i="8" s="1"/>
  <c r="AI68" i="8" s="1"/>
  <c r="AI5" i="8" s="1"/>
  <c r="AA20" i="7"/>
  <c r="AA54" i="8" s="1"/>
  <c r="AA68" i="8" s="1"/>
  <c r="AA5" i="8" s="1"/>
  <c r="S20" i="7"/>
  <c r="S54" i="8" s="1"/>
  <c r="S68" i="8" s="1"/>
  <c r="S5" i="8" s="1"/>
  <c r="AD68" i="7"/>
  <c r="AD72" i="8" s="1"/>
  <c r="V68" i="7"/>
  <c r="V72" i="8" s="1"/>
  <c r="AD100" i="7"/>
  <c r="AD74" i="8" s="1"/>
  <c r="V100" i="7"/>
  <c r="V74" i="8" s="1"/>
  <c r="AB244" i="7"/>
  <c r="AB103" i="8" s="1"/>
  <c r="T244" i="7"/>
  <c r="T103" i="8" s="1"/>
  <c r="AE324" i="7"/>
  <c r="AE118" i="8" s="1"/>
  <c r="W324" i="7"/>
  <c r="W118" i="8" s="1"/>
  <c r="AJ644" i="7"/>
  <c r="AJ168" i="8" s="1"/>
  <c r="T644" i="7"/>
  <c r="T168" i="8" s="1"/>
  <c r="R2583" i="7"/>
  <c r="AH20" i="7"/>
  <c r="AH54" i="8" s="1"/>
  <c r="AH68" i="8" s="1"/>
  <c r="AH5" i="8" s="1"/>
  <c r="Z20" i="7"/>
  <c r="Z54" i="8" s="1"/>
  <c r="Z68" i="8" s="1"/>
  <c r="Z5" i="8" s="1"/>
  <c r="AK68" i="7"/>
  <c r="AK72" i="8" s="1"/>
  <c r="AC68" i="7"/>
  <c r="AC72" i="8" s="1"/>
  <c r="AG68" i="7"/>
  <c r="AG72" i="8" s="1"/>
  <c r="Y68" i="7"/>
  <c r="Y72" i="8" s="1"/>
  <c r="AG148" i="7"/>
  <c r="AG87" i="8" s="1"/>
  <c r="AJ980" i="7"/>
  <c r="AJ247" i="8" s="1"/>
  <c r="AB980" i="7"/>
  <c r="AB247" i="8" s="1"/>
  <c r="Z1332" i="7"/>
  <c r="Z328" i="8" s="1"/>
  <c r="G88" i="8"/>
  <c r="H88" i="8" s="1"/>
  <c r="R3098" i="7"/>
  <c r="AE1028" i="7"/>
  <c r="AE250" i="8" s="1"/>
  <c r="AF132" i="7"/>
  <c r="AF86" i="8" s="1"/>
  <c r="AF100" i="8" s="1"/>
  <c r="AF7" i="8" s="1"/>
  <c r="X132" i="7"/>
  <c r="X86" i="8" s="1"/>
  <c r="AI228" i="7"/>
  <c r="AI102" i="8" s="1"/>
  <c r="AI116" i="8" s="1"/>
  <c r="AI8" i="8" s="1"/>
  <c r="AA228" i="7"/>
  <c r="AA102" i="8" s="1"/>
  <c r="AA116" i="8" s="1"/>
  <c r="AA8" i="8" s="1"/>
  <c r="S228" i="7"/>
  <c r="S102" i="8" s="1"/>
  <c r="S116" i="8" s="1"/>
  <c r="S8" i="8" s="1"/>
  <c r="AJ260" i="7"/>
  <c r="AJ104" i="8" s="1"/>
  <c r="AB260" i="7"/>
  <c r="AB104" i="8" s="1"/>
  <c r="T260" i="7"/>
  <c r="T104" i="8" s="1"/>
  <c r="AJ276" i="7"/>
  <c r="AJ105" i="8" s="1"/>
  <c r="AB276" i="7"/>
  <c r="AB105" i="8" s="1"/>
  <c r="T276" i="7"/>
  <c r="T105" i="8" s="1"/>
  <c r="AK324" i="7"/>
  <c r="AK118" i="8" s="1"/>
  <c r="AK132" i="8" s="1"/>
  <c r="AK9" i="8" s="1"/>
  <c r="AC324" i="7"/>
  <c r="AC118" i="8" s="1"/>
  <c r="U324" i="7"/>
  <c r="U118" i="8" s="1"/>
  <c r="AH356" i="7"/>
  <c r="AH120" i="8" s="1"/>
  <c r="Z356" i="7"/>
  <c r="Z120" i="8" s="1"/>
  <c r="U148" i="8"/>
  <c r="U10" i="8" s="1"/>
  <c r="AH164" i="8"/>
  <c r="AH11" i="8" s="1"/>
  <c r="Z164" i="8"/>
  <c r="Z11" i="8" s="1"/>
  <c r="AG548" i="7"/>
  <c r="AG151" i="8" s="1"/>
  <c r="Y548" i="7"/>
  <c r="Y151" i="8" s="1"/>
  <c r="AI564" i="7"/>
  <c r="AI152" i="8" s="1"/>
  <c r="AA564" i="7"/>
  <c r="AA152" i="8" s="1"/>
  <c r="S564" i="7"/>
  <c r="S152" i="8" s="1"/>
  <c r="AF612" i="7"/>
  <c r="AF166" i="8" s="1"/>
  <c r="X612" i="7"/>
  <c r="X166" i="8" s="1"/>
  <c r="AG644" i="7"/>
  <c r="AG168" i="8" s="1"/>
  <c r="AG180" i="8" s="1"/>
  <c r="AG12" i="8" s="1"/>
  <c r="Y644" i="7"/>
  <c r="Y168" i="8" s="1"/>
  <c r="AD852" i="7"/>
  <c r="AD214" i="8" s="1"/>
  <c r="V852" i="7"/>
  <c r="V214" i="8" s="1"/>
  <c r="Y868" i="7"/>
  <c r="Y215" i="8" s="1"/>
  <c r="AG868" i="7"/>
  <c r="AG215" i="8" s="1"/>
  <c r="AK932" i="7"/>
  <c r="AK231" i="8" s="1"/>
  <c r="AK244" i="8" s="1"/>
  <c r="AK16" i="8" s="1"/>
  <c r="AG932" i="7"/>
  <c r="AG231" i="8" s="1"/>
  <c r="Y932" i="7"/>
  <c r="Y231" i="8" s="1"/>
  <c r="U932" i="7"/>
  <c r="U231" i="8" s="1"/>
  <c r="AH964" i="7"/>
  <c r="AH246" i="8" s="1"/>
  <c r="Z964" i="7"/>
  <c r="Z246" i="8" s="1"/>
  <c r="V964" i="7"/>
  <c r="V246" i="8" s="1"/>
  <c r="U980" i="7"/>
  <c r="U247" i="8" s="1"/>
  <c r="AF996" i="7"/>
  <c r="AF248" i="8" s="1"/>
  <c r="X996" i="7"/>
  <c r="X248" i="8" s="1"/>
  <c r="AB996" i="7"/>
  <c r="AB248" i="8" s="1"/>
  <c r="AF1076" i="7"/>
  <c r="AF262" i="8" s="1"/>
  <c r="X1076" i="7"/>
  <c r="X262" i="8" s="1"/>
  <c r="AK1156" i="7"/>
  <c r="AK280" i="8" s="1"/>
  <c r="AC1156" i="7"/>
  <c r="AC280" i="8" s="1"/>
  <c r="U1156" i="7"/>
  <c r="U280" i="8" s="1"/>
  <c r="AJ1204" i="7"/>
  <c r="AJ294" i="8" s="1"/>
  <c r="AJ308" i="8" s="1"/>
  <c r="AJ20" i="8" s="1"/>
  <c r="AB1204" i="7"/>
  <c r="AB294" i="8" s="1"/>
  <c r="T1204" i="7"/>
  <c r="T294" i="8" s="1"/>
  <c r="AK1252" i="7"/>
  <c r="AK311" i="8" s="1"/>
  <c r="AK324" i="8" s="1"/>
  <c r="AK21" i="8" s="1"/>
  <c r="AC1252" i="7"/>
  <c r="AC311" i="8" s="1"/>
  <c r="U1252" i="7"/>
  <c r="U311" i="8" s="1"/>
  <c r="U324" i="8" s="1"/>
  <c r="U21" i="8" s="1"/>
  <c r="Y1252" i="7"/>
  <c r="Y311" i="8" s="1"/>
  <c r="AE340" i="8"/>
  <c r="AE22" i="8" s="1"/>
  <c r="W340" i="8"/>
  <c r="W22" i="8" s="1"/>
  <c r="AD1316" i="7"/>
  <c r="AD327" i="8" s="1"/>
  <c r="V1316" i="7"/>
  <c r="V327" i="8" s="1"/>
  <c r="AE2164" i="7"/>
  <c r="AE487" i="8" s="1"/>
  <c r="V180" i="8"/>
  <c r="V12" i="8" s="1"/>
  <c r="AB228" i="8"/>
  <c r="AB15" i="8" s="1"/>
  <c r="AA932" i="7"/>
  <c r="AA231" i="8" s="1"/>
  <c r="AK340" i="8"/>
  <c r="AK22" i="8" s="1"/>
  <c r="AC340" i="8"/>
  <c r="AC22" i="8" s="1"/>
  <c r="AJ452" i="8"/>
  <c r="AJ29" i="8" s="1"/>
  <c r="AK100" i="7"/>
  <c r="AK74" i="8" s="1"/>
  <c r="U100" i="7"/>
  <c r="U74" i="8" s="1"/>
  <c r="AH244" i="7"/>
  <c r="AH103" i="8" s="1"/>
  <c r="Z244" i="7"/>
  <c r="Z103" i="8" s="1"/>
  <c r="AH324" i="7"/>
  <c r="AH118" i="8" s="1"/>
  <c r="AH132" i="8" s="1"/>
  <c r="AH9" i="8" s="1"/>
  <c r="Z324" i="7"/>
  <c r="Z118" i="8" s="1"/>
  <c r="AD324" i="7"/>
  <c r="AD118" i="8" s="1"/>
  <c r="V324" i="7"/>
  <c r="V118" i="8" s="1"/>
  <c r="V132" i="8" s="1"/>
  <c r="V9" i="8" s="1"/>
  <c r="AE356" i="7"/>
  <c r="AE120" i="8" s="1"/>
  <c r="AD484" i="7"/>
  <c r="AD137" i="8" s="1"/>
  <c r="V484" i="7"/>
  <c r="V137" i="8" s="1"/>
  <c r="AG500" i="7"/>
  <c r="AG138" i="8" s="1"/>
  <c r="Y500" i="7"/>
  <c r="Y138" i="8" s="1"/>
  <c r="Y148" i="8" s="1"/>
  <c r="Y10" i="8" s="1"/>
  <c r="AD548" i="7"/>
  <c r="AD151" i="8" s="1"/>
  <c r="V548" i="7"/>
  <c r="V151" i="8" s="1"/>
  <c r="AK612" i="7"/>
  <c r="AK166" i="8" s="1"/>
  <c r="AC612" i="7"/>
  <c r="AC166" i="8" s="1"/>
  <c r="U612" i="7"/>
  <c r="U166" i="8" s="1"/>
  <c r="AF628" i="7"/>
  <c r="AF167" i="8" s="1"/>
  <c r="X628" i="7"/>
  <c r="X167" i="8" s="1"/>
  <c r="AI740" i="7"/>
  <c r="AI184" i="8" s="1"/>
  <c r="AA740" i="7"/>
  <c r="AA184" i="8" s="1"/>
  <c r="S740" i="7"/>
  <c r="S184" i="8" s="1"/>
  <c r="AG212" i="8"/>
  <c r="AG14" i="8" s="1"/>
  <c r="Y212" i="8"/>
  <c r="Y14" i="8" s="1"/>
  <c r="W964" i="7"/>
  <c r="W246" i="8" s="1"/>
  <c r="W260" i="8" s="1"/>
  <c r="W17" i="8" s="1"/>
  <c r="AD980" i="7"/>
  <c r="AD247" i="8" s="1"/>
  <c r="V980" i="7"/>
  <c r="V247" i="8" s="1"/>
  <c r="AG1028" i="7"/>
  <c r="AG250" i="8" s="1"/>
  <c r="Y1028" i="7"/>
  <c r="Y250" i="8" s="1"/>
  <c r="AC1076" i="7"/>
  <c r="AC262" i="8" s="1"/>
  <c r="AH1252" i="7"/>
  <c r="AH311" i="8" s="1"/>
  <c r="Z1252" i="7"/>
  <c r="Z311" i="8" s="1"/>
  <c r="T340" i="8"/>
  <c r="T22" i="8" s="1"/>
  <c r="AI1316" i="7"/>
  <c r="AI327" i="8" s="1"/>
  <c r="AI340" i="8" s="1"/>
  <c r="AI22" i="8" s="1"/>
  <c r="AA1316" i="7"/>
  <c r="AA327" i="8" s="1"/>
  <c r="S1316" i="7"/>
  <c r="S327" i="8" s="1"/>
  <c r="S340" i="8" s="1"/>
  <c r="S22" i="8" s="1"/>
  <c r="AA2020" i="7"/>
  <c r="AA456" i="8" s="1"/>
  <c r="S2020" i="7"/>
  <c r="S456" i="8" s="1"/>
  <c r="AJ132" i="7"/>
  <c r="AJ86" i="8" s="1"/>
  <c r="T132" i="7"/>
  <c r="T86" i="8" s="1"/>
  <c r="AH148" i="7"/>
  <c r="AH87" i="8" s="1"/>
  <c r="Z148" i="7"/>
  <c r="Z87" i="8" s="1"/>
  <c r="AD148" i="7"/>
  <c r="AD87" i="8" s="1"/>
  <c r="V148" i="7"/>
  <c r="V87" i="8" s="1"/>
  <c r="AG244" i="7"/>
  <c r="AG103" i="8" s="1"/>
  <c r="AG116" i="8" s="1"/>
  <c r="AG8" i="8" s="1"/>
  <c r="Y244" i="7"/>
  <c r="Y103" i="8" s="1"/>
  <c r="AD164" i="8"/>
  <c r="AD11" i="8" s="1"/>
  <c r="AE628" i="7"/>
  <c r="AE167" i="8" s="1"/>
  <c r="W628" i="7"/>
  <c r="W167" i="8" s="1"/>
  <c r="AD196" i="8"/>
  <c r="AD13" i="8" s="1"/>
  <c r="V196" i="8"/>
  <c r="V13" i="8" s="1"/>
  <c r="AG1156" i="7"/>
  <c r="AG280" i="8" s="1"/>
  <c r="AC324" i="8"/>
  <c r="AC21" i="8" s="1"/>
  <c r="AA340" i="8"/>
  <c r="AA22" i="8" s="1"/>
  <c r="Z228" i="7"/>
  <c r="Z102" i="8" s="1"/>
  <c r="AK244" i="7"/>
  <c r="AK103" i="8" s="1"/>
  <c r="AC244" i="7"/>
  <c r="AC103" i="8" s="1"/>
  <c r="U244" i="7"/>
  <c r="U103" i="8" s="1"/>
  <c r="U116" i="8" s="1"/>
  <c r="U8" i="8" s="1"/>
  <c r="AE260" i="7"/>
  <c r="AE104" i="8" s="1"/>
  <c r="W260" i="7"/>
  <c r="W104" i="8" s="1"/>
  <c r="AE276" i="7"/>
  <c r="AE105" i="8" s="1"/>
  <c r="W276" i="7"/>
  <c r="W105" i="8" s="1"/>
  <c r="AC356" i="7"/>
  <c r="AC120" i="8" s="1"/>
  <c r="AE500" i="7"/>
  <c r="AE138" i="8" s="1"/>
  <c r="AE148" i="8" s="1"/>
  <c r="AE10" i="8" s="1"/>
  <c r="W500" i="7"/>
  <c r="W138" i="8" s="1"/>
  <c r="W148" i="8" s="1"/>
  <c r="W10" i="8" s="1"/>
  <c r="AJ548" i="7"/>
  <c r="AJ151" i="8" s="1"/>
  <c r="AB548" i="7"/>
  <c r="AB151" i="8" s="1"/>
  <c r="T548" i="7"/>
  <c r="T151" i="8" s="1"/>
  <c r="AI612" i="7"/>
  <c r="AI166" i="8" s="1"/>
  <c r="AA612" i="7"/>
  <c r="AA166" i="8" s="1"/>
  <c r="S612" i="7"/>
  <c r="S166" i="8" s="1"/>
  <c r="AH628" i="7"/>
  <c r="AH167" i="8" s="1"/>
  <c r="AH180" i="8" s="1"/>
  <c r="AH12" i="8" s="1"/>
  <c r="Z628" i="7"/>
  <c r="Z167" i="8" s="1"/>
  <c r="AK196" i="8"/>
  <c r="AK13" i="8" s="1"/>
  <c r="AC196" i="8"/>
  <c r="AC13" i="8" s="1"/>
  <c r="U196" i="8"/>
  <c r="U13" i="8" s="1"/>
  <c r="AG740" i="7"/>
  <c r="AG184" i="8" s="1"/>
  <c r="Y740" i="7"/>
  <c r="Y184" i="8" s="1"/>
  <c r="AG852" i="7"/>
  <c r="AG214" i="8" s="1"/>
  <c r="AG228" i="8" s="1"/>
  <c r="AG15" i="8" s="1"/>
  <c r="Y852" i="7"/>
  <c r="Y214" i="8" s="1"/>
  <c r="Y228" i="8" s="1"/>
  <c r="Y15" i="8" s="1"/>
  <c r="AJ868" i="7"/>
  <c r="AJ215" i="8" s="1"/>
  <c r="AJ228" i="8" s="1"/>
  <c r="AJ15" i="8" s="1"/>
  <c r="T868" i="7"/>
  <c r="T215" i="8" s="1"/>
  <c r="T228" i="8" s="1"/>
  <c r="T15" i="8" s="1"/>
  <c r="AJ932" i="7"/>
  <c r="AJ231" i="8" s="1"/>
  <c r="AB932" i="7"/>
  <c r="AB231" i="8" s="1"/>
  <c r="T932" i="7"/>
  <c r="T231" i="8" s="1"/>
  <c r="AK964" i="7"/>
  <c r="AK246" i="8" s="1"/>
  <c r="AC964" i="7"/>
  <c r="AC246" i="8" s="1"/>
  <c r="U964" i="7"/>
  <c r="U246" i="8" s="1"/>
  <c r="U260" i="8" s="1"/>
  <c r="U17" i="8" s="1"/>
  <c r="AF980" i="7"/>
  <c r="AF247" i="8" s="1"/>
  <c r="AI996" i="7"/>
  <c r="AI248" i="8" s="1"/>
  <c r="AA996" i="7"/>
  <c r="AA248" i="8" s="1"/>
  <c r="S996" i="7"/>
  <c r="S248" i="8" s="1"/>
  <c r="AK1108" i="7"/>
  <c r="AK264" i="8" s="1"/>
  <c r="AK276" i="8" s="1"/>
  <c r="AK18" i="8" s="1"/>
  <c r="AC1108" i="7"/>
  <c r="AC264" i="8" s="1"/>
  <c r="U1108" i="7"/>
  <c r="U264" i="8" s="1"/>
  <c r="AI292" i="8"/>
  <c r="AI19" i="8" s="1"/>
  <c r="AA292" i="8"/>
  <c r="AA19" i="8" s="1"/>
  <c r="S292" i="8"/>
  <c r="S19" i="8" s="1"/>
  <c r="AF1252" i="7"/>
  <c r="AF311" i="8" s="1"/>
  <c r="X1252" i="7"/>
  <c r="X311" i="8" s="1"/>
  <c r="AJ1252" i="7"/>
  <c r="AJ311" i="8" s="1"/>
  <c r="AJ324" i="8" s="1"/>
  <c r="AJ21" i="8" s="1"/>
  <c r="AB1252" i="7"/>
  <c r="AB311" i="8" s="1"/>
  <c r="AB324" i="8" s="1"/>
  <c r="AB21" i="8" s="1"/>
  <c r="T1252" i="7"/>
  <c r="T311" i="8" s="1"/>
  <c r="T324" i="8" s="1"/>
  <c r="T21" i="8" s="1"/>
  <c r="Y1396" i="7"/>
  <c r="Y343" i="8" s="1"/>
  <c r="Y356" i="8" s="1"/>
  <c r="Y23" i="8" s="1"/>
  <c r="AK1396" i="7"/>
  <c r="AK343" i="8" s="1"/>
  <c r="AC1396" i="7"/>
  <c r="AC343" i="8" s="1"/>
  <c r="U1396" i="7"/>
  <c r="U343" i="8" s="1"/>
  <c r="AG1460" i="7"/>
  <c r="AG359" i="8" s="1"/>
  <c r="Y1460" i="7"/>
  <c r="Y359" i="8" s="1"/>
  <c r="AK148" i="7"/>
  <c r="AK87" i="8" s="1"/>
  <c r="AK100" i="8" s="1"/>
  <c r="AK7" i="8" s="1"/>
  <c r="AC148" i="7"/>
  <c r="AC87" i="8" s="1"/>
  <c r="AC100" i="8" s="1"/>
  <c r="AC7" i="8" s="1"/>
  <c r="U148" i="7"/>
  <c r="U87" i="8" s="1"/>
  <c r="U100" i="8" s="1"/>
  <c r="U7" i="8" s="1"/>
  <c r="AH180" i="7"/>
  <c r="AH89" i="8" s="1"/>
  <c r="Z180" i="7"/>
  <c r="Z89" i="8" s="1"/>
  <c r="AI196" i="7"/>
  <c r="AI90" i="8" s="1"/>
  <c r="AA196" i="7"/>
  <c r="AA90" i="8" s="1"/>
  <c r="AH276" i="7"/>
  <c r="AH105" i="8" s="1"/>
  <c r="Z276" i="7"/>
  <c r="Z105" i="8" s="1"/>
  <c r="AB356" i="7"/>
  <c r="AB120" i="8" s="1"/>
  <c r="AB132" i="8" s="1"/>
  <c r="AB9" i="8" s="1"/>
  <c r="T356" i="7"/>
  <c r="T120" i="8" s="1"/>
  <c r="T132" i="8" s="1"/>
  <c r="T9" i="8" s="1"/>
  <c r="X356" i="7"/>
  <c r="X120" i="8" s="1"/>
  <c r="S484" i="7"/>
  <c r="S137" i="8" s="1"/>
  <c r="S148" i="8" s="1"/>
  <c r="S10" i="8" s="1"/>
  <c r="AD500" i="7"/>
  <c r="AD138" i="8" s="1"/>
  <c r="V500" i="7"/>
  <c r="V138" i="8" s="1"/>
  <c r="V148" i="8" s="1"/>
  <c r="V10" i="8" s="1"/>
  <c r="AI548" i="7"/>
  <c r="AI151" i="8" s="1"/>
  <c r="AA548" i="7"/>
  <c r="AA151" i="8" s="1"/>
  <c r="S548" i="7"/>
  <c r="S151" i="8" s="1"/>
  <c r="S164" i="8" s="1"/>
  <c r="S11" i="8" s="1"/>
  <c r="AK564" i="7"/>
  <c r="AK152" i="8" s="1"/>
  <c r="AC564" i="7"/>
  <c r="AC152" i="8" s="1"/>
  <c r="U564" i="7"/>
  <c r="U152" i="8" s="1"/>
  <c r="AK628" i="7"/>
  <c r="AK167" i="8" s="1"/>
  <c r="AC628" i="7"/>
  <c r="AC167" i="8" s="1"/>
  <c r="U628" i="7"/>
  <c r="U167" i="8" s="1"/>
  <c r="AJ740" i="7"/>
  <c r="AJ184" i="8" s="1"/>
  <c r="AJ196" i="8" s="1"/>
  <c r="AJ13" i="8" s="1"/>
  <c r="AB740" i="7"/>
  <c r="AB184" i="8" s="1"/>
  <c r="AB196" i="8" s="1"/>
  <c r="AB13" i="8" s="1"/>
  <c r="T740" i="7"/>
  <c r="T184" i="8" s="1"/>
  <c r="T196" i="8" s="1"/>
  <c r="T13" i="8" s="1"/>
  <c r="AJ804" i="7"/>
  <c r="AJ200" i="8" s="1"/>
  <c r="AJ212" i="8" s="1"/>
  <c r="AJ14" i="8" s="1"/>
  <c r="AB804" i="7"/>
  <c r="AB200" i="8" s="1"/>
  <c r="T804" i="7"/>
  <c r="T200" i="8" s="1"/>
  <c r="S868" i="7"/>
  <c r="S215" i="8" s="1"/>
  <c r="S228" i="8" s="1"/>
  <c r="S15" i="8" s="1"/>
  <c r="W868" i="7"/>
  <c r="W215" i="8" s="1"/>
  <c r="AJ964" i="7"/>
  <c r="AJ246" i="8" s="1"/>
  <c r="AB964" i="7"/>
  <c r="AB246" i="8" s="1"/>
  <c r="AE980" i="7"/>
  <c r="AE247" i="8" s="1"/>
  <c r="AE260" i="8" s="1"/>
  <c r="AE17" i="8" s="1"/>
  <c r="AH1028" i="7"/>
  <c r="AH250" i="8" s="1"/>
  <c r="AH1076" i="7"/>
  <c r="AH262" i="8" s="1"/>
  <c r="Z1076" i="7"/>
  <c r="Z262" i="8" s="1"/>
  <c r="AD1076" i="7"/>
  <c r="AD262" i="8" s="1"/>
  <c r="V1076" i="7"/>
  <c r="V262" i="8" s="1"/>
  <c r="Z292" i="8"/>
  <c r="Z19" i="8" s="1"/>
  <c r="AH1204" i="7"/>
  <c r="AH294" i="8" s="1"/>
  <c r="AH308" i="8" s="1"/>
  <c r="AH20" i="8" s="1"/>
  <c r="Z1204" i="7"/>
  <c r="Z294" i="8" s="1"/>
  <c r="Z308" i="8" s="1"/>
  <c r="Z20" i="8" s="1"/>
  <c r="AI1236" i="7"/>
  <c r="AI310" i="8" s="1"/>
  <c r="AI324" i="8" s="1"/>
  <c r="AI21" i="8" s="1"/>
  <c r="S1236" i="7"/>
  <c r="S310" i="8" s="1"/>
  <c r="S324" i="8" s="1"/>
  <c r="S21" i="8" s="1"/>
  <c r="Y340" i="8"/>
  <c r="Y22" i="8" s="1"/>
  <c r="X1316" i="7"/>
  <c r="X327" i="8" s="1"/>
  <c r="AJ1460" i="7"/>
  <c r="AJ359" i="8" s="1"/>
  <c r="T1460" i="7"/>
  <c r="T359" i="8" s="1"/>
  <c r="AJ2404" i="7"/>
  <c r="AJ520" i="8" s="1"/>
  <c r="AJ532" i="8" s="1"/>
  <c r="AJ34" i="8" s="1"/>
  <c r="AG132" i="7"/>
  <c r="AG86" i="8" s="1"/>
  <c r="AG100" i="8" s="1"/>
  <c r="AG7" i="8" s="1"/>
  <c r="Y132" i="7"/>
  <c r="Y86" i="8" s="1"/>
  <c r="Y100" i="8" s="1"/>
  <c r="Y7" i="8" s="1"/>
  <c r="AE148" i="7"/>
  <c r="AE87" i="8" s="1"/>
  <c r="W148" i="7"/>
  <c r="W87" i="8" s="1"/>
  <c r="Y180" i="8"/>
  <c r="Y12" i="8" s="1"/>
  <c r="AJ628" i="7"/>
  <c r="AJ167" i="8" s="1"/>
  <c r="AJ180" i="8" s="1"/>
  <c r="AJ12" i="8" s="1"/>
  <c r="AB628" i="7"/>
  <c r="AB167" i="8" s="1"/>
  <c r="AB180" i="8" s="1"/>
  <c r="AB12" i="8" s="1"/>
  <c r="T628" i="7"/>
  <c r="T167" i="8" s="1"/>
  <c r="T180" i="8" s="1"/>
  <c r="T12" i="8" s="1"/>
  <c r="AI804" i="7"/>
  <c r="AI200" i="8" s="1"/>
  <c r="AA804" i="7"/>
  <c r="AA200" i="8" s="1"/>
  <c r="AA212" i="8" s="1"/>
  <c r="AA14" i="8" s="1"/>
  <c r="S804" i="7"/>
  <c r="S200" i="8" s="1"/>
  <c r="AD932" i="7"/>
  <c r="AD231" i="8" s="1"/>
  <c r="V932" i="7"/>
  <c r="V231" i="8" s="1"/>
  <c r="V244" i="8" s="1"/>
  <c r="V16" i="8" s="1"/>
  <c r="AG276" i="8"/>
  <c r="AG18" i="8" s="1"/>
  <c r="AK308" i="8"/>
  <c r="AK20" i="8" s="1"/>
  <c r="AC308" i="8"/>
  <c r="AC20" i="8" s="1"/>
  <c r="U308" i="8"/>
  <c r="U20" i="8" s="1"/>
  <c r="AD324" i="8"/>
  <c r="AD21" i="8" s="1"/>
  <c r="AG1412" i="7"/>
  <c r="AG344" i="8" s="1"/>
  <c r="AE1380" i="7"/>
  <c r="AE342" i="8" s="1"/>
  <c r="W1380" i="7"/>
  <c r="W342" i="8" s="1"/>
  <c r="AH1460" i="7"/>
  <c r="AH359" i="8" s="1"/>
  <c r="AH372" i="8" s="1"/>
  <c r="AH24" i="8" s="1"/>
  <c r="Z1460" i="7"/>
  <c r="Z359" i="8" s="1"/>
  <c r="Z372" i="8" s="1"/>
  <c r="Z24" i="8" s="1"/>
  <c r="AI1540" i="7"/>
  <c r="AI377" i="8" s="1"/>
  <c r="AA1540" i="7"/>
  <c r="AA377" i="8" s="1"/>
  <c r="S1540" i="7"/>
  <c r="S377" i="8" s="1"/>
  <c r="AG1620" i="7"/>
  <c r="AG391" i="8" s="1"/>
  <c r="Y1620" i="7"/>
  <c r="Y391" i="8" s="1"/>
  <c r="AJ1636" i="7"/>
  <c r="AJ392" i="8" s="1"/>
  <c r="AB1636" i="7"/>
  <c r="AB392" i="8" s="1"/>
  <c r="T1636" i="7"/>
  <c r="T392" i="8" s="1"/>
  <c r="AD1924" i="7"/>
  <c r="AD439" i="8" s="1"/>
  <c r="V1924" i="7"/>
  <c r="V439" i="8" s="1"/>
  <c r="AD1940" i="7"/>
  <c r="AD440" i="8" s="1"/>
  <c r="V1940" i="7"/>
  <c r="V440" i="8" s="1"/>
  <c r="AG2020" i="7"/>
  <c r="AG456" i="8" s="1"/>
  <c r="Y2020" i="7"/>
  <c r="Y456" i="8" s="1"/>
  <c r="AJ2116" i="7"/>
  <c r="AJ474" i="8" s="1"/>
  <c r="AB2116" i="7"/>
  <c r="AB474" i="8" s="1"/>
  <c r="T2116" i="7"/>
  <c r="T474" i="8" s="1"/>
  <c r="AG2164" i="7"/>
  <c r="AG487" i="8" s="1"/>
  <c r="Y2164" i="7"/>
  <c r="Y487" i="8" s="1"/>
  <c r="AF2196" i="7"/>
  <c r="AF489" i="8" s="1"/>
  <c r="X2196" i="7"/>
  <c r="X489" i="8" s="1"/>
  <c r="AH2468" i="7"/>
  <c r="AH535" i="8" s="1"/>
  <c r="Z2468" i="7"/>
  <c r="Z535" i="8" s="1"/>
  <c r="AH2516" i="7"/>
  <c r="AH538" i="8" s="1"/>
  <c r="U340" i="8"/>
  <c r="U22" i="8" s="1"/>
  <c r="AF1332" i="7"/>
  <c r="AF328" i="8" s="1"/>
  <c r="X1332" i="7"/>
  <c r="X328" i="8" s="1"/>
  <c r="S1396" i="7"/>
  <c r="S343" i="8" s="1"/>
  <c r="AI1460" i="7"/>
  <c r="AI359" i="8" s="1"/>
  <c r="S1460" i="7"/>
  <c r="S359" i="8" s="1"/>
  <c r="S372" i="8" s="1"/>
  <c r="S24" i="8" s="1"/>
  <c r="AE1460" i="7"/>
  <c r="AE359" i="8" s="1"/>
  <c r="W1460" i="7"/>
  <c r="W359" i="8" s="1"/>
  <c r="AD1492" i="7"/>
  <c r="AD374" i="8" s="1"/>
  <c r="V1492" i="7"/>
  <c r="V374" i="8" s="1"/>
  <c r="AG1524" i="7"/>
  <c r="AG376" i="8" s="1"/>
  <c r="Y1524" i="7"/>
  <c r="Y376" i="8" s="1"/>
  <c r="AF1540" i="7"/>
  <c r="AF377" i="8" s="1"/>
  <c r="X1540" i="7"/>
  <c r="X377" i="8" s="1"/>
  <c r="AD1620" i="7"/>
  <c r="AD391" i="8" s="1"/>
  <c r="V1620" i="7"/>
  <c r="V391" i="8" s="1"/>
  <c r="AF1700" i="7"/>
  <c r="AF407" i="8" s="1"/>
  <c r="X1700" i="7"/>
  <c r="X407" i="8" s="1"/>
  <c r="AJ1796" i="7"/>
  <c r="AJ423" i="8" s="1"/>
  <c r="AB1796" i="7"/>
  <c r="AB423" i="8" s="1"/>
  <c r="AK452" i="8"/>
  <c r="AK29" i="8" s="1"/>
  <c r="AC452" i="8"/>
  <c r="AC29" i="8" s="1"/>
  <c r="U452" i="8"/>
  <c r="U29" i="8" s="1"/>
  <c r="AI1924" i="7"/>
  <c r="AI439" i="8" s="1"/>
  <c r="AA1924" i="7"/>
  <c r="AA439" i="8" s="1"/>
  <c r="S1924" i="7"/>
  <c r="S439" i="8" s="1"/>
  <c r="AI1940" i="7"/>
  <c r="AI440" i="8" s="1"/>
  <c r="AA1940" i="7"/>
  <c r="AA440" i="8" s="1"/>
  <c r="S1940" i="7"/>
  <c r="S440" i="8" s="1"/>
  <c r="AF468" i="8"/>
  <c r="AF30" i="8" s="1"/>
  <c r="X468" i="8"/>
  <c r="X30" i="8" s="1"/>
  <c r="AD2020" i="7"/>
  <c r="AD456" i="8" s="1"/>
  <c r="V2020" i="7"/>
  <c r="V456" i="8" s="1"/>
  <c r="AE2084" i="7"/>
  <c r="AE472" i="8" s="1"/>
  <c r="W2084" i="7"/>
  <c r="W472" i="8" s="1"/>
  <c r="AG2116" i="7"/>
  <c r="AG474" i="8" s="1"/>
  <c r="Y2116" i="7"/>
  <c r="Y474" i="8" s="1"/>
  <c r="AD2164" i="7"/>
  <c r="AD487" i="8" s="1"/>
  <c r="V2164" i="7"/>
  <c r="V487" i="8" s="1"/>
  <c r="AK2196" i="7"/>
  <c r="AK489" i="8" s="1"/>
  <c r="AC2196" i="7"/>
  <c r="AC489" i="8" s="1"/>
  <c r="U2196" i="7"/>
  <c r="U489" i="8" s="1"/>
  <c r="AJ2324" i="7"/>
  <c r="AJ505" i="8" s="1"/>
  <c r="AB2324" i="7"/>
  <c r="AB505" i="8" s="1"/>
  <c r="T2324" i="7"/>
  <c r="T505" i="8" s="1"/>
  <c r="Z2580" i="7"/>
  <c r="Z552" i="8" s="1"/>
  <c r="AF580" i="8"/>
  <c r="AF37" i="8" s="1"/>
  <c r="AF3492" i="7"/>
  <c r="AF727" i="8" s="1"/>
  <c r="AJ1748" i="7"/>
  <c r="AJ410" i="8" s="1"/>
  <c r="AB1748" i="7"/>
  <c r="AB410" i="8" s="1"/>
  <c r="AE1796" i="7"/>
  <c r="AE423" i="8" s="1"/>
  <c r="W1796" i="7"/>
  <c r="W423" i="8" s="1"/>
  <c r="AE468" i="8"/>
  <c r="AE30" i="8" s="1"/>
  <c r="W468" i="8"/>
  <c r="W30" i="8" s="1"/>
  <c r="AK2020" i="7"/>
  <c r="AK456" i="8" s="1"/>
  <c r="AC2020" i="7"/>
  <c r="AC456" i="8" s="1"/>
  <c r="U2020" i="7"/>
  <c r="U456" i="8" s="1"/>
  <c r="X484" i="8"/>
  <c r="X31" i="8" s="1"/>
  <c r="AE1524" i="7"/>
  <c r="AE376" i="8" s="1"/>
  <c r="W1524" i="7"/>
  <c r="W376" i="8" s="1"/>
  <c r="AJ1620" i="7"/>
  <c r="AJ391" i="8" s="1"/>
  <c r="AB1620" i="7"/>
  <c r="AB391" i="8" s="1"/>
  <c r="T1620" i="7"/>
  <c r="T391" i="8" s="1"/>
  <c r="AE1636" i="7"/>
  <c r="AE392" i="8" s="1"/>
  <c r="AE404" i="8" s="1"/>
  <c r="AE26" i="8" s="1"/>
  <c r="W1636" i="7"/>
  <c r="W392" i="8" s="1"/>
  <c r="AD1700" i="7"/>
  <c r="AD407" i="8" s="1"/>
  <c r="V1700" i="7"/>
  <c r="V407" i="8" s="1"/>
  <c r="AJ1716" i="7"/>
  <c r="AJ408" i="8" s="1"/>
  <c r="AB1716" i="7"/>
  <c r="AB408" i="8" s="1"/>
  <c r="T1716" i="7"/>
  <c r="T408" i="8" s="1"/>
  <c r="W1748" i="7"/>
  <c r="W410" i="8" s="1"/>
  <c r="AI1780" i="7"/>
  <c r="AI422" i="8" s="1"/>
  <c r="AA1780" i="7"/>
  <c r="AA422" i="8" s="1"/>
  <c r="S1780" i="7"/>
  <c r="S422" i="8" s="1"/>
  <c r="AE1780" i="7"/>
  <c r="AE422" i="8" s="1"/>
  <c r="W1780" i="7"/>
  <c r="W422" i="8" s="1"/>
  <c r="AH1796" i="7"/>
  <c r="AH423" i="8" s="1"/>
  <c r="Z1796" i="7"/>
  <c r="Z423" i="8" s="1"/>
  <c r="AE1812" i="7"/>
  <c r="AE424" i="8" s="1"/>
  <c r="W1812" i="7"/>
  <c r="W424" i="8" s="1"/>
  <c r="AG1828" i="7"/>
  <c r="AG425" i="8" s="1"/>
  <c r="Y1828" i="7"/>
  <c r="Y425" i="8" s="1"/>
  <c r="AE1860" i="7"/>
  <c r="AE427" i="8" s="1"/>
  <c r="W1860" i="7"/>
  <c r="W427" i="8" s="1"/>
  <c r="AG1924" i="7"/>
  <c r="AG439" i="8" s="1"/>
  <c r="Y1924" i="7"/>
  <c r="Y439" i="8" s="1"/>
  <c r="AG1940" i="7"/>
  <c r="AG440" i="8" s="1"/>
  <c r="Y1940" i="7"/>
  <c r="Y440" i="8" s="1"/>
  <c r="AJ2020" i="7"/>
  <c r="AJ456" i="8" s="1"/>
  <c r="AJ468" i="8" s="1"/>
  <c r="AJ30" i="8" s="1"/>
  <c r="AB2020" i="7"/>
  <c r="AB456" i="8" s="1"/>
  <c r="T2020" i="7"/>
  <c r="T456" i="8" s="1"/>
  <c r="T468" i="8" s="1"/>
  <c r="T30" i="8" s="1"/>
  <c r="AK2084" i="7"/>
  <c r="AK472" i="8" s="1"/>
  <c r="AC2084" i="7"/>
  <c r="AC472" i="8" s="1"/>
  <c r="U2084" i="7"/>
  <c r="U472" i="8" s="1"/>
  <c r="U484" i="8" s="1"/>
  <c r="U31" i="8" s="1"/>
  <c r="AE2116" i="7"/>
  <c r="AE474" i="8" s="1"/>
  <c r="AE484" i="8" s="1"/>
  <c r="AE31" i="8" s="1"/>
  <c r="W2116" i="7"/>
  <c r="W474" i="8" s="1"/>
  <c r="W484" i="8" s="1"/>
  <c r="W31" i="8" s="1"/>
  <c r="AJ2164" i="7"/>
  <c r="AJ487" i="8" s="1"/>
  <c r="AJ500" i="8" s="1"/>
  <c r="AJ32" i="8" s="1"/>
  <c r="AB2164" i="7"/>
  <c r="AB487" i="8" s="1"/>
  <c r="AB500" i="8" s="1"/>
  <c r="AB32" i="8" s="1"/>
  <c r="T2164" i="7"/>
  <c r="T487" i="8" s="1"/>
  <c r="T500" i="8" s="1"/>
  <c r="T32" i="8" s="1"/>
  <c r="AH2212" i="7"/>
  <c r="AH490" i="8" s="1"/>
  <c r="Z2212" i="7"/>
  <c r="Z490" i="8" s="1"/>
  <c r="AK2308" i="7"/>
  <c r="AK504" i="8" s="1"/>
  <c r="AK516" i="8" s="1"/>
  <c r="AK33" i="8" s="1"/>
  <c r="AC2308" i="7"/>
  <c r="AC504" i="8" s="1"/>
  <c r="U2308" i="7"/>
  <c r="U504" i="8" s="1"/>
  <c r="AJ2852" i="7"/>
  <c r="AJ603" i="8" s="1"/>
  <c r="T2852" i="7"/>
  <c r="T603" i="8" s="1"/>
  <c r="AI1492" i="7"/>
  <c r="AI374" i="8" s="1"/>
  <c r="AA1492" i="7"/>
  <c r="AA374" i="8" s="1"/>
  <c r="S1492" i="7"/>
  <c r="S374" i="8" s="1"/>
  <c r="AK1540" i="7"/>
  <c r="AK377" i="8" s="1"/>
  <c r="AK388" i="8" s="1"/>
  <c r="AK25" i="8" s="1"/>
  <c r="AC1540" i="7"/>
  <c r="AC377" i="8" s="1"/>
  <c r="U1540" i="7"/>
  <c r="U377" i="8" s="1"/>
  <c r="U388" i="8" s="1"/>
  <c r="U25" i="8" s="1"/>
  <c r="AI1620" i="7"/>
  <c r="AI391" i="8" s="1"/>
  <c r="AI404" i="8" s="1"/>
  <c r="AI26" i="8" s="1"/>
  <c r="AA1620" i="7"/>
  <c r="AA391" i="8" s="1"/>
  <c r="AA404" i="8" s="1"/>
  <c r="AA26" i="8" s="1"/>
  <c r="S1620" i="7"/>
  <c r="S391" i="8" s="1"/>
  <c r="S404" i="8" s="1"/>
  <c r="S26" i="8" s="1"/>
  <c r="W1620" i="7"/>
  <c r="W391" i="8" s="1"/>
  <c r="AD1636" i="7"/>
  <c r="AD392" i="8" s="1"/>
  <c r="AD404" i="8" s="1"/>
  <c r="AD26" i="8" s="1"/>
  <c r="AK1700" i="7"/>
  <c r="AK407" i="8" s="1"/>
  <c r="AC1700" i="7"/>
  <c r="AC407" i="8" s="1"/>
  <c r="U1700" i="7"/>
  <c r="U407" i="8" s="1"/>
  <c r="AG1700" i="7"/>
  <c r="AG407" i="8" s="1"/>
  <c r="Y1700" i="7"/>
  <c r="Y407" i="8" s="1"/>
  <c r="AI1716" i="7"/>
  <c r="AI408" i="8" s="1"/>
  <c r="AA1716" i="7"/>
  <c r="AA408" i="8" s="1"/>
  <c r="S1716" i="7"/>
  <c r="S408" i="8" s="1"/>
  <c r="AH1780" i="7"/>
  <c r="AH422" i="8" s="1"/>
  <c r="Z1780" i="7"/>
  <c r="Z422" i="8" s="1"/>
  <c r="AD1860" i="7"/>
  <c r="AD427" i="8" s="1"/>
  <c r="V1860" i="7"/>
  <c r="V427" i="8" s="1"/>
  <c r="AF1940" i="7"/>
  <c r="AF440" i="8" s="1"/>
  <c r="X1940" i="7"/>
  <c r="X440" i="8" s="1"/>
  <c r="AI2020" i="7"/>
  <c r="AI456" i="8" s="1"/>
  <c r="AJ2084" i="7"/>
  <c r="AJ472" i="8" s="1"/>
  <c r="AB2084" i="7"/>
  <c r="AB472" i="8" s="1"/>
  <c r="T2084" i="7"/>
  <c r="T472" i="8" s="1"/>
  <c r="AD2116" i="7"/>
  <c r="AD474" i="8" s="1"/>
  <c r="V2116" i="7"/>
  <c r="V474" i="8" s="1"/>
  <c r="AE2148" i="7"/>
  <c r="AE486" i="8" s="1"/>
  <c r="W2148" i="7"/>
  <c r="W486" i="8" s="1"/>
  <c r="AI2164" i="7"/>
  <c r="AI487" i="8" s="1"/>
  <c r="AA2164" i="7"/>
  <c r="AA487" i="8" s="1"/>
  <c r="S2164" i="7"/>
  <c r="S487" i="8" s="1"/>
  <c r="AH2196" i="7"/>
  <c r="AH489" i="8" s="1"/>
  <c r="AG2212" i="7"/>
  <c r="AG490" i="8" s="1"/>
  <c r="AG500" i="8" s="1"/>
  <c r="AG32" i="8" s="1"/>
  <c r="Y2212" i="7"/>
  <c r="Y490" i="8" s="1"/>
  <c r="Y500" i="8" s="1"/>
  <c r="Y32" i="8" s="1"/>
  <c r="AH2388" i="7"/>
  <c r="AH519" i="8" s="1"/>
  <c r="Z2388" i="7"/>
  <c r="Z519" i="8" s="1"/>
  <c r="AB2404" i="7"/>
  <c r="AB520" i="8" s="1"/>
  <c r="T2404" i="7"/>
  <c r="T520" i="8" s="1"/>
  <c r="T532" i="8" s="1"/>
  <c r="T34" i="8" s="1"/>
  <c r="V2724" i="7"/>
  <c r="V583" i="8" s="1"/>
  <c r="U436" i="8"/>
  <c r="U28" i="8" s="1"/>
  <c r="T1796" i="7"/>
  <c r="T423" i="8" s="1"/>
  <c r="AB468" i="8"/>
  <c r="AB30" i="8" s="1"/>
  <c r="Z2196" i="7"/>
  <c r="Z489" i="8" s="1"/>
  <c r="AI2212" i="7"/>
  <c r="AI490" i="8" s="1"/>
  <c r="AA2212" i="7"/>
  <c r="AA490" i="8" s="1"/>
  <c r="S2212" i="7"/>
  <c r="S490" i="8" s="1"/>
  <c r="AC516" i="8"/>
  <c r="AC33" i="8" s="1"/>
  <c r="U516" i="8"/>
  <c r="U33" i="8" s="1"/>
  <c r="AA2308" i="7"/>
  <c r="AA504" i="8" s="1"/>
  <c r="S2308" i="7"/>
  <c r="S504" i="8" s="1"/>
  <c r="AG2324" i="7"/>
  <c r="AG505" i="8" s="1"/>
  <c r="AG516" i="8" s="1"/>
  <c r="AG33" i="8" s="1"/>
  <c r="Y2324" i="7"/>
  <c r="Y505" i="8" s="1"/>
  <c r="AG532" i="8"/>
  <c r="AG34" i="8" s="1"/>
  <c r="Y532" i="8"/>
  <c r="Y34" i="8" s="1"/>
  <c r="AF2388" i="7"/>
  <c r="AF519" i="8" s="1"/>
  <c r="X2388" i="7"/>
  <c r="X519" i="8" s="1"/>
  <c r="AD2404" i="7"/>
  <c r="AD520" i="8" s="1"/>
  <c r="V2404" i="7"/>
  <c r="V520" i="8" s="1"/>
  <c r="V532" i="8" s="1"/>
  <c r="V34" i="8" s="1"/>
  <c r="AF548" i="8"/>
  <c r="AF35" i="8" s="1"/>
  <c r="AF2564" i="7"/>
  <c r="AF551" i="8" s="1"/>
  <c r="AF564" i="8" s="1"/>
  <c r="AF36" i="8" s="1"/>
  <c r="X2564" i="7"/>
  <c r="X551" i="8" s="1"/>
  <c r="AJ2564" i="7"/>
  <c r="AJ551" i="8" s="1"/>
  <c r="AE2580" i="7"/>
  <c r="AE552" i="8" s="1"/>
  <c r="W2580" i="7"/>
  <c r="W552" i="8" s="1"/>
  <c r="AI2580" i="7"/>
  <c r="AI552" i="8" s="1"/>
  <c r="AA2580" i="7"/>
  <c r="AA552" i="8" s="1"/>
  <c r="AH2596" i="7"/>
  <c r="AH553" i="8" s="1"/>
  <c r="Z2596" i="7"/>
  <c r="Z553" i="8" s="1"/>
  <c r="AD2644" i="7"/>
  <c r="AD567" i="8" s="1"/>
  <c r="AD580" i="8" s="1"/>
  <c r="AD37" i="8" s="1"/>
  <c r="V2644" i="7"/>
  <c r="V567" i="8" s="1"/>
  <c r="V580" i="8" s="1"/>
  <c r="V37" i="8" s="1"/>
  <c r="AF2708" i="7"/>
  <c r="AF582" i="8" s="1"/>
  <c r="X2708" i="7"/>
  <c r="X582" i="8" s="1"/>
  <c r="W2724" i="7"/>
  <c r="W583" i="8" s="1"/>
  <c r="AD2772" i="7"/>
  <c r="AD598" i="8" s="1"/>
  <c r="V2772" i="7"/>
  <c r="V598" i="8" s="1"/>
  <c r="AF2804" i="7"/>
  <c r="AF600" i="8" s="1"/>
  <c r="X2804" i="7"/>
  <c r="X600" i="8" s="1"/>
  <c r="AF2900" i="7"/>
  <c r="AF615" i="8" s="1"/>
  <c r="X2900" i="7"/>
  <c r="X615" i="8" s="1"/>
  <c r="AD2916" i="7"/>
  <c r="AD616" i="8" s="1"/>
  <c r="AH3172" i="7"/>
  <c r="AH662" i="8" s="1"/>
  <c r="Z3172" i="7"/>
  <c r="Z662" i="8" s="1"/>
  <c r="Z676" i="8" s="1"/>
  <c r="Z43" i="8" s="1"/>
  <c r="X3860" i="7"/>
  <c r="X776" i="8" s="1"/>
  <c r="T2916" i="7"/>
  <c r="T616" i="8" s="1"/>
  <c r="AJ3092" i="7"/>
  <c r="AJ646" i="8" s="1"/>
  <c r="W2196" i="7"/>
  <c r="W489" i="8" s="1"/>
  <c r="AF2212" i="7"/>
  <c r="AF490" i="8" s="1"/>
  <c r="X2212" i="7"/>
  <c r="X490" i="8" s="1"/>
  <c r="AH516" i="8"/>
  <c r="AH33" i="8" s="1"/>
  <c r="Z516" i="8"/>
  <c r="Z33" i="8" s="1"/>
  <c r="AF2308" i="7"/>
  <c r="AF504" i="8" s="1"/>
  <c r="X2308" i="7"/>
  <c r="X504" i="8" s="1"/>
  <c r="AC2388" i="7"/>
  <c r="AC519" i="8" s="1"/>
  <c r="U2388" i="7"/>
  <c r="U519" i="8" s="1"/>
  <c r="S2404" i="7"/>
  <c r="S520" i="8" s="1"/>
  <c r="U2468" i="7"/>
  <c r="U535" i="8" s="1"/>
  <c r="U548" i="8" s="1"/>
  <c r="U35" i="8" s="1"/>
  <c r="AK2564" i="7"/>
  <c r="AK551" i="8" s="1"/>
  <c r="U2564" i="7"/>
  <c r="U551" i="8" s="1"/>
  <c r="AJ2580" i="7"/>
  <c r="AJ552" i="8" s="1"/>
  <c r="AB2580" i="7"/>
  <c r="AB552" i="8" s="1"/>
  <c r="T2580" i="7"/>
  <c r="T552" i="8" s="1"/>
  <c r="T564" i="8" s="1"/>
  <c r="T36" i="8" s="1"/>
  <c r="AI2644" i="7"/>
  <c r="AI567" i="8" s="1"/>
  <c r="AA2644" i="7"/>
  <c r="AA567" i="8" s="1"/>
  <c r="S2644" i="7"/>
  <c r="S567" i="8" s="1"/>
  <c r="S580" i="8" s="1"/>
  <c r="S37" i="8" s="1"/>
  <c r="AK2708" i="7"/>
  <c r="AK582" i="8" s="1"/>
  <c r="AC2708" i="7"/>
  <c r="AC582" i="8" s="1"/>
  <c r="U2708" i="7"/>
  <c r="U582" i="8" s="1"/>
  <c r="AG2804" i="7"/>
  <c r="AG600" i="8" s="1"/>
  <c r="Y2804" i="7"/>
  <c r="Y600" i="8" s="1"/>
  <c r="AE2916" i="7"/>
  <c r="AE616" i="8" s="1"/>
  <c r="W2916" i="7"/>
  <c r="W616" i="8" s="1"/>
  <c r="Y516" i="8"/>
  <c r="Y33" i="8" s="1"/>
  <c r="AB596" i="8"/>
  <c r="AB38" i="8" s="1"/>
  <c r="AE2724" i="7"/>
  <c r="AE583" i="8" s="1"/>
  <c r="AA2724" i="7"/>
  <c r="AA583" i="8" s="1"/>
  <c r="AH2916" i="7"/>
  <c r="AH616" i="8" s="1"/>
  <c r="Z2916" i="7"/>
  <c r="Z616" i="8" s="1"/>
  <c r="Z628" i="8" s="1"/>
  <c r="Z40" i="8" s="1"/>
  <c r="AJ2340" i="7"/>
  <c r="AJ506" i="8" s="1"/>
  <c r="AB2340" i="7"/>
  <c r="AB506" i="8" s="1"/>
  <c r="T2340" i="7"/>
  <c r="T506" i="8" s="1"/>
  <c r="AE2388" i="7"/>
  <c r="AE519" i="8" s="1"/>
  <c r="W2388" i="7"/>
  <c r="W519" i="8" s="1"/>
  <c r="W532" i="8" s="1"/>
  <c r="W34" i="8" s="1"/>
  <c r="AE2468" i="7"/>
  <c r="AE535" i="8" s="1"/>
  <c r="AE548" i="8" s="1"/>
  <c r="AE35" i="8" s="1"/>
  <c r="W2468" i="7"/>
  <c r="W535" i="8" s="1"/>
  <c r="U564" i="8"/>
  <c r="U36" i="8" s="1"/>
  <c r="AI2564" i="7"/>
  <c r="AI551" i="8" s="1"/>
  <c r="AA2564" i="7"/>
  <c r="AA551" i="8" s="1"/>
  <c r="S2564" i="7"/>
  <c r="S551" i="8" s="1"/>
  <c r="S564" i="8" s="1"/>
  <c r="S36" i="8" s="1"/>
  <c r="AD2580" i="7"/>
  <c r="AD552" i="8" s="1"/>
  <c r="V2580" i="7"/>
  <c r="V552" i="8" s="1"/>
  <c r="AK2596" i="7"/>
  <c r="AK553" i="8" s="1"/>
  <c r="AC2596" i="7"/>
  <c r="AC553" i="8" s="1"/>
  <c r="AC564" i="8" s="1"/>
  <c r="AC36" i="8" s="1"/>
  <c r="AG2644" i="7"/>
  <c r="AG567" i="8" s="1"/>
  <c r="Y2644" i="7"/>
  <c r="Y567" i="8" s="1"/>
  <c r="AJ2660" i="7"/>
  <c r="AJ568" i="8" s="1"/>
  <c r="AB2660" i="7"/>
  <c r="AB568" i="8" s="1"/>
  <c r="T2660" i="7"/>
  <c r="T568" i="8" s="1"/>
  <c r="AI2708" i="7"/>
  <c r="AI582" i="8" s="1"/>
  <c r="AA2708" i="7"/>
  <c r="AA582" i="8" s="1"/>
  <c r="S2708" i="7"/>
  <c r="S582" i="8" s="1"/>
  <c r="Z2724" i="7"/>
  <c r="Z583" i="8" s="1"/>
  <c r="Y2772" i="7"/>
  <c r="Y598" i="8" s="1"/>
  <c r="AI2900" i="7"/>
  <c r="AI615" i="8" s="1"/>
  <c r="AA2900" i="7"/>
  <c r="AA615" i="8" s="1"/>
  <c r="S2900" i="7"/>
  <c r="S615" i="8" s="1"/>
  <c r="AG2916" i="7"/>
  <c r="AG616" i="8" s="1"/>
  <c r="Y2916" i="7"/>
  <c r="Y616" i="8" s="1"/>
  <c r="AG3844" i="7"/>
  <c r="AG775" i="8" s="1"/>
  <c r="Y3844" i="7"/>
  <c r="Y775" i="8" s="1"/>
  <c r="AH2564" i="7"/>
  <c r="AH551" i="8" s="1"/>
  <c r="AH564" i="8" s="1"/>
  <c r="AH36" i="8" s="1"/>
  <c r="Z2564" i="7"/>
  <c r="Z551" i="8" s="1"/>
  <c r="AG2580" i="7"/>
  <c r="AG552" i="8" s="1"/>
  <c r="AG564" i="8" s="1"/>
  <c r="AG36" i="8" s="1"/>
  <c r="Y2580" i="7"/>
  <c r="Y552" i="8" s="1"/>
  <c r="Y564" i="8" s="1"/>
  <c r="Y36" i="8" s="1"/>
  <c r="AJ2596" i="7"/>
  <c r="AJ553" i="8" s="1"/>
  <c r="X2644" i="7"/>
  <c r="X567" i="8" s="1"/>
  <c r="AA2660" i="7"/>
  <c r="AA568" i="8" s="1"/>
  <c r="AH2708" i="7"/>
  <c r="AH582" i="8" s="1"/>
  <c r="Z2708" i="7"/>
  <c r="Z582" i="8" s="1"/>
  <c r="AF2772" i="7"/>
  <c r="AF598" i="8" s="1"/>
  <c r="X2772" i="7"/>
  <c r="X598" i="8" s="1"/>
  <c r="AD2804" i="7"/>
  <c r="AD600" i="8" s="1"/>
  <c r="AK2820" i="7"/>
  <c r="AK601" i="8" s="1"/>
  <c r="AC2820" i="7"/>
  <c r="AC601" i="8" s="1"/>
  <c r="U2820" i="7"/>
  <c r="U601" i="8" s="1"/>
  <c r="AE2852" i="7"/>
  <c r="AE603" i="8" s="1"/>
  <c r="W2852" i="7"/>
  <c r="W603" i="8" s="1"/>
  <c r="T2724" i="7"/>
  <c r="T583" i="8" s="1"/>
  <c r="T596" i="8" s="1"/>
  <c r="T38" i="8" s="1"/>
  <c r="AI2916" i="7"/>
  <c r="AI616" i="8" s="1"/>
  <c r="AA2916" i="7"/>
  <c r="AA616" i="8" s="1"/>
  <c r="AE644" i="8"/>
  <c r="AE41" i="8" s="1"/>
  <c r="W644" i="8"/>
  <c r="W41" i="8" s="1"/>
  <c r="AD3396" i="7"/>
  <c r="AD710" i="8" s="1"/>
  <c r="V3396" i="7"/>
  <c r="V710" i="8" s="1"/>
  <c r="AD3604" i="7"/>
  <c r="AD746" i="8" s="1"/>
  <c r="V3604" i="7"/>
  <c r="V746" i="8" s="1"/>
  <c r="AE3684" i="7"/>
  <c r="AE758" i="8" s="1"/>
  <c r="W3684" i="7"/>
  <c r="W758" i="8" s="1"/>
  <c r="AA3844" i="7"/>
  <c r="AA775" i="8" s="1"/>
  <c r="S3844" i="7"/>
  <c r="S775" i="8" s="1"/>
  <c r="AF3332" i="7"/>
  <c r="AF695" i="8" s="1"/>
  <c r="AG3700" i="7"/>
  <c r="AG759" i="8" s="1"/>
  <c r="Y3700" i="7"/>
  <c r="Y759" i="8" s="1"/>
  <c r="AD3844" i="7"/>
  <c r="AD775" i="8" s="1"/>
  <c r="V3844" i="7"/>
  <c r="V775" i="8" s="1"/>
  <c r="AI3908" i="7"/>
  <c r="AI779" i="8" s="1"/>
  <c r="AA3908" i="7"/>
  <c r="AA779" i="8" s="1"/>
  <c r="S3908" i="7"/>
  <c r="S779" i="8" s="1"/>
  <c r="AD2996" i="7"/>
  <c r="AD633" i="8" s="1"/>
  <c r="V2996" i="7"/>
  <c r="V633" i="8" s="1"/>
  <c r="AG3044" i="7"/>
  <c r="AG636" i="8" s="1"/>
  <c r="Y3044" i="7"/>
  <c r="Y636" i="8" s="1"/>
  <c r="AK3092" i="7"/>
  <c r="AK646" i="8" s="1"/>
  <c r="AC3092" i="7"/>
  <c r="AC646" i="8" s="1"/>
  <c r="U3092" i="7"/>
  <c r="U646" i="8" s="1"/>
  <c r="Y3092" i="7"/>
  <c r="Y646" i="8" s="1"/>
  <c r="AJ3188" i="7"/>
  <c r="AJ663" i="8" s="1"/>
  <c r="AB3188" i="7"/>
  <c r="AB663" i="8" s="1"/>
  <c r="T3188" i="7"/>
  <c r="T663" i="8" s="1"/>
  <c r="AG3220" i="7"/>
  <c r="AG665" i="8" s="1"/>
  <c r="AG676" i="8" s="1"/>
  <c r="AG43" i="8" s="1"/>
  <c r="Y3220" i="7"/>
  <c r="Y665" i="8" s="1"/>
  <c r="Y676" i="8" s="1"/>
  <c r="Y43" i="8" s="1"/>
  <c r="AF3268" i="7"/>
  <c r="AF678" i="8" s="1"/>
  <c r="X3268" i="7"/>
  <c r="X678" i="8" s="1"/>
  <c r="AI3396" i="7"/>
  <c r="AI710" i="8" s="1"/>
  <c r="AA3396" i="7"/>
  <c r="AA710" i="8" s="1"/>
  <c r="S3396" i="7"/>
  <c r="S710" i="8" s="1"/>
  <c r="AD3412" i="7"/>
  <c r="AD711" i="8" s="1"/>
  <c r="V3412" i="7"/>
  <c r="V711" i="8" s="1"/>
  <c r="AH3428" i="7"/>
  <c r="AH712" i="8" s="1"/>
  <c r="Z3428" i="7"/>
  <c r="Z712" i="8" s="1"/>
  <c r="AE3556" i="7"/>
  <c r="AE743" i="8" s="1"/>
  <c r="W3556" i="7"/>
  <c r="W743" i="8" s="1"/>
  <c r="AI3556" i="7"/>
  <c r="AI743" i="8" s="1"/>
  <c r="AA3556" i="7"/>
  <c r="AA743" i="8" s="1"/>
  <c r="S3556" i="7"/>
  <c r="S743" i="8" s="1"/>
  <c r="AD3588" i="7"/>
  <c r="AD745" i="8" s="1"/>
  <c r="V3588" i="7"/>
  <c r="V745" i="8" s="1"/>
  <c r="AJ3636" i="7"/>
  <c r="AJ748" i="8" s="1"/>
  <c r="AB3636" i="7"/>
  <c r="AB748" i="8" s="1"/>
  <c r="T3636" i="7"/>
  <c r="T748" i="8" s="1"/>
  <c r="AF3636" i="7"/>
  <c r="AF748" i="8" s="1"/>
  <c r="X3636" i="7"/>
  <c r="X748" i="8" s="1"/>
  <c r="AF3700" i="7"/>
  <c r="AF759" i="8" s="1"/>
  <c r="X3700" i="7"/>
  <c r="X759" i="8" s="1"/>
  <c r="AH3716" i="7"/>
  <c r="AH760" i="8" s="1"/>
  <c r="Z3716" i="7"/>
  <c r="Z760" i="8" s="1"/>
  <c r="AD3732" i="7"/>
  <c r="AD761" i="8" s="1"/>
  <c r="AK3780" i="7"/>
  <c r="AK764" i="8" s="1"/>
  <c r="AC3780" i="7"/>
  <c r="AC764" i="8" s="1"/>
  <c r="U3780" i="7"/>
  <c r="U764" i="8" s="1"/>
  <c r="AG3828" i="7"/>
  <c r="AG774" i="8" s="1"/>
  <c r="AG788" i="8" s="1"/>
  <c r="AG50" i="8" s="1"/>
  <c r="Y3828" i="7"/>
  <c r="Y774" i="8" s="1"/>
  <c r="AK3844" i="7"/>
  <c r="AK775" i="8" s="1"/>
  <c r="AC3844" i="7"/>
  <c r="AC775" i="8" s="1"/>
  <c r="U3844" i="7"/>
  <c r="U775" i="8" s="1"/>
  <c r="AK3876" i="7"/>
  <c r="AK777" i="8" s="1"/>
  <c r="AC3876" i="7"/>
  <c r="AC777" i="8" s="1"/>
  <c r="U3876" i="7"/>
  <c r="U777" i="8" s="1"/>
  <c r="AD3908" i="7"/>
  <c r="AD779" i="8" s="1"/>
  <c r="AD788" i="8" s="1"/>
  <c r="AD50" i="8" s="1"/>
  <c r="V3908" i="7"/>
  <c r="V779" i="8" s="1"/>
  <c r="AD2948" i="7"/>
  <c r="AD630" i="8" s="1"/>
  <c r="V2948" i="7"/>
  <c r="V630" i="8" s="1"/>
  <c r="AK2980" i="7"/>
  <c r="AK632" i="8" s="1"/>
  <c r="AC2980" i="7"/>
  <c r="AC632" i="8" s="1"/>
  <c r="U2980" i="7"/>
  <c r="U632" i="8" s="1"/>
  <c r="AJ3044" i="7"/>
  <c r="AJ636" i="8" s="1"/>
  <c r="AB3044" i="7"/>
  <c r="AB636" i="8" s="1"/>
  <c r="T3044" i="7"/>
  <c r="T636" i="8" s="1"/>
  <c r="AB3092" i="7"/>
  <c r="AB646" i="8" s="1"/>
  <c r="T3092" i="7"/>
  <c r="T646" i="8" s="1"/>
  <c r="AK3172" i="7"/>
  <c r="AK662" i="8" s="1"/>
  <c r="AC3172" i="7"/>
  <c r="AC662" i="8" s="1"/>
  <c r="U3172" i="7"/>
  <c r="U662" i="8" s="1"/>
  <c r="AE3188" i="7"/>
  <c r="AE663" i="8" s="1"/>
  <c r="AG3300" i="7"/>
  <c r="AG680" i="8" s="1"/>
  <c r="AG692" i="8" s="1"/>
  <c r="AG44" i="8" s="1"/>
  <c r="Y3300" i="7"/>
  <c r="Y680" i="8" s="1"/>
  <c r="AD3332" i="7"/>
  <c r="AD695" i="8" s="1"/>
  <c r="V3332" i="7"/>
  <c r="V695" i="8" s="1"/>
  <c r="V708" i="8" s="1"/>
  <c r="V45" i="8" s="1"/>
  <c r="AH3348" i="7"/>
  <c r="AH696" i="8" s="1"/>
  <c r="Z3348" i="7"/>
  <c r="Z696" i="8" s="1"/>
  <c r="AH3396" i="7"/>
  <c r="AH710" i="8" s="1"/>
  <c r="Z3396" i="7"/>
  <c r="Z710" i="8" s="1"/>
  <c r="AK3428" i="7"/>
  <c r="AK712" i="8" s="1"/>
  <c r="AC3428" i="7"/>
  <c r="AC712" i="8" s="1"/>
  <c r="U3428" i="7"/>
  <c r="U712" i="8" s="1"/>
  <c r="AG3428" i="7"/>
  <c r="AG712" i="8" s="1"/>
  <c r="AG724" i="8" s="1"/>
  <c r="AG46" i="8" s="1"/>
  <c r="Y3428" i="7"/>
  <c r="Y712" i="8" s="1"/>
  <c r="AG3476" i="7"/>
  <c r="AG726" i="8" s="1"/>
  <c r="Y3476" i="7"/>
  <c r="Y726" i="8" s="1"/>
  <c r="AG3540" i="7"/>
  <c r="AG742" i="8" s="1"/>
  <c r="Y3540" i="7"/>
  <c r="Y742" i="8" s="1"/>
  <c r="AK3588" i="7"/>
  <c r="AK745" i="8" s="1"/>
  <c r="AC3588" i="7"/>
  <c r="AC745" i="8" s="1"/>
  <c r="U3588" i="7"/>
  <c r="U745" i="8" s="1"/>
  <c r="AI3604" i="7"/>
  <c r="AI746" i="8" s="1"/>
  <c r="AA3604" i="7"/>
  <c r="AA746" i="8" s="1"/>
  <c r="S3604" i="7"/>
  <c r="S746" i="8" s="1"/>
  <c r="AI3636" i="7"/>
  <c r="AI748" i="8" s="1"/>
  <c r="AA3636" i="7"/>
  <c r="AA748" i="8" s="1"/>
  <c r="S3636" i="7"/>
  <c r="S748" i="8" s="1"/>
  <c r="AG3716" i="7"/>
  <c r="AG760" i="8" s="1"/>
  <c r="Y3716" i="7"/>
  <c r="Y760" i="8" s="1"/>
  <c r="AC3732" i="7"/>
  <c r="AC761" i="8" s="1"/>
  <c r="U3732" i="7"/>
  <c r="U761" i="8" s="1"/>
  <c r="AE3860" i="7"/>
  <c r="AE776" i="8" s="1"/>
  <c r="W3860" i="7"/>
  <c r="W776" i="8" s="1"/>
  <c r="AI3860" i="7"/>
  <c r="AI776" i="8" s="1"/>
  <c r="AA3860" i="7"/>
  <c r="AA776" i="8" s="1"/>
  <c r="S3860" i="7"/>
  <c r="S776" i="8" s="1"/>
  <c r="AK3908" i="7"/>
  <c r="AK779" i="8" s="1"/>
  <c r="AK788" i="8" s="1"/>
  <c r="AK50" i="8" s="1"/>
  <c r="AC3908" i="7"/>
  <c r="AC779" i="8" s="1"/>
  <c r="U3908" i="7"/>
  <c r="U779" i="8" s="1"/>
  <c r="AK2948" i="7"/>
  <c r="AK630" i="8" s="1"/>
  <c r="AC2948" i="7"/>
  <c r="AC630" i="8" s="1"/>
  <c r="U2948" i="7"/>
  <c r="U630" i="8" s="1"/>
  <c r="AJ2996" i="7"/>
  <c r="AJ633" i="8" s="1"/>
  <c r="AB2996" i="7"/>
  <c r="AB633" i="8" s="1"/>
  <c r="T2996" i="7"/>
  <c r="T633" i="8" s="1"/>
  <c r="AJ3028" i="7"/>
  <c r="AJ635" i="8" s="1"/>
  <c r="AB3028" i="7"/>
  <c r="AB635" i="8" s="1"/>
  <c r="T3028" i="7"/>
  <c r="T635" i="8" s="1"/>
  <c r="AK3124" i="7"/>
  <c r="AK647" i="8" s="1"/>
  <c r="AC3124" i="7"/>
  <c r="AC647" i="8" s="1"/>
  <c r="U3124" i="7"/>
  <c r="U647" i="8" s="1"/>
  <c r="AF3172" i="7"/>
  <c r="AF662" i="8" s="1"/>
  <c r="AF676" i="8" s="1"/>
  <c r="AF43" i="8" s="1"/>
  <c r="X3172" i="7"/>
  <c r="X662" i="8" s="1"/>
  <c r="AD3188" i="7"/>
  <c r="AD663" i="8" s="1"/>
  <c r="V3188" i="7"/>
  <c r="V663" i="8" s="1"/>
  <c r="AH3188" i="7"/>
  <c r="AH663" i="8" s="1"/>
  <c r="AE3220" i="7"/>
  <c r="AE665" i="8" s="1"/>
  <c r="W3220" i="7"/>
  <c r="W665" i="8" s="1"/>
  <c r="AG3332" i="7"/>
  <c r="AG695" i="8" s="1"/>
  <c r="Y3332" i="7"/>
  <c r="Y695" i="8" s="1"/>
  <c r="AK3348" i="7"/>
  <c r="AK696" i="8" s="1"/>
  <c r="AC3348" i="7"/>
  <c r="AC696" i="8" s="1"/>
  <c r="U3348" i="7"/>
  <c r="U696" i="8" s="1"/>
  <c r="AF3412" i="7"/>
  <c r="AF711" i="8" s="1"/>
  <c r="AF724" i="8" s="1"/>
  <c r="AF46" i="8" s="1"/>
  <c r="X3412" i="7"/>
  <c r="X711" i="8" s="1"/>
  <c r="AJ3476" i="7"/>
  <c r="AJ726" i="8" s="1"/>
  <c r="AJ740" i="8" s="1"/>
  <c r="AJ47" i="8" s="1"/>
  <c r="AB3476" i="7"/>
  <c r="AB726" i="8" s="1"/>
  <c r="AB740" i="8" s="1"/>
  <c r="AB47" i="8" s="1"/>
  <c r="T3476" i="7"/>
  <c r="T726" i="8" s="1"/>
  <c r="T740" i="8" s="1"/>
  <c r="T47" i="8" s="1"/>
  <c r="AH3492" i="7"/>
  <c r="AH727" i="8" s="1"/>
  <c r="Z3492" i="7"/>
  <c r="Z727" i="8" s="1"/>
  <c r="AF3540" i="7"/>
  <c r="AF742" i="8" s="1"/>
  <c r="X3540" i="7"/>
  <c r="X742" i="8" s="1"/>
  <c r="AK3556" i="7"/>
  <c r="AK743" i="8" s="1"/>
  <c r="AC3556" i="7"/>
  <c r="AC743" i="8" s="1"/>
  <c r="U3556" i="7"/>
  <c r="U743" i="8" s="1"/>
  <c r="AD3636" i="7"/>
  <c r="AD748" i="8" s="1"/>
  <c r="V3636" i="7"/>
  <c r="V748" i="8" s="1"/>
  <c r="AI3684" i="7"/>
  <c r="AI758" i="8" s="1"/>
  <c r="AA3684" i="7"/>
  <c r="AA758" i="8" s="1"/>
  <c r="S3684" i="7"/>
  <c r="S758" i="8" s="1"/>
  <c r="AD3700" i="7"/>
  <c r="AD759" i="8" s="1"/>
  <c r="V3700" i="7"/>
  <c r="V759" i="8" s="1"/>
  <c r="AJ3732" i="7"/>
  <c r="AJ761" i="8" s="1"/>
  <c r="AB3732" i="7"/>
  <c r="AB761" i="8" s="1"/>
  <c r="T3732" i="7"/>
  <c r="T761" i="8" s="1"/>
  <c r="X3764" i="7"/>
  <c r="X763" i="8" s="1"/>
  <c r="AJ3764" i="7"/>
  <c r="AJ763" i="8" s="1"/>
  <c r="T3764" i="7"/>
  <c r="T763" i="8" s="1"/>
  <c r="AE3828" i="7"/>
  <c r="AE774" i="8" s="1"/>
  <c r="W3828" i="7"/>
  <c r="W774" i="8" s="1"/>
  <c r="W788" i="8" s="1"/>
  <c r="W50" i="8" s="1"/>
  <c r="AI3828" i="7"/>
  <c r="AI774" i="8" s="1"/>
  <c r="AI3876" i="7"/>
  <c r="AI777" i="8" s="1"/>
  <c r="AA3876" i="7"/>
  <c r="AA777" i="8" s="1"/>
  <c r="S3876" i="7"/>
  <c r="S777" i="8" s="1"/>
  <c r="AF2948" i="7"/>
  <c r="AF630" i="8" s="1"/>
  <c r="X2948" i="7"/>
  <c r="X630" i="8" s="1"/>
  <c r="AB2948" i="7"/>
  <c r="AB630" i="8" s="1"/>
  <c r="T2948" i="7"/>
  <c r="T630" i="8" s="1"/>
  <c r="AI2996" i="7"/>
  <c r="AI633" i="8" s="1"/>
  <c r="AA2996" i="7"/>
  <c r="AA633" i="8" s="1"/>
  <c r="S2996" i="7"/>
  <c r="S633" i="8" s="1"/>
  <c r="S644" i="8" s="1"/>
  <c r="S41" i="8" s="1"/>
  <c r="AD3092" i="7"/>
  <c r="AD646" i="8" s="1"/>
  <c r="AJ3124" i="7"/>
  <c r="AJ647" i="8" s="1"/>
  <c r="AF3124" i="7"/>
  <c r="AF647" i="8" s="1"/>
  <c r="W3172" i="7"/>
  <c r="W662" i="8" s="1"/>
  <c r="AD3220" i="7"/>
  <c r="AD665" i="8" s="1"/>
  <c r="V3220" i="7"/>
  <c r="V665" i="8" s="1"/>
  <c r="AK3268" i="7"/>
  <c r="AK678" i="8" s="1"/>
  <c r="AC3268" i="7"/>
  <c r="AC678" i="8" s="1"/>
  <c r="U3268" i="7"/>
  <c r="U678" i="8" s="1"/>
  <c r="X3332" i="7"/>
  <c r="X695" i="8" s="1"/>
  <c r="AJ3396" i="7"/>
  <c r="AJ710" i="8" s="1"/>
  <c r="AJ724" i="8" s="1"/>
  <c r="AJ46" i="8" s="1"/>
  <c r="AB3396" i="7"/>
  <c r="AB710" i="8" s="1"/>
  <c r="AB724" i="8" s="1"/>
  <c r="AB46" i="8" s="1"/>
  <c r="T3396" i="7"/>
  <c r="T710" i="8" s="1"/>
  <c r="AI3428" i="7"/>
  <c r="AI712" i="8" s="1"/>
  <c r="AA3428" i="7"/>
  <c r="AA712" i="8" s="1"/>
  <c r="S3428" i="7"/>
  <c r="S712" i="8" s="1"/>
  <c r="AE3476" i="7"/>
  <c r="AE726" i="8" s="1"/>
  <c r="W3476" i="7"/>
  <c r="W726" i="8" s="1"/>
  <c r="AK3492" i="7"/>
  <c r="AK727" i="8" s="1"/>
  <c r="AC3492" i="7"/>
  <c r="AC727" i="8" s="1"/>
  <c r="U3492" i="7"/>
  <c r="U727" i="8" s="1"/>
  <c r="AF3556" i="7"/>
  <c r="AF743" i="8" s="1"/>
  <c r="X3556" i="7"/>
  <c r="X743" i="8" s="1"/>
  <c r="AG3604" i="7"/>
  <c r="AG746" i="8" s="1"/>
  <c r="AG756" i="8" s="1"/>
  <c r="AG48" i="8" s="1"/>
  <c r="Y3604" i="7"/>
  <c r="Y746" i="8" s="1"/>
  <c r="V788" i="8"/>
  <c r="V50" i="8" s="1"/>
  <c r="AE3908" i="7"/>
  <c r="AE779" i="8" s="1"/>
  <c r="R1783" i="7"/>
  <c r="R855" i="7"/>
  <c r="R3832" i="7"/>
  <c r="R3324" i="7"/>
  <c r="R3544" i="7"/>
  <c r="R3402" i="7"/>
  <c r="R3178" i="7"/>
  <c r="R3688" i="7"/>
  <c r="R3101" i="7"/>
  <c r="R2715" i="7"/>
  <c r="R8" i="7"/>
  <c r="I54" i="8"/>
  <c r="J54" i="8" s="1"/>
  <c r="J68" i="8" s="1"/>
  <c r="I5" i="8" s="1"/>
  <c r="J5" i="8" s="1"/>
  <c r="R3527" i="7"/>
  <c r="R3671" i="7"/>
  <c r="R2935" i="7"/>
  <c r="R2135" i="7"/>
  <c r="R1223" i="7"/>
  <c r="R1767" i="7"/>
  <c r="R840" i="7"/>
  <c r="R951" i="7"/>
  <c r="R215" i="7"/>
  <c r="R487" i="7"/>
  <c r="R1399" i="7"/>
  <c r="R2842" i="7"/>
  <c r="R262" i="7"/>
  <c r="R118" i="7"/>
  <c r="R1078" i="7"/>
  <c r="R1092" i="7" s="1"/>
  <c r="R263" i="8" s="1"/>
  <c r="I263" i="8"/>
  <c r="J263" i="8" s="1"/>
  <c r="R3383" i="7"/>
  <c r="R3160" i="7"/>
  <c r="R3672" i="7"/>
  <c r="R3464" i="7"/>
  <c r="R3529" i="7"/>
  <c r="R3816" i="7"/>
  <c r="R2311" i="7"/>
  <c r="R2584" i="7"/>
  <c r="R2760" i="7"/>
  <c r="R1769" i="7"/>
  <c r="R122" i="7"/>
  <c r="R2843" i="7"/>
  <c r="R727" i="7"/>
  <c r="R86" i="7"/>
  <c r="R3833" i="7"/>
  <c r="R3545" i="7"/>
  <c r="R3403" i="7"/>
  <c r="R3102" i="7"/>
  <c r="R3689" i="7"/>
  <c r="R2716" i="7"/>
  <c r="R3179" i="7"/>
  <c r="R2551" i="7"/>
  <c r="R3482" i="7"/>
  <c r="R1788" i="7"/>
  <c r="R1453" i="7"/>
  <c r="R2153" i="7"/>
  <c r="R857" i="7"/>
  <c r="R1384" i="7"/>
  <c r="R921" i="7"/>
  <c r="R616" i="7"/>
  <c r="R232" i="7"/>
  <c r="R137" i="7"/>
  <c r="R3753" i="7"/>
  <c r="R3017" i="7"/>
  <c r="R2904" i="7"/>
  <c r="R2008" i="7"/>
  <c r="R2841" i="7"/>
  <c r="R1737" i="7"/>
  <c r="R1849" i="7"/>
  <c r="R490" i="7"/>
  <c r="R89" i="7"/>
  <c r="R1401" i="7"/>
  <c r="R3751" i="7"/>
  <c r="R3207" i="7"/>
  <c r="R3287" i="7"/>
  <c r="R2903" i="7"/>
  <c r="R3015" i="7"/>
  <c r="R2503" i="7"/>
  <c r="R2327" i="7"/>
  <c r="R1847" i="7"/>
  <c r="R2103" i="7"/>
  <c r="R2007" i="7"/>
  <c r="R2839" i="7"/>
  <c r="R1017" i="7"/>
  <c r="R1735" i="7"/>
  <c r="R1095" i="7"/>
  <c r="R87" i="7"/>
  <c r="AK84" i="8"/>
  <c r="AK6" i="8" s="1"/>
  <c r="AC84" i="8"/>
  <c r="AC6" i="8" s="1"/>
  <c r="U84" i="8"/>
  <c r="U6" i="8" s="1"/>
  <c r="AG100" i="7"/>
  <c r="AG74" i="8" s="1"/>
  <c r="Y100" i="7"/>
  <c r="Y74" i="8" s="1"/>
  <c r="AD244" i="7"/>
  <c r="AD103" i="8" s="1"/>
  <c r="V244" i="7"/>
  <c r="V103" i="8" s="1"/>
  <c r="V116" i="8" s="1"/>
  <c r="V8" i="8" s="1"/>
  <c r="AK148" i="8"/>
  <c r="AK10" i="8" s="1"/>
  <c r="G778" i="8"/>
  <c r="H778" i="8" s="1"/>
  <c r="G747" i="8"/>
  <c r="H747" i="8" s="1"/>
  <c r="G762" i="8"/>
  <c r="H762" i="8" s="1"/>
  <c r="G697" i="8"/>
  <c r="H697" i="8" s="1"/>
  <c r="G634" i="8"/>
  <c r="H634" i="8" s="1"/>
  <c r="G602" i="8"/>
  <c r="H602" i="8" s="1"/>
  <c r="G537" i="8"/>
  <c r="H537" i="8" s="1"/>
  <c r="G505" i="8"/>
  <c r="H505" i="8" s="1"/>
  <c r="G521" i="8"/>
  <c r="H521" i="8" s="1"/>
  <c r="G393" i="8"/>
  <c r="H393" i="8" s="1"/>
  <c r="G441" i="8"/>
  <c r="H441" i="8" s="1"/>
  <c r="G569" i="8"/>
  <c r="H569" i="8" s="1"/>
  <c r="G491" i="8"/>
  <c r="H491" i="8" s="1"/>
  <c r="G473" i="8"/>
  <c r="H473" i="8" s="1"/>
  <c r="G249" i="8"/>
  <c r="H249" i="8" s="1"/>
  <c r="G378" i="8"/>
  <c r="H378" i="8" s="1"/>
  <c r="G409" i="8"/>
  <c r="H409" i="8" s="1"/>
  <c r="G426" i="8"/>
  <c r="H426" i="8" s="1"/>
  <c r="G329" i="8"/>
  <c r="H329" i="8" s="1"/>
  <c r="G281" i="8"/>
  <c r="H281" i="8" s="1"/>
  <c r="G201" i="8"/>
  <c r="H201" i="8" s="1"/>
  <c r="G295" i="8"/>
  <c r="H295" i="8" s="1"/>
  <c r="G153" i="8"/>
  <c r="H153" i="8" s="1"/>
  <c r="G122" i="8"/>
  <c r="H122" i="8" s="1"/>
  <c r="G73" i="8"/>
  <c r="H73" i="8" s="1"/>
  <c r="G169" i="8"/>
  <c r="H169" i="8" s="1"/>
  <c r="R3079" i="7"/>
  <c r="R2759" i="7"/>
  <c r="R1768" i="7"/>
  <c r="R119" i="7"/>
  <c r="R3161" i="7"/>
  <c r="R3465" i="7"/>
  <c r="R3080" i="7"/>
  <c r="AE84" i="8"/>
  <c r="AE6" i="8" s="1"/>
  <c r="AI132" i="7"/>
  <c r="AI86" i="8" s="1"/>
  <c r="AI100" i="8" s="1"/>
  <c r="AI7" i="8" s="1"/>
  <c r="AA132" i="7"/>
  <c r="AA86" i="8" s="1"/>
  <c r="S132" i="7"/>
  <c r="S86" i="8" s="1"/>
  <c r="AI148" i="7"/>
  <c r="AI87" i="8" s="1"/>
  <c r="AA148" i="7"/>
  <c r="AA87" i="8" s="1"/>
  <c r="S148" i="7"/>
  <c r="S87" i="8" s="1"/>
  <c r="Y116" i="8"/>
  <c r="Y8" i="8" s="1"/>
  <c r="AK116" i="8"/>
  <c r="AK8" i="8" s="1"/>
  <c r="AC116" i="8"/>
  <c r="AC8" i="8" s="1"/>
  <c r="AA132" i="8"/>
  <c r="AA9" i="8" s="1"/>
  <c r="R1016" i="7"/>
  <c r="R1479" i="7"/>
  <c r="R216" i="7"/>
  <c r="R3592" i="7"/>
  <c r="R792" i="7"/>
  <c r="R471" i="7"/>
  <c r="R3463" i="7"/>
  <c r="R3081" i="7"/>
  <c r="R2695" i="7"/>
  <c r="AI84" i="8"/>
  <c r="AI6" i="8" s="1"/>
  <c r="AA84" i="8"/>
  <c r="AA6" i="8" s="1"/>
  <c r="S84" i="8"/>
  <c r="S6" i="8" s="1"/>
  <c r="AJ148" i="7"/>
  <c r="AJ87" i="8" s="1"/>
  <c r="AB148" i="7"/>
  <c r="AB87" i="8" s="1"/>
  <c r="AB100" i="8" s="1"/>
  <c r="AB7" i="8" s="1"/>
  <c r="T148" i="7"/>
  <c r="T87" i="8" s="1"/>
  <c r="T100" i="8" s="1"/>
  <c r="T7" i="8" s="1"/>
  <c r="I90" i="8"/>
  <c r="J90" i="8" s="1"/>
  <c r="AF116" i="8"/>
  <c r="AF8" i="8" s="1"/>
  <c r="AC164" i="8"/>
  <c r="AC11" i="8" s="1"/>
  <c r="AH84" i="8"/>
  <c r="AH6" i="8" s="1"/>
  <c r="Z84" i="8"/>
  <c r="Z6" i="8" s="1"/>
  <c r="U132" i="8"/>
  <c r="U9" i="8" s="1"/>
  <c r="R20" i="7"/>
  <c r="R54" i="8" s="1"/>
  <c r="R68" i="8" s="1"/>
  <c r="R5" i="8" s="1"/>
  <c r="I780" i="8"/>
  <c r="J780" i="8" s="1"/>
  <c r="I765" i="8"/>
  <c r="J765" i="8" s="1"/>
  <c r="I728" i="8"/>
  <c r="J728" i="8" s="1"/>
  <c r="I713" i="8"/>
  <c r="J713" i="8" s="1"/>
  <c r="I666" i="8"/>
  <c r="J666" i="8" s="1"/>
  <c r="I749" i="8"/>
  <c r="J749" i="8" s="1"/>
  <c r="I604" i="8"/>
  <c r="J604" i="8" s="1"/>
  <c r="I648" i="8"/>
  <c r="J648" i="8" s="1"/>
  <c r="I617" i="8"/>
  <c r="J617" i="8" s="1"/>
  <c r="I584" i="8"/>
  <c r="J584" i="8" s="1"/>
  <c r="I637" i="8"/>
  <c r="J637" i="8" s="1"/>
  <c r="I570" i="8"/>
  <c r="J570" i="8" s="1"/>
  <c r="I492" i="8"/>
  <c r="J492" i="8" s="1"/>
  <c r="I379" i="8"/>
  <c r="J379" i="8" s="1"/>
  <c r="I428" i="8"/>
  <c r="J428" i="8" s="1"/>
  <c r="I394" i="8"/>
  <c r="J394" i="8" s="1"/>
  <c r="I360" i="8"/>
  <c r="J360" i="8" s="1"/>
  <c r="I522" i="8"/>
  <c r="J522" i="8" s="1"/>
  <c r="I216" i="8"/>
  <c r="J216" i="8" s="1"/>
  <c r="I251" i="8"/>
  <c r="J251" i="8" s="1"/>
  <c r="I312" i="8"/>
  <c r="J312" i="8" s="1"/>
  <c r="I154" i="8"/>
  <c r="J154" i="8" s="1"/>
  <c r="I106" i="8"/>
  <c r="J106" i="8" s="1"/>
  <c r="R2310" i="7"/>
  <c r="R2324" i="7" s="1"/>
  <c r="R505" i="8" s="1"/>
  <c r="I505" i="8"/>
  <c r="J505" i="8" s="1"/>
  <c r="AD116" i="8"/>
  <c r="AD8" i="8" s="1"/>
  <c r="Z116" i="8"/>
  <c r="Z8" i="8" s="1"/>
  <c r="AE116" i="8"/>
  <c r="AE8" i="8" s="1"/>
  <c r="AJ132" i="8"/>
  <c r="AJ9" i="8" s="1"/>
  <c r="S132" i="8"/>
  <c r="S9" i="8" s="1"/>
  <c r="V260" i="8"/>
  <c r="V17" i="8" s="1"/>
  <c r="G105" i="8"/>
  <c r="H105" i="8" s="1"/>
  <c r="R3108" i="7"/>
  <c r="R2554" i="7"/>
  <c r="R235" i="7"/>
  <c r="AD132" i="8"/>
  <c r="AD9" i="8" s="1"/>
  <c r="R3255" i="7"/>
  <c r="R3719" i="7"/>
  <c r="R3863" i="7"/>
  <c r="R2983" i="7"/>
  <c r="R3591" i="7"/>
  <c r="R1623" i="7"/>
  <c r="R1703" i="7"/>
  <c r="R2807" i="7"/>
  <c r="R2647" i="7"/>
  <c r="R2199" i="7"/>
  <c r="R3335" i="7"/>
  <c r="R2296" i="7"/>
  <c r="R2391" i="7"/>
  <c r="R1815" i="7"/>
  <c r="R2567" i="7"/>
  <c r="R2071" i="7"/>
  <c r="R1927" i="7"/>
  <c r="R1191" i="7"/>
  <c r="R1527" i="7"/>
  <c r="R1319" i="7"/>
  <c r="R983" i="7"/>
  <c r="R631" i="7"/>
  <c r="R791" i="7"/>
  <c r="R1144" i="7"/>
  <c r="R551" i="7"/>
  <c r="G54" i="8"/>
  <c r="H54" i="8" s="1"/>
  <c r="H68" i="8" s="1"/>
  <c r="G5" i="8" s="1"/>
  <c r="H5" i="8" s="1"/>
  <c r="G780" i="8"/>
  <c r="H780" i="8" s="1"/>
  <c r="G713" i="8"/>
  <c r="H713" i="8" s="1"/>
  <c r="G728" i="8"/>
  <c r="H728" i="8" s="1"/>
  <c r="G666" i="8"/>
  <c r="H666" i="8" s="1"/>
  <c r="G648" i="8"/>
  <c r="H648" i="8" s="1"/>
  <c r="G637" i="8"/>
  <c r="H637" i="8" s="1"/>
  <c r="G617" i="8"/>
  <c r="H617" i="8" s="1"/>
  <c r="G584" i="8"/>
  <c r="H584" i="8" s="1"/>
  <c r="G765" i="8"/>
  <c r="H765" i="8" s="1"/>
  <c r="G604" i="8"/>
  <c r="H604" i="8" s="1"/>
  <c r="G360" i="8"/>
  <c r="H360" i="8" s="1"/>
  <c r="G522" i="8"/>
  <c r="H522" i="8" s="1"/>
  <c r="G428" i="8"/>
  <c r="H428" i="8" s="1"/>
  <c r="G394" i="8"/>
  <c r="H394" i="8" s="1"/>
  <c r="G539" i="8"/>
  <c r="H539" i="8" s="1"/>
  <c r="G492" i="8"/>
  <c r="H492" i="8" s="1"/>
  <c r="G570" i="8"/>
  <c r="H570" i="8" s="1"/>
  <c r="G379" i="8"/>
  <c r="H379" i="8" s="1"/>
  <c r="G330" i="8"/>
  <c r="H330" i="8" s="1"/>
  <c r="G312" i="8"/>
  <c r="H312" i="8" s="1"/>
  <c r="G251" i="8"/>
  <c r="H251" i="8" s="1"/>
  <c r="G154" i="8"/>
  <c r="H154" i="8" s="1"/>
  <c r="G216" i="8"/>
  <c r="H216" i="8" s="1"/>
  <c r="G106" i="8"/>
  <c r="H106" i="8" s="1"/>
  <c r="G90" i="8"/>
  <c r="H90" i="8" s="1"/>
  <c r="R3838" i="7"/>
  <c r="R3694" i="7"/>
  <c r="R3489" i="7"/>
  <c r="R3550" i="7"/>
  <c r="R3408" i="7"/>
  <c r="R3330" i="7"/>
  <c r="R3184" i="7"/>
  <c r="R3109" i="7"/>
  <c r="R2158" i="7"/>
  <c r="R2555" i="7"/>
  <c r="R1793" i="7"/>
  <c r="R1458" i="7"/>
  <c r="R2721" i="7"/>
  <c r="R1389" i="7"/>
  <c r="R926" i="7"/>
  <c r="R862" i="7"/>
  <c r="R621" i="7"/>
  <c r="R142" i="7"/>
  <c r="R236" i="7"/>
  <c r="X84" i="8"/>
  <c r="X6" i="8" s="1"/>
  <c r="AJ100" i="7"/>
  <c r="AJ74" i="8" s="1"/>
  <c r="AJ84" i="8" s="1"/>
  <c r="AJ6" i="8" s="1"/>
  <c r="AB100" i="7"/>
  <c r="AB74" i="8" s="1"/>
  <c r="AB84" i="8" s="1"/>
  <c r="AB6" i="8" s="1"/>
  <c r="T100" i="7"/>
  <c r="T74" i="8" s="1"/>
  <c r="T84" i="8" s="1"/>
  <c r="T6" i="8" s="1"/>
  <c r="AE100" i="8"/>
  <c r="AE7" i="8" s="1"/>
  <c r="W100" i="8"/>
  <c r="W7" i="8" s="1"/>
  <c r="I392" i="8"/>
  <c r="J392" i="8" s="1"/>
  <c r="R1704" i="7"/>
  <c r="R3837" i="7"/>
  <c r="R3693" i="7"/>
  <c r="R3549" i="7"/>
  <c r="R3487" i="7"/>
  <c r="R3407" i="7"/>
  <c r="R3329" i="7"/>
  <c r="R3183" i="7"/>
  <c r="R3107" i="7"/>
  <c r="R1792" i="7"/>
  <c r="R2157" i="7"/>
  <c r="R2720" i="7"/>
  <c r="R1457" i="7"/>
  <c r="R1388" i="7"/>
  <c r="R861" i="7"/>
  <c r="R925" i="7"/>
  <c r="R620" i="7"/>
  <c r="G566" i="8"/>
  <c r="H566" i="8" s="1"/>
  <c r="G614" i="8"/>
  <c r="H614" i="8" s="1"/>
  <c r="G438" i="8"/>
  <c r="H438" i="8" s="1"/>
  <c r="G534" i="8"/>
  <c r="H534" i="8" s="1"/>
  <c r="G518" i="8"/>
  <c r="H518" i="8" s="1"/>
  <c r="G326" i="8"/>
  <c r="H326" i="8" s="1"/>
  <c r="G390" i="8"/>
  <c r="H390" i="8" s="1"/>
  <c r="G150" i="8"/>
  <c r="H150" i="8" s="1"/>
  <c r="G118" i="8"/>
  <c r="H118" i="8" s="1"/>
  <c r="R263" i="7"/>
  <c r="R1400" i="7"/>
  <c r="R488" i="7"/>
  <c r="R1770" i="7"/>
  <c r="AD132" i="7"/>
  <c r="AD86" i="8" s="1"/>
  <c r="AD100" i="8" s="1"/>
  <c r="AD7" i="8" s="1"/>
  <c r="V132" i="7"/>
  <c r="V86" i="8" s="1"/>
  <c r="V100" i="8" s="1"/>
  <c r="V7" i="8" s="1"/>
  <c r="W116" i="8"/>
  <c r="W8" i="8" s="1"/>
  <c r="AI132" i="8"/>
  <c r="AI9" i="8" s="1"/>
  <c r="AG84" i="8"/>
  <c r="AG6" i="8" s="1"/>
  <c r="Y84" i="8"/>
  <c r="Y6" i="8" s="1"/>
  <c r="X180" i="8"/>
  <c r="X12" i="8" s="1"/>
  <c r="AB212" i="8"/>
  <c r="AB14" i="8" s="1"/>
  <c r="T212" i="8"/>
  <c r="T14" i="8" s="1"/>
  <c r="AE212" i="8"/>
  <c r="AE14" i="8" s="1"/>
  <c r="AA228" i="8"/>
  <c r="AA15" i="8" s="1"/>
  <c r="AF868" i="7"/>
  <c r="AF215" i="8" s="1"/>
  <c r="AF228" i="8" s="1"/>
  <c r="AF15" i="8" s="1"/>
  <c r="X868" i="7"/>
  <c r="X215" i="8" s="1"/>
  <c r="T244" i="8"/>
  <c r="T16" i="8" s="1"/>
  <c r="AF932" i="7"/>
  <c r="AF231" i="8" s="1"/>
  <c r="AF244" i="8" s="1"/>
  <c r="AF16" i="8" s="1"/>
  <c r="X932" i="7"/>
  <c r="X231" i="8" s="1"/>
  <c r="AF276" i="8"/>
  <c r="AF18" i="8" s="1"/>
  <c r="X276" i="8"/>
  <c r="X18" i="8" s="1"/>
  <c r="AG148" i="8"/>
  <c r="AG10" i="8" s="1"/>
  <c r="AF500" i="7"/>
  <c r="AF138" i="8" s="1"/>
  <c r="X500" i="7"/>
  <c r="X138" i="8" s="1"/>
  <c r="X148" i="8" s="1"/>
  <c r="X10" i="8" s="1"/>
  <c r="AF164" i="8"/>
  <c r="AF11" i="8" s="1"/>
  <c r="Y164" i="8"/>
  <c r="Y11" i="8" s="1"/>
  <c r="AE180" i="8"/>
  <c r="AE12" i="8" s="1"/>
  <c r="W180" i="8"/>
  <c r="W12" i="8" s="1"/>
  <c r="Z180" i="8"/>
  <c r="Z12" i="8" s="1"/>
  <c r="X196" i="8"/>
  <c r="X13" i="8" s="1"/>
  <c r="AA276" i="8"/>
  <c r="AA18" i="8" s="1"/>
  <c r="AB116" i="8"/>
  <c r="AB8" i="8" s="1"/>
  <c r="AF132" i="8"/>
  <c r="AF9" i="8" s="1"/>
  <c r="AD868" i="7"/>
  <c r="AD215" i="8" s="1"/>
  <c r="V868" i="7"/>
  <c r="V215" i="8" s="1"/>
  <c r="V84" i="8"/>
  <c r="V6" i="8" s="1"/>
  <c r="AE132" i="8"/>
  <c r="AE9" i="8" s="1"/>
  <c r="W132" i="8"/>
  <c r="W9" i="8" s="1"/>
  <c r="AC148" i="8"/>
  <c r="AC10" i="8" s="1"/>
  <c r="V164" i="8"/>
  <c r="V11" i="8" s="1"/>
  <c r="AK164" i="8"/>
  <c r="AK11" i="8" s="1"/>
  <c r="U164" i="8"/>
  <c r="U11" i="8" s="1"/>
  <c r="AK180" i="8"/>
  <c r="AK12" i="8" s="1"/>
  <c r="AC180" i="8"/>
  <c r="AC12" i="8" s="1"/>
  <c r="AH804" i="7"/>
  <c r="AH200" i="8" s="1"/>
  <c r="AH212" i="8" s="1"/>
  <c r="AH14" i="8" s="1"/>
  <c r="Z804" i="7"/>
  <c r="Z200" i="8" s="1"/>
  <c r="Z212" i="8" s="1"/>
  <c r="Z14" i="8" s="1"/>
  <c r="AJ244" i="8"/>
  <c r="AJ16" i="8" s="1"/>
  <c r="AB244" i="8"/>
  <c r="AB16" i="8" s="1"/>
  <c r="AJ116" i="8"/>
  <c r="AJ8" i="8" s="1"/>
  <c r="AG356" i="7"/>
  <c r="AG120" i="8" s="1"/>
  <c r="AG132" i="8" s="1"/>
  <c r="AG9" i="8" s="1"/>
  <c r="Y356" i="7"/>
  <c r="Y120" i="8" s="1"/>
  <c r="Y132" i="8" s="1"/>
  <c r="Y9" i="8" s="1"/>
  <c r="AH148" i="8"/>
  <c r="AH10" i="8" s="1"/>
  <c r="Z148" i="8"/>
  <c r="Z10" i="8" s="1"/>
  <c r="AE228" i="8"/>
  <c r="AE15" i="8" s="1"/>
  <c r="W228" i="8"/>
  <c r="W15" i="8" s="1"/>
  <c r="AD1028" i="7"/>
  <c r="AD250" i="8" s="1"/>
  <c r="AJ276" i="8"/>
  <c r="AJ18" i="8" s="1"/>
  <c r="AB276" i="8"/>
  <c r="AB18" i="8" s="1"/>
  <c r="T276" i="8"/>
  <c r="T18" i="8" s="1"/>
  <c r="AJ500" i="7"/>
  <c r="AJ138" i="8" s="1"/>
  <c r="AJ148" i="8" s="1"/>
  <c r="AJ10" i="8" s="1"/>
  <c r="AB500" i="7"/>
  <c r="AB138" i="8" s="1"/>
  <c r="AB148" i="8" s="1"/>
  <c r="AB10" i="8" s="1"/>
  <c r="T500" i="7"/>
  <c r="T138" i="8" s="1"/>
  <c r="T148" i="8" s="1"/>
  <c r="T10" i="8" s="1"/>
  <c r="AJ164" i="8"/>
  <c r="AJ11" i="8" s="1"/>
  <c r="AB164" i="8"/>
  <c r="AB11" i="8" s="1"/>
  <c r="T164" i="8"/>
  <c r="T11" i="8" s="1"/>
  <c r="AG164" i="8"/>
  <c r="AG11" i="8" s="1"/>
  <c r="AI196" i="8"/>
  <c r="AI13" i="8" s="1"/>
  <c r="AA196" i="8"/>
  <c r="AA13" i="8" s="1"/>
  <c r="S196" i="8"/>
  <c r="S13" i="8" s="1"/>
  <c r="AF196" i="8"/>
  <c r="AF13" i="8" s="1"/>
  <c r="AD228" i="8"/>
  <c r="AD15" i="8" s="1"/>
  <c r="V228" i="8"/>
  <c r="V15" i="8" s="1"/>
  <c r="AH932" i="7"/>
  <c r="AH231" i="8" s="1"/>
  <c r="AH244" i="8" s="1"/>
  <c r="AH16" i="8" s="1"/>
  <c r="Z932" i="7"/>
  <c r="Z231" i="8" s="1"/>
  <c r="AJ996" i="7"/>
  <c r="AJ248" i="8" s="1"/>
  <c r="T996" i="7"/>
  <c r="T248" i="8" s="1"/>
  <c r="Y276" i="8"/>
  <c r="Y18" i="8" s="1"/>
  <c r="V324" i="8"/>
  <c r="V21" i="8" s="1"/>
  <c r="AF148" i="8"/>
  <c r="AF10" i="8" s="1"/>
  <c r="AI484" i="7"/>
  <c r="AI137" i="8" s="1"/>
  <c r="AI148" i="8" s="1"/>
  <c r="AI10" i="8" s="1"/>
  <c r="AA484" i="7"/>
  <c r="AA137" i="8" s="1"/>
  <c r="AA148" i="8" s="1"/>
  <c r="AA10" i="8" s="1"/>
  <c r="AI628" i="7"/>
  <c r="AI167" i="8" s="1"/>
  <c r="AI180" i="8" s="1"/>
  <c r="AI12" i="8" s="1"/>
  <c r="AA628" i="7"/>
  <c r="AA167" i="8" s="1"/>
  <c r="AA180" i="8" s="1"/>
  <c r="AA12" i="8" s="1"/>
  <c r="S628" i="7"/>
  <c r="S167" i="8" s="1"/>
  <c r="S180" i="8" s="1"/>
  <c r="S12" i="8" s="1"/>
  <c r="AH196" i="8"/>
  <c r="AH13" i="8" s="1"/>
  <c r="Z196" i="8"/>
  <c r="Z13" i="8" s="1"/>
  <c r="AD212" i="8"/>
  <c r="AD14" i="8" s="1"/>
  <c r="V212" i="8"/>
  <c r="V14" i="8" s="1"/>
  <c r="AI212" i="8"/>
  <c r="AI14" i="8" s="1"/>
  <c r="S212" i="8"/>
  <c r="S14" i="8" s="1"/>
  <c r="AH852" i="7"/>
  <c r="AH214" i="8" s="1"/>
  <c r="AH228" i="8" s="1"/>
  <c r="AH15" i="8" s="1"/>
  <c r="Z852" i="7"/>
  <c r="Z214" i="8" s="1"/>
  <c r="Z228" i="8" s="1"/>
  <c r="Z15" i="8" s="1"/>
  <c r="AI228" i="8"/>
  <c r="AI15" i="8" s="1"/>
  <c r="AD244" i="8"/>
  <c r="AD16" i="8" s="1"/>
  <c r="S244" i="8"/>
  <c r="S16" i="8" s="1"/>
  <c r="AD260" i="8"/>
  <c r="AD17" i="8" s="1"/>
  <c r="AH292" i="8"/>
  <c r="AH19" i="8" s="1"/>
  <c r="W324" i="8"/>
  <c r="W21" i="8" s="1"/>
  <c r="AD340" i="8"/>
  <c r="AD22" i="8" s="1"/>
  <c r="V340" i="8"/>
  <c r="V22" i="8" s="1"/>
  <c r="AJ340" i="8"/>
  <c r="AJ22" i="8" s="1"/>
  <c r="AD1396" i="7"/>
  <c r="AD343" i="8" s="1"/>
  <c r="V1396" i="7"/>
  <c r="V343" i="8" s="1"/>
  <c r="AC420" i="8"/>
  <c r="AC27" i="8" s="1"/>
  <c r="U420" i="8"/>
  <c r="U27" i="8" s="1"/>
  <c r="AE164" i="8"/>
  <c r="AE11" i="8" s="1"/>
  <c r="W164" i="8"/>
  <c r="W11" i="8" s="1"/>
  <c r="U276" i="8"/>
  <c r="U18" i="8" s="1"/>
  <c r="AD292" i="8"/>
  <c r="AD19" i="8" s="1"/>
  <c r="AJ1156" i="7"/>
  <c r="AJ280" i="8" s="1"/>
  <c r="AB1156" i="7"/>
  <c r="AB280" i="8" s="1"/>
  <c r="T1156" i="7"/>
  <c r="T280" i="8" s="1"/>
  <c r="T292" i="8" s="1"/>
  <c r="T19" i="8" s="1"/>
  <c r="AG1204" i="7"/>
  <c r="AG294" i="8" s="1"/>
  <c r="AG308" i="8" s="1"/>
  <c r="AG20" i="8" s="1"/>
  <c r="Y1204" i="7"/>
  <c r="Y294" i="8" s="1"/>
  <c r="Y308" i="8" s="1"/>
  <c r="Y20" i="8" s="1"/>
  <c r="AH324" i="8"/>
  <c r="AH21" i="8" s="1"/>
  <c r="Z324" i="8"/>
  <c r="Z21" i="8" s="1"/>
  <c r="AF340" i="8"/>
  <c r="AF22" i="8" s="1"/>
  <c r="AD1380" i="7"/>
  <c r="AD342" i="8" s="1"/>
  <c r="V1380" i="7"/>
  <c r="V342" i="8" s="1"/>
  <c r="AG356" i="8"/>
  <c r="AG23" i="8" s="1"/>
  <c r="AE1396" i="7"/>
  <c r="AE343" i="8" s="1"/>
  <c r="AE356" i="8" s="1"/>
  <c r="AE23" i="8" s="1"/>
  <c r="W1396" i="7"/>
  <c r="W343" i="8" s="1"/>
  <c r="AJ1412" i="7"/>
  <c r="AJ344" i="8" s="1"/>
  <c r="AB1412" i="7"/>
  <c r="AB344" i="8" s="1"/>
  <c r="T1412" i="7"/>
  <c r="T344" i="8" s="1"/>
  <c r="AB1460" i="7"/>
  <c r="AB359" i="8" s="1"/>
  <c r="AB372" i="8" s="1"/>
  <c r="AB24" i="8" s="1"/>
  <c r="AF404" i="8"/>
  <c r="AF26" i="8" s="1"/>
  <c r="AG196" i="8"/>
  <c r="AG13" i="8" s="1"/>
  <c r="Y196" i="8"/>
  <c r="Y13" i="8" s="1"/>
  <c r="AF212" i="8"/>
  <c r="AF14" i="8" s="1"/>
  <c r="X212" i="8"/>
  <c r="X14" i="8" s="1"/>
  <c r="AC244" i="8"/>
  <c r="AC16" i="8" s="1"/>
  <c r="U244" i="8"/>
  <c r="U16" i="8" s="1"/>
  <c r="AA244" i="8"/>
  <c r="AA16" i="8" s="1"/>
  <c r="AE932" i="7"/>
  <c r="AE231" i="8" s="1"/>
  <c r="AE244" i="8" s="1"/>
  <c r="AE16" i="8" s="1"/>
  <c r="W932" i="7"/>
  <c r="W231" i="8" s="1"/>
  <c r="W244" i="8" s="1"/>
  <c r="W16" i="8" s="1"/>
  <c r="AK260" i="8"/>
  <c r="AK17" i="8" s="1"/>
  <c r="AC260" i="8"/>
  <c r="AC17" i="8" s="1"/>
  <c r="AF308" i="8"/>
  <c r="AF20" i="8" s="1"/>
  <c r="X308" i="8"/>
  <c r="X20" i="8" s="1"/>
  <c r="AG324" i="8"/>
  <c r="AG21" i="8" s="1"/>
  <c r="Y324" i="8"/>
  <c r="Y21" i="8" s="1"/>
  <c r="AI1412" i="7"/>
  <c r="AI344" i="8" s="1"/>
  <c r="AA1412" i="7"/>
  <c r="AA344" i="8" s="1"/>
  <c r="S1412" i="7"/>
  <c r="S344" i="8" s="1"/>
  <c r="AE372" i="8"/>
  <c r="AE24" i="8" s="1"/>
  <c r="AF388" i="8"/>
  <c r="AF25" i="8" s="1"/>
  <c r="AE1748" i="7"/>
  <c r="AE410" i="8" s="1"/>
  <c r="AE420" i="8" s="1"/>
  <c r="AE27" i="8" s="1"/>
  <c r="Y244" i="8"/>
  <c r="Y16" i="8" s="1"/>
  <c r="Y260" i="8"/>
  <c r="Y17" i="8" s="1"/>
  <c r="AF324" i="8"/>
  <c r="AF21" i="8" s="1"/>
  <c r="AB340" i="8"/>
  <c r="AB22" i="8" s="1"/>
  <c r="AE196" i="8"/>
  <c r="AE13" i="8" s="1"/>
  <c r="W196" i="8"/>
  <c r="W13" i="8" s="1"/>
  <c r="AK868" i="7"/>
  <c r="AK215" i="8" s="1"/>
  <c r="AC868" i="7"/>
  <c r="AC215" i="8" s="1"/>
  <c r="AC228" i="8" s="1"/>
  <c r="AC15" i="8" s="1"/>
  <c r="U868" i="7"/>
  <c r="U215" i="8" s="1"/>
  <c r="U228" i="8" s="1"/>
  <c r="U15" i="8" s="1"/>
  <c r="AI244" i="8"/>
  <c r="AI16" i="8" s="1"/>
  <c r="X244" i="8"/>
  <c r="X16" i="8" s="1"/>
  <c r="AJ1028" i="7"/>
  <c r="AJ250" i="8" s="1"/>
  <c r="AB1028" i="7"/>
  <c r="AB250" i="8" s="1"/>
  <c r="T1028" i="7"/>
  <c r="T250" i="8" s="1"/>
  <c r="AE1076" i="7"/>
  <c r="AE262" i="8" s="1"/>
  <c r="AE276" i="8" s="1"/>
  <c r="AE18" i="8" s="1"/>
  <c r="W1076" i="7"/>
  <c r="W262" i="8" s="1"/>
  <c r="W276" i="8" s="1"/>
  <c r="W18" i="8" s="1"/>
  <c r="AH340" i="8"/>
  <c r="AH22" i="8" s="1"/>
  <c r="Z340" i="8"/>
  <c r="Z22" i="8" s="1"/>
  <c r="AI1380" i="7"/>
  <c r="AI342" i="8" s="1"/>
  <c r="AA1380" i="7"/>
  <c r="AA342" i="8" s="1"/>
  <c r="S1380" i="7"/>
  <c r="S342" i="8" s="1"/>
  <c r="AJ1396" i="7"/>
  <c r="AJ343" i="8" s="1"/>
  <c r="AB1396" i="7"/>
  <c r="AB343" i="8" s="1"/>
  <c r="T1396" i="7"/>
  <c r="T343" i="8" s="1"/>
  <c r="AI164" i="8"/>
  <c r="AI11" i="8" s="1"/>
  <c r="AA164" i="8"/>
  <c r="AA11" i="8" s="1"/>
  <c r="AK212" i="8"/>
  <c r="AK14" i="8" s="1"/>
  <c r="AC212" i="8"/>
  <c r="AC14" i="8" s="1"/>
  <c r="U212" i="8"/>
  <c r="U14" i="8" s="1"/>
  <c r="AK228" i="8"/>
  <c r="AK15" i="8" s="1"/>
  <c r="Z244" i="8"/>
  <c r="Z16" i="8" s="1"/>
  <c r="AG244" i="8"/>
  <c r="AG16" i="8" s="1"/>
  <c r="AH260" i="8"/>
  <c r="AH17" i="8" s="1"/>
  <c r="Z260" i="8"/>
  <c r="Z17" i="8" s="1"/>
  <c r="AG260" i="8"/>
  <c r="AG17" i="8" s="1"/>
  <c r="AK292" i="8"/>
  <c r="AK19" i="8" s="1"/>
  <c r="AC292" i="8"/>
  <c r="AC19" i="8" s="1"/>
  <c r="U292" i="8"/>
  <c r="U19" i="8" s="1"/>
  <c r="AF1156" i="7"/>
  <c r="AF280" i="8" s="1"/>
  <c r="AF292" i="8" s="1"/>
  <c r="AF19" i="8" s="1"/>
  <c r="X1156" i="7"/>
  <c r="X280" i="8" s="1"/>
  <c r="X292" i="8" s="1"/>
  <c r="X19" i="8" s="1"/>
  <c r="AE324" i="8"/>
  <c r="AE21" i="8" s="1"/>
  <c r="AF1412" i="7"/>
  <c r="AF344" i="8" s="1"/>
  <c r="AF356" i="8" s="1"/>
  <c r="AF23" i="8" s="1"/>
  <c r="X1412" i="7"/>
  <c r="X344" i="8" s="1"/>
  <c r="W372" i="8"/>
  <c r="W24" i="8" s="1"/>
  <c r="AK420" i="8"/>
  <c r="AK27" i="8" s="1"/>
  <c r="AI980" i="7"/>
  <c r="AI247" i="8" s="1"/>
  <c r="AI260" i="8" s="1"/>
  <c r="AI17" i="8" s="1"/>
  <c r="AA980" i="7"/>
  <c r="AA247" i="8" s="1"/>
  <c r="AA260" i="8" s="1"/>
  <c r="AA17" i="8" s="1"/>
  <c r="S980" i="7"/>
  <c r="S247" i="8" s="1"/>
  <c r="S260" i="8" s="1"/>
  <c r="S17" i="8" s="1"/>
  <c r="AD276" i="8"/>
  <c r="AD18" i="8" s="1"/>
  <c r="V276" i="8"/>
  <c r="V18" i="8" s="1"/>
  <c r="AH1108" i="7"/>
  <c r="AH264" i="8" s="1"/>
  <c r="AH276" i="8" s="1"/>
  <c r="AH18" i="8" s="1"/>
  <c r="Z1108" i="7"/>
  <c r="Z264" i="8" s="1"/>
  <c r="Z276" i="8" s="1"/>
  <c r="Z18" i="8" s="1"/>
  <c r="V292" i="8"/>
  <c r="V19" i="8" s="1"/>
  <c r="AE1156" i="7"/>
  <c r="AE280" i="8" s="1"/>
  <c r="AE292" i="8" s="1"/>
  <c r="AE19" i="8" s="1"/>
  <c r="W1156" i="7"/>
  <c r="W280" i="8" s="1"/>
  <c r="W292" i="8" s="1"/>
  <c r="W19" i="8" s="1"/>
  <c r="AB308" i="8"/>
  <c r="AB20" i="8" s="1"/>
  <c r="T308" i="8"/>
  <c r="T20" i="8" s="1"/>
  <c r="AA308" i="8"/>
  <c r="AA20" i="8" s="1"/>
  <c r="X356" i="8"/>
  <c r="X23" i="8" s="1"/>
  <c r="AH1396" i="7"/>
  <c r="AH343" i="8" s="1"/>
  <c r="Z1396" i="7"/>
  <c r="Z343" i="8" s="1"/>
  <c r="W1412" i="7"/>
  <c r="W344" i="8" s="1"/>
  <c r="AJ292" i="8"/>
  <c r="AJ19" i="8" s="1"/>
  <c r="AB292" i="8"/>
  <c r="AB19" i="8" s="1"/>
  <c r="AK1412" i="7"/>
  <c r="AK344" i="8" s="1"/>
  <c r="AK356" i="8" s="1"/>
  <c r="AK23" i="8" s="1"/>
  <c r="AC1412" i="7"/>
  <c r="AC344" i="8" s="1"/>
  <c r="AC356" i="8" s="1"/>
  <c r="AC23" i="8" s="1"/>
  <c r="U1412" i="7"/>
  <c r="U344" i="8" s="1"/>
  <c r="U356" i="8" s="1"/>
  <c r="U23" i="8" s="1"/>
  <c r="AI372" i="8"/>
  <c r="AI24" i="8" s="1"/>
  <c r="AA372" i="8"/>
  <c r="AA24" i="8" s="1"/>
  <c r="AJ388" i="8"/>
  <c r="AJ25" i="8" s="1"/>
  <c r="T388" i="8"/>
  <c r="T25" i="8" s="1"/>
  <c r="Y404" i="8"/>
  <c r="Y26" i="8" s="1"/>
  <c r="AD1716" i="7"/>
  <c r="AD408" i="8" s="1"/>
  <c r="AD420" i="8" s="1"/>
  <c r="AD27" i="8" s="1"/>
  <c r="V1716" i="7"/>
  <c r="V408" i="8" s="1"/>
  <c r="V420" i="8" s="1"/>
  <c r="V27" i="8" s="1"/>
  <c r="AI1748" i="7"/>
  <c r="AI410" i="8" s="1"/>
  <c r="AI420" i="8" s="1"/>
  <c r="AI27" i="8" s="1"/>
  <c r="AA1748" i="7"/>
  <c r="AA410" i="8" s="1"/>
  <c r="AA420" i="8" s="1"/>
  <c r="AA27" i="8" s="1"/>
  <c r="S1748" i="7"/>
  <c r="S410" i="8" s="1"/>
  <c r="AJ436" i="8"/>
  <c r="AJ28" i="8" s="1"/>
  <c r="AB436" i="8"/>
  <c r="AB28" i="8" s="1"/>
  <c r="T436" i="8"/>
  <c r="T28" i="8" s="1"/>
  <c r="AD1796" i="7"/>
  <c r="AD423" i="8" s="1"/>
  <c r="V1796" i="7"/>
  <c r="V423" i="8" s="1"/>
  <c r="AH468" i="8"/>
  <c r="AH30" i="8" s="1"/>
  <c r="Z468" i="8"/>
  <c r="Z30" i="8" s="1"/>
  <c r="AA468" i="8"/>
  <c r="AA30" i="8" s="1"/>
  <c r="AF484" i="8"/>
  <c r="AF31" i="8" s="1"/>
  <c r="AI484" i="8"/>
  <c r="AI31" i="8" s="1"/>
  <c r="AH532" i="8"/>
  <c r="AH34" i="8" s="1"/>
  <c r="Z532" i="8"/>
  <c r="Z34" i="8" s="1"/>
  <c r="AG548" i="8"/>
  <c r="AG35" i="8" s="1"/>
  <c r="Y548" i="8"/>
  <c r="Y35" i="8" s="1"/>
  <c r="AA548" i="8"/>
  <c r="AA35" i="8" s="1"/>
  <c r="AJ356" i="8"/>
  <c r="AJ23" i="8" s="1"/>
  <c r="AB356" i="8"/>
  <c r="AB23" i="8" s="1"/>
  <c r="T356" i="8"/>
  <c r="T23" i="8" s="1"/>
  <c r="AG372" i="8"/>
  <c r="AG24" i="8" s="1"/>
  <c r="Y372" i="8"/>
  <c r="Y24" i="8" s="1"/>
  <c r="AD372" i="8"/>
  <c r="AD24" i="8" s="1"/>
  <c r="AK1460" i="7"/>
  <c r="AK359" i="8" s="1"/>
  <c r="AK372" i="8" s="1"/>
  <c r="AK24" i="8" s="1"/>
  <c r="AC1460" i="7"/>
  <c r="AC359" i="8" s="1"/>
  <c r="AC372" i="8" s="1"/>
  <c r="AC24" i="8" s="1"/>
  <c r="U1460" i="7"/>
  <c r="U359" i="8" s="1"/>
  <c r="U372" i="8" s="1"/>
  <c r="U24" i="8" s="1"/>
  <c r="W404" i="8"/>
  <c r="W26" i="8" s="1"/>
  <c r="V404" i="8"/>
  <c r="V26" i="8" s="1"/>
  <c r="W420" i="8"/>
  <c r="W27" i="8" s="1"/>
  <c r="AG1748" i="7"/>
  <c r="AG410" i="8" s="1"/>
  <c r="AG420" i="8" s="1"/>
  <c r="AG27" i="8" s="1"/>
  <c r="Y1748" i="7"/>
  <c r="Y410" i="8" s="1"/>
  <c r="Y420" i="8" s="1"/>
  <c r="Y27" i="8" s="1"/>
  <c r="AH436" i="8"/>
  <c r="AH28" i="8" s="1"/>
  <c r="Z436" i="8"/>
  <c r="Z28" i="8" s="1"/>
  <c r="AE436" i="8"/>
  <c r="AE28" i="8" s="1"/>
  <c r="W436" i="8"/>
  <c r="W28" i="8" s="1"/>
  <c r="AB452" i="8"/>
  <c r="AB29" i="8" s="1"/>
  <c r="AA484" i="8"/>
  <c r="AA31" i="8" s="1"/>
  <c r="AF532" i="8"/>
  <c r="AF34" i="8" s="1"/>
  <c r="AD532" i="8"/>
  <c r="AD34" i="8" s="1"/>
  <c r="AK564" i="8"/>
  <c r="AK36" i="8" s="1"/>
  <c r="AE596" i="8"/>
  <c r="AE38" i="8" s="1"/>
  <c r="W596" i="8"/>
  <c r="W38" i="8" s="1"/>
  <c r="AI2724" i="7"/>
  <c r="AI583" i="8" s="1"/>
  <c r="S2724" i="7"/>
  <c r="S583" i="8" s="1"/>
  <c r="S596" i="8" s="1"/>
  <c r="S38" i="8" s="1"/>
  <c r="AG292" i="8"/>
  <c r="AG19" i="8" s="1"/>
  <c r="Y292" i="8"/>
  <c r="Y19" i="8" s="1"/>
  <c r="AH1412" i="7"/>
  <c r="AH344" i="8" s="1"/>
  <c r="AH356" i="8" s="1"/>
  <c r="AH23" i="8" s="1"/>
  <c r="Z1412" i="7"/>
  <c r="Z344" i="8" s="1"/>
  <c r="AC388" i="8"/>
  <c r="AC25" i="8" s="1"/>
  <c r="AF1748" i="7"/>
  <c r="AF410" i="8" s="1"/>
  <c r="AF420" i="8" s="1"/>
  <c r="AF27" i="8" s="1"/>
  <c r="X1748" i="7"/>
  <c r="X410" i="8" s="1"/>
  <c r="X420" i="8" s="1"/>
  <c r="X27" i="8" s="1"/>
  <c r="AG1780" i="7"/>
  <c r="AG422" i="8" s="1"/>
  <c r="Y1780" i="7"/>
  <c r="Y422" i="8" s="1"/>
  <c r="AK436" i="8"/>
  <c r="AK28" i="8" s="1"/>
  <c r="AI1796" i="7"/>
  <c r="AI423" i="8" s="1"/>
  <c r="AA1796" i="7"/>
  <c r="AA423" i="8" s="1"/>
  <c r="AA436" i="8" s="1"/>
  <c r="AA28" i="8" s="1"/>
  <c r="S1796" i="7"/>
  <c r="S423" i="8" s="1"/>
  <c r="S436" i="8" s="1"/>
  <c r="S28" i="8" s="1"/>
  <c r="AI452" i="8"/>
  <c r="AI29" i="8" s="1"/>
  <c r="AA452" i="8"/>
  <c r="AA29" i="8" s="1"/>
  <c r="S452" i="8"/>
  <c r="S29" i="8" s="1"/>
  <c r="AK484" i="8"/>
  <c r="AK31" i="8" s="1"/>
  <c r="AC484" i="8"/>
  <c r="AC31" i="8" s="1"/>
  <c r="AE500" i="8"/>
  <c r="AE32" i="8" s="1"/>
  <c r="W500" i="8"/>
  <c r="W32" i="8" s="1"/>
  <c r="AF516" i="8"/>
  <c r="AF33" i="8" s="1"/>
  <c r="X516" i="8"/>
  <c r="X33" i="8" s="1"/>
  <c r="AE532" i="8"/>
  <c r="AE34" i="8" s="1"/>
  <c r="AD548" i="8"/>
  <c r="AD35" i="8" s="1"/>
  <c r="V548" i="8"/>
  <c r="V35" i="8" s="1"/>
  <c r="AG1492" i="7"/>
  <c r="AG374" i="8" s="1"/>
  <c r="AG388" i="8" s="1"/>
  <c r="AG25" i="8" s="1"/>
  <c r="Y1492" i="7"/>
  <c r="Y374" i="8" s="1"/>
  <c r="Y388" i="8" s="1"/>
  <c r="Y25" i="8" s="1"/>
  <c r="AB388" i="8"/>
  <c r="AB25" i="8" s="1"/>
  <c r="AG404" i="8"/>
  <c r="AG26" i="8" s="1"/>
  <c r="AK1636" i="7"/>
  <c r="AK392" i="8" s="1"/>
  <c r="AK404" i="8" s="1"/>
  <c r="AK26" i="8" s="1"/>
  <c r="AC1636" i="7"/>
  <c r="AC392" i="8" s="1"/>
  <c r="AC404" i="8" s="1"/>
  <c r="AC26" i="8" s="1"/>
  <c r="U1636" i="7"/>
  <c r="U392" i="8" s="1"/>
  <c r="U404" i="8" s="1"/>
  <c r="U26" i="8" s="1"/>
  <c r="AI468" i="8"/>
  <c r="AI30" i="8" s="1"/>
  <c r="S468" i="8"/>
  <c r="S30" i="8" s="1"/>
  <c r="AJ484" i="8"/>
  <c r="AJ31" i="8" s="1"/>
  <c r="T484" i="8"/>
  <c r="T31" i="8" s="1"/>
  <c r="S484" i="8"/>
  <c r="S31" i="8" s="1"/>
  <c r="AD2148" i="7"/>
  <c r="AD486" i="8" s="1"/>
  <c r="V2148" i="7"/>
  <c r="V486" i="8" s="1"/>
  <c r="V500" i="8" s="1"/>
  <c r="V32" i="8" s="1"/>
  <c r="AK2164" i="7"/>
  <c r="AK487" i="8" s="1"/>
  <c r="AC2164" i="7"/>
  <c r="AC487" i="8" s="1"/>
  <c r="U2164" i="7"/>
  <c r="U487" i="8" s="1"/>
  <c r="AE516" i="8"/>
  <c r="AE33" i="8" s="1"/>
  <c r="W516" i="8"/>
  <c r="W33" i="8" s="1"/>
  <c r="AK2404" i="7"/>
  <c r="AK520" i="8" s="1"/>
  <c r="AK532" i="8" s="1"/>
  <c r="AK34" i="8" s="1"/>
  <c r="AC2404" i="7"/>
  <c r="AC520" i="8" s="1"/>
  <c r="AC532" i="8" s="1"/>
  <c r="AC34" i="8" s="1"/>
  <c r="U2404" i="7"/>
  <c r="U520" i="8" s="1"/>
  <c r="U532" i="8" s="1"/>
  <c r="U34" i="8" s="1"/>
  <c r="AI548" i="8"/>
  <c r="AI35" i="8" s="1"/>
  <c r="S548" i="8"/>
  <c r="S35" i="8" s="1"/>
  <c r="AI564" i="8"/>
  <c r="AI36" i="8" s="1"/>
  <c r="AA564" i="8"/>
  <c r="AA36" i="8" s="1"/>
  <c r="AJ420" i="8"/>
  <c r="AJ27" i="8" s="1"/>
  <c r="AB420" i="8"/>
  <c r="AB27" i="8" s="1"/>
  <c r="T420" i="8"/>
  <c r="T27" i="8" s="1"/>
  <c r="AC436" i="8"/>
  <c r="AC28" i="8" s="1"/>
  <c r="AG1796" i="7"/>
  <c r="AG423" i="8" s="1"/>
  <c r="Y1796" i="7"/>
  <c r="Y423" i="8" s="1"/>
  <c r="AG452" i="8"/>
  <c r="AG29" i="8" s="1"/>
  <c r="AK2148" i="7"/>
  <c r="AK486" i="8" s="1"/>
  <c r="AC2148" i="7"/>
  <c r="AC486" i="8" s="1"/>
  <c r="U2148" i="7"/>
  <c r="U486" i="8" s="1"/>
  <c r="V372" i="8"/>
  <c r="V24" i="8" s="1"/>
  <c r="AE1492" i="7"/>
  <c r="AE374" i="8" s="1"/>
  <c r="AE388" i="8" s="1"/>
  <c r="AE25" i="8" s="1"/>
  <c r="W1492" i="7"/>
  <c r="W374" i="8" s="1"/>
  <c r="W388" i="8" s="1"/>
  <c r="W25" i="8" s="1"/>
  <c r="AD1780" i="7"/>
  <c r="AD422" i="8" s="1"/>
  <c r="AD436" i="8" s="1"/>
  <c r="AD28" i="8" s="1"/>
  <c r="V1780" i="7"/>
  <c r="V422" i="8" s="1"/>
  <c r="V436" i="8" s="1"/>
  <c r="V28" i="8" s="1"/>
  <c r="AF1796" i="7"/>
  <c r="AF423" i="8" s="1"/>
  <c r="AF436" i="8" s="1"/>
  <c r="AF28" i="8" s="1"/>
  <c r="X1796" i="7"/>
  <c r="X423" i="8" s="1"/>
  <c r="AF452" i="8"/>
  <c r="AF29" i="8" s="1"/>
  <c r="AF500" i="8"/>
  <c r="AF32" i="8" s="1"/>
  <c r="AB532" i="8"/>
  <c r="AB34" i="8" s="1"/>
  <c r="AD1412" i="7"/>
  <c r="AD344" i="8" s="1"/>
  <c r="V1412" i="7"/>
  <c r="V344" i="8" s="1"/>
  <c r="AJ372" i="8"/>
  <c r="AJ24" i="8" s="1"/>
  <c r="T372" i="8"/>
  <c r="T24" i="8" s="1"/>
  <c r="AF1460" i="7"/>
  <c r="AF359" i="8" s="1"/>
  <c r="AF372" i="8" s="1"/>
  <c r="AF24" i="8" s="1"/>
  <c r="X1460" i="7"/>
  <c r="X359" i="8" s="1"/>
  <c r="AD388" i="8"/>
  <c r="AD25" i="8" s="1"/>
  <c r="V388" i="8"/>
  <c r="V25" i="8" s="1"/>
  <c r="AI1524" i="7"/>
  <c r="AI376" i="8" s="1"/>
  <c r="AI388" i="8" s="1"/>
  <c r="AI25" i="8" s="1"/>
  <c r="AA1524" i="7"/>
  <c r="AA376" i="8" s="1"/>
  <c r="AA388" i="8" s="1"/>
  <c r="AA25" i="8" s="1"/>
  <c r="S1524" i="7"/>
  <c r="S376" i="8" s="1"/>
  <c r="AH404" i="8"/>
  <c r="AH26" i="8" s="1"/>
  <c r="Z404" i="8"/>
  <c r="Z26" i="8" s="1"/>
  <c r="AH420" i="8"/>
  <c r="AH27" i="8" s="1"/>
  <c r="Z420" i="8"/>
  <c r="Z27" i="8" s="1"/>
  <c r="AG484" i="8"/>
  <c r="AG31" i="8" s="1"/>
  <c r="Y484" i="8"/>
  <c r="Y31" i="8" s="1"/>
  <c r="AH2164" i="7"/>
  <c r="AH487" i="8" s="1"/>
  <c r="AH500" i="8" s="1"/>
  <c r="AH32" i="8" s="1"/>
  <c r="Z2164" i="7"/>
  <c r="Z487" i="8" s="1"/>
  <c r="Z500" i="8" s="1"/>
  <c r="Z32" i="8" s="1"/>
  <c r="AJ516" i="8"/>
  <c r="AJ33" i="8" s="1"/>
  <c r="AB516" i="8"/>
  <c r="AB33" i="8" s="1"/>
  <c r="T516" i="8"/>
  <c r="T33" i="8" s="1"/>
  <c r="AI2340" i="7"/>
  <c r="AI506" i="8" s="1"/>
  <c r="AI516" i="8" s="1"/>
  <c r="AI33" i="8" s="1"/>
  <c r="AA2340" i="7"/>
  <c r="AA506" i="8" s="1"/>
  <c r="AA516" i="8" s="1"/>
  <c r="AA33" i="8" s="1"/>
  <c r="S2340" i="7"/>
  <c r="S506" i="8" s="1"/>
  <c r="AI532" i="8"/>
  <c r="AI34" i="8" s="1"/>
  <c r="AA532" i="8"/>
  <c r="AA34" i="8" s="1"/>
  <c r="S532" i="8"/>
  <c r="S34" i="8" s="1"/>
  <c r="AH548" i="8"/>
  <c r="AH35" i="8" s="1"/>
  <c r="Z548" i="8"/>
  <c r="Z35" i="8" s="1"/>
  <c r="X564" i="8"/>
  <c r="X36" i="8" s="1"/>
  <c r="AB2564" i="7"/>
  <c r="AB551" i="8" s="1"/>
  <c r="AB564" i="8" s="1"/>
  <c r="AB36" i="8" s="1"/>
  <c r="AD2596" i="7"/>
  <c r="AD553" i="8" s="1"/>
  <c r="AD564" i="8" s="1"/>
  <c r="AD36" i="8" s="1"/>
  <c r="V2596" i="7"/>
  <c r="V553" i="8" s="1"/>
  <c r="AB2852" i="7"/>
  <c r="AB603" i="8" s="1"/>
  <c r="AE452" i="8"/>
  <c r="AE29" i="8" s="1"/>
  <c r="W452" i="8"/>
  <c r="W29" i="8" s="1"/>
  <c r="AD468" i="8"/>
  <c r="AD30" i="8" s="1"/>
  <c r="V468" i="8"/>
  <c r="V30" i="8" s="1"/>
  <c r="AD484" i="8"/>
  <c r="AD31" i="8" s="1"/>
  <c r="V484" i="8"/>
  <c r="V31" i="8" s="1"/>
  <c r="AI500" i="8"/>
  <c r="AI32" i="8" s="1"/>
  <c r="S500" i="8"/>
  <c r="S32" i="8" s="1"/>
  <c r="AD516" i="8"/>
  <c r="AD33" i="8" s="1"/>
  <c r="V516" i="8"/>
  <c r="V33" i="8" s="1"/>
  <c r="AH612" i="8"/>
  <c r="AH39" i="8" s="1"/>
  <c r="AD452" i="8"/>
  <c r="AD29" i="8" s="1"/>
  <c r="V452" i="8"/>
  <c r="V29" i="8" s="1"/>
  <c r="AK468" i="8"/>
  <c r="AK30" i="8" s="1"/>
  <c r="AC468" i="8"/>
  <c r="AC30" i="8" s="1"/>
  <c r="U468" i="8"/>
  <c r="U30" i="8" s="1"/>
  <c r="AK548" i="8"/>
  <c r="AK35" i="8" s="1"/>
  <c r="AC548" i="8"/>
  <c r="AC35" i="8" s="1"/>
  <c r="AH596" i="8"/>
  <c r="AH38" i="8" s="1"/>
  <c r="Z596" i="8"/>
  <c r="Z38" i="8" s="1"/>
  <c r="AE2772" i="7"/>
  <c r="AE598" i="8" s="1"/>
  <c r="AE612" i="8" s="1"/>
  <c r="AE39" i="8" s="1"/>
  <c r="W2772" i="7"/>
  <c r="W598" i="8" s="1"/>
  <c r="W612" i="8" s="1"/>
  <c r="W39" i="8" s="1"/>
  <c r="AD2820" i="7"/>
  <c r="AD601" i="8" s="1"/>
  <c r="V2820" i="7"/>
  <c r="V601" i="8" s="1"/>
  <c r="AK628" i="8"/>
  <c r="AK40" i="8" s="1"/>
  <c r="AC628" i="8"/>
  <c r="AC40" i="8" s="1"/>
  <c r="U628" i="8"/>
  <c r="U40" i="8" s="1"/>
  <c r="W628" i="8"/>
  <c r="W40" i="8" s="1"/>
  <c r="V660" i="8"/>
  <c r="V42" i="8" s="1"/>
  <c r="X3124" i="7"/>
  <c r="X647" i="8" s="1"/>
  <c r="AJ548" i="8"/>
  <c r="AJ35" i="8" s="1"/>
  <c r="AB548" i="8"/>
  <c r="AB35" i="8" s="1"/>
  <c r="T548" i="8"/>
  <c r="T35" i="8" s="1"/>
  <c r="AE2596" i="7"/>
  <c r="AE553" i="8" s="1"/>
  <c r="W2596" i="7"/>
  <c r="W553" i="8" s="1"/>
  <c r="AE580" i="8"/>
  <c r="AE37" i="8" s="1"/>
  <c r="W580" i="8"/>
  <c r="W37" i="8" s="1"/>
  <c r="AH2644" i="7"/>
  <c r="AH567" i="8" s="1"/>
  <c r="AH580" i="8" s="1"/>
  <c r="AH37" i="8" s="1"/>
  <c r="Z2644" i="7"/>
  <c r="Z567" i="8" s="1"/>
  <c r="Z580" i="8" s="1"/>
  <c r="Z37" i="8" s="1"/>
  <c r="AK2660" i="7"/>
  <c r="AK568" i="8" s="1"/>
  <c r="AC2660" i="7"/>
  <c r="AC568" i="8" s="1"/>
  <c r="AC580" i="8" s="1"/>
  <c r="AC37" i="8" s="1"/>
  <c r="U2660" i="7"/>
  <c r="U568" i="8" s="1"/>
  <c r="U580" i="8" s="1"/>
  <c r="U37" i="8" s="1"/>
  <c r="AG596" i="8"/>
  <c r="AG38" i="8" s="1"/>
  <c r="Y596" i="8"/>
  <c r="Y38" i="8" s="1"/>
  <c r="AD2852" i="7"/>
  <c r="AD603" i="8" s="1"/>
  <c r="V2852" i="7"/>
  <c r="V603" i="8" s="1"/>
  <c r="AI2852" i="7"/>
  <c r="AI603" i="8" s="1"/>
  <c r="AA2852" i="7"/>
  <c r="AA603" i="8" s="1"/>
  <c r="S2852" i="7"/>
  <c r="S603" i="8" s="1"/>
  <c r="AH628" i="8"/>
  <c r="AH40" i="8" s="1"/>
  <c r="AG2900" i="7"/>
  <c r="AG615" i="8" s="1"/>
  <c r="Y2900" i="7"/>
  <c r="Y615" i="8" s="1"/>
  <c r="Y628" i="8" s="1"/>
  <c r="Y40" i="8" s="1"/>
  <c r="AG644" i="8"/>
  <c r="AG41" i="8" s="1"/>
  <c r="Y644" i="8"/>
  <c r="Y41" i="8" s="1"/>
  <c r="AK660" i="8"/>
  <c r="AK42" i="8" s="1"/>
  <c r="U660" i="8"/>
  <c r="U42" i="8" s="1"/>
  <c r="Z3092" i="7"/>
  <c r="Z646" i="8" s="1"/>
  <c r="AJ676" i="8"/>
  <c r="AJ43" i="8" s="1"/>
  <c r="AB676" i="8"/>
  <c r="AB43" i="8" s="1"/>
  <c r="T676" i="8"/>
  <c r="T43" i="8" s="1"/>
  <c r="AK580" i="8"/>
  <c r="AK37" i="8" s="1"/>
  <c r="AF2724" i="7"/>
  <c r="AF583" i="8" s="1"/>
  <c r="AF596" i="8" s="1"/>
  <c r="AF38" i="8" s="1"/>
  <c r="X2724" i="7"/>
  <c r="X583" i="8" s="1"/>
  <c r="AJ2772" i="7"/>
  <c r="AJ598" i="8" s="1"/>
  <c r="AJ612" i="8" s="1"/>
  <c r="AJ39" i="8" s="1"/>
  <c r="AB2772" i="7"/>
  <c r="AB598" i="8" s="1"/>
  <c r="T2772" i="7"/>
  <c r="T598" i="8" s="1"/>
  <c r="T612" i="8" s="1"/>
  <c r="T39" i="8" s="1"/>
  <c r="Z612" i="8"/>
  <c r="Z39" i="8" s="1"/>
  <c r="AE628" i="8"/>
  <c r="AE40" i="8" s="1"/>
  <c r="AI644" i="8"/>
  <c r="AI41" i="8" s="1"/>
  <c r="AA644" i="8"/>
  <c r="AA41" i="8" s="1"/>
  <c r="AJ404" i="8"/>
  <c r="AJ26" i="8" s="1"/>
  <c r="AB404" i="8"/>
  <c r="AB26" i="8" s="1"/>
  <c r="AH452" i="8"/>
  <c r="AH29" i="8" s="1"/>
  <c r="Z452" i="8"/>
  <c r="Z29" i="8" s="1"/>
  <c r="AG468" i="8"/>
  <c r="AG30" i="8" s="1"/>
  <c r="Y468" i="8"/>
  <c r="Y30" i="8" s="1"/>
  <c r="AJ580" i="8"/>
  <c r="AJ37" i="8" s="1"/>
  <c r="AB580" i="8"/>
  <c r="AB37" i="8" s="1"/>
  <c r="T580" i="8"/>
  <c r="T37" i="8" s="1"/>
  <c r="AD2708" i="7"/>
  <c r="AD582" i="8" s="1"/>
  <c r="AD596" i="8" s="1"/>
  <c r="AD38" i="8" s="1"/>
  <c r="V2708" i="7"/>
  <c r="V582" i="8" s="1"/>
  <c r="V596" i="8" s="1"/>
  <c r="V38" i="8" s="1"/>
  <c r="AI2772" i="7"/>
  <c r="AI598" i="8" s="1"/>
  <c r="AA2772" i="7"/>
  <c r="AA598" i="8" s="1"/>
  <c r="AA612" i="8" s="1"/>
  <c r="AA39" i="8" s="1"/>
  <c r="S2772" i="7"/>
  <c r="S598" i="8" s="1"/>
  <c r="AK2804" i="7"/>
  <c r="AK600" i="8" s="1"/>
  <c r="AK612" i="8" s="1"/>
  <c r="AK39" i="8" s="1"/>
  <c r="AC2804" i="7"/>
  <c r="AC600" i="8" s="1"/>
  <c r="AC612" i="8" s="1"/>
  <c r="AC39" i="8" s="1"/>
  <c r="U2804" i="7"/>
  <c r="U600" i="8" s="1"/>
  <c r="U612" i="8" s="1"/>
  <c r="U39" i="8" s="1"/>
  <c r="AF2852" i="7"/>
  <c r="AF603" i="8" s="1"/>
  <c r="AF612" i="8" s="1"/>
  <c r="AF39" i="8" s="1"/>
  <c r="X2852" i="7"/>
  <c r="X603" i="8" s="1"/>
  <c r="AD2900" i="7"/>
  <c r="AD615" i="8" s="1"/>
  <c r="V2900" i="7"/>
  <c r="V615" i="8" s="1"/>
  <c r="V628" i="8" s="1"/>
  <c r="V40" i="8" s="1"/>
  <c r="AF2916" i="7"/>
  <c r="AF616" i="8" s="1"/>
  <c r="AF628" i="8" s="1"/>
  <c r="AF40" i="8" s="1"/>
  <c r="X2916" i="7"/>
  <c r="X616" i="8" s="1"/>
  <c r="AH3044" i="7"/>
  <c r="AH636" i="8" s="1"/>
  <c r="AH644" i="8" s="1"/>
  <c r="AH41" i="8" s="1"/>
  <c r="Z3044" i="7"/>
  <c r="Z636" i="8" s="1"/>
  <c r="Z644" i="8" s="1"/>
  <c r="Z41" i="8" s="1"/>
  <c r="AH3092" i="7"/>
  <c r="AH646" i="8" s="1"/>
  <c r="AI580" i="8"/>
  <c r="AI37" i="8" s="1"/>
  <c r="AA580" i="8"/>
  <c r="AA37" i="8" s="1"/>
  <c r="AG580" i="8"/>
  <c r="AG37" i="8" s="1"/>
  <c r="AG2660" i="7"/>
  <c r="AG568" i="8" s="1"/>
  <c r="Y2660" i="7"/>
  <c r="Y568" i="8" s="1"/>
  <c r="Y580" i="8" s="1"/>
  <c r="Y37" i="8" s="1"/>
  <c r="AD2980" i="7"/>
  <c r="AD632" i="8" s="1"/>
  <c r="AD644" i="8" s="1"/>
  <c r="AD41" i="8" s="1"/>
  <c r="V2980" i="7"/>
  <c r="V632" i="8" s="1"/>
  <c r="AK3028" i="7"/>
  <c r="AK635" i="8" s="1"/>
  <c r="AK644" i="8" s="1"/>
  <c r="AK41" i="8" s="1"/>
  <c r="AC3028" i="7"/>
  <c r="AC635" i="8" s="1"/>
  <c r="AC644" i="8" s="1"/>
  <c r="AC41" i="8" s="1"/>
  <c r="U3028" i="7"/>
  <c r="U635" i="8" s="1"/>
  <c r="U644" i="8" s="1"/>
  <c r="U41" i="8" s="1"/>
  <c r="AG3092" i="7"/>
  <c r="AG646" i="8" s="1"/>
  <c r="AD660" i="8"/>
  <c r="AD42" i="8" s="1"/>
  <c r="AJ660" i="8"/>
  <c r="AJ42" i="8" s="1"/>
  <c r="T724" i="8"/>
  <c r="T46" i="8" s="1"/>
  <c r="W548" i="8"/>
  <c r="W35" i="8" s="1"/>
  <c r="AE2564" i="7"/>
  <c r="AE551" i="8" s="1"/>
  <c r="W2564" i="7"/>
  <c r="W551" i="8" s="1"/>
  <c r="AK2724" i="7"/>
  <c r="AK583" i="8" s="1"/>
  <c r="AK596" i="8" s="1"/>
  <c r="AK38" i="8" s="1"/>
  <c r="AC2724" i="7"/>
  <c r="AC583" i="8" s="1"/>
  <c r="AC596" i="8" s="1"/>
  <c r="AC38" i="8" s="1"/>
  <c r="U2724" i="7"/>
  <c r="U583" i="8" s="1"/>
  <c r="U596" i="8" s="1"/>
  <c r="U38" i="8" s="1"/>
  <c r="AG2852" i="7"/>
  <c r="AG603" i="8" s="1"/>
  <c r="AG612" i="8" s="1"/>
  <c r="AG39" i="8" s="1"/>
  <c r="Y2852" i="7"/>
  <c r="Y603" i="8" s="1"/>
  <c r="Y612" i="8" s="1"/>
  <c r="Y39" i="8" s="1"/>
  <c r="AF644" i="8"/>
  <c r="AF41" i="8" s="1"/>
  <c r="AF660" i="8"/>
  <c r="AF42" i="8" s="1"/>
  <c r="AH3124" i="7"/>
  <c r="AH647" i="8" s="1"/>
  <c r="Z3124" i="7"/>
  <c r="Z647" i="8" s="1"/>
  <c r="AE3092" i="7"/>
  <c r="AE646" i="8" s="1"/>
  <c r="W3092" i="7"/>
  <c r="W646" i="8" s="1"/>
  <c r="AB3124" i="7"/>
  <c r="AB647" i="8" s="1"/>
  <c r="AB660" i="8" s="1"/>
  <c r="AB42" i="8" s="1"/>
  <c r="T3124" i="7"/>
  <c r="T647" i="8" s="1"/>
  <c r="AI3172" i="7"/>
  <c r="AI662" i="8" s="1"/>
  <c r="AI676" i="8" s="1"/>
  <c r="AI43" i="8" s="1"/>
  <c r="AA3172" i="7"/>
  <c r="AA662" i="8" s="1"/>
  <c r="AA676" i="8" s="1"/>
  <c r="AA43" i="8" s="1"/>
  <c r="S3172" i="7"/>
  <c r="S662" i="8" s="1"/>
  <c r="S676" i="8" s="1"/>
  <c r="S43" i="8" s="1"/>
  <c r="AK3188" i="7"/>
  <c r="AK663" i="8" s="1"/>
  <c r="AC3188" i="7"/>
  <c r="AC663" i="8" s="1"/>
  <c r="U3188" i="7"/>
  <c r="U663" i="8" s="1"/>
  <c r="AK3220" i="7"/>
  <c r="AK665" i="8" s="1"/>
  <c r="AC3220" i="7"/>
  <c r="AC665" i="8" s="1"/>
  <c r="U3220" i="7"/>
  <c r="U665" i="8" s="1"/>
  <c r="AE692" i="8"/>
  <c r="AE44" i="8" s="1"/>
  <c r="W692" i="8"/>
  <c r="W44" i="8" s="1"/>
  <c r="AH3300" i="7"/>
  <c r="AH680" i="8" s="1"/>
  <c r="AH692" i="8" s="1"/>
  <c r="AH44" i="8" s="1"/>
  <c r="Z3300" i="7"/>
  <c r="Z680" i="8" s="1"/>
  <c r="Z692" i="8" s="1"/>
  <c r="Z44" i="8" s="1"/>
  <c r="AI3476" i="7"/>
  <c r="AI726" i="8" s="1"/>
  <c r="AI740" i="8" s="1"/>
  <c r="AI47" i="8" s="1"/>
  <c r="AA3476" i="7"/>
  <c r="AA726" i="8" s="1"/>
  <c r="AA740" i="8" s="1"/>
  <c r="AA47" i="8" s="1"/>
  <c r="S3476" i="7"/>
  <c r="S726" i="8" s="1"/>
  <c r="S740" i="8" s="1"/>
  <c r="S47" i="8" s="1"/>
  <c r="AH3588" i="7"/>
  <c r="AH745" i="8" s="1"/>
  <c r="AH756" i="8" s="1"/>
  <c r="AH48" i="8" s="1"/>
  <c r="Z3588" i="7"/>
  <c r="Z745" i="8" s="1"/>
  <c r="Z756" i="8" s="1"/>
  <c r="Z48" i="8" s="1"/>
  <c r="AK3684" i="7"/>
  <c r="AK758" i="8" s="1"/>
  <c r="AC3684" i="7"/>
  <c r="AC758" i="8" s="1"/>
  <c r="U3684" i="7"/>
  <c r="U758" i="8" s="1"/>
  <c r="AI3124" i="7"/>
  <c r="AI647" i="8" s="1"/>
  <c r="AA3124" i="7"/>
  <c r="AA647" i="8" s="1"/>
  <c r="S3124" i="7"/>
  <c r="S647" i="8" s="1"/>
  <c r="AI708" i="8"/>
  <c r="AI45" i="8" s="1"/>
  <c r="AA708" i="8"/>
  <c r="AA45" i="8" s="1"/>
  <c r="S708" i="8"/>
  <c r="S45" i="8" s="1"/>
  <c r="AJ3332" i="7"/>
  <c r="AJ695" i="8" s="1"/>
  <c r="AB3332" i="7"/>
  <c r="AB695" i="8" s="1"/>
  <c r="T3332" i="7"/>
  <c r="T695" i="8" s="1"/>
  <c r="T708" i="8" s="1"/>
  <c r="T45" i="8" s="1"/>
  <c r="AK724" i="8"/>
  <c r="AK46" i="8" s="1"/>
  <c r="AC724" i="8"/>
  <c r="AC46" i="8" s="1"/>
  <c r="U724" i="8"/>
  <c r="U46" i="8" s="1"/>
  <c r="Y756" i="8"/>
  <c r="Y48" i="8" s="1"/>
  <c r="AA3828" i="7"/>
  <c r="AA774" i="8" s="1"/>
  <c r="S3828" i="7"/>
  <c r="S774" i="8" s="1"/>
  <c r="S788" i="8" s="1"/>
  <c r="S50" i="8" s="1"/>
  <c r="AD692" i="8"/>
  <c r="AD44" i="8" s="1"/>
  <c r="AF3300" i="7"/>
  <c r="AF680" i="8" s="1"/>
  <c r="X3300" i="7"/>
  <c r="X680" i="8" s="1"/>
  <c r="X692" i="8" s="1"/>
  <c r="X44" i="8" s="1"/>
  <c r="AB708" i="8"/>
  <c r="AB45" i="8" s="1"/>
  <c r="AG740" i="8"/>
  <c r="AG47" i="8" s="1"/>
  <c r="Y740" i="8"/>
  <c r="Y47" i="8" s="1"/>
  <c r="AF740" i="8"/>
  <c r="AF47" i="8" s="1"/>
  <c r="AE3604" i="7"/>
  <c r="AE746" i="8" s="1"/>
  <c r="AE756" i="8" s="1"/>
  <c r="AE48" i="8" s="1"/>
  <c r="W3604" i="7"/>
  <c r="W746" i="8" s="1"/>
  <c r="W756" i="8" s="1"/>
  <c r="W48" i="8" s="1"/>
  <c r="AD772" i="8"/>
  <c r="AD49" i="8" s="1"/>
  <c r="AE3700" i="7"/>
  <c r="AE759" i="8" s="1"/>
  <c r="AE772" i="8" s="1"/>
  <c r="AE49" i="8" s="1"/>
  <c r="W3700" i="7"/>
  <c r="W759" i="8" s="1"/>
  <c r="W772" i="8" s="1"/>
  <c r="W49" i="8" s="1"/>
  <c r="AG3124" i="7"/>
  <c r="AG647" i="8" s="1"/>
  <c r="Y3124" i="7"/>
  <c r="Y647" i="8" s="1"/>
  <c r="Y660" i="8" s="1"/>
  <c r="Y42" i="8" s="1"/>
  <c r="AH3332" i="7"/>
  <c r="AH695" i="8" s="1"/>
  <c r="AH708" i="8" s="1"/>
  <c r="AH45" i="8" s="1"/>
  <c r="Z3332" i="7"/>
  <c r="Z695" i="8" s="1"/>
  <c r="Z708" i="8" s="1"/>
  <c r="Z45" i="8" s="1"/>
  <c r="AI724" i="8"/>
  <c r="AI46" i="8" s="1"/>
  <c r="AA724" i="8"/>
  <c r="AA46" i="8" s="1"/>
  <c r="S724" i="8"/>
  <c r="S46" i="8" s="1"/>
  <c r="AD724" i="8"/>
  <c r="AD46" i="8" s="1"/>
  <c r="V724" i="8"/>
  <c r="V46" i="8" s="1"/>
  <c r="Y788" i="8"/>
  <c r="Y50" i="8" s="1"/>
  <c r="AI3092" i="7"/>
  <c r="AI646" i="8" s="1"/>
  <c r="AA3092" i="7"/>
  <c r="AA646" i="8" s="1"/>
  <c r="S3092" i="7"/>
  <c r="S646" i="8" s="1"/>
  <c r="Y692" i="8"/>
  <c r="Y44" i="8" s="1"/>
  <c r="AF708" i="8"/>
  <c r="AF45" i="8" s="1"/>
  <c r="X708" i="8"/>
  <c r="X45" i="8" s="1"/>
  <c r="AE3348" i="7"/>
  <c r="AE696" i="8" s="1"/>
  <c r="W3348" i="7"/>
  <c r="W696" i="8" s="1"/>
  <c r="AD3540" i="7"/>
  <c r="AD742" i="8" s="1"/>
  <c r="AD756" i="8" s="1"/>
  <c r="AD48" i="8" s="1"/>
  <c r="V3540" i="7"/>
  <c r="V742" i="8" s="1"/>
  <c r="V756" i="8" s="1"/>
  <c r="V48" i="8" s="1"/>
  <c r="AK3700" i="7"/>
  <c r="AK759" i="8" s="1"/>
  <c r="AC3700" i="7"/>
  <c r="AC759" i="8" s="1"/>
  <c r="U3700" i="7"/>
  <c r="U759" i="8" s="1"/>
  <c r="AF3716" i="7"/>
  <c r="AF760" i="8" s="1"/>
  <c r="AF772" i="8" s="1"/>
  <c r="AF49" i="8" s="1"/>
  <c r="X3716" i="7"/>
  <c r="X760" i="8" s="1"/>
  <c r="AJ628" i="8"/>
  <c r="AJ40" i="8" s="1"/>
  <c r="AB628" i="8"/>
  <c r="AB40" i="8" s="1"/>
  <c r="T628" i="8"/>
  <c r="T40" i="8" s="1"/>
  <c r="AE3124" i="7"/>
  <c r="AE647" i="8" s="1"/>
  <c r="W3124" i="7"/>
  <c r="W647" i="8" s="1"/>
  <c r="AD3172" i="7"/>
  <c r="AD662" i="8" s="1"/>
  <c r="AD676" i="8" s="1"/>
  <c r="AD43" i="8" s="1"/>
  <c r="V3172" i="7"/>
  <c r="V662" i="8" s="1"/>
  <c r="V676" i="8" s="1"/>
  <c r="V43" i="8" s="1"/>
  <c r="V692" i="8"/>
  <c r="V44" i="8" s="1"/>
  <c r="AK3300" i="7"/>
  <c r="AK680" i="8" s="1"/>
  <c r="AK692" i="8" s="1"/>
  <c r="AK44" i="8" s="1"/>
  <c r="AC3300" i="7"/>
  <c r="AC680" i="8" s="1"/>
  <c r="U3300" i="7"/>
  <c r="U680" i="8" s="1"/>
  <c r="U692" i="8" s="1"/>
  <c r="U44" i="8" s="1"/>
  <c r="AK3332" i="7"/>
  <c r="AK695" i="8" s="1"/>
  <c r="AC3332" i="7"/>
  <c r="AC695" i="8" s="1"/>
  <c r="AC708" i="8" s="1"/>
  <c r="AC45" i="8" s="1"/>
  <c r="U3332" i="7"/>
  <c r="U695" i="8" s="1"/>
  <c r="U708" i="8" s="1"/>
  <c r="U45" i="8" s="1"/>
  <c r="Y724" i="8"/>
  <c r="Y46" i="8" s="1"/>
  <c r="AE3412" i="7"/>
  <c r="AE711" i="8" s="1"/>
  <c r="AE724" i="8" s="1"/>
  <c r="AE46" i="8" s="1"/>
  <c r="W3412" i="7"/>
  <c r="W711" i="8" s="1"/>
  <c r="W724" i="8" s="1"/>
  <c r="W46" i="8" s="1"/>
  <c r="AD740" i="8"/>
  <c r="AD47" i="8" s="1"/>
  <c r="V740" i="8"/>
  <c r="V47" i="8" s="1"/>
  <c r="AE3492" i="7"/>
  <c r="AE727" i="8" s="1"/>
  <c r="AE740" i="8" s="1"/>
  <c r="AE47" i="8" s="1"/>
  <c r="W3492" i="7"/>
  <c r="W727" i="8" s="1"/>
  <c r="W740" i="8" s="1"/>
  <c r="W47" i="8" s="1"/>
  <c r="AK756" i="8"/>
  <c r="AK48" i="8" s="1"/>
  <c r="AC756" i="8"/>
  <c r="AC48" i="8" s="1"/>
  <c r="AI628" i="8"/>
  <c r="AI40" i="8" s="1"/>
  <c r="AA628" i="8"/>
  <c r="AA40" i="8" s="1"/>
  <c r="S628" i="8"/>
  <c r="S40" i="8" s="1"/>
  <c r="U676" i="8"/>
  <c r="U43" i="8" s="1"/>
  <c r="AJ3268" i="7"/>
  <c r="AJ678" i="8" s="1"/>
  <c r="AJ692" i="8" s="1"/>
  <c r="AJ44" i="8" s="1"/>
  <c r="AB3268" i="7"/>
  <c r="AB678" i="8" s="1"/>
  <c r="AB692" i="8" s="1"/>
  <c r="AB44" i="8" s="1"/>
  <c r="T3268" i="7"/>
  <c r="T678" i="8" s="1"/>
  <c r="T692" i="8" s="1"/>
  <c r="T44" i="8" s="1"/>
  <c r="AD708" i="8"/>
  <c r="AD45" i="8" s="1"/>
  <c r="AJ708" i="8"/>
  <c r="AJ45" i="8" s="1"/>
  <c r="AE3332" i="7"/>
  <c r="AE695" i="8" s="1"/>
  <c r="AE708" i="8" s="1"/>
  <c r="AE45" i="8" s="1"/>
  <c r="W3332" i="7"/>
  <c r="W695" i="8" s="1"/>
  <c r="W708" i="8" s="1"/>
  <c r="W45" i="8" s="1"/>
  <c r="AH3412" i="7"/>
  <c r="AH711" i="8" s="1"/>
  <c r="AH724" i="8" s="1"/>
  <c r="AH46" i="8" s="1"/>
  <c r="Z3412" i="7"/>
  <c r="Z711" i="8" s="1"/>
  <c r="AH740" i="8"/>
  <c r="AH47" i="8" s="1"/>
  <c r="Z740" i="8"/>
  <c r="Z47" i="8" s="1"/>
  <c r="AJ3556" i="7"/>
  <c r="AJ743" i="8" s="1"/>
  <c r="AB3556" i="7"/>
  <c r="AB743" i="8" s="1"/>
  <c r="AB756" i="8" s="1"/>
  <c r="AB48" i="8" s="1"/>
  <c r="T3556" i="7"/>
  <c r="T743" i="8" s="1"/>
  <c r="T756" i="8" s="1"/>
  <c r="T48" i="8" s="1"/>
  <c r="AB772" i="8"/>
  <c r="AB49" i="8" s="1"/>
  <c r="AI3700" i="7"/>
  <c r="AI759" i="8" s="1"/>
  <c r="AA3700" i="7"/>
  <c r="AA759" i="8" s="1"/>
  <c r="S3700" i="7"/>
  <c r="S759" i="8" s="1"/>
  <c r="AJ3828" i="7"/>
  <c r="AJ774" i="8" s="1"/>
  <c r="AB3828" i="7"/>
  <c r="AB774" i="8" s="1"/>
  <c r="T3828" i="7"/>
  <c r="T774" i="8" s="1"/>
  <c r="AF3828" i="7"/>
  <c r="AF774" i="8" s="1"/>
  <c r="X3828" i="7"/>
  <c r="X774" i="8" s="1"/>
  <c r="AJ3844" i="7"/>
  <c r="AJ775" i="8" s="1"/>
  <c r="AB3844" i="7"/>
  <c r="AB775" i="8" s="1"/>
  <c r="T3844" i="7"/>
  <c r="T775" i="8" s="1"/>
  <c r="AK740" i="8"/>
  <c r="AK47" i="8" s="1"/>
  <c r="AC740" i="8"/>
  <c r="AC47" i="8" s="1"/>
  <c r="U740" i="8"/>
  <c r="U47" i="8" s="1"/>
  <c r="AH3764" i="7"/>
  <c r="AH763" i="8" s="1"/>
  <c r="AH772" i="8" s="1"/>
  <c r="AH49" i="8" s="1"/>
  <c r="Z3764" i="7"/>
  <c r="Z763" i="8" s="1"/>
  <c r="AI3780" i="7"/>
  <c r="AI764" i="8" s="1"/>
  <c r="AA3780" i="7"/>
  <c r="AA764" i="8" s="1"/>
  <c r="S3780" i="7"/>
  <c r="S764" i="8" s="1"/>
  <c r="AH3828" i="7"/>
  <c r="AH774" i="8" s="1"/>
  <c r="Z3828" i="7"/>
  <c r="Z774" i="8" s="1"/>
  <c r="AH3844" i="7"/>
  <c r="AH775" i="8" s="1"/>
  <c r="Z3844" i="7"/>
  <c r="Z775" i="8" s="1"/>
  <c r="AG3764" i="7"/>
  <c r="AG763" i="8" s="1"/>
  <c r="AG772" i="8" s="1"/>
  <c r="AG49" i="8" s="1"/>
  <c r="Y3764" i="7"/>
  <c r="Y763" i="8" s="1"/>
  <c r="V3732" i="7"/>
  <c r="V761" i="8" s="1"/>
  <c r="V772" i="8" s="1"/>
  <c r="V49" i="8" s="1"/>
  <c r="AF3844" i="7"/>
  <c r="AF775" i="8" s="1"/>
  <c r="X3844" i="7"/>
  <c r="X775" i="8" s="1"/>
  <c r="AI692" i="8"/>
  <c r="AI44" i="8" s="1"/>
  <c r="AA692" i="8"/>
  <c r="AA44" i="8" s="1"/>
  <c r="S692" i="8"/>
  <c r="S44" i="8" s="1"/>
  <c r="AG708" i="8"/>
  <c r="AG45" i="8" s="1"/>
  <c r="Y708" i="8"/>
  <c r="Y45" i="8" s="1"/>
  <c r="U788" i="8"/>
  <c r="U50" i="8" s="1"/>
  <c r="R3943" i="7"/>
  <c r="AI3956" i="7"/>
  <c r="AI51" i="8" s="1"/>
  <c r="AA3956" i="7"/>
  <c r="AA51" i="8" s="1"/>
  <c r="S3956" i="7"/>
  <c r="S51" i="8" s="1"/>
  <c r="AH3956" i="7"/>
  <c r="AH51" i="8" s="1"/>
  <c r="Z3956" i="7"/>
  <c r="Z51" i="8" s="1"/>
  <c r="R3956" i="7"/>
  <c r="R51" i="8" s="1"/>
  <c r="L3943" i="7"/>
  <c r="AE3956" i="7"/>
  <c r="AE51" i="8" s="1"/>
  <c r="W3956" i="7"/>
  <c r="W51" i="8" s="1"/>
  <c r="AD3956" i="7"/>
  <c r="AD51" i="8" s="1"/>
  <c r="V3956" i="7"/>
  <c r="V51" i="8" s="1"/>
  <c r="L781" i="8"/>
  <c r="K781" i="8"/>
  <c r="K750" i="8"/>
  <c r="L729" i="8"/>
  <c r="K729" i="8"/>
  <c r="L667" i="8"/>
  <c r="K638" i="8"/>
  <c r="L585" i="8"/>
  <c r="L507" i="8"/>
  <c r="K493" i="8"/>
  <c r="K475" i="8"/>
  <c r="K411" i="8"/>
  <c r="L380" i="8"/>
  <c r="L345" i="8"/>
  <c r="L313" i="8"/>
  <c r="K313" i="8"/>
  <c r="L232" i="8"/>
  <c r="L217" i="8"/>
  <c r="K217" i="8"/>
  <c r="L202" i="8"/>
  <c r="AL52" i="8"/>
  <c r="L171" i="8"/>
  <c r="K171" i="8"/>
  <c r="L91" i="8"/>
  <c r="K91" i="8"/>
  <c r="L75" i="8"/>
  <c r="K75" i="8"/>
  <c r="L3911" i="7"/>
  <c r="X3911" i="7" s="1"/>
  <c r="K3911" i="7"/>
  <c r="R3815" i="7"/>
  <c r="K3799" i="7"/>
  <c r="K3655" i="7"/>
  <c r="L3640" i="7"/>
  <c r="X3640" i="7" s="1"/>
  <c r="K3640" i="7"/>
  <c r="L3639" i="7"/>
  <c r="X3639" i="7" s="1"/>
  <c r="K3639" i="7"/>
  <c r="K3494" i="7"/>
  <c r="K3485" i="7"/>
  <c r="K3328" i="7"/>
  <c r="R3289" i="7"/>
  <c r="K3182" i="7"/>
  <c r="K3127" i="7"/>
  <c r="L2920" i="7"/>
  <c r="X2920" i="7" s="1"/>
  <c r="K2920" i="7"/>
  <c r="K2919" i="7"/>
  <c r="L2856" i="7"/>
  <c r="X2856" i="7" s="1"/>
  <c r="L2727" i="7"/>
  <c r="X2727" i="7" s="1"/>
  <c r="K2727" i="7"/>
  <c r="R2630" i="7"/>
  <c r="K2598" i="7"/>
  <c r="L2520" i="7"/>
  <c r="X2520" i="7" s="1"/>
  <c r="L2519" i="7"/>
  <c r="X2519" i="7" s="1"/>
  <c r="K2519" i="7"/>
  <c r="K2247" i="7"/>
  <c r="L2232" i="7"/>
  <c r="X2232" i="7" s="1"/>
  <c r="K2232" i="7"/>
  <c r="K2231" i="7"/>
  <c r="R2105" i="7"/>
  <c r="L1960" i="7"/>
  <c r="X1960" i="7" s="1"/>
  <c r="L1864" i="7"/>
  <c r="X1864" i="7" s="1"/>
  <c r="K1864" i="7"/>
  <c r="K1791" i="7"/>
  <c r="R1622" i="7"/>
  <c r="R1636" i="7" s="1"/>
  <c r="R392" i="8" s="1"/>
  <c r="L1559" i="7"/>
  <c r="X1559" i="7" s="1"/>
  <c r="K1414" i="7"/>
  <c r="K1387" i="7"/>
  <c r="K1352" i="7"/>
  <c r="K1174" i="7"/>
  <c r="K1046" i="7"/>
  <c r="L1032" i="7"/>
  <c r="X1032" i="7" s="1"/>
  <c r="K886" i="7"/>
  <c r="L871" i="7"/>
  <c r="X871" i="7" s="1"/>
  <c r="K871" i="7"/>
  <c r="K860" i="7"/>
  <c r="K502" i="7"/>
  <c r="K406" i="7"/>
  <c r="L280" i="7"/>
  <c r="X280" i="7" s="1"/>
  <c r="K280" i="7"/>
  <c r="K198" i="7"/>
  <c r="L186" i="7"/>
  <c r="X186" i="7" s="1"/>
  <c r="K6" i="7"/>
  <c r="R1452" i="7"/>
  <c r="R1063" i="7"/>
  <c r="G599" i="8"/>
  <c r="H599" i="8" s="1"/>
  <c r="R3399" i="7"/>
  <c r="R3320" i="7"/>
  <c r="R3176" i="7"/>
  <c r="R3323" i="7"/>
  <c r="R1786" i="7"/>
  <c r="R3322" i="7"/>
  <c r="R920" i="7"/>
  <c r="R1787" i="7"/>
  <c r="R1447" i="7"/>
  <c r="R856" i="7"/>
  <c r="R136" i="7"/>
  <c r="R3687" i="7"/>
  <c r="R2714" i="7"/>
  <c r="R1451" i="7"/>
  <c r="R1448" i="7"/>
  <c r="R1383" i="7"/>
  <c r="R1784" i="7"/>
  <c r="R615" i="7"/>
  <c r="R3100" i="7"/>
  <c r="R1785" i="7"/>
  <c r="R1449" i="7"/>
  <c r="R2151" i="7"/>
  <c r="R3319" i="7"/>
  <c r="R3479" i="7"/>
  <c r="S772" i="8" l="1"/>
  <c r="S49" i="8" s="1"/>
  <c r="W84" i="8"/>
  <c r="W6" i="8" s="1"/>
  <c r="T788" i="8"/>
  <c r="T50" i="8" s="1"/>
  <c r="AA772" i="8"/>
  <c r="AA49" i="8" s="1"/>
  <c r="T772" i="8"/>
  <c r="T49" i="8" s="1"/>
  <c r="AE676" i="8"/>
  <c r="AE43" i="8" s="1"/>
  <c r="Y452" i="8"/>
  <c r="Y29" i="8" s="1"/>
  <c r="AH788" i="8"/>
  <c r="AH50" i="8" s="1"/>
  <c r="AJ772" i="8"/>
  <c r="AJ49" i="8" s="1"/>
  <c r="Z356" i="8"/>
  <c r="Z23" i="8" s="1"/>
  <c r="AJ644" i="8"/>
  <c r="AJ41" i="8" s="1"/>
  <c r="AA756" i="8"/>
  <c r="AA48" i="8" s="1"/>
  <c r="AI596" i="8"/>
  <c r="AI38" i="8" s="1"/>
  <c r="AB484" i="8"/>
  <c r="AB31" i="8" s="1"/>
  <c r="T404" i="8"/>
  <c r="T26" i="8" s="1"/>
  <c r="AF260" i="8"/>
  <c r="AF17" i="8" s="1"/>
  <c r="AF180" i="8"/>
  <c r="AF12" i="8" s="1"/>
  <c r="AK676" i="8"/>
  <c r="AK43" i="8" s="1"/>
  <c r="AG436" i="8"/>
  <c r="AG28" i="8" s="1"/>
  <c r="S756" i="8"/>
  <c r="S48" i="8" s="1"/>
  <c r="AJ564" i="8"/>
  <c r="AJ36" i="8" s="1"/>
  <c r="AC276" i="8"/>
  <c r="AC18" i="8" s="1"/>
  <c r="AH116" i="8"/>
  <c r="AH8" i="8" s="1"/>
  <c r="AK708" i="8"/>
  <c r="AK45" i="8" s="1"/>
  <c r="U756" i="8"/>
  <c r="U48" i="8" s="1"/>
  <c r="AC788" i="8"/>
  <c r="AC50" i="8" s="1"/>
  <c r="AJ756" i="8"/>
  <c r="AJ48" i="8" s="1"/>
  <c r="AF692" i="8"/>
  <c r="AF44" i="8" s="1"/>
  <c r="AC660" i="8"/>
  <c r="AC42" i="8" s="1"/>
  <c r="Z564" i="8"/>
  <c r="Z36" i="8" s="1"/>
  <c r="U180" i="8"/>
  <c r="U12" i="8" s="1"/>
  <c r="AD148" i="8"/>
  <c r="AD10" i="8" s="1"/>
  <c r="T116" i="8"/>
  <c r="T8" i="8" s="1"/>
  <c r="AB788" i="8"/>
  <c r="AB50" i="8" s="1"/>
  <c r="AI772" i="8"/>
  <c r="AI49" i="8" s="1"/>
  <c r="AB612" i="8"/>
  <c r="AB39" i="8" s="1"/>
  <c r="AI756" i="8"/>
  <c r="AI48" i="8" s="1"/>
  <c r="AA500" i="8"/>
  <c r="AA32" i="8" s="1"/>
  <c r="AD84" i="8"/>
  <c r="AD6" i="8" s="1"/>
  <c r="R3099" i="7"/>
  <c r="Z724" i="8"/>
  <c r="Z46" i="8" s="1"/>
  <c r="W564" i="8"/>
  <c r="W36" i="8" s="1"/>
  <c r="AG628" i="8"/>
  <c r="AG40" i="8" s="1"/>
  <c r="AJ100" i="8"/>
  <c r="AJ7" i="8" s="1"/>
  <c r="R2713" i="7"/>
  <c r="AE564" i="8"/>
  <c r="AE36" i="8" s="1"/>
  <c r="Z660" i="8"/>
  <c r="Z42" i="8" s="1"/>
  <c r="S388" i="8"/>
  <c r="S25" i="8" s="1"/>
  <c r="AI788" i="8"/>
  <c r="AI50" i="8" s="1"/>
  <c r="V564" i="8"/>
  <c r="V36" i="8" s="1"/>
  <c r="AI436" i="8"/>
  <c r="AI28" i="8" s="1"/>
  <c r="S420" i="8"/>
  <c r="S27" i="8" s="1"/>
  <c r="T644" i="8"/>
  <c r="T41" i="8" s="1"/>
  <c r="R3097" i="7"/>
  <c r="R3400" i="7"/>
  <c r="Y772" i="8"/>
  <c r="Y49" i="8" s="1"/>
  <c r="T660" i="8"/>
  <c r="T42" i="8" s="1"/>
  <c r="V644" i="8"/>
  <c r="V41" i="8" s="1"/>
  <c r="S516" i="8"/>
  <c r="S33" i="8" s="1"/>
  <c r="U500" i="8"/>
  <c r="U32" i="8" s="1"/>
  <c r="AD500" i="8"/>
  <c r="AD32" i="8" s="1"/>
  <c r="S356" i="8"/>
  <c r="S23" i="8" s="1"/>
  <c r="AB260" i="8"/>
  <c r="AB17" i="8" s="1"/>
  <c r="W676" i="8"/>
  <c r="W43" i="8" s="1"/>
  <c r="AB644" i="8"/>
  <c r="AB41" i="8" s="1"/>
  <c r="AE788" i="8"/>
  <c r="AE50" i="8" s="1"/>
  <c r="Z100" i="8"/>
  <c r="Z7" i="8" s="1"/>
  <c r="Z772" i="8"/>
  <c r="Z49" i="8" s="1"/>
  <c r="S612" i="8"/>
  <c r="S39" i="8" s="1"/>
  <c r="AC500" i="8"/>
  <c r="AC32" i="8" s="1"/>
  <c r="AA356" i="8"/>
  <c r="AA23" i="8" s="1"/>
  <c r="AJ260" i="8"/>
  <c r="AJ17" i="8" s="1"/>
  <c r="R3481" i="7"/>
  <c r="Z132" i="8"/>
  <c r="Z9" i="8" s="1"/>
  <c r="AH100" i="8"/>
  <c r="AH7" i="8" s="1"/>
  <c r="G503" i="8"/>
  <c r="H503" i="8" s="1"/>
  <c r="G183" i="8"/>
  <c r="AD628" i="8"/>
  <c r="AD40" i="8" s="1"/>
  <c r="V612" i="8"/>
  <c r="V39" i="8" s="1"/>
  <c r="AF756" i="8"/>
  <c r="AF48" i="8" s="1"/>
  <c r="AC132" i="8"/>
  <c r="AC9" i="8" s="1"/>
  <c r="G664" i="8"/>
  <c r="H664" i="8" s="1"/>
  <c r="R3175" i="7"/>
  <c r="R2711" i="7"/>
  <c r="AC692" i="8"/>
  <c r="AC44" i="8" s="1"/>
  <c r="AA788" i="8"/>
  <c r="AA50" i="8" s="1"/>
  <c r="AC676" i="8"/>
  <c r="AC43" i="8" s="1"/>
  <c r="AH660" i="8"/>
  <c r="AH42" i="8" s="1"/>
  <c r="AI612" i="8"/>
  <c r="AI39" i="8" s="1"/>
  <c r="AD612" i="8"/>
  <c r="AD39" i="8" s="1"/>
  <c r="W356" i="8"/>
  <c r="W23" i="8" s="1"/>
  <c r="T260" i="8"/>
  <c r="T17" i="8" s="1"/>
  <c r="T52" i="8" s="1"/>
  <c r="I7" i="9" s="1"/>
  <c r="AA596" i="8"/>
  <c r="AA38" i="8" s="1"/>
  <c r="AH676" i="8"/>
  <c r="AH43" i="8" s="1"/>
  <c r="G748" i="8"/>
  <c r="H748" i="8" s="1"/>
  <c r="R2550" i="7"/>
  <c r="R1990" i="7"/>
  <c r="R2004" i="7" s="1"/>
  <c r="R455" i="8" s="1"/>
  <c r="I455" i="8"/>
  <c r="J455" i="8" s="1"/>
  <c r="R2295" i="7"/>
  <c r="R1143" i="7"/>
  <c r="R55" i="7"/>
  <c r="R3321" i="7"/>
  <c r="R2152" i="7"/>
  <c r="S660" i="8"/>
  <c r="S42" i="8" s="1"/>
  <c r="AI356" i="8"/>
  <c r="AI23" i="8" s="1"/>
  <c r="V356" i="8"/>
  <c r="V23" i="8" s="1"/>
  <c r="R550" i="7"/>
  <c r="R564" i="7" s="1"/>
  <c r="R152" i="8" s="1"/>
  <c r="I152" i="8"/>
  <c r="J152" i="8" s="1"/>
  <c r="R2198" i="7"/>
  <c r="R2212" i="7" s="1"/>
  <c r="R490" i="8" s="1"/>
  <c r="I490" i="8"/>
  <c r="J490" i="8" s="1"/>
  <c r="R2390" i="7"/>
  <c r="R2404" i="7" s="1"/>
  <c r="R520" i="8" s="1"/>
  <c r="I520" i="8"/>
  <c r="J520" i="8" s="1"/>
  <c r="R3862" i="7"/>
  <c r="R3876" i="7" s="1"/>
  <c r="R777" i="8" s="1"/>
  <c r="I777" i="8"/>
  <c r="J777" i="8" s="1"/>
  <c r="R166" i="7"/>
  <c r="R180" i="7" s="1"/>
  <c r="R89" i="8" s="1"/>
  <c r="I89" i="8"/>
  <c r="J89" i="8" s="1"/>
  <c r="R518" i="7"/>
  <c r="R532" i="7" s="1"/>
  <c r="R150" i="8" s="1"/>
  <c r="I150" i="8"/>
  <c r="J150" i="8" s="1"/>
  <c r="R2614" i="7"/>
  <c r="R2628" i="7" s="1"/>
  <c r="R566" i="8" s="1"/>
  <c r="I566" i="8"/>
  <c r="J566" i="8" s="1"/>
  <c r="R3526" i="7"/>
  <c r="R1846" i="7"/>
  <c r="R3286" i="7"/>
  <c r="R70" i="7"/>
  <c r="R84" i="7" s="1"/>
  <c r="R73" i="8" s="1"/>
  <c r="I73" i="8"/>
  <c r="J73" i="8" s="1"/>
  <c r="R1718" i="7"/>
  <c r="R1732" i="7" s="1"/>
  <c r="R409" i="8" s="1"/>
  <c r="I409" i="8"/>
  <c r="J409" i="8" s="1"/>
  <c r="R2822" i="7"/>
  <c r="R2836" i="7" s="1"/>
  <c r="R602" i="8" s="1"/>
  <c r="I602" i="8"/>
  <c r="J602" i="8" s="1"/>
  <c r="R3350" i="7"/>
  <c r="R3364" i="7" s="1"/>
  <c r="R697" i="8" s="1"/>
  <c r="I697" i="8"/>
  <c r="J697" i="8" s="1"/>
  <c r="R422" i="7"/>
  <c r="R436" i="7" s="1"/>
  <c r="R134" i="8" s="1"/>
  <c r="I134" i="8"/>
  <c r="J134" i="8" s="1"/>
  <c r="R1366" i="7"/>
  <c r="R2534" i="7"/>
  <c r="R2548" i="7" s="1"/>
  <c r="R550" i="8" s="1"/>
  <c r="I550" i="8"/>
  <c r="J550" i="8" s="1"/>
  <c r="R534" i="7"/>
  <c r="R2886" i="7"/>
  <c r="R1687" i="7"/>
  <c r="R3752" i="7"/>
  <c r="R3288" i="7"/>
  <c r="R2840" i="7"/>
  <c r="R3016" i="7"/>
  <c r="R2905" i="7"/>
  <c r="R2104" i="7"/>
  <c r="R1402" i="7"/>
  <c r="R1848" i="7"/>
  <c r="R1015" i="7"/>
  <c r="R2009" i="7"/>
  <c r="R1736" i="7"/>
  <c r="R489" i="7"/>
  <c r="R88" i="7"/>
  <c r="R1382" i="7"/>
  <c r="R454" i="7"/>
  <c r="R468" i="7" s="1"/>
  <c r="R136" i="8" s="1"/>
  <c r="I136" i="8"/>
  <c r="J136" i="8" s="1"/>
  <c r="Z788" i="8"/>
  <c r="Z50" i="8" s="1"/>
  <c r="AA660" i="8"/>
  <c r="AA42" i="8" s="1"/>
  <c r="U772" i="8"/>
  <c r="U49" i="8" s="1"/>
  <c r="U52" i="8" s="1"/>
  <c r="Y436" i="8"/>
  <c r="Y28" i="8" s="1"/>
  <c r="Y52" i="8" s="1"/>
  <c r="AD356" i="8"/>
  <c r="AD23" i="8" s="1"/>
  <c r="AD52" i="8" s="1"/>
  <c r="R790" i="7"/>
  <c r="R804" i="7" s="1"/>
  <c r="R200" i="8" s="1"/>
  <c r="I200" i="8"/>
  <c r="J200" i="8" s="1"/>
  <c r="R2070" i="7"/>
  <c r="R2084" i="7" s="1"/>
  <c r="R472" i="8" s="1"/>
  <c r="I472" i="8"/>
  <c r="J472" i="8" s="1"/>
  <c r="R2646" i="7"/>
  <c r="R2660" i="7" s="1"/>
  <c r="R568" i="8" s="1"/>
  <c r="I568" i="8"/>
  <c r="J568" i="8" s="1"/>
  <c r="G749" i="8"/>
  <c r="H749" i="8" s="1"/>
  <c r="R2582" i="7"/>
  <c r="R2596" i="7" s="1"/>
  <c r="R553" i="8" s="1"/>
  <c r="I553" i="8"/>
  <c r="J553" i="8" s="1"/>
  <c r="I442" i="8"/>
  <c r="J442" i="8" s="1"/>
  <c r="R1590" i="7"/>
  <c r="R1604" i="7" s="1"/>
  <c r="R390" i="8" s="1"/>
  <c r="I390" i="8"/>
  <c r="J390" i="8" s="1"/>
  <c r="I438" i="8"/>
  <c r="J438" i="8" s="1"/>
  <c r="R1894" i="7"/>
  <c r="R1908" i="7" s="1"/>
  <c r="R438" i="8" s="1"/>
  <c r="R3814" i="7"/>
  <c r="R2902" i="7"/>
  <c r="R2916" i="7" s="1"/>
  <c r="R616" i="8" s="1"/>
  <c r="R3750" i="7"/>
  <c r="R998" i="7"/>
  <c r="R1012" i="7" s="1"/>
  <c r="R249" i="8" s="1"/>
  <c r="I249" i="8"/>
  <c r="J249" i="8" s="1"/>
  <c r="R1158" i="7"/>
  <c r="R1172" i="7" s="1"/>
  <c r="R281" i="8" s="1"/>
  <c r="I281" i="8"/>
  <c r="J281" i="8" s="1"/>
  <c r="I747" i="8"/>
  <c r="J747" i="8" s="1"/>
  <c r="R3606" i="7"/>
  <c r="R3620" i="7" s="1"/>
  <c r="R747" i="8" s="1"/>
  <c r="R3078" i="7"/>
  <c r="R3092" i="7" s="1"/>
  <c r="R646" i="8" s="1"/>
  <c r="I646" i="8"/>
  <c r="J646" i="8" s="1"/>
  <c r="I182" i="8"/>
  <c r="J182" i="8" s="1"/>
  <c r="R694" i="7"/>
  <c r="R708" i="7" s="1"/>
  <c r="R182" i="8" s="1"/>
  <c r="R1478" i="7"/>
  <c r="R1492" i="7" s="1"/>
  <c r="R374" i="8" s="1"/>
  <c r="I374" i="8"/>
  <c r="J374" i="8" s="1"/>
  <c r="R966" i="7"/>
  <c r="R1302" i="7"/>
  <c r="R1798" i="7"/>
  <c r="H183" i="8"/>
  <c r="R2950" i="7"/>
  <c r="R2964" i="7" s="1"/>
  <c r="R631" i="8" s="1"/>
  <c r="I631" i="8"/>
  <c r="J631" i="8" s="1"/>
  <c r="G744" i="8"/>
  <c r="H744" i="8" s="1"/>
  <c r="AI660" i="8"/>
  <c r="AI42" i="8" s="1"/>
  <c r="AC772" i="8"/>
  <c r="AC49" i="8" s="1"/>
  <c r="AC52" i="8" s="1"/>
  <c r="I29" i="9" s="1"/>
  <c r="G358" i="8"/>
  <c r="H358" i="8" s="1"/>
  <c r="R1190" i="7"/>
  <c r="R1204" i="7" s="1"/>
  <c r="R294" i="8" s="1"/>
  <c r="I294" i="8"/>
  <c r="J294" i="8" s="1"/>
  <c r="R1814" i="7"/>
  <c r="R1828" i="7" s="1"/>
  <c r="R425" i="8" s="1"/>
  <c r="I425" i="8"/>
  <c r="J425" i="8" s="1"/>
  <c r="R2982" i="7"/>
  <c r="R2996" i="7" s="1"/>
  <c r="R633" i="8" s="1"/>
  <c r="I633" i="8"/>
  <c r="J633" i="8" s="1"/>
  <c r="R1062" i="7"/>
  <c r="R1076" i="7" s="1"/>
  <c r="R262" i="8" s="1"/>
  <c r="I262" i="8"/>
  <c r="J262" i="8" s="1"/>
  <c r="G123" i="8"/>
  <c r="H123" i="8" s="1"/>
  <c r="R470" i="7"/>
  <c r="R484" i="7" s="1"/>
  <c r="R137" i="8" s="1"/>
  <c r="I137" i="8"/>
  <c r="J137" i="8" s="1"/>
  <c r="R2438" i="7"/>
  <c r="R2452" i="7" s="1"/>
  <c r="R534" i="8" s="1"/>
  <c r="I534" i="8"/>
  <c r="J534" i="8" s="1"/>
  <c r="R2870" i="7"/>
  <c r="R2884" i="7" s="1"/>
  <c r="R614" i="8" s="1"/>
  <c r="I614" i="8"/>
  <c r="J614" i="8" s="1"/>
  <c r="R486" i="7"/>
  <c r="R2326" i="7"/>
  <c r="R2340" i="7" s="1"/>
  <c r="R506" i="8" s="1"/>
  <c r="I506" i="8"/>
  <c r="J506" i="8" s="1"/>
  <c r="G679" i="8"/>
  <c r="H679" i="8" s="1"/>
  <c r="R374" i="7"/>
  <c r="R388" i="7" s="1"/>
  <c r="R122" i="8" s="1"/>
  <c r="I122" i="8"/>
  <c r="J122" i="8" s="1"/>
  <c r="R1830" i="7"/>
  <c r="R1844" i="7" s="1"/>
  <c r="R426" i="8" s="1"/>
  <c r="I426" i="8"/>
  <c r="J426" i="8" s="1"/>
  <c r="R3878" i="7"/>
  <c r="R3892" i="7" s="1"/>
  <c r="R778" i="8" s="1"/>
  <c r="I778" i="8"/>
  <c r="J778" i="8" s="1"/>
  <c r="I105" i="8"/>
  <c r="J105" i="8" s="1"/>
  <c r="R902" i="7"/>
  <c r="R916" i="7" s="1"/>
  <c r="R230" i="8" s="1"/>
  <c r="I230" i="8"/>
  <c r="J230" i="8" s="1"/>
  <c r="R3158" i="7"/>
  <c r="R1606" i="7"/>
  <c r="R614" i="7"/>
  <c r="R3190" i="7"/>
  <c r="R3204" i="7" s="1"/>
  <c r="R664" i="8" s="1"/>
  <c r="I664" i="8"/>
  <c r="J664" i="8" s="1"/>
  <c r="AK772" i="8"/>
  <c r="AK49" i="8" s="1"/>
  <c r="W660" i="8"/>
  <c r="W42" i="8" s="1"/>
  <c r="W52" i="8" s="1"/>
  <c r="I358" i="8"/>
  <c r="J358" i="8" s="1"/>
  <c r="R1430" i="7"/>
  <c r="R1444" i="7" s="1"/>
  <c r="R358" i="8" s="1"/>
  <c r="G665" i="8"/>
  <c r="H665" i="8" s="1"/>
  <c r="G506" i="8"/>
  <c r="H506" i="8" s="1"/>
  <c r="G538" i="8"/>
  <c r="H538" i="8" s="1"/>
  <c r="G264" i="8"/>
  <c r="H264" i="8" s="1"/>
  <c r="R982" i="7"/>
  <c r="R996" i="7" s="1"/>
  <c r="R248" i="8" s="1"/>
  <c r="I248" i="8"/>
  <c r="J248" i="8" s="1"/>
  <c r="R2566" i="7"/>
  <c r="R2580" i="7" s="1"/>
  <c r="R552" i="8" s="1"/>
  <c r="I552" i="8"/>
  <c r="J552" i="8" s="1"/>
  <c r="R2470" i="7"/>
  <c r="R2484" i="7" s="1"/>
  <c r="R536" i="8" s="1"/>
  <c r="I536" i="8"/>
  <c r="J536" i="8" s="1"/>
  <c r="I310" i="8"/>
  <c r="J310" i="8" s="1"/>
  <c r="R1222" i="7"/>
  <c r="R1236" i="7" s="1"/>
  <c r="R310" i="8" s="1"/>
  <c r="R1766" i="7"/>
  <c r="R1780" i="7" s="1"/>
  <c r="R422" i="8" s="1"/>
  <c r="I422" i="8"/>
  <c r="J422" i="8" s="1"/>
  <c r="R1094" i="7"/>
  <c r="R1108" i="7" s="1"/>
  <c r="R264" i="8" s="1"/>
  <c r="I264" i="8"/>
  <c r="J264" i="8" s="1"/>
  <c r="R1734" i="7"/>
  <c r="G777" i="8"/>
  <c r="H777" i="8" s="1"/>
  <c r="G696" i="8"/>
  <c r="H696" i="8" s="1"/>
  <c r="G678" i="8"/>
  <c r="H678" i="8" s="1"/>
  <c r="G601" i="8"/>
  <c r="H601" i="8" s="1"/>
  <c r="G568" i="8"/>
  <c r="H568" i="8" s="1"/>
  <c r="G552" i="8"/>
  <c r="H552" i="8" s="1"/>
  <c r="G536" i="8"/>
  <c r="H536" i="8" s="1"/>
  <c r="G520" i="8"/>
  <c r="H520" i="8" s="1"/>
  <c r="G472" i="8"/>
  <c r="H472" i="8" s="1"/>
  <c r="G425" i="8"/>
  <c r="H425" i="8" s="1"/>
  <c r="G440" i="8"/>
  <c r="H440" i="8" s="1"/>
  <c r="G392" i="8"/>
  <c r="H392" i="8" s="1"/>
  <c r="G328" i="8"/>
  <c r="H328" i="8" s="1"/>
  <c r="G200" i="8"/>
  <c r="H200" i="8" s="1"/>
  <c r="G152" i="8"/>
  <c r="H152" i="8" s="1"/>
  <c r="G137" i="8"/>
  <c r="H137" i="8" s="1"/>
  <c r="G89" i="8"/>
  <c r="H89" i="8" s="1"/>
  <c r="G121" i="8"/>
  <c r="H121" i="8" s="1"/>
  <c r="R3895" i="7"/>
  <c r="R3767" i="7"/>
  <c r="R3623" i="7"/>
  <c r="R3031" i="7"/>
  <c r="R566" i="7"/>
  <c r="R580" i="7" s="1"/>
  <c r="R153" i="8" s="1"/>
  <c r="I153" i="8"/>
  <c r="J153" i="8" s="1"/>
  <c r="R1942" i="7"/>
  <c r="R1956" i="7" s="1"/>
  <c r="R441" i="8" s="1"/>
  <c r="I441" i="8"/>
  <c r="J441" i="8" s="1"/>
  <c r="R2486" i="7"/>
  <c r="R2500" i="7" s="1"/>
  <c r="R537" i="8" s="1"/>
  <c r="I537" i="8"/>
  <c r="J537" i="8" s="1"/>
  <c r="I762" i="8"/>
  <c r="J762" i="8" s="1"/>
  <c r="R3734" i="7"/>
  <c r="R3748" i="7" s="1"/>
  <c r="R762" i="8" s="1"/>
  <c r="R276" i="7"/>
  <c r="R105" i="8" s="1"/>
  <c r="R758" i="7"/>
  <c r="R772" i="7" s="1"/>
  <c r="R198" i="8" s="1"/>
  <c r="I198" i="8"/>
  <c r="J198" i="8" s="1"/>
  <c r="R3702" i="7"/>
  <c r="R1450" i="7"/>
  <c r="R2710" i="7"/>
  <c r="AF788" i="8"/>
  <c r="AF50" i="8" s="1"/>
  <c r="AE660" i="8"/>
  <c r="AE42" i="8" s="1"/>
  <c r="AG660" i="8"/>
  <c r="AG42" i="8" s="1"/>
  <c r="AG52" i="8" s="1"/>
  <c r="G742" i="8"/>
  <c r="H742" i="8" s="1"/>
  <c r="G630" i="8"/>
  <c r="H630" i="8" s="1"/>
  <c r="G550" i="8"/>
  <c r="H550" i="8" s="1"/>
  <c r="G502" i="8"/>
  <c r="H502" i="8" s="1"/>
  <c r="G470" i="8"/>
  <c r="H470" i="8" s="1"/>
  <c r="G406" i="8"/>
  <c r="H406" i="8" s="1"/>
  <c r="G454" i="8"/>
  <c r="H454" i="8" s="1"/>
  <c r="G486" i="8"/>
  <c r="H486" i="8" s="1"/>
  <c r="G374" i="8"/>
  <c r="H374" i="8" s="1"/>
  <c r="G310" i="8"/>
  <c r="H310" i="8" s="1"/>
  <c r="G278" i="8"/>
  <c r="H278" i="8" s="1"/>
  <c r="G342" i="8"/>
  <c r="H342" i="8" s="1"/>
  <c r="G166" i="8"/>
  <c r="H166" i="8" s="1"/>
  <c r="G214" i="8"/>
  <c r="H214" i="8" s="1"/>
  <c r="G198" i="8"/>
  <c r="G182" i="8"/>
  <c r="H182" i="8" s="1"/>
  <c r="G246" i="8"/>
  <c r="H246" i="8" s="1"/>
  <c r="G134" i="8"/>
  <c r="H134" i="8" s="1"/>
  <c r="G230" i="8"/>
  <c r="H230" i="8" s="1"/>
  <c r="G70" i="8"/>
  <c r="H70" i="8" s="1"/>
  <c r="G582" i="8"/>
  <c r="H582" i="8" s="1"/>
  <c r="G758" i="8"/>
  <c r="H758" i="8" s="1"/>
  <c r="R630" i="7"/>
  <c r="R644" i="7" s="1"/>
  <c r="R168" i="8" s="1"/>
  <c r="I168" i="8"/>
  <c r="J168" i="8" s="1"/>
  <c r="I377" i="8"/>
  <c r="J377" i="8" s="1"/>
  <c r="R1526" i="7"/>
  <c r="R1540" i="7" s="1"/>
  <c r="R377" i="8" s="1"/>
  <c r="R3334" i="7"/>
  <c r="R3348" i="7" s="1"/>
  <c r="R696" i="8" s="1"/>
  <c r="I696" i="8"/>
  <c r="J696" i="8" s="1"/>
  <c r="R3401" i="7"/>
  <c r="R1286" i="7"/>
  <c r="R1300" i="7" s="1"/>
  <c r="R326" i="8" s="1"/>
  <c r="I326" i="8"/>
  <c r="J326" i="8" s="1"/>
  <c r="R2934" i="7"/>
  <c r="R2948" i="7" s="1"/>
  <c r="R630" i="8" s="1"/>
  <c r="I630" i="8"/>
  <c r="J630" i="8" s="1"/>
  <c r="R2006" i="7"/>
  <c r="R2020" i="7" s="1"/>
  <c r="R456" i="8" s="1"/>
  <c r="I456" i="8"/>
  <c r="J456" i="8" s="1"/>
  <c r="R2502" i="7"/>
  <c r="R2516" i="7" s="1"/>
  <c r="R538" i="8" s="1"/>
  <c r="I538" i="8"/>
  <c r="J538" i="8" s="1"/>
  <c r="G168" i="8"/>
  <c r="H168" i="8" s="1"/>
  <c r="K3488" i="7"/>
  <c r="L3488" i="7"/>
  <c r="R2214" i="7"/>
  <c r="R2228" i="7" s="1"/>
  <c r="R491" i="8" s="1"/>
  <c r="I491" i="8"/>
  <c r="J491" i="8" s="1"/>
  <c r="R726" i="7"/>
  <c r="R740" i="7" s="1"/>
  <c r="R184" i="8" s="1"/>
  <c r="I184" i="8"/>
  <c r="J184" i="8" s="1"/>
  <c r="R598" i="7"/>
  <c r="I166" i="8"/>
  <c r="J166" i="8" s="1"/>
  <c r="I454" i="8"/>
  <c r="J454" i="8" s="1"/>
  <c r="J468" i="8" s="1"/>
  <c r="I30" i="8" s="1"/>
  <c r="J30" i="8" s="1"/>
  <c r="R1974" i="7"/>
  <c r="R1988" i="7" s="1"/>
  <c r="R454" i="8" s="1"/>
  <c r="R342" i="7"/>
  <c r="R2454" i="7"/>
  <c r="R2966" i="7"/>
  <c r="I632" i="8"/>
  <c r="J632" i="8" s="1"/>
  <c r="G247" i="8"/>
  <c r="H247" i="8" s="1"/>
  <c r="R231" i="7"/>
  <c r="G170" i="8"/>
  <c r="H170" i="8" s="1"/>
  <c r="R2774" i="7"/>
  <c r="R2788" i="7" s="1"/>
  <c r="R599" i="8" s="1"/>
  <c r="I599" i="8"/>
  <c r="J599" i="8" s="1"/>
  <c r="R2712" i="7"/>
  <c r="AK500" i="8"/>
  <c r="AK32" i="8" s="1"/>
  <c r="AK52" i="8" s="1"/>
  <c r="G262" i="8"/>
  <c r="H262" i="8" s="1"/>
  <c r="H276" i="8" s="1"/>
  <c r="G18" i="8" s="1"/>
  <c r="H18" i="8" s="1"/>
  <c r="R1318" i="7"/>
  <c r="R1332" i="7" s="1"/>
  <c r="R328" i="8" s="1"/>
  <c r="I328" i="8"/>
  <c r="J328" i="8" s="1"/>
  <c r="I761" i="8"/>
  <c r="J761" i="8" s="1"/>
  <c r="R3718" i="7"/>
  <c r="R3732" i="7" s="1"/>
  <c r="R761" i="8" s="1"/>
  <c r="R3528" i="7"/>
  <c r="R3817" i="7"/>
  <c r="R3673" i="7"/>
  <c r="R3159" i="7"/>
  <c r="R3384" i="7"/>
  <c r="R2136" i="7"/>
  <c r="R1367" i="7"/>
  <c r="R599" i="7"/>
  <c r="R839" i="7"/>
  <c r="R120" i="7"/>
  <c r="R132" i="7" s="1"/>
  <c r="R86" i="8" s="1"/>
  <c r="R2758" i="7"/>
  <c r="R2772" i="7" s="1"/>
  <c r="R598" i="8" s="1"/>
  <c r="I598" i="8"/>
  <c r="J598" i="8" s="1"/>
  <c r="R1398" i="7"/>
  <c r="R1412" i="7" s="1"/>
  <c r="R344" i="8" s="1"/>
  <c r="I344" i="8"/>
  <c r="J344" i="8" s="1"/>
  <c r="R2838" i="7"/>
  <c r="S100" i="8"/>
  <c r="S7" i="8" s="1"/>
  <c r="R2694" i="7"/>
  <c r="R2708" i="7" s="1"/>
  <c r="R582" i="8" s="1"/>
  <c r="I582" i="8"/>
  <c r="J582" i="8" s="1"/>
  <c r="R3847" i="7"/>
  <c r="R3415" i="7"/>
  <c r="R3575" i="7"/>
  <c r="R3703" i="7"/>
  <c r="R2967" i="7"/>
  <c r="R2631" i="7"/>
  <c r="R2644" i="7" s="1"/>
  <c r="R567" i="8" s="1"/>
  <c r="R2791" i="7"/>
  <c r="R1799" i="7"/>
  <c r="R1607" i="7"/>
  <c r="R1511" i="7"/>
  <c r="R2455" i="7"/>
  <c r="R2183" i="7"/>
  <c r="R2887" i="7"/>
  <c r="R1303" i="7"/>
  <c r="R1911" i="7"/>
  <c r="R535" i="7"/>
  <c r="R1239" i="7"/>
  <c r="R247" i="7"/>
  <c r="R343" i="7"/>
  <c r="R838" i="7"/>
  <c r="I214" i="8"/>
  <c r="J214" i="8" s="1"/>
  <c r="G377" i="8"/>
  <c r="H377" i="8" s="1"/>
  <c r="G633" i="8"/>
  <c r="H633" i="8" s="1"/>
  <c r="R662" i="7"/>
  <c r="R676" i="7" s="1"/>
  <c r="R170" i="8" s="1"/>
  <c r="I170" i="8"/>
  <c r="J170" i="8" s="1"/>
  <c r="R3325" i="7"/>
  <c r="R806" i="7"/>
  <c r="R820" i="7" s="1"/>
  <c r="R201" i="8" s="1"/>
  <c r="I201" i="8"/>
  <c r="J201" i="8" s="1"/>
  <c r="R1638" i="7"/>
  <c r="R1652" i="7" s="1"/>
  <c r="R393" i="8" s="1"/>
  <c r="I393" i="8"/>
  <c r="J393" i="8" s="1"/>
  <c r="R2662" i="7"/>
  <c r="R2676" i="7" s="1"/>
  <c r="R569" i="8" s="1"/>
  <c r="I569" i="8"/>
  <c r="J569" i="8" s="1"/>
  <c r="R22" i="7"/>
  <c r="R36" i="7" s="1"/>
  <c r="R70" i="8" s="1"/>
  <c r="I70" i="8"/>
  <c r="J70" i="8" s="1"/>
  <c r="R1670" i="7"/>
  <c r="R1684" i="7" s="1"/>
  <c r="R406" i="8" s="1"/>
  <c r="I406" i="8"/>
  <c r="J406" i="8" s="1"/>
  <c r="R3302" i="7"/>
  <c r="R3316" i="7" s="1"/>
  <c r="R694" i="8" s="1"/>
  <c r="I694" i="8"/>
  <c r="J694" i="8" s="1"/>
  <c r="R246" i="7"/>
  <c r="R260" i="7" s="1"/>
  <c r="R104" i="8" s="1"/>
  <c r="R2182" i="7"/>
  <c r="R2196" i="7" s="1"/>
  <c r="R489" i="8" s="1"/>
  <c r="R3574" i="7"/>
  <c r="R3831" i="7"/>
  <c r="R3543" i="7"/>
  <c r="R919" i="7"/>
  <c r="R3558" i="7"/>
  <c r="R3572" i="7" s="1"/>
  <c r="R744" i="8" s="1"/>
  <c r="I744" i="8"/>
  <c r="J744" i="8" s="1"/>
  <c r="G598" i="8"/>
  <c r="H598" i="8" s="1"/>
  <c r="G86" i="8"/>
  <c r="H86" i="8" s="1"/>
  <c r="G710" i="8"/>
  <c r="H710" i="8" s="1"/>
  <c r="R1926" i="7"/>
  <c r="R1940" i="7" s="1"/>
  <c r="R440" i="8" s="1"/>
  <c r="I440" i="8"/>
  <c r="J440" i="8" s="1"/>
  <c r="I746" i="8"/>
  <c r="J746" i="8" s="1"/>
  <c r="R3590" i="7"/>
  <c r="R3604" i="7" s="1"/>
  <c r="R746" i="8" s="1"/>
  <c r="G442" i="8"/>
  <c r="H442" i="8" s="1"/>
  <c r="R54" i="7"/>
  <c r="R68" i="7" s="1"/>
  <c r="R72" i="8" s="1"/>
  <c r="I72" i="8"/>
  <c r="J72" i="8" s="1"/>
  <c r="K182" i="7"/>
  <c r="R2134" i="7"/>
  <c r="R2148" i="7" s="1"/>
  <c r="R486" i="8" s="1"/>
  <c r="I486" i="8"/>
  <c r="J486" i="8" s="1"/>
  <c r="R3670" i="7"/>
  <c r="R3684" i="7" s="1"/>
  <c r="R758" i="8" s="1"/>
  <c r="I758" i="8"/>
  <c r="J758" i="8" s="1"/>
  <c r="R3014" i="7"/>
  <c r="AA100" i="8"/>
  <c r="AA7" i="8" s="1"/>
  <c r="AA52" i="8" s="1"/>
  <c r="G294" i="8"/>
  <c r="H294" i="8" s="1"/>
  <c r="H308" i="8" s="1"/>
  <c r="G20" i="8" s="1"/>
  <c r="H20" i="8" s="1"/>
  <c r="G490" i="8"/>
  <c r="H490" i="8" s="1"/>
  <c r="G761" i="8"/>
  <c r="H761" i="8" s="1"/>
  <c r="R1014" i="7"/>
  <c r="R1028" i="7" s="1"/>
  <c r="R250" i="8" s="1"/>
  <c r="I250" i="8"/>
  <c r="J250" i="8" s="1"/>
  <c r="I74" i="8"/>
  <c r="J74" i="8" s="1"/>
  <c r="R646" i="7"/>
  <c r="R660" i="7" s="1"/>
  <c r="R169" i="8" s="1"/>
  <c r="I169" i="8"/>
  <c r="J169" i="8" s="1"/>
  <c r="R2086" i="7"/>
  <c r="R2100" i="7" s="1"/>
  <c r="R473" i="8" s="1"/>
  <c r="I473" i="8"/>
  <c r="J473" i="8" s="1"/>
  <c r="R2998" i="7"/>
  <c r="R3012" i="7" s="1"/>
  <c r="R634" i="8" s="1"/>
  <c r="I634" i="8"/>
  <c r="J634" i="8" s="1"/>
  <c r="R214" i="7"/>
  <c r="R228" i="7" s="1"/>
  <c r="R102" i="8" s="1"/>
  <c r="I102" i="8"/>
  <c r="J102" i="8" s="1"/>
  <c r="I278" i="8"/>
  <c r="J278" i="8" s="1"/>
  <c r="R1110" i="7"/>
  <c r="R1124" i="7" s="1"/>
  <c r="R278" i="8" s="1"/>
  <c r="R2038" i="7"/>
  <c r="R2052" i="7" s="1"/>
  <c r="R470" i="8" s="1"/>
  <c r="I470" i="8"/>
  <c r="J470" i="8" s="1"/>
  <c r="I311" i="8"/>
  <c r="J311" i="8" s="1"/>
  <c r="R1238" i="7"/>
  <c r="R1252" i="7" s="1"/>
  <c r="R311" i="8" s="1"/>
  <c r="R2374" i="7"/>
  <c r="I519" i="8"/>
  <c r="J519" i="8" s="1"/>
  <c r="R3414" i="7"/>
  <c r="R3428" i="7" s="1"/>
  <c r="R712" i="8" s="1"/>
  <c r="I712" i="8"/>
  <c r="J712" i="8" s="1"/>
  <c r="G504" i="8"/>
  <c r="H504" i="8" s="1"/>
  <c r="G280" i="8"/>
  <c r="R3398" i="7"/>
  <c r="AJ788" i="8"/>
  <c r="AJ50" i="8" s="1"/>
  <c r="G646" i="8"/>
  <c r="H646" i="8" s="1"/>
  <c r="G776" i="8"/>
  <c r="H776" i="8" s="1"/>
  <c r="G712" i="8"/>
  <c r="H712" i="8" s="1"/>
  <c r="G745" i="8"/>
  <c r="H745" i="8" s="1"/>
  <c r="G760" i="8"/>
  <c r="H760" i="8" s="1"/>
  <c r="G632" i="8"/>
  <c r="H632" i="8" s="1"/>
  <c r="G567" i="8"/>
  <c r="H567" i="8" s="1"/>
  <c r="H580" i="8" s="1"/>
  <c r="G37" i="8" s="1"/>
  <c r="H37" i="8" s="1"/>
  <c r="G600" i="8"/>
  <c r="H600" i="8" s="1"/>
  <c r="G615" i="8"/>
  <c r="H615" i="8" s="1"/>
  <c r="G424" i="8"/>
  <c r="H424" i="8" s="1"/>
  <c r="G376" i="8"/>
  <c r="H376" i="8" s="1"/>
  <c r="G535" i="8"/>
  <c r="H535" i="8" s="1"/>
  <c r="G489" i="8"/>
  <c r="H489" i="8" s="1"/>
  <c r="G439" i="8"/>
  <c r="H439" i="8" s="1"/>
  <c r="G311" i="8"/>
  <c r="H311" i="8" s="1"/>
  <c r="G519" i="8"/>
  <c r="H519" i="8" s="1"/>
  <c r="H532" i="8" s="1"/>
  <c r="G34" i="8" s="1"/>
  <c r="H34" i="8" s="1"/>
  <c r="G327" i="8"/>
  <c r="H327" i="8" s="1"/>
  <c r="H340" i="8" s="1"/>
  <c r="G22" i="8" s="1"/>
  <c r="H22" i="8" s="1"/>
  <c r="G151" i="8"/>
  <c r="H151" i="8" s="1"/>
  <c r="H164" i="8" s="1"/>
  <c r="G11" i="8" s="1"/>
  <c r="H11" i="8" s="1"/>
  <c r="G104" i="8"/>
  <c r="H104" i="8" s="1"/>
  <c r="G120" i="8"/>
  <c r="H120" i="8" s="1"/>
  <c r="R1142" i="7"/>
  <c r="R1156" i="7" s="1"/>
  <c r="R280" i="8" s="1"/>
  <c r="I280" i="8"/>
  <c r="J280" i="8" s="1"/>
  <c r="R2294" i="7"/>
  <c r="R2308" i="7" s="1"/>
  <c r="R504" i="8" s="1"/>
  <c r="I504" i="8"/>
  <c r="J504" i="8" s="1"/>
  <c r="R3254" i="7"/>
  <c r="R3268" i="7" s="1"/>
  <c r="R678" i="8" s="1"/>
  <c r="I678" i="8"/>
  <c r="J678" i="8" s="1"/>
  <c r="R150" i="7"/>
  <c r="R164" i="7" s="1"/>
  <c r="R88" i="8" s="1"/>
  <c r="I88" i="8"/>
  <c r="J88" i="8" s="1"/>
  <c r="R358" i="7"/>
  <c r="R372" i="7" s="1"/>
  <c r="R121" i="8" s="1"/>
  <c r="I121" i="8"/>
  <c r="J121" i="8" s="1"/>
  <c r="R950" i="7"/>
  <c r="R964" i="7" s="1"/>
  <c r="R246" i="8" s="1"/>
  <c r="I246" i="8"/>
  <c r="J246" i="8" s="1"/>
  <c r="I330" i="8"/>
  <c r="J330" i="8" s="1"/>
  <c r="I539" i="8"/>
  <c r="J539" i="8" s="1"/>
  <c r="G184" i="8"/>
  <c r="H184" i="8" s="1"/>
  <c r="R310" i="7"/>
  <c r="R324" i="7" s="1"/>
  <c r="R118" i="8" s="1"/>
  <c r="I118" i="8"/>
  <c r="J118" i="8" s="1"/>
  <c r="R2358" i="7"/>
  <c r="R2372" i="7" s="1"/>
  <c r="R518" i="8" s="1"/>
  <c r="I518" i="8"/>
  <c r="R3382" i="7"/>
  <c r="R3396" i="7" s="1"/>
  <c r="R710" i="8" s="1"/>
  <c r="I710" i="8"/>
  <c r="J710" i="8" s="1"/>
  <c r="I474" i="8"/>
  <c r="J474" i="8" s="1"/>
  <c r="R2102" i="7"/>
  <c r="R2116" i="7" s="1"/>
  <c r="R474" i="8" s="1"/>
  <c r="G746" i="8"/>
  <c r="H746" i="8" s="1"/>
  <c r="R3834" i="7"/>
  <c r="R3546" i="7"/>
  <c r="R3483" i="7"/>
  <c r="R3180" i="7"/>
  <c r="R3690" i="7"/>
  <c r="R3404" i="7"/>
  <c r="R3326" i="7"/>
  <c r="R3103" i="7"/>
  <c r="R2552" i="7"/>
  <c r="R2717" i="7"/>
  <c r="R1789" i="7"/>
  <c r="R1454" i="7"/>
  <c r="R1385" i="7"/>
  <c r="R2154" i="7"/>
  <c r="R858" i="7"/>
  <c r="R617" i="7"/>
  <c r="R233" i="7"/>
  <c r="R138" i="7"/>
  <c r="R922" i="7"/>
  <c r="R100" i="7"/>
  <c r="R74" i="8" s="1"/>
  <c r="R1206" i="7"/>
  <c r="R1220" i="7" s="1"/>
  <c r="R295" i="8" s="1"/>
  <c r="I295" i="8"/>
  <c r="J295" i="8" s="1"/>
  <c r="R2406" i="7"/>
  <c r="R2420" i="7" s="1"/>
  <c r="R521" i="8" s="1"/>
  <c r="I521" i="8"/>
  <c r="J521" i="8" s="1"/>
  <c r="R3270" i="7"/>
  <c r="R3284" i="7" s="1"/>
  <c r="R679" i="8" s="1"/>
  <c r="I679" i="8"/>
  <c r="J679" i="8" s="1"/>
  <c r="I86" i="8"/>
  <c r="J86" i="8" s="1"/>
  <c r="R2262" i="7"/>
  <c r="R2276" i="7" s="1"/>
  <c r="R502" i="8" s="1"/>
  <c r="I502" i="8"/>
  <c r="J502" i="8" s="1"/>
  <c r="R3835" i="7"/>
  <c r="R3691" i="7"/>
  <c r="R3484" i="7"/>
  <c r="R3405" i="7"/>
  <c r="R3327" i="7"/>
  <c r="R3547" i="7"/>
  <c r="R3181" i="7"/>
  <c r="R3104" i="7"/>
  <c r="R1790" i="7"/>
  <c r="R1455" i="7"/>
  <c r="R2718" i="7"/>
  <c r="R859" i="7"/>
  <c r="R2155" i="7"/>
  <c r="R1386" i="7"/>
  <c r="R923" i="7"/>
  <c r="R618" i="7"/>
  <c r="R139" i="7"/>
  <c r="R1510" i="7"/>
  <c r="R1524" i="7" s="1"/>
  <c r="R376" i="8" s="1"/>
  <c r="I376" i="8"/>
  <c r="J376" i="8" s="1"/>
  <c r="I600" i="8"/>
  <c r="J600" i="8" s="1"/>
  <c r="R2790" i="7"/>
  <c r="R2804" i="7" s="1"/>
  <c r="R600" i="8" s="1"/>
  <c r="R3846" i="7"/>
  <c r="L3956" i="7"/>
  <c r="E51" i="8"/>
  <c r="R3480" i="7"/>
  <c r="R3177" i="7"/>
  <c r="G136" i="8"/>
  <c r="H136" i="8" s="1"/>
  <c r="R3096" i="7"/>
  <c r="R135" i="7"/>
  <c r="R3095" i="7"/>
  <c r="G455" i="8"/>
  <c r="H455" i="8" s="1"/>
  <c r="R967" i="7"/>
  <c r="H548" i="8" l="1"/>
  <c r="G35" i="8" s="1"/>
  <c r="H35" i="8" s="1"/>
  <c r="AI52" i="8"/>
  <c r="Z52" i="8"/>
  <c r="S52" i="8"/>
  <c r="R3588" i="7"/>
  <c r="R745" i="8" s="1"/>
  <c r="R1860" i="7"/>
  <c r="R427" i="8" s="1"/>
  <c r="AH52" i="8"/>
  <c r="AB52" i="8"/>
  <c r="R3860" i="7"/>
  <c r="R776" i="8" s="1"/>
  <c r="G250" i="8"/>
  <c r="H250" i="8" s="1"/>
  <c r="R1748" i="7"/>
  <c r="R410" i="8" s="1"/>
  <c r="V52" i="8"/>
  <c r="G408" i="8"/>
  <c r="H408" i="8" s="1"/>
  <c r="I489" i="8"/>
  <c r="J489" i="8" s="1"/>
  <c r="H324" i="8"/>
  <c r="G21" i="8" s="1"/>
  <c r="H21" i="8" s="1"/>
  <c r="AE52" i="8"/>
  <c r="I635" i="8"/>
  <c r="J635" i="8" s="1"/>
  <c r="I603" i="8"/>
  <c r="J603" i="8" s="1"/>
  <c r="I535" i="8"/>
  <c r="J535" i="8" s="1"/>
  <c r="AF52" i="8"/>
  <c r="I138" i="8"/>
  <c r="J138" i="8" s="1"/>
  <c r="H452" i="8"/>
  <c r="G29" i="8" s="1"/>
  <c r="H29" i="8" s="1"/>
  <c r="R3028" i="7"/>
  <c r="R635" i="8" s="1"/>
  <c r="R2852" i="7"/>
  <c r="R603" i="8" s="1"/>
  <c r="G726" i="8"/>
  <c r="H726" i="8" s="1"/>
  <c r="G422" i="8"/>
  <c r="H422" i="8" s="1"/>
  <c r="R500" i="7"/>
  <c r="R138" i="8" s="1"/>
  <c r="G631" i="8"/>
  <c r="H631" i="8" s="1"/>
  <c r="I776" i="8"/>
  <c r="J776" i="8" s="1"/>
  <c r="AJ52" i="8"/>
  <c r="G774" i="8"/>
  <c r="H774" i="8" s="1"/>
  <c r="I410" i="8"/>
  <c r="J410" i="8" s="1"/>
  <c r="G248" i="8"/>
  <c r="H248" i="8" s="1"/>
  <c r="H260" i="8" s="1"/>
  <c r="G17" i="8" s="1"/>
  <c r="H17" i="8" s="1"/>
  <c r="R3318" i="7"/>
  <c r="R3332" i="7" s="1"/>
  <c r="R695" i="8" s="1"/>
  <c r="R708" i="8" s="1"/>
  <c r="R45" i="8" s="1"/>
  <c r="I695" i="8"/>
  <c r="J695" i="8" s="1"/>
  <c r="J518" i="8"/>
  <c r="J532" i="8" s="1"/>
  <c r="I34" i="8" s="1"/>
  <c r="J34" i="8" s="1"/>
  <c r="I711" i="8"/>
  <c r="J711" i="8" s="1"/>
  <c r="J724" i="8" s="1"/>
  <c r="I46" i="8" s="1"/>
  <c r="J46" i="8" s="1"/>
  <c r="R774" i="7"/>
  <c r="R788" i="7" s="1"/>
  <c r="R199" i="8" s="1"/>
  <c r="R212" i="8" s="1"/>
  <c r="R14" i="8" s="1"/>
  <c r="I199" i="8"/>
  <c r="J199" i="8" s="1"/>
  <c r="R356" i="7"/>
  <c r="R120" i="8" s="1"/>
  <c r="G694" i="8"/>
  <c r="H694" i="8" s="1"/>
  <c r="G553" i="8"/>
  <c r="H553" i="8" s="1"/>
  <c r="G410" i="8"/>
  <c r="H410" i="8" s="1"/>
  <c r="G616" i="8"/>
  <c r="H616" i="8" s="1"/>
  <c r="H628" i="8" s="1"/>
  <c r="G40" i="8" s="1"/>
  <c r="H40" i="8" s="1"/>
  <c r="R918" i="7"/>
  <c r="R932" i="7" s="1"/>
  <c r="R231" i="8" s="1"/>
  <c r="I231" i="8"/>
  <c r="J231" i="8" s="1"/>
  <c r="J244" i="8" s="1"/>
  <c r="I16" i="8" s="1"/>
  <c r="J16" i="8" s="1"/>
  <c r="I567" i="8"/>
  <c r="J567" i="8" s="1"/>
  <c r="R1542" i="7"/>
  <c r="R1556" i="7" s="1"/>
  <c r="R378" i="8" s="1"/>
  <c r="I378" i="8"/>
  <c r="J378" i="8" s="1"/>
  <c r="I763" i="8"/>
  <c r="J763" i="8" s="1"/>
  <c r="R1126" i="7"/>
  <c r="R1140" i="7" s="1"/>
  <c r="R279" i="8" s="1"/>
  <c r="I279" i="8"/>
  <c r="J279" i="8" s="1"/>
  <c r="I151" i="8"/>
  <c r="J151" i="8" s="1"/>
  <c r="I742" i="8"/>
  <c r="J742" i="8" s="1"/>
  <c r="G779" i="8"/>
  <c r="H779" i="8" s="1"/>
  <c r="I183" i="8"/>
  <c r="J183" i="8" s="1"/>
  <c r="R710" i="7"/>
  <c r="R724" i="7" s="1"/>
  <c r="R183" i="8" s="1"/>
  <c r="R3830" i="7"/>
  <c r="R3844" i="7" s="1"/>
  <c r="R775" i="8" s="1"/>
  <c r="I775" i="8"/>
  <c r="J775" i="8" s="1"/>
  <c r="R3412" i="7"/>
  <c r="R711" i="8" s="1"/>
  <c r="R854" i="7"/>
  <c r="R868" i="7" s="1"/>
  <c r="R215" i="8" s="1"/>
  <c r="I215" i="8"/>
  <c r="J215" i="8" s="1"/>
  <c r="J228" i="8" s="1"/>
  <c r="I15" i="8" s="1"/>
  <c r="J15" i="8" s="1"/>
  <c r="I745" i="8"/>
  <c r="J745" i="8" s="1"/>
  <c r="R852" i="7"/>
  <c r="R214" i="8" s="1"/>
  <c r="R228" i="8" s="1"/>
  <c r="R15" i="8" s="1"/>
  <c r="R468" i="8"/>
  <c r="R30" i="8" s="1"/>
  <c r="G102" i="8"/>
  <c r="H102" i="8" s="1"/>
  <c r="J212" i="8"/>
  <c r="I14" i="8" s="1"/>
  <c r="J14" i="8" s="1"/>
  <c r="G72" i="8"/>
  <c r="H72" i="8" s="1"/>
  <c r="G635" i="8"/>
  <c r="H635" i="8" s="1"/>
  <c r="R2054" i="7"/>
  <c r="R2068" i="7" s="1"/>
  <c r="R471" i="8" s="1"/>
  <c r="R484" i="8" s="1"/>
  <c r="R31" i="8" s="1"/>
  <c r="I471" i="8"/>
  <c r="J471" i="8" s="1"/>
  <c r="J484" i="8" s="1"/>
  <c r="I31" i="8" s="1"/>
  <c r="J31" i="8" s="1"/>
  <c r="I662" i="8"/>
  <c r="J662" i="8" s="1"/>
  <c r="J548" i="8"/>
  <c r="I35" i="8" s="1"/>
  <c r="J35" i="8" s="1"/>
  <c r="I424" i="8"/>
  <c r="J424" i="8" s="1"/>
  <c r="R3764" i="7"/>
  <c r="R763" i="8" s="1"/>
  <c r="I343" i="8"/>
  <c r="J343" i="8" s="1"/>
  <c r="R548" i="7"/>
  <c r="R151" i="8" s="1"/>
  <c r="R164" i="8" s="1"/>
  <c r="R11" i="8" s="1"/>
  <c r="R3540" i="7"/>
  <c r="R742" i="8" s="1"/>
  <c r="G764" i="8"/>
  <c r="H764" i="8" s="1"/>
  <c r="G488" i="8"/>
  <c r="H488" i="8" s="1"/>
  <c r="G119" i="8"/>
  <c r="H119" i="8" s="1"/>
  <c r="H132" i="8" s="1"/>
  <c r="G9" i="8" s="1"/>
  <c r="H9" i="8" s="1"/>
  <c r="R3206" i="7"/>
  <c r="R3220" i="7" s="1"/>
  <c r="R665" i="8" s="1"/>
  <c r="I665" i="8"/>
  <c r="J665" i="8" s="1"/>
  <c r="R2375" i="7"/>
  <c r="I329" i="8"/>
  <c r="J329" i="8" s="1"/>
  <c r="R1334" i="7"/>
  <c r="R1348" i="7" s="1"/>
  <c r="R329" i="8" s="1"/>
  <c r="H516" i="8"/>
  <c r="G33" i="8" s="1"/>
  <c r="H33" i="8" s="1"/>
  <c r="G474" i="8"/>
  <c r="H474" i="8" s="1"/>
  <c r="R3478" i="7"/>
  <c r="R3492" i="7" s="1"/>
  <c r="R727" i="8" s="1"/>
  <c r="I727" i="8"/>
  <c r="R3172" i="7"/>
  <c r="R662" i="8" s="1"/>
  <c r="R1446" i="7"/>
  <c r="R1460" i="7" s="1"/>
  <c r="R359" i="8" s="1"/>
  <c r="R372" i="8" s="1"/>
  <c r="R24" i="8" s="1"/>
  <c r="I359" i="8"/>
  <c r="J359" i="8" s="1"/>
  <c r="J372" i="8" s="1"/>
  <c r="I24" i="8" s="1"/>
  <c r="J24" i="8" s="1"/>
  <c r="R1812" i="7"/>
  <c r="R424" i="8" s="1"/>
  <c r="R196" i="8"/>
  <c r="R13" i="8" s="1"/>
  <c r="I616" i="8"/>
  <c r="J616" i="8" s="1"/>
  <c r="R1396" i="7"/>
  <c r="R343" i="8" s="1"/>
  <c r="R3686" i="7"/>
  <c r="R3700" i="7" s="1"/>
  <c r="R759" i="8" s="1"/>
  <c r="I759" i="8"/>
  <c r="J759" i="8" s="1"/>
  <c r="J580" i="8"/>
  <c r="I37" i="8" s="1"/>
  <c r="J37" i="8" s="1"/>
  <c r="I408" i="8"/>
  <c r="J408" i="8" s="1"/>
  <c r="R1702" i="7"/>
  <c r="R1716" i="7" s="1"/>
  <c r="R408" i="8" s="1"/>
  <c r="R38" i="7"/>
  <c r="R52" i="7" s="1"/>
  <c r="R71" i="8" s="1"/>
  <c r="R84" i="8" s="1"/>
  <c r="R6" i="8" s="1"/>
  <c r="I71" i="8"/>
  <c r="J71" i="8" s="1"/>
  <c r="J84" i="8" s="1"/>
  <c r="I6" i="8" s="1"/>
  <c r="J6" i="8" s="1"/>
  <c r="R292" i="8"/>
  <c r="R19" i="8" s="1"/>
  <c r="J708" i="8"/>
  <c r="I45" i="8" s="1"/>
  <c r="J45" i="8" s="1"/>
  <c r="R324" i="8"/>
  <c r="R21" i="8" s="1"/>
  <c r="I601" i="8"/>
  <c r="J601" i="8" s="1"/>
  <c r="R2806" i="7"/>
  <c r="R2820" i="7" s="1"/>
  <c r="R601" i="8" s="1"/>
  <c r="R612" i="8" s="1"/>
  <c r="R39" i="8" s="1"/>
  <c r="G74" i="8"/>
  <c r="H74" i="8" s="1"/>
  <c r="G427" i="8"/>
  <c r="H427" i="8" s="1"/>
  <c r="G763" i="8"/>
  <c r="H763" i="8" s="1"/>
  <c r="J308" i="8"/>
  <c r="I20" i="8" s="1"/>
  <c r="J20" i="8" s="1"/>
  <c r="I327" i="8"/>
  <c r="J327" i="8" s="1"/>
  <c r="J196" i="8"/>
  <c r="I13" i="8" s="1"/>
  <c r="J13" i="8" s="1"/>
  <c r="R580" i="8"/>
  <c r="R37" i="8" s="1"/>
  <c r="G375" i="8"/>
  <c r="H375" i="8" s="1"/>
  <c r="H388" i="8" s="1"/>
  <c r="G25" i="8" s="1"/>
  <c r="H25" i="8" s="1"/>
  <c r="R2150" i="7"/>
  <c r="R2164" i="7" s="1"/>
  <c r="R487" i="8" s="1"/>
  <c r="I487" i="8"/>
  <c r="J487" i="8" s="1"/>
  <c r="G391" i="8"/>
  <c r="H391" i="8" s="1"/>
  <c r="H404" i="8" s="1"/>
  <c r="G26" i="8" s="1"/>
  <c r="H26" i="8" s="1"/>
  <c r="J292" i="8"/>
  <c r="I19" i="8" s="1"/>
  <c r="J19" i="8" s="1"/>
  <c r="R2980" i="7"/>
  <c r="R632" i="8" s="1"/>
  <c r="R612" i="7"/>
  <c r="R166" i="8" s="1"/>
  <c r="J324" i="8"/>
  <c r="I21" i="8" s="1"/>
  <c r="J21" i="8" s="1"/>
  <c r="G456" i="8"/>
  <c r="H456" i="8" s="1"/>
  <c r="H468" i="8" s="1"/>
  <c r="G30" i="8" s="1"/>
  <c r="H30" i="8" s="1"/>
  <c r="I167" i="8"/>
  <c r="J167" i="8" s="1"/>
  <c r="J180" i="8" s="1"/>
  <c r="I12" i="8" s="1"/>
  <c r="J12" i="8" s="1"/>
  <c r="R244" i="8"/>
  <c r="R16" i="8" s="1"/>
  <c r="R308" i="8"/>
  <c r="R20" i="8" s="1"/>
  <c r="R134" i="7"/>
  <c r="R148" i="7" s="1"/>
  <c r="R87" i="8" s="1"/>
  <c r="R100" i="8" s="1"/>
  <c r="R7" i="8" s="1"/>
  <c r="I87" i="8"/>
  <c r="J87" i="8" s="1"/>
  <c r="J100" i="8" s="1"/>
  <c r="I7" i="8" s="1"/>
  <c r="J7" i="8" s="1"/>
  <c r="R1316" i="7"/>
  <c r="R327" i="8" s="1"/>
  <c r="R340" i="8" s="1"/>
  <c r="R22" i="8" s="1"/>
  <c r="I774" i="8"/>
  <c r="J774" i="8" s="1"/>
  <c r="I636" i="8"/>
  <c r="J636" i="8" s="1"/>
  <c r="J644" i="8" s="1"/>
  <c r="I41" i="8" s="1"/>
  <c r="J41" i="8" s="1"/>
  <c r="R3030" i="7"/>
  <c r="R3044" i="7" s="1"/>
  <c r="R636" i="8" s="1"/>
  <c r="I342" i="8"/>
  <c r="J342" i="8" s="1"/>
  <c r="J356" i="8" s="1"/>
  <c r="I23" i="8" s="1"/>
  <c r="J23" i="8" s="1"/>
  <c r="I680" i="8"/>
  <c r="J680" i="8" s="1"/>
  <c r="J164" i="8"/>
  <c r="I11" i="8" s="1"/>
  <c r="J11" i="8" s="1"/>
  <c r="G199" i="8"/>
  <c r="H199" i="8" s="1"/>
  <c r="I647" i="8"/>
  <c r="J647" i="8" s="1"/>
  <c r="R3094" i="7"/>
  <c r="R3124" i="7" s="1"/>
  <c r="R647" i="8" s="1"/>
  <c r="R660" i="8" s="1"/>
  <c r="R42" i="8" s="1"/>
  <c r="R1686" i="7"/>
  <c r="R1700" i="7" s="1"/>
  <c r="R407" i="8" s="1"/>
  <c r="R420" i="8" s="1"/>
  <c r="R27" i="8" s="1"/>
  <c r="I407" i="8"/>
  <c r="J407" i="8" s="1"/>
  <c r="R2388" i="7"/>
  <c r="R519" i="8" s="1"/>
  <c r="R532" i="8" s="1"/>
  <c r="R34" i="8" s="1"/>
  <c r="I104" i="8"/>
  <c r="J104" i="8" s="1"/>
  <c r="I503" i="8"/>
  <c r="J503" i="8" s="1"/>
  <c r="J516" i="8" s="1"/>
  <c r="I33" i="8" s="1"/>
  <c r="J33" i="8" s="1"/>
  <c r="R2278" i="7"/>
  <c r="R2292" i="7" s="1"/>
  <c r="R503" i="8" s="1"/>
  <c r="R516" i="8" s="1"/>
  <c r="R33" i="8" s="1"/>
  <c r="R2468" i="7"/>
  <c r="R535" i="8" s="1"/>
  <c r="R548" i="8" s="1"/>
  <c r="R35" i="8" s="1"/>
  <c r="H196" i="8"/>
  <c r="G13" i="8" s="1"/>
  <c r="H13" i="8" s="1"/>
  <c r="G662" i="8"/>
  <c r="H662" i="8" s="1"/>
  <c r="I760" i="8"/>
  <c r="J760" i="8" s="1"/>
  <c r="G138" i="8"/>
  <c r="H138" i="8" s="1"/>
  <c r="R628" i="7"/>
  <c r="R167" i="8" s="1"/>
  <c r="J276" i="8"/>
  <c r="I18" i="8" s="1"/>
  <c r="J18" i="8" s="1"/>
  <c r="I247" i="8"/>
  <c r="J247" i="8" s="1"/>
  <c r="J260" i="8" s="1"/>
  <c r="I17" i="8" s="1"/>
  <c r="J17" i="8" s="1"/>
  <c r="R3828" i="7"/>
  <c r="R774" i="8" s="1"/>
  <c r="I748" i="8"/>
  <c r="J748" i="8" s="1"/>
  <c r="R3622" i="7"/>
  <c r="R3636" i="7" s="1"/>
  <c r="R748" i="8" s="1"/>
  <c r="R1380" i="7"/>
  <c r="R342" i="8" s="1"/>
  <c r="R356" i="8" s="1"/>
  <c r="R23" i="8" s="1"/>
  <c r="R3300" i="7"/>
  <c r="R680" i="8" s="1"/>
  <c r="R692" i="8" s="1"/>
  <c r="R44" i="8" s="1"/>
  <c r="H280" i="8"/>
  <c r="R3462" i="7"/>
  <c r="R3476" i="7" s="1"/>
  <c r="R726" i="8" s="1"/>
  <c r="R740" i="8" s="1"/>
  <c r="R47" i="8" s="1"/>
  <c r="I726" i="8"/>
  <c r="J726" i="8" s="1"/>
  <c r="I103" i="8"/>
  <c r="J103" i="8" s="1"/>
  <c r="J116" i="8" s="1"/>
  <c r="I8" i="8" s="1"/>
  <c r="J8" i="8" s="1"/>
  <c r="R230" i="7"/>
  <c r="R244" i="7" s="1"/>
  <c r="R103" i="8" s="1"/>
  <c r="R116" i="8" s="1"/>
  <c r="R8" i="8" s="1"/>
  <c r="R644" i="8"/>
  <c r="R41" i="8" s="1"/>
  <c r="H198" i="8"/>
  <c r="H212" i="8" s="1"/>
  <c r="G14" i="8" s="1"/>
  <c r="H14" i="8" s="1"/>
  <c r="I583" i="8"/>
  <c r="J583" i="8" s="1"/>
  <c r="J596" i="8" s="1"/>
  <c r="I38" i="8" s="1"/>
  <c r="J38" i="8" s="1"/>
  <c r="R3716" i="7"/>
  <c r="R760" i="8" s="1"/>
  <c r="G344" i="8"/>
  <c r="H344" i="8" s="1"/>
  <c r="G603" i="8"/>
  <c r="H603" i="8" s="1"/>
  <c r="H612" i="8" s="1"/>
  <c r="G39" i="8" s="1"/>
  <c r="H39" i="8" s="1"/>
  <c r="I391" i="8"/>
  <c r="J391" i="8" s="1"/>
  <c r="J404" i="8" s="1"/>
  <c r="I26" i="8" s="1"/>
  <c r="J26" i="8" s="1"/>
  <c r="R276" i="8"/>
  <c r="R18" i="8" s="1"/>
  <c r="R980" i="7"/>
  <c r="R247" i="8" s="1"/>
  <c r="R260" i="8" s="1"/>
  <c r="R17" i="8" s="1"/>
  <c r="R3766" i="7"/>
  <c r="R3780" i="7" s="1"/>
  <c r="R764" i="8" s="1"/>
  <c r="I764" i="8"/>
  <c r="J764" i="8" s="1"/>
  <c r="I615" i="8"/>
  <c r="J615" i="8" s="1"/>
  <c r="I427" i="8"/>
  <c r="J427" i="8" s="1"/>
  <c r="I119" i="8"/>
  <c r="J119" i="8" s="1"/>
  <c r="J132" i="8" s="1"/>
  <c r="I9" i="8" s="1"/>
  <c r="J9" i="8" s="1"/>
  <c r="R326" i="7"/>
  <c r="R340" i="7" s="1"/>
  <c r="R119" i="8" s="1"/>
  <c r="R132" i="8" s="1"/>
  <c r="R9" i="8" s="1"/>
  <c r="I551" i="8"/>
  <c r="J551" i="8" s="1"/>
  <c r="J564" i="8" s="1"/>
  <c r="I36" i="8" s="1"/>
  <c r="J36" i="8" s="1"/>
  <c r="G636" i="8"/>
  <c r="H636" i="8" s="1"/>
  <c r="R724" i="8"/>
  <c r="R46" i="8" s="1"/>
  <c r="J692" i="8"/>
  <c r="I44" i="8" s="1"/>
  <c r="J44" i="8" s="1"/>
  <c r="L182" i="7"/>
  <c r="X182" i="7" s="1"/>
  <c r="I120" i="8"/>
  <c r="J120" i="8" s="1"/>
  <c r="R2724" i="7"/>
  <c r="R583" i="8" s="1"/>
  <c r="R596" i="8" s="1"/>
  <c r="R38" i="8" s="1"/>
  <c r="I439" i="8"/>
  <c r="J439" i="8" s="1"/>
  <c r="J452" i="8" s="1"/>
  <c r="I29" i="8" s="1"/>
  <c r="J29" i="8" s="1"/>
  <c r="R1910" i="7"/>
  <c r="R1924" i="7" s="1"/>
  <c r="R439" i="8" s="1"/>
  <c r="R452" i="8" s="1"/>
  <c r="R29" i="8" s="1"/>
  <c r="G680" i="8"/>
  <c r="H680" i="8" s="1"/>
  <c r="H692" i="8" s="1"/>
  <c r="G44" i="8" s="1"/>
  <c r="H44" i="8" s="1"/>
  <c r="R438" i="7"/>
  <c r="R452" i="7" s="1"/>
  <c r="R135" i="8" s="1"/>
  <c r="I135" i="8"/>
  <c r="J135" i="8" s="1"/>
  <c r="J148" i="8" s="1"/>
  <c r="I10" i="8" s="1"/>
  <c r="J10" i="8" s="1"/>
  <c r="R1620" i="7"/>
  <c r="R391" i="8" s="1"/>
  <c r="R404" i="8" s="1"/>
  <c r="R26" i="8" s="1"/>
  <c r="R3894" i="7"/>
  <c r="R3908" i="7" s="1"/>
  <c r="R779" i="8" s="1"/>
  <c r="I779" i="8"/>
  <c r="J779" i="8" s="1"/>
  <c r="R2900" i="7"/>
  <c r="R615" i="8" s="1"/>
  <c r="R628" i="8" s="1"/>
  <c r="R40" i="8" s="1"/>
  <c r="R2166" i="7"/>
  <c r="R2180" i="7" s="1"/>
  <c r="R488" i="8" s="1"/>
  <c r="R500" i="8" s="1"/>
  <c r="R32" i="8" s="1"/>
  <c r="I488" i="8"/>
  <c r="J488" i="8" s="1"/>
  <c r="R2564" i="7"/>
  <c r="R551" i="8" s="1"/>
  <c r="R564" i="8" s="1"/>
  <c r="R36" i="8" s="1"/>
  <c r="F51" i="8"/>
  <c r="K51" i="8"/>
  <c r="J340" i="8" l="1"/>
  <c r="I22" i="8" s="1"/>
  <c r="J22" i="8" s="1"/>
  <c r="J500" i="8"/>
  <c r="I32" i="8" s="1"/>
  <c r="J32" i="8" s="1"/>
  <c r="J612" i="8"/>
  <c r="I39" i="8" s="1"/>
  <c r="J39" i="8" s="1"/>
  <c r="R148" i="8"/>
  <c r="R10" i="8" s="1"/>
  <c r="J772" i="8"/>
  <c r="I49" i="8" s="1"/>
  <c r="J49" i="8" s="1"/>
  <c r="J420" i="8"/>
  <c r="I27" i="8" s="1"/>
  <c r="J27" i="8" s="1"/>
  <c r="H644" i="8"/>
  <c r="G41" i="8" s="1"/>
  <c r="H41" i="8" s="1"/>
  <c r="R772" i="8"/>
  <c r="R49" i="8" s="1"/>
  <c r="J628" i="8"/>
  <c r="I40" i="8" s="1"/>
  <c r="J40" i="8" s="1"/>
  <c r="L1770" i="7"/>
  <c r="K1770" i="7"/>
  <c r="L620" i="7"/>
  <c r="K620" i="7"/>
  <c r="L3329" i="7"/>
  <c r="K3329" i="7"/>
  <c r="K54" i="7"/>
  <c r="L983" i="7"/>
  <c r="K983" i="7"/>
  <c r="L2567" i="7"/>
  <c r="K2567" i="7"/>
  <c r="L2983" i="7"/>
  <c r="K2983" i="7"/>
  <c r="K278" i="7"/>
  <c r="K1558" i="7"/>
  <c r="K1862" i="7"/>
  <c r="K3496" i="7"/>
  <c r="L122" i="7"/>
  <c r="K122" i="7"/>
  <c r="L2695" i="7"/>
  <c r="K2695" i="7"/>
  <c r="K1457" i="7"/>
  <c r="L1457" i="7"/>
  <c r="L3407" i="7"/>
  <c r="K3407" i="7"/>
  <c r="L631" i="7"/>
  <c r="K631" i="7"/>
  <c r="L1319" i="7"/>
  <c r="K1319" i="7"/>
  <c r="L1623" i="7"/>
  <c r="K1623" i="7"/>
  <c r="K3255" i="7"/>
  <c r="L3255" i="7"/>
  <c r="K390" i="7"/>
  <c r="K2230" i="7"/>
  <c r="K3046" i="7"/>
  <c r="K3782" i="7"/>
  <c r="L263" i="7"/>
  <c r="K263" i="7"/>
  <c r="R788" i="8"/>
  <c r="R50" i="8" s="1"/>
  <c r="L1769" i="7"/>
  <c r="K1769" i="7"/>
  <c r="L3081" i="7"/>
  <c r="K3081" i="7"/>
  <c r="K1388" i="7"/>
  <c r="L1388" i="7"/>
  <c r="L3487" i="7"/>
  <c r="K3487" i="7"/>
  <c r="K358" i="7"/>
  <c r="L1144" i="7"/>
  <c r="K1144" i="7"/>
  <c r="K1815" i="7"/>
  <c r="L1815" i="7"/>
  <c r="L3591" i="7"/>
  <c r="K3591" i="7"/>
  <c r="K870" i="7"/>
  <c r="K2518" i="7"/>
  <c r="K2422" i="7"/>
  <c r="K3910" i="7"/>
  <c r="L2760" i="7"/>
  <c r="K2760" i="7"/>
  <c r="J788" i="8"/>
  <c r="I50" i="8" s="1"/>
  <c r="J50" i="8" s="1"/>
  <c r="L3463" i="7"/>
  <c r="K3463" i="7"/>
  <c r="L1792" i="7"/>
  <c r="K1792" i="7"/>
  <c r="K3107" i="7"/>
  <c r="L3107" i="7"/>
  <c r="K166" i="7"/>
  <c r="L1927" i="7"/>
  <c r="K1927" i="7"/>
  <c r="K2071" i="7"/>
  <c r="L2071" i="7"/>
  <c r="L3335" i="7"/>
  <c r="K3335" i="7"/>
  <c r="K1254" i="7"/>
  <c r="K3126" i="7"/>
  <c r="K3222" i="7"/>
  <c r="I375" i="8"/>
  <c r="J375" i="8" s="1"/>
  <c r="J388" i="8" s="1"/>
  <c r="I25" i="8" s="1"/>
  <c r="J25" i="8" s="1"/>
  <c r="R1494" i="7"/>
  <c r="R1508" i="7" s="1"/>
  <c r="R375" i="8" s="1"/>
  <c r="R388" i="8" s="1"/>
  <c r="R25" i="8" s="1"/>
  <c r="L2583" i="7"/>
  <c r="K2583" i="7"/>
  <c r="R3174" i="7"/>
  <c r="R3188" i="7" s="1"/>
  <c r="R663" i="8" s="1"/>
  <c r="R676" i="8" s="1"/>
  <c r="R43" i="8" s="1"/>
  <c r="I663" i="8"/>
  <c r="J663" i="8" s="1"/>
  <c r="R180" i="8"/>
  <c r="R12" i="8" s="1"/>
  <c r="L2720" i="7"/>
  <c r="K2720" i="7"/>
  <c r="L3549" i="7"/>
  <c r="K3549" i="7"/>
  <c r="K471" i="7"/>
  <c r="L471" i="7"/>
  <c r="L1191" i="7"/>
  <c r="K1191" i="7"/>
  <c r="L1527" i="7"/>
  <c r="K1527" i="7"/>
  <c r="L2391" i="7"/>
  <c r="K2391" i="7"/>
  <c r="L3719" i="7"/>
  <c r="K3719" i="7"/>
  <c r="K582" i="7"/>
  <c r="K1958" i="7"/>
  <c r="K2854" i="7"/>
  <c r="L121" i="7"/>
  <c r="K121" i="7"/>
  <c r="L141" i="7"/>
  <c r="K141" i="7"/>
  <c r="L2157" i="7"/>
  <c r="K2157" i="7"/>
  <c r="L3837" i="7"/>
  <c r="K3837" i="7"/>
  <c r="L792" i="7"/>
  <c r="K792" i="7"/>
  <c r="K470" i="7"/>
  <c r="K1703" i="7"/>
  <c r="L1703" i="7"/>
  <c r="L2647" i="7"/>
  <c r="K2647" i="7"/>
  <c r="L3863" i="7"/>
  <c r="K3863" i="7"/>
  <c r="K1350" i="7"/>
  <c r="K2678" i="7"/>
  <c r="K2918" i="7"/>
  <c r="J660" i="8"/>
  <c r="I42" i="8" s="1"/>
  <c r="J42" i="8" s="1"/>
  <c r="J727" i="8"/>
  <c r="J740" i="8" s="1"/>
  <c r="I47" i="8" s="1"/>
  <c r="J47" i="8" s="1"/>
  <c r="K861" i="7"/>
  <c r="L861" i="7"/>
  <c r="L3693" i="7"/>
  <c r="K3693" i="7"/>
  <c r="J676" i="8"/>
  <c r="I43" i="8" s="1"/>
  <c r="J43" i="8" s="1"/>
  <c r="L3592" i="7"/>
  <c r="K3592" i="7"/>
  <c r="L551" i="7"/>
  <c r="K551" i="7"/>
  <c r="K2199" i="7"/>
  <c r="L2199" i="7"/>
  <c r="L2807" i="7"/>
  <c r="K2807" i="7"/>
  <c r="K1462" i="7"/>
  <c r="K2726" i="7"/>
  <c r="K3430" i="7"/>
  <c r="R1782" i="7"/>
  <c r="R1796" i="7" s="1"/>
  <c r="R423" i="8" s="1"/>
  <c r="R436" i="8" s="1"/>
  <c r="R28" i="8" s="1"/>
  <c r="I423" i="8"/>
  <c r="J423" i="8" s="1"/>
  <c r="K1430" i="7"/>
  <c r="L925" i="7"/>
  <c r="K925" i="7"/>
  <c r="L3183" i="7"/>
  <c r="K3183" i="7"/>
  <c r="L791" i="7"/>
  <c r="K791" i="7"/>
  <c r="K2470" i="7"/>
  <c r="L2296" i="7"/>
  <c r="K2296" i="7"/>
  <c r="L311" i="7"/>
  <c r="K311" i="7"/>
  <c r="K183" i="7"/>
  <c r="K1030" i="7"/>
  <c r="K1654" i="7"/>
  <c r="K3638" i="7"/>
  <c r="R3542" i="7"/>
  <c r="R3556" i="7" s="1"/>
  <c r="R743" i="8" s="1"/>
  <c r="R756" i="8" s="1"/>
  <c r="R48" i="8" s="1"/>
  <c r="I743" i="8"/>
  <c r="J743" i="8" s="1"/>
  <c r="J756" i="8" s="1"/>
  <c r="I48" i="8" s="1"/>
  <c r="J48" i="8" s="1"/>
  <c r="L51" i="8"/>
  <c r="K1511" i="7" l="1"/>
  <c r="L1511" i="7"/>
  <c r="L2455" i="7"/>
  <c r="K2455" i="7"/>
  <c r="L2967" i="7"/>
  <c r="K2967" i="7"/>
  <c r="L1911" i="7"/>
  <c r="K1911" i="7"/>
  <c r="L343" i="7"/>
  <c r="K343" i="7"/>
  <c r="K3703" i="7"/>
  <c r="L3703" i="7"/>
  <c r="L1799" i="7"/>
  <c r="K1799" i="7"/>
  <c r="L2375" i="7"/>
  <c r="K2375" i="7"/>
  <c r="K2791" i="7"/>
  <c r="L2791" i="7"/>
  <c r="L2631" i="7"/>
  <c r="K2631" i="7"/>
  <c r="L3415" i="7"/>
  <c r="K3415" i="7"/>
  <c r="L3575" i="7"/>
  <c r="K3575" i="7"/>
  <c r="L2183" i="7"/>
  <c r="K2183" i="7"/>
  <c r="K3847" i="7"/>
  <c r="L3847" i="7"/>
  <c r="L1607" i="7"/>
  <c r="K1607" i="7"/>
  <c r="L2887" i="7"/>
  <c r="K2887" i="7"/>
  <c r="L1303" i="7"/>
  <c r="K1303" i="7"/>
  <c r="L535" i="7"/>
  <c r="K535" i="7"/>
  <c r="L1239" i="7"/>
  <c r="K1239" i="7"/>
  <c r="L247" i="7"/>
  <c r="K247" i="7"/>
  <c r="R52" i="8"/>
  <c r="I12" i="9" s="1"/>
  <c r="K3750" i="7"/>
  <c r="K2102" i="7"/>
  <c r="K1222" i="7"/>
  <c r="K3814" i="7"/>
  <c r="L1455" i="7"/>
  <c r="K1455" i="7"/>
  <c r="K2154" i="7"/>
  <c r="K3404" i="7"/>
  <c r="L1958" i="7"/>
  <c r="X1958" i="7" s="1"/>
  <c r="X1972" i="7" s="1"/>
  <c r="X442" i="8" s="1"/>
  <c r="X452" i="8" s="1"/>
  <c r="X29" i="8" s="1"/>
  <c r="K486" i="7"/>
  <c r="K1846" i="7"/>
  <c r="K1286" i="7"/>
  <c r="K2870" i="7"/>
  <c r="L139" i="7"/>
  <c r="K139" i="7"/>
  <c r="K3104" i="7"/>
  <c r="L3104" i="7"/>
  <c r="L3835" i="7"/>
  <c r="K3835" i="7"/>
  <c r="L470" i="7"/>
  <c r="L138" i="7"/>
  <c r="K138" i="7"/>
  <c r="K1789" i="7"/>
  <c r="K3690" i="7"/>
  <c r="L166" i="7"/>
  <c r="K1158" i="7"/>
  <c r="K2486" i="7"/>
  <c r="K2998" i="7"/>
  <c r="L142" i="7"/>
  <c r="K142" i="7"/>
  <c r="L2721" i="7"/>
  <c r="K2721" i="7"/>
  <c r="L3550" i="7"/>
  <c r="K3550" i="7"/>
  <c r="L2230" i="7"/>
  <c r="X2230" i="7" s="1"/>
  <c r="X2244" i="7" s="1"/>
  <c r="X492" i="8" s="1"/>
  <c r="X500" i="8" s="1"/>
  <c r="X32" i="8" s="1"/>
  <c r="L3528" i="7"/>
  <c r="K3528" i="7"/>
  <c r="L235" i="7"/>
  <c r="K235" i="7"/>
  <c r="L3079" i="7"/>
  <c r="K3079" i="7"/>
  <c r="L3430" i="7"/>
  <c r="X3430" i="7" s="1"/>
  <c r="X3444" i="7" s="1"/>
  <c r="X713" i="8" s="1"/>
  <c r="X724" i="8" s="1"/>
  <c r="X46" i="8" s="1"/>
  <c r="K2358" i="7"/>
  <c r="K3670" i="7"/>
  <c r="L3638" i="7"/>
  <c r="X3638" i="7" s="1"/>
  <c r="X3652" i="7" s="1"/>
  <c r="X749" i="8" s="1"/>
  <c r="X756" i="8" s="1"/>
  <c r="X48" i="8" s="1"/>
  <c r="K1479" i="7"/>
  <c r="L1479" i="7"/>
  <c r="K3465" i="7"/>
  <c r="L3465" i="7"/>
  <c r="L3691" i="7"/>
  <c r="K3691" i="7"/>
  <c r="L233" i="7"/>
  <c r="K233" i="7"/>
  <c r="L1430" i="7"/>
  <c r="K215" i="7"/>
  <c r="L215" i="7"/>
  <c r="K1094" i="7"/>
  <c r="K2838" i="7"/>
  <c r="L2726" i="7"/>
  <c r="X2726" i="7" s="1"/>
  <c r="X2740" i="7" s="1"/>
  <c r="X584" i="8" s="1"/>
  <c r="X596" i="8" s="1"/>
  <c r="X38" i="8" s="1"/>
  <c r="K1894" i="7"/>
  <c r="K2438" i="7"/>
  <c r="K118" i="7"/>
  <c r="L618" i="7"/>
  <c r="K618" i="7"/>
  <c r="L3181" i="7"/>
  <c r="K3181" i="7"/>
  <c r="L617" i="7"/>
  <c r="K617" i="7"/>
  <c r="K2717" i="7"/>
  <c r="K3834" i="7"/>
  <c r="L582" i="7"/>
  <c r="X582" i="7" s="1"/>
  <c r="X596" i="7" s="1"/>
  <c r="X154" i="8" s="1"/>
  <c r="X164" i="8" s="1"/>
  <c r="X11" i="8" s="1"/>
  <c r="K566" i="7"/>
  <c r="K2662" i="7"/>
  <c r="L2584" i="7"/>
  <c r="K2584" i="7"/>
  <c r="L2422" i="7"/>
  <c r="X2422" i="7" s="1"/>
  <c r="X2436" i="7" s="1"/>
  <c r="X522" i="8" s="1"/>
  <c r="X532" i="8" s="1"/>
  <c r="X34" i="8" s="1"/>
  <c r="L862" i="7"/>
  <c r="K862" i="7"/>
  <c r="L2555" i="7"/>
  <c r="K2555" i="7"/>
  <c r="L3838" i="7"/>
  <c r="K3838" i="7"/>
  <c r="K3462" i="7"/>
  <c r="L1558" i="7"/>
  <c r="X1558" i="7" s="1"/>
  <c r="X1572" i="7" s="1"/>
  <c r="X379" i="8" s="1"/>
  <c r="X388" i="8" s="1"/>
  <c r="X25" i="8" s="1"/>
  <c r="K2554" i="7"/>
  <c r="L2554" i="7"/>
  <c r="K86" i="7"/>
  <c r="K7" i="7"/>
  <c r="K923" i="7"/>
  <c r="L923" i="7"/>
  <c r="L2718" i="7"/>
  <c r="K2718" i="7"/>
  <c r="L2918" i="7"/>
  <c r="X2918" i="7" s="1"/>
  <c r="X2932" i="7" s="1"/>
  <c r="X617" i="8" s="1"/>
  <c r="X628" i="8" s="1"/>
  <c r="X40" i="8" s="1"/>
  <c r="K1454" i="7"/>
  <c r="L3103" i="7"/>
  <c r="K3103" i="7"/>
  <c r="K262" i="7"/>
  <c r="K1334" i="7"/>
  <c r="K1718" i="7"/>
  <c r="K3606" i="7"/>
  <c r="L1458" i="7"/>
  <c r="K1458" i="7"/>
  <c r="L3184" i="7"/>
  <c r="K3184" i="7"/>
  <c r="L390" i="7"/>
  <c r="X390" i="7" s="1"/>
  <c r="X404" i="7" s="1"/>
  <c r="X123" i="8" s="1"/>
  <c r="X132" i="8" s="1"/>
  <c r="X9" i="8" s="1"/>
  <c r="L120" i="7"/>
  <c r="K120" i="7"/>
  <c r="L3384" i="7"/>
  <c r="K3384" i="7"/>
  <c r="L3108" i="7"/>
  <c r="K3108" i="7"/>
  <c r="K2310" i="7"/>
  <c r="K2006" i="7"/>
  <c r="L1654" i="7"/>
  <c r="X1654" i="7" s="1"/>
  <c r="X1668" i="7" s="1"/>
  <c r="X394" i="8" s="1"/>
  <c r="X404" i="8" s="1"/>
  <c r="X26" i="8" s="1"/>
  <c r="K3078" i="7"/>
  <c r="K1398" i="7"/>
  <c r="K2902" i="7"/>
  <c r="K2758" i="7"/>
  <c r="K3526" i="7"/>
  <c r="K2326" i="7"/>
  <c r="K3014" i="7"/>
  <c r="J436" i="8"/>
  <c r="I28" i="8" s="1"/>
  <c r="J28" i="8" s="1"/>
  <c r="J52" i="8" s="1"/>
  <c r="L1462" i="7"/>
  <c r="X1462" i="7" s="1"/>
  <c r="X1476" i="7" s="1"/>
  <c r="X360" i="8" s="1"/>
  <c r="X372" i="8" s="1"/>
  <c r="X24" i="8" s="1"/>
  <c r="K1590" i="7"/>
  <c r="K2614" i="7"/>
  <c r="L859" i="7"/>
  <c r="K859" i="7"/>
  <c r="L3547" i="7"/>
  <c r="K3547" i="7"/>
  <c r="G167" i="8"/>
  <c r="H167" i="8" s="1"/>
  <c r="H180" i="8" s="1"/>
  <c r="G12" i="8" s="1"/>
  <c r="H12" i="8" s="1"/>
  <c r="K1385" i="7"/>
  <c r="K3180" i="7"/>
  <c r="K167" i="7"/>
  <c r="L167" i="7"/>
  <c r="K806" i="7"/>
  <c r="K1942" i="7"/>
  <c r="K2214" i="7"/>
  <c r="K3270" i="7"/>
  <c r="L621" i="7"/>
  <c r="K621" i="7"/>
  <c r="L3109" i="7"/>
  <c r="K3109" i="7"/>
  <c r="L3782" i="7"/>
  <c r="X3782" i="7" s="1"/>
  <c r="X3796" i="7" s="1"/>
  <c r="X765" i="8" s="1"/>
  <c r="X772" i="8" s="1"/>
  <c r="X49" i="8" s="1"/>
  <c r="K599" i="7"/>
  <c r="L599" i="7"/>
  <c r="L3673" i="7"/>
  <c r="K3673" i="7"/>
  <c r="L278" i="7"/>
  <c r="X278" i="7" s="1"/>
  <c r="X292" i="7" s="1"/>
  <c r="X106" i="8" s="1"/>
  <c r="X116" i="8" s="1"/>
  <c r="X8" i="8" s="1"/>
  <c r="L119" i="7"/>
  <c r="K119" i="7"/>
  <c r="L1030" i="7"/>
  <c r="X1030" i="7" s="1"/>
  <c r="X1044" i="7" s="1"/>
  <c r="X251" i="8" s="1"/>
  <c r="X260" i="8" s="1"/>
  <c r="X17" i="8" s="1"/>
  <c r="L2470" i="7"/>
  <c r="K2502" i="7"/>
  <c r="K3286" i="7"/>
  <c r="K216" i="7"/>
  <c r="L216" i="7"/>
  <c r="K2934" i="7"/>
  <c r="K2694" i="7"/>
  <c r="K3405" i="7"/>
  <c r="L3405" i="7"/>
  <c r="K858" i="7"/>
  <c r="L3483" i="7"/>
  <c r="K3483" i="7"/>
  <c r="L2854" i="7"/>
  <c r="X2854" i="7" s="1"/>
  <c r="X2868" i="7" s="1"/>
  <c r="X604" i="8" s="1"/>
  <c r="X612" i="8" s="1"/>
  <c r="X39" i="8" s="1"/>
  <c r="L3222" i="7"/>
  <c r="X3222" i="7" s="1"/>
  <c r="X3236" i="7" s="1"/>
  <c r="X666" i="8" s="1"/>
  <c r="X676" i="8" s="1"/>
  <c r="X43" i="8" s="1"/>
  <c r="K374" i="7"/>
  <c r="K2822" i="7"/>
  <c r="K1830" i="7"/>
  <c r="K3350" i="7"/>
  <c r="L2518" i="7"/>
  <c r="X2518" i="7" s="1"/>
  <c r="X2532" i="7" s="1"/>
  <c r="X539" i="8" s="1"/>
  <c r="X548" i="8" s="1"/>
  <c r="X35" i="8" s="1"/>
  <c r="K1793" i="7"/>
  <c r="L1793" i="7"/>
  <c r="K3489" i="7"/>
  <c r="L3489" i="7"/>
  <c r="L839" i="7"/>
  <c r="K839" i="7"/>
  <c r="L3817" i="7"/>
  <c r="K3817" i="7"/>
  <c r="L54" i="7"/>
  <c r="K838" i="7"/>
  <c r="K1766" i="7"/>
  <c r="L1386" i="7"/>
  <c r="K1386" i="7"/>
  <c r="L2678" i="7"/>
  <c r="X2678" i="7" s="1"/>
  <c r="X2692" i="7" s="1"/>
  <c r="X570" i="8" s="1"/>
  <c r="X580" i="8" s="1"/>
  <c r="X37" i="8" s="1"/>
  <c r="L183" i="7"/>
  <c r="X183" i="7" s="1"/>
  <c r="X196" i="7" s="1"/>
  <c r="X90" i="8" s="1"/>
  <c r="X100" i="8" s="1"/>
  <c r="X7" i="8" s="1"/>
  <c r="K1734" i="7"/>
  <c r="K3206" i="7"/>
  <c r="K310" i="7"/>
  <c r="K2134" i="7"/>
  <c r="K3382" i="7"/>
  <c r="K3161" i="7"/>
  <c r="L3161" i="7"/>
  <c r="K1790" i="7"/>
  <c r="L1790" i="7"/>
  <c r="L3484" i="7"/>
  <c r="K3484" i="7"/>
  <c r="K150" i="7"/>
  <c r="L1350" i="7"/>
  <c r="X1350" i="7" s="1"/>
  <c r="X1364" i="7" s="1"/>
  <c r="X330" i="8" s="1"/>
  <c r="X340" i="8" s="1"/>
  <c r="X22" i="8" s="1"/>
  <c r="L922" i="7"/>
  <c r="K922" i="7"/>
  <c r="K3546" i="7"/>
  <c r="K70" i="7"/>
  <c r="K1206" i="7"/>
  <c r="K2086" i="7"/>
  <c r="K3734" i="7"/>
  <c r="K2158" i="7"/>
  <c r="L2158" i="7"/>
  <c r="L3694" i="7"/>
  <c r="K3694" i="7"/>
  <c r="L1367" i="7"/>
  <c r="K1367" i="7"/>
  <c r="L3496" i="7"/>
  <c r="X3496" i="7" s="1"/>
  <c r="X3508" i="7" s="1"/>
  <c r="X728" i="8" s="1"/>
  <c r="X740" i="8" s="1"/>
  <c r="X47" i="8" s="1"/>
  <c r="K950" i="7"/>
  <c r="G727" i="8"/>
  <c r="H727" i="8" s="1"/>
  <c r="H740" i="8" s="1"/>
  <c r="G47" i="8" s="1"/>
  <c r="H47" i="8" s="1"/>
  <c r="G471" i="8"/>
  <c r="H471" i="8" s="1"/>
  <c r="H484" i="8" s="1"/>
  <c r="G31" i="8" s="1"/>
  <c r="H31" i="8" s="1"/>
  <c r="G135" i="8"/>
  <c r="H135" i="8" s="1"/>
  <c r="G231" i="8"/>
  <c r="H231" i="8" s="1"/>
  <c r="H244" i="8" s="1"/>
  <c r="G16" i="8" s="1"/>
  <c r="H16" i="8" s="1"/>
  <c r="L1016" i="7"/>
  <c r="K1016" i="7"/>
  <c r="K518" i="7"/>
  <c r="K3080" i="7"/>
  <c r="L3080" i="7"/>
  <c r="L2155" i="7"/>
  <c r="K2155" i="7"/>
  <c r="K3327" i="7"/>
  <c r="L3327" i="7"/>
  <c r="K2552" i="7"/>
  <c r="L3326" i="7"/>
  <c r="K3326" i="7"/>
  <c r="L3126" i="7"/>
  <c r="X3126" i="7" s="1"/>
  <c r="X3140" i="7" s="1"/>
  <c r="X648" i="8" s="1"/>
  <c r="X660" i="8" s="1"/>
  <c r="X42" i="8" s="1"/>
  <c r="K646" i="7"/>
  <c r="K1542" i="7"/>
  <c r="K2406" i="7"/>
  <c r="K3878" i="7"/>
  <c r="L870" i="7"/>
  <c r="X870" i="7" s="1"/>
  <c r="X884" i="7" s="1"/>
  <c r="X216" i="8" s="1"/>
  <c r="X228" i="8" s="1"/>
  <c r="X15" i="8" s="1"/>
  <c r="L358" i="7"/>
  <c r="L727" i="7"/>
  <c r="K727" i="7"/>
  <c r="L926" i="7"/>
  <c r="K926" i="7"/>
  <c r="L3330" i="7"/>
  <c r="K3330" i="7"/>
  <c r="L3046" i="7"/>
  <c r="X3046" i="7" s="1"/>
  <c r="X3060" i="7" s="1"/>
  <c r="X637" i="8" s="1"/>
  <c r="X644" i="8" s="1"/>
  <c r="X41" i="8" s="1"/>
  <c r="L2136" i="7"/>
  <c r="K2136" i="7"/>
  <c r="L1768" i="7"/>
  <c r="K1768" i="7"/>
  <c r="L1254" i="7"/>
  <c r="X1254" i="7" s="1"/>
  <c r="X1268" i="7" s="1"/>
  <c r="X312" i="8" s="1"/>
  <c r="X324" i="8" s="1"/>
  <c r="X21" i="8" s="1"/>
  <c r="K998" i="7"/>
  <c r="L2311" i="7"/>
  <c r="K2311" i="7"/>
  <c r="K1638" i="7"/>
  <c r="L3910" i="7"/>
  <c r="X3910" i="7" s="1"/>
  <c r="X3924" i="7" s="1"/>
  <c r="X780" i="8" s="1"/>
  <c r="X788" i="8" s="1"/>
  <c r="X50" i="8" s="1"/>
  <c r="K2843" i="7"/>
  <c r="L2843" i="7"/>
  <c r="K236" i="7"/>
  <c r="L236" i="7"/>
  <c r="K1389" i="7"/>
  <c r="L1389" i="7"/>
  <c r="L3408" i="7"/>
  <c r="K3408" i="7"/>
  <c r="L3159" i="7"/>
  <c r="K3159" i="7"/>
  <c r="L1862" i="7"/>
  <c r="X1862" i="7" s="1"/>
  <c r="X1876" i="7" s="1"/>
  <c r="X428" i="8" s="1"/>
  <c r="X436" i="8" s="1"/>
  <c r="X28" i="8" s="1"/>
  <c r="L2759" i="7"/>
  <c r="K2759" i="7"/>
  <c r="L3816" i="7" l="1"/>
  <c r="K3816" i="7"/>
  <c r="L884" i="7"/>
  <c r="E216" i="8"/>
  <c r="L646" i="7"/>
  <c r="H148" i="8"/>
  <c r="G10" i="8" s="1"/>
  <c r="H10" i="8" s="1"/>
  <c r="L2086" i="7"/>
  <c r="L487" i="7"/>
  <c r="K487" i="7"/>
  <c r="L2134" i="7"/>
  <c r="L1766" i="7"/>
  <c r="L1847" i="7"/>
  <c r="K1847" i="7"/>
  <c r="K3207" i="7"/>
  <c r="L3207" i="7"/>
  <c r="L2716" i="7"/>
  <c r="K2716" i="7"/>
  <c r="L3482" i="7"/>
  <c r="K3482" i="7"/>
  <c r="K422" i="7"/>
  <c r="L1767" i="7"/>
  <c r="K1767" i="7"/>
  <c r="K3302" i="7"/>
  <c r="L56" i="7"/>
  <c r="K56" i="7"/>
  <c r="K2566" i="7"/>
  <c r="K2390" i="7"/>
  <c r="K3718" i="7"/>
  <c r="L1894" i="7"/>
  <c r="L1222" i="7"/>
  <c r="L1268" i="7"/>
  <c r="E312" i="8"/>
  <c r="K1078" i="7"/>
  <c r="L3878" i="7"/>
  <c r="L3140" i="7"/>
  <c r="E648" i="8"/>
  <c r="L1399" i="7"/>
  <c r="K1399" i="7"/>
  <c r="L310" i="7"/>
  <c r="L196" i="7"/>
  <c r="E90" i="8"/>
  <c r="K55" i="7"/>
  <c r="L2503" i="7"/>
  <c r="K2503" i="7"/>
  <c r="L3287" i="7"/>
  <c r="K3287" i="7"/>
  <c r="L2822" i="7"/>
  <c r="L1044" i="7"/>
  <c r="E251" i="8"/>
  <c r="L806" i="7"/>
  <c r="L857" i="7"/>
  <c r="K857" i="7"/>
  <c r="L2551" i="7"/>
  <c r="K2551" i="7"/>
  <c r="L3325" i="7"/>
  <c r="K3325" i="7"/>
  <c r="L1590" i="7"/>
  <c r="L2326" i="7"/>
  <c r="L1398" i="7"/>
  <c r="L1334" i="7"/>
  <c r="L2932" i="7"/>
  <c r="E617" i="8"/>
  <c r="L86" i="7"/>
  <c r="L3462" i="7"/>
  <c r="L2662" i="7"/>
  <c r="K902" i="7"/>
  <c r="L2135" i="7"/>
  <c r="K2135" i="7"/>
  <c r="L2935" i="7"/>
  <c r="K2935" i="7"/>
  <c r="K550" i="7"/>
  <c r="K1142" i="7"/>
  <c r="K1526" i="7"/>
  <c r="K3862" i="7"/>
  <c r="L3652" i="7"/>
  <c r="E749" i="8"/>
  <c r="L1158" i="7"/>
  <c r="L1972" i="7"/>
  <c r="E442" i="8"/>
  <c r="L1206" i="7"/>
  <c r="L1364" i="7"/>
  <c r="E330" i="8"/>
  <c r="X52" i="8"/>
  <c r="I28" i="9" s="1"/>
  <c r="L1143" i="7"/>
  <c r="K1143" i="7"/>
  <c r="L2327" i="7"/>
  <c r="K2327" i="7"/>
  <c r="K232" i="7"/>
  <c r="L232" i="7"/>
  <c r="K2153" i="7"/>
  <c r="L2153" i="7"/>
  <c r="K3689" i="7"/>
  <c r="L3689" i="7"/>
  <c r="L1476" i="7"/>
  <c r="E360" i="8"/>
  <c r="L2436" i="7"/>
  <c r="E522" i="8"/>
  <c r="L951" i="7"/>
  <c r="K951" i="7"/>
  <c r="K2534" i="7"/>
  <c r="L3527" i="7"/>
  <c r="K3527" i="7"/>
  <c r="K790" i="7"/>
  <c r="K1318" i="7"/>
  <c r="K2198" i="7"/>
  <c r="L1444" i="7"/>
  <c r="E358" i="8"/>
  <c r="L2244" i="7"/>
  <c r="E492" i="8"/>
  <c r="L484" i="7"/>
  <c r="E137" i="8"/>
  <c r="L2102" i="7"/>
  <c r="L1876" i="7"/>
  <c r="E428" i="8"/>
  <c r="L3924" i="7"/>
  <c r="E780" i="8"/>
  <c r="L3160" i="7"/>
  <c r="K3160" i="7"/>
  <c r="L1638" i="7"/>
  <c r="L70" i="7"/>
  <c r="K1702" i="7"/>
  <c r="L87" i="7"/>
  <c r="K87" i="7"/>
  <c r="K1735" i="7"/>
  <c r="L1735" i="7"/>
  <c r="L2532" i="7"/>
  <c r="E539" i="8"/>
  <c r="L374" i="7"/>
  <c r="L858" i="7"/>
  <c r="G215" i="8"/>
  <c r="H215" i="8" s="1"/>
  <c r="H228" i="8" s="1"/>
  <c r="G15" i="8" s="1"/>
  <c r="H15" i="8" s="1"/>
  <c r="L3286" i="7"/>
  <c r="L3270" i="7"/>
  <c r="G663" i="8"/>
  <c r="H663" i="8" s="1"/>
  <c r="H676" i="8" s="1"/>
  <c r="G43" i="8" s="1"/>
  <c r="H43" i="8" s="1"/>
  <c r="L3180" i="7"/>
  <c r="L616" i="7"/>
  <c r="K616" i="7"/>
  <c r="L1788" i="7"/>
  <c r="K1788" i="7"/>
  <c r="K3833" i="7"/>
  <c r="L3833" i="7"/>
  <c r="L3526" i="7"/>
  <c r="L3078" i="7"/>
  <c r="L2006" i="7"/>
  <c r="L262" i="7"/>
  <c r="L566" i="7"/>
  <c r="L1223" i="7"/>
  <c r="K1223" i="7"/>
  <c r="K1478" i="7"/>
  <c r="K3158" i="7"/>
  <c r="K1190" i="7"/>
  <c r="K2294" i="7"/>
  <c r="K2982" i="7"/>
  <c r="L596" i="7"/>
  <c r="E154" i="8"/>
  <c r="L2740" i="7"/>
  <c r="E584" i="8"/>
  <c r="L3670" i="7"/>
  <c r="L1846" i="7"/>
  <c r="G711" i="8"/>
  <c r="H711" i="8" s="1"/>
  <c r="H724" i="8" s="1"/>
  <c r="G46" i="8" s="1"/>
  <c r="H46" i="8" s="1"/>
  <c r="L3404" i="7"/>
  <c r="K3383" i="7"/>
  <c r="L3383" i="7"/>
  <c r="L2406" i="7"/>
  <c r="L950" i="7"/>
  <c r="L150" i="7"/>
  <c r="L3206" i="7"/>
  <c r="E570" i="8"/>
  <c r="L2692" i="7"/>
  <c r="L2295" i="7"/>
  <c r="K2295" i="7"/>
  <c r="L1017" i="7"/>
  <c r="K1017" i="7"/>
  <c r="L3015" i="7"/>
  <c r="K3015" i="7"/>
  <c r="L137" i="7"/>
  <c r="K137" i="7"/>
  <c r="L3102" i="7"/>
  <c r="K3102" i="7"/>
  <c r="L3606" i="7"/>
  <c r="K22" i="7"/>
  <c r="L840" i="7"/>
  <c r="K840" i="7"/>
  <c r="K1670" i="7"/>
  <c r="L3671" i="7"/>
  <c r="K3671" i="7"/>
  <c r="K982" i="7"/>
  <c r="K2806" i="7"/>
  <c r="K2646" i="7"/>
  <c r="L118" i="7"/>
  <c r="L2838" i="7"/>
  <c r="L518" i="7"/>
  <c r="L3529" i="7"/>
  <c r="K3529" i="7"/>
  <c r="L3734" i="7"/>
  <c r="G743" i="8"/>
  <c r="H743" i="8" s="1"/>
  <c r="H756" i="8" s="1"/>
  <c r="G48" i="8" s="1"/>
  <c r="H48" i="8" s="1"/>
  <c r="L3546" i="7"/>
  <c r="L3382" i="7"/>
  <c r="K1095" i="7"/>
  <c r="L1095" i="7"/>
  <c r="L2839" i="7"/>
  <c r="K2839" i="7"/>
  <c r="L3350" i="7"/>
  <c r="L3236" i="7"/>
  <c r="E666" i="8"/>
  <c r="L2694" i="7"/>
  <c r="L2502" i="7"/>
  <c r="L292" i="7"/>
  <c r="E106" i="8"/>
  <c r="L3796" i="7"/>
  <c r="E765" i="8"/>
  <c r="L2214" i="7"/>
  <c r="G343" i="8"/>
  <c r="H343" i="8" s="1"/>
  <c r="H356" i="8" s="1"/>
  <c r="G23" i="8" s="1"/>
  <c r="H23" i="8" s="1"/>
  <c r="L1385" i="7"/>
  <c r="L921" i="7"/>
  <c r="K921" i="7"/>
  <c r="K3403" i="7"/>
  <c r="L3403" i="7"/>
  <c r="L2758" i="7"/>
  <c r="L2310" i="7"/>
  <c r="E123" i="8"/>
  <c r="L404" i="7"/>
  <c r="K8" i="7"/>
  <c r="L8" i="7"/>
  <c r="K1366" i="7"/>
  <c r="K1110" i="7"/>
  <c r="K1974" i="7"/>
  <c r="K3815" i="7"/>
  <c r="L3815" i="7"/>
  <c r="K630" i="7"/>
  <c r="K1926" i="7"/>
  <c r="K3254" i="7"/>
  <c r="G775" i="8"/>
  <c r="H775" i="8" s="1"/>
  <c r="H788" i="8" s="1"/>
  <c r="G50" i="8" s="1"/>
  <c r="H50" i="8" s="1"/>
  <c r="L3834" i="7"/>
  <c r="L2358" i="7"/>
  <c r="L2998" i="7"/>
  <c r="G759" i="8"/>
  <c r="H759" i="8" s="1"/>
  <c r="H772" i="8" s="1"/>
  <c r="G49" i="8" s="1"/>
  <c r="H49" i="8" s="1"/>
  <c r="L3690" i="7"/>
  <c r="L2870" i="7"/>
  <c r="L486" i="7"/>
  <c r="L2154" i="7"/>
  <c r="G487" i="8"/>
  <c r="H487" i="8" s="1"/>
  <c r="H500" i="8" s="1"/>
  <c r="G32" i="8" s="1"/>
  <c r="H32" i="8" s="1"/>
  <c r="L3750" i="7"/>
  <c r="L3060" i="7"/>
  <c r="E637" i="8"/>
  <c r="G551" i="8"/>
  <c r="H551" i="8" s="1"/>
  <c r="H564" i="8" s="1"/>
  <c r="G36" i="8" s="1"/>
  <c r="H36" i="8" s="1"/>
  <c r="L2552" i="7"/>
  <c r="L3508" i="7"/>
  <c r="E728" i="8"/>
  <c r="L1734" i="7"/>
  <c r="K2007" i="7"/>
  <c r="L2007" i="7"/>
  <c r="L2903" i="7"/>
  <c r="K2903" i="7"/>
  <c r="L2484" i="7"/>
  <c r="E536" i="8"/>
  <c r="L1384" i="7"/>
  <c r="K1384" i="7"/>
  <c r="L3545" i="7"/>
  <c r="K3545" i="7"/>
  <c r="L1668" i="7"/>
  <c r="E394" i="8"/>
  <c r="K214" i="7"/>
  <c r="K694" i="7"/>
  <c r="K2038" i="7"/>
  <c r="K1814" i="7"/>
  <c r="K1622" i="7"/>
  <c r="K3590" i="7"/>
  <c r="L3464" i="7"/>
  <c r="K3464" i="7"/>
  <c r="L372" i="7"/>
  <c r="E121" i="8"/>
  <c r="L1542" i="7"/>
  <c r="L3672" i="7"/>
  <c r="K3672" i="7"/>
  <c r="L998" i="7"/>
  <c r="L838" i="7"/>
  <c r="L2103" i="7"/>
  <c r="K2103" i="7"/>
  <c r="L3751" i="7"/>
  <c r="K3751" i="7"/>
  <c r="L1830" i="7"/>
  <c r="L2868" i="7"/>
  <c r="E604" i="8"/>
  <c r="L2934" i="7"/>
  <c r="L1942" i="7"/>
  <c r="L1453" i="7"/>
  <c r="K1453" i="7"/>
  <c r="L3179" i="7"/>
  <c r="K3179" i="7"/>
  <c r="L2614" i="7"/>
  <c r="L3014" i="7"/>
  <c r="L2902" i="7"/>
  <c r="L1718" i="7"/>
  <c r="G359" i="8"/>
  <c r="H359" i="8" s="1"/>
  <c r="H372" i="8" s="1"/>
  <c r="G24" i="8" s="1"/>
  <c r="H24" i="8" s="1"/>
  <c r="L1454" i="7"/>
  <c r="L7" i="7"/>
  <c r="L1572" i="7"/>
  <c r="E379" i="8"/>
  <c r="K758" i="7"/>
  <c r="K598" i="7"/>
  <c r="K2262" i="7"/>
  <c r="L1704" i="7"/>
  <c r="K1704" i="7"/>
  <c r="K2070" i="7"/>
  <c r="K3334" i="7"/>
  <c r="L2717" i="7"/>
  <c r="G583" i="8"/>
  <c r="H583" i="8" s="1"/>
  <c r="H596" i="8" s="1"/>
  <c r="G38" i="8" s="1"/>
  <c r="H38" i="8" s="1"/>
  <c r="L2438" i="7"/>
  <c r="L1094" i="7"/>
  <c r="L3444" i="7"/>
  <c r="E713" i="8"/>
  <c r="L2486" i="7"/>
  <c r="L1789" i="7"/>
  <c r="G423" i="8"/>
  <c r="H423" i="8" s="1"/>
  <c r="H436" i="8" s="1"/>
  <c r="G28" i="8" s="1"/>
  <c r="H28" i="8" s="1"/>
  <c r="L1286" i="7"/>
  <c r="L3814" i="7"/>
  <c r="E422" i="8" l="1"/>
  <c r="K379" i="8"/>
  <c r="F379" i="8"/>
  <c r="L379" i="8" s="1"/>
  <c r="L2628" i="7"/>
  <c r="E566" i="8"/>
  <c r="F394" i="8"/>
  <c r="L394" i="8" s="1"/>
  <c r="K394" i="8"/>
  <c r="K536" i="8"/>
  <c r="F536" i="8"/>
  <c r="L536" i="8" s="1"/>
  <c r="K728" i="8"/>
  <c r="F728" i="8"/>
  <c r="L728" i="8" s="1"/>
  <c r="L3012" i="7"/>
  <c r="E634" i="8"/>
  <c r="L2708" i="7"/>
  <c r="E582" i="8"/>
  <c r="L3748" i="7"/>
  <c r="E762" i="8"/>
  <c r="L132" i="7"/>
  <c r="E86" i="8"/>
  <c r="L3620" i="7"/>
  <c r="E747" i="8"/>
  <c r="L3158" i="7"/>
  <c r="L3092" i="7"/>
  <c r="E646" i="8"/>
  <c r="L84" i="7"/>
  <c r="E73" i="8"/>
  <c r="L2198" i="7"/>
  <c r="L2534" i="7"/>
  <c r="K442" i="8"/>
  <c r="F442" i="8"/>
  <c r="L442" i="8" s="1"/>
  <c r="L3862" i="7"/>
  <c r="L1348" i="7"/>
  <c r="E329" i="8"/>
  <c r="F312" i="8"/>
  <c r="L312" i="8" s="1"/>
  <c r="K312" i="8"/>
  <c r="L2390" i="7"/>
  <c r="F216" i="8"/>
  <c r="L216" i="8" s="1"/>
  <c r="K216" i="8"/>
  <c r="L2262" i="7"/>
  <c r="L1814" i="7"/>
  <c r="L2884" i="7"/>
  <c r="E614" i="8"/>
  <c r="F123" i="8"/>
  <c r="L123" i="8" s="1"/>
  <c r="K123" i="8"/>
  <c r="L3220" i="7"/>
  <c r="E665" i="8"/>
  <c r="L1478" i="7"/>
  <c r="L1652" i="7"/>
  <c r="E393" i="8"/>
  <c r="L1604" i="7"/>
  <c r="E390" i="8"/>
  <c r="L2948" i="7"/>
  <c r="E630" i="8"/>
  <c r="L1732" i="7"/>
  <c r="E409" i="8"/>
  <c r="L20" i="7"/>
  <c r="E54" i="8"/>
  <c r="L1956" i="7"/>
  <c r="E441" i="8"/>
  <c r="K604" i="8"/>
  <c r="F604" i="8"/>
  <c r="L604" i="8" s="1"/>
  <c r="L1556" i="7"/>
  <c r="E378" i="8"/>
  <c r="L2324" i="7"/>
  <c r="E505" i="8"/>
  <c r="F765" i="8"/>
  <c r="L765" i="8" s="1"/>
  <c r="K765" i="8"/>
  <c r="F666" i="8"/>
  <c r="L666" i="8" s="1"/>
  <c r="K666" i="8"/>
  <c r="L2420" i="7"/>
  <c r="E521" i="8"/>
  <c r="L2982" i="7"/>
  <c r="L1318" i="7"/>
  <c r="L820" i="7"/>
  <c r="E201" i="8"/>
  <c r="F648" i="8"/>
  <c r="L648" i="8" s="1"/>
  <c r="K648" i="8"/>
  <c r="L3828" i="7"/>
  <c r="E774" i="8"/>
  <c r="L2500" i="7"/>
  <c r="E537" i="8"/>
  <c r="L1108" i="7"/>
  <c r="E264" i="8"/>
  <c r="L3334" i="7"/>
  <c r="L598" i="7"/>
  <c r="L2038" i="7"/>
  <c r="L3254" i="7"/>
  <c r="L1974" i="7"/>
  <c r="L2646" i="7"/>
  <c r="L1670" i="7"/>
  <c r="F584" i="8"/>
  <c r="L584" i="8" s="1"/>
  <c r="K584" i="8"/>
  <c r="L388" i="7"/>
  <c r="E122" i="8"/>
  <c r="K522" i="8"/>
  <c r="F522" i="8"/>
  <c r="L522" i="8" s="1"/>
  <c r="L1526" i="7"/>
  <c r="L2836" i="7"/>
  <c r="E602" i="8"/>
  <c r="L55" i="7"/>
  <c r="L2566" i="7"/>
  <c r="L422" i="7"/>
  <c r="L3590" i="7"/>
  <c r="L2372" i="7"/>
  <c r="E518" i="8"/>
  <c r="L1926" i="7"/>
  <c r="F106" i="8"/>
  <c r="L106" i="8" s="1"/>
  <c r="K106" i="8"/>
  <c r="L3364" i="7"/>
  <c r="E697" i="8"/>
  <c r="L164" i="7"/>
  <c r="E88" i="8"/>
  <c r="L180" i="7"/>
  <c r="E89" i="8"/>
  <c r="L2294" i="7"/>
  <c r="L3284" i="7"/>
  <c r="E679" i="8"/>
  <c r="L790" i="7"/>
  <c r="K330" i="8"/>
  <c r="F330" i="8"/>
  <c r="L330" i="8" s="1"/>
  <c r="L902" i="7"/>
  <c r="F90" i="8"/>
  <c r="L90" i="8" s="1"/>
  <c r="K90" i="8"/>
  <c r="L3892" i="7"/>
  <c r="E778" i="8"/>
  <c r="L1908" i="7"/>
  <c r="E438" i="8"/>
  <c r="L1780" i="7"/>
  <c r="L660" i="7"/>
  <c r="E169" i="8"/>
  <c r="L2452" i="7"/>
  <c r="E534" i="8"/>
  <c r="K121" i="8"/>
  <c r="F121" i="8"/>
  <c r="L121" i="8" s="1"/>
  <c r="L694" i="7"/>
  <c r="L1300" i="7"/>
  <c r="E326" i="8"/>
  <c r="L2070" i="7"/>
  <c r="L758" i="7"/>
  <c r="L852" i="7"/>
  <c r="E214" i="8"/>
  <c r="L1110" i="7"/>
  <c r="L2772" i="7"/>
  <c r="E598" i="8"/>
  <c r="L2806" i="7"/>
  <c r="F780" i="8"/>
  <c r="L780" i="8" s="1"/>
  <c r="K780" i="8"/>
  <c r="F137" i="8"/>
  <c r="L137" i="8" s="1"/>
  <c r="K137" i="8"/>
  <c r="K358" i="8"/>
  <c r="F358" i="8"/>
  <c r="K360" i="8"/>
  <c r="F360" i="8"/>
  <c r="L360" i="8" s="1"/>
  <c r="L1172" i="7"/>
  <c r="E281" i="8"/>
  <c r="L1142" i="7"/>
  <c r="L2100" i="7"/>
  <c r="E473" i="8"/>
  <c r="L1844" i="7"/>
  <c r="E426" i="8"/>
  <c r="F713" i="8"/>
  <c r="L713" i="8" s="1"/>
  <c r="K713" i="8"/>
  <c r="L1012" i="7"/>
  <c r="E249" i="8"/>
  <c r="K637" i="8"/>
  <c r="F637" i="8"/>
  <c r="L637" i="8" s="1"/>
  <c r="L532" i="7"/>
  <c r="E150" i="8"/>
  <c r="L964" i="7"/>
  <c r="E246" i="8"/>
  <c r="L1190" i="7"/>
  <c r="L580" i="7"/>
  <c r="E153" i="8"/>
  <c r="L1702" i="7"/>
  <c r="L1220" i="7"/>
  <c r="E295" i="8"/>
  <c r="F749" i="8"/>
  <c r="L749" i="8" s="1"/>
  <c r="K749" i="8"/>
  <c r="F617" i="8"/>
  <c r="L617" i="8" s="1"/>
  <c r="K617" i="8"/>
  <c r="F251" i="8"/>
  <c r="L251" i="8" s="1"/>
  <c r="K251" i="8"/>
  <c r="L324" i="7"/>
  <c r="E118" i="8"/>
  <c r="L1622" i="7"/>
  <c r="L214" i="7"/>
  <c r="L630" i="7"/>
  <c r="L1366" i="7"/>
  <c r="L2228" i="7"/>
  <c r="E491" i="8"/>
  <c r="L2516" i="7"/>
  <c r="E538" i="8"/>
  <c r="L982" i="7"/>
  <c r="L22" i="7"/>
  <c r="K570" i="8"/>
  <c r="F570" i="8"/>
  <c r="L570" i="8" s="1"/>
  <c r="K154" i="8"/>
  <c r="F154" i="8"/>
  <c r="L154" i="8" s="1"/>
  <c r="L276" i="7"/>
  <c r="E105" i="8"/>
  <c r="K539" i="8"/>
  <c r="F539" i="8"/>
  <c r="L539" i="8" s="1"/>
  <c r="F428" i="8"/>
  <c r="L428" i="8" s="1"/>
  <c r="K428" i="8"/>
  <c r="F492" i="8"/>
  <c r="L492" i="8" s="1"/>
  <c r="K492" i="8"/>
  <c r="L550" i="7"/>
  <c r="L2676" i="7"/>
  <c r="E569" i="8"/>
  <c r="L1078" i="7"/>
  <c r="L3718" i="7"/>
  <c r="L3302" i="7"/>
  <c r="L1988" i="7" l="1"/>
  <c r="E454" i="8"/>
  <c r="L2212" i="7"/>
  <c r="E490" i="8"/>
  <c r="L3732" i="7"/>
  <c r="E761" i="8"/>
  <c r="F150" i="8"/>
  <c r="K150" i="8"/>
  <c r="F249" i="8"/>
  <c r="L249" i="8" s="1"/>
  <c r="K249" i="8"/>
  <c r="K281" i="8"/>
  <c r="F281" i="8"/>
  <c r="L281" i="8" s="1"/>
  <c r="L358" i="8"/>
  <c r="L3396" i="7"/>
  <c r="E710" i="8"/>
  <c r="K438" i="8"/>
  <c r="F438" i="8"/>
  <c r="F122" i="8"/>
  <c r="L122" i="8" s="1"/>
  <c r="K122" i="8"/>
  <c r="L2052" i="7"/>
  <c r="E470" i="8"/>
  <c r="K441" i="8"/>
  <c r="F441" i="8"/>
  <c r="L441" i="8" s="1"/>
  <c r="F630" i="8"/>
  <c r="K630" i="8"/>
  <c r="L2404" i="7"/>
  <c r="E520" i="8"/>
  <c r="K778" i="8"/>
  <c r="F778" i="8"/>
  <c r="L778" i="8" s="1"/>
  <c r="L436" i="7"/>
  <c r="E134" i="8"/>
  <c r="L3268" i="7"/>
  <c r="E678" i="8"/>
  <c r="L1332" i="7"/>
  <c r="E328" i="8"/>
  <c r="L3172" i="7"/>
  <c r="E662" i="8"/>
  <c r="F537" i="8"/>
  <c r="L537" i="8" s="1"/>
  <c r="K537" i="8"/>
  <c r="L644" i="7"/>
  <c r="E168" i="8"/>
  <c r="L1716" i="7"/>
  <c r="E408" i="8"/>
  <c r="K426" i="8"/>
  <c r="F426" i="8"/>
  <c r="L426" i="8" s="1"/>
  <c r="L1124" i="7"/>
  <c r="E278" i="8"/>
  <c r="L772" i="7"/>
  <c r="E198" i="8"/>
  <c r="L2308" i="7"/>
  <c r="E504" i="8"/>
  <c r="L3604" i="7"/>
  <c r="E746" i="8"/>
  <c r="L2580" i="7"/>
  <c r="E552" i="8"/>
  <c r="L1540" i="7"/>
  <c r="E377" i="8"/>
  <c r="L612" i="7"/>
  <c r="E166" i="8"/>
  <c r="F774" i="8"/>
  <c r="K774" i="8"/>
  <c r="L3540" i="7"/>
  <c r="E742" i="8"/>
  <c r="L1492" i="7"/>
  <c r="E374" i="8"/>
  <c r="L3876" i="7"/>
  <c r="E777" i="8"/>
  <c r="F73" i="8"/>
  <c r="L73" i="8" s="1"/>
  <c r="K73" i="8"/>
  <c r="F762" i="8"/>
  <c r="L762" i="8" s="1"/>
  <c r="K762" i="8"/>
  <c r="F566" i="8"/>
  <c r="K566" i="8"/>
  <c r="F295" i="8"/>
  <c r="L295" i="8" s="1"/>
  <c r="K295" i="8"/>
  <c r="L708" i="7"/>
  <c r="E182" i="8"/>
  <c r="L1092" i="7"/>
  <c r="E263" i="8"/>
  <c r="L2340" i="7"/>
  <c r="E506" i="8"/>
  <c r="L1204" i="7"/>
  <c r="E294" i="8"/>
  <c r="F569" i="8"/>
  <c r="L569" i="8" s="1"/>
  <c r="K569" i="8"/>
  <c r="K538" i="8"/>
  <c r="F538" i="8"/>
  <c r="L538" i="8" s="1"/>
  <c r="L228" i="7"/>
  <c r="E102" i="8"/>
  <c r="F169" i="8"/>
  <c r="L169" i="8" s="1"/>
  <c r="K169" i="8"/>
  <c r="L1684" i="7"/>
  <c r="E406" i="8"/>
  <c r="F378" i="8"/>
  <c r="L378" i="8" s="1"/>
  <c r="K378" i="8"/>
  <c r="F54" i="8"/>
  <c r="K54" i="8"/>
  <c r="K390" i="8"/>
  <c r="F390" i="8"/>
  <c r="F393" i="8"/>
  <c r="L393" i="8" s="1"/>
  <c r="K393" i="8"/>
  <c r="L3684" i="7"/>
  <c r="E758" i="8"/>
  <c r="L2276" i="7"/>
  <c r="E502" i="8"/>
  <c r="L1380" i="7"/>
  <c r="E342" i="8"/>
  <c r="F153" i="8"/>
  <c r="L153" i="8" s="1"/>
  <c r="K153" i="8"/>
  <c r="K598" i="8"/>
  <c r="F598" i="8"/>
  <c r="F246" i="8"/>
  <c r="K246" i="8"/>
  <c r="K473" i="8"/>
  <c r="F473" i="8"/>
  <c r="L473" i="8" s="1"/>
  <c r="L2084" i="7"/>
  <c r="E472" i="8"/>
  <c r="L804" i="7"/>
  <c r="E200" i="8"/>
  <c r="F89" i="8"/>
  <c r="L89" i="8" s="1"/>
  <c r="K89" i="8"/>
  <c r="F697" i="8"/>
  <c r="L697" i="8" s="1"/>
  <c r="K697" i="8"/>
  <c r="L1940" i="7"/>
  <c r="E440" i="8"/>
  <c r="L68" i="7"/>
  <c r="E72" i="8"/>
  <c r="F201" i="8"/>
  <c r="L201" i="8" s="1"/>
  <c r="K201" i="8"/>
  <c r="L2996" i="7"/>
  <c r="E633" i="8"/>
  <c r="F665" i="8"/>
  <c r="L665" i="8" s="1"/>
  <c r="K665" i="8"/>
  <c r="L1828" i="7"/>
  <c r="E425" i="8"/>
  <c r="F646" i="8"/>
  <c r="K646" i="8"/>
  <c r="F747" i="8"/>
  <c r="L747" i="8" s="1"/>
  <c r="K747" i="8"/>
  <c r="F582" i="8"/>
  <c r="K582" i="8"/>
  <c r="L916" i="7"/>
  <c r="E230" i="8"/>
  <c r="F634" i="8"/>
  <c r="L634" i="8" s="1"/>
  <c r="K634" i="8"/>
  <c r="L564" i="7"/>
  <c r="E152" i="8"/>
  <c r="K105" i="8"/>
  <c r="F105" i="8"/>
  <c r="L105" i="8" s="1"/>
  <c r="F491" i="8"/>
  <c r="L491" i="8" s="1"/>
  <c r="K491" i="8"/>
  <c r="L1236" i="7"/>
  <c r="E310" i="8"/>
  <c r="L1156" i="7"/>
  <c r="E280" i="8"/>
  <c r="L2820" i="7"/>
  <c r="E601" i="8"/>
  <c r="K422" i="8"/>
  <c r="F422" i="8"/>
  <c r="L2660" i="7"/>
  <c r="E568" i="8"/>
  <c r="L3348" i="7"/>
  <c r="E696" i="8"/>
  <c r="F521" i="8"/>
  <c r="L521" i="8" s="1"/>
  <c r="K521" i="8"/>
  <c r="F505" i="8"/>
  <c r="L505" i="8" s="1"/>
  <c r="K505" i="8"/>
  <c r="F409" i="8"/>
  <c r="L409" i="8" s="1"/>
  <c r="K409" i="8"/>
  <c r="E248" i="8"/>
  <c r="L996" i="7"/>
  <c r="F614" i="8"/>
  <c r="K614" i="8"/>
  <c r="K329" i="8"/>
  <c r="F329" i="8"/>
  <c r="L329" i="8" s="1"/>
  <c r="L3316" i="7"/>
  <c r="E694" i="8"/>
  <c r="L36" i="7"/>
  <c r="E70" i="8"/>
  <c r="L1636" i="7"/>
  <c r="E392" i="8"/>
  <c r="F118" i="8"/>
  <c r="K118" i="8"/>
  <c r="F214" i="8"/>
  <c r="K214" i="8"/>
  <c r="K326" i="8"/>
  <c r="F326" i="8"/>
  <c r="K534" i="8"/>
  <c r="F534" i="8"/>
  <c r="K679" i="8"/>
  <c r="F679" i="8"/>
  <c r="L679" i="8" s="1"/>
  <c r="F88" i="8"/>
  <c r="L88" i="8" s="1"/>
  <c r="K88" i="8"/>
  <c r="F518" i="8"/>
  <c r="K518" i="8"/>
  <c r="K602" i="8"/>
  <c r="F602" i="8"/>
  <c r="L602" i="8" s="1"/>
  <c r="F264" i="8"/>
  <c r="L264" i="8" s="1"/>
  <c r="K264" i="8"/>
  <c r="L3476" i="7"/>
  <c r="E726" i="8"/>
  <c r="L2148" i="7"/>
  <c r="E486" i="8"/>
  <c r="L2548" i="7"/>
  <c r="E550" i="8"/>
  <c r="F86" i="8"/>
  <c r="K86" i="8"/>
  <c r="L3401" i="7" l="1"/>
  <c r="K3401" i="7"/>
  <c r="F166" i="8"/>
  <c r="K166" i="8"/>
  <c r="L86" i="8"/>
  <c r="G103" i="8"/>
  <c r="H103" i="8" s="1"/>
  <c r="H116" i="8" s="1"/>
  <c r="G8" i="8" s="1"/>
  <c r="H8" i="8" s="1"/>
  <c r="G407" i="8"/>
  <c r="H407" i="8" s="1"/>
  <c r="H420" i="8" s="1"/>
  <c r="G27" i="8" s="1"/>
  <c r="H27" i="8" s="1"/>
  <c r="K550" i="8"/>
  <c r="F550" i="8"/>
  <c r="L326" i="8"/>
  <c r="F694" i="8"/>
  <c r="K694" i="8"/>
  <c r="F601" i="8"/>
  <c r="L601" i="8" s="1"/>
  <c r="K601" i="8"/>
  <c r="F310" i="8"/>
  <c r="K310" i="8"/>
  <c r="K3400" i="7"/>
  <c r="L3400" i="7"/>
  <c r="F230" i="8"/>
  <c r="K230" i="8"/>
  <c r="K425" i="8"/>
  <c r="F425" i="8"/>
  <c r="L425" i="8" s="1"/>
  <c r="F200" i="8"/>
  <c r="L200" i="8" s="1"/>
  <c r="K200" i="8"/>
  <c r="L3099" i="7"/>
  <c r="K3099" i="7"/>
  <c r="F342" i="8"/>
  <c r="K342" i="8"/>
  <c r="L390" i="8"/>
  <c r="K1452" i="7"/>
  <c r="L1452" i="7"/>
  <c r="K263" i="8"/>
  <c r="F263" i="8"/>
  <c r="L263" i="8" s="1"/>
  <c r="K488" i="7"/>
  <c r="L774" i="8"/>
  <c r="K3767" i="7"/>
  <c r="L3767" i="7"/>
  <c r="F168" i="8"/>
  <c r="L168" i="8" s="1"/>
  <c r="K168" i="8"/>
  <c r="F662" i="8"/>
  <c r="K662" i="8"/>
  <c r="K3030" i="7"/>
  <c r="L3480" i="7"/>
  <c r="K3480" i="7"/>
  <c r="K470" i="8"/>
  <c r="F470" i="8"/>
  <c r="L3895" i="7"/>
  <c r="K3895" i="7"/>
  <c r="F486" i="8"/>
  <c r="K486" i="8"/>
  <c r="L422" i="8"/>
  <c r="K440" i="8"/>
  <c r="F440" i="8"/>
  <c r="L440" i="8" s="1"/>
  <c r="K472" i="8"/>
  <c r="F472" i="8"/>
  <c r="L472" i="8" s="1"/>
  <c r="K3175" i="7"/>
  <c r="L3175" i="7"/>
  <c r="L598" i="8"/>
  <c r="K502" i="8"/>
  <c r="F502" i="8"/>
  <c r="F102" i="8"/>
  <c r="K102" i="8"/>
  <c r="F294" i="8"/>
  <c r="K294" i="8"/>
  <c r="F777" i="8"/>
  <c r="L777" i="8" s="1"/>
  <c r="K777" i="8"/>
  <c r="F377" i="8"/>
  <c r="L377" i="8" s="1"/>
  <c r="K377" i="8"/>
  <c r="F504" i="8"/>
  <c r="L504" i="8" s="1"/>
  <c r="K504" i="8"/>
  <c r="K328" i="8"/>
  <c r="F328" i="8"/>
  <c r="L328" i="8" s="1"/>
  <c r="K3766" i="7"/>
  <c r="K520" i="8"/>
  <c r="F520" i="8"/>
  <c r="L520" i="8" s="1"/>
  <c r="F761" i="8"/>
  <c r="L761" i="8" s="1"/>
  <c r="K761" i="8"/>
  <c r="G695" i="8"/>
  <c r="H695" i="8" s="1"/>
  <c r="H708" i="8" s="1"/>
  <c r="G45" i="8" s="1"/>
  <c r="H45" i="8" s="1"/>
  <c r="L214" i="8"/>
  <c r="L118" i="8"/>
  <c r="L582" i="8"/>
  <c r="L54" i="8"/>
  <c r="F68" i="8"/>
  <c r="L2711" i="7"/>
  <c r="K2711" i="7"/>
  <c r="L566" i="8"/>
  <c r="K2582" i="7"/>
  <c r="K3894" i="7"/>
  <c r="K1400" i="7"/>
  <c r="G279" i="8"/>
  <c r="H279" i="8" s="1"/>
  <c r="H292" i="8" s="1"/>
  <c r="G19" i="8" s="1"/>
  <c r="H19" i="8" s="1"/>
  <c r="F726" i="8"/>
  <c r="K726" i="8"/>
  <c r="K1062" i="7"/>
  <c r="F392" i="8"/>
  <c r="L392" i="8" s="1"/>
  <c r="K392" i="8"/>
  <c r="F696" i="8"/>
  <c r="L696" i="8" s="1"/>
  <c r="K696" i="8"/>
  <c r="F280" i="8"/>
  <c r="L280" i="8" s="1"/>
  <c r="K280" i="8"/>
  <c r="K633" i="8"/>
  <c r="F633" i="8"/>
  <c r="L633" i="8" s="1"/>
  <c r="F758" i="8"/>
  <c r="K758" i="8"/>
  <c r="F506" i="8"/>
  <c r="L506" i="8" s="1"/>
  <c r="K506" i="8"/>
  <c r="F552" i="8"/>
  <c r="L552" i="8" s="1"/>
  <c r="K552" i="8"/>
  <c r="F198" i="8"/>
  <c r="K198" i="8"/>
  <c r="F678" i="8"/>
  <c r="K678" i="8"/>
  <c r="L438" i="8"/>
  <c r="F490" i="8"/>
  <c r="L490" i="8" s="1"/>
  <c r="K490" i="8"/>
  <c r="L614" i="8"/>
  <c r="K248" i="8"/>
  <c r="F248" i="8"/>
  <c r="L248" i="8" s="1"/>
  <c r="L246" i="8"/>
  <c r="K742" i="8"/>
  <c r="F742" i="8"/>
  <c r="K2710" i="7"/>
  <c r="L150" i="8"/>
  <c r="K3622" i="7"/>
  <c r="L630" i="8"/>
  <c r="L534" i="8"/>
  <c r="K70" i="8"/>
  <c r="F70" i="8"/>
  <c r="F568" i="8"/>
  <c r="L568" i="8" s="1"/>
  <c r="K568" i="8"/>
  <c r="F152" i="8"/>
  <c r="L152" i="8" s="1"/>
  <c r="K152" i="8"/>
  <c r="F72" i="8"/>
  <c r="L72" i="8" s="1"/>
  <c r="K72" i="8"/>
  <c r="L3098" i="7"/>
  <c r="K3098" i="7"/>
  <c r="F406" i="8"/>
  <c r="K406" i="8"/>
  <c r="F182" i="8"/>
  <c r="K182" i="8"/>
  <c r="F374" i="8"/>
  <c r="K374" i="8"/>
  <c r="K3031" i="7"/>
  <c r="L3031" i="7"/>
  <c r="K746" i="8"/>
  <c r="F746" i="8"/>
  <c r="L746" i="8" s="1"/>
  <c r="F278" i="8"/>
  <c r="K278" i="8"/>
  <c r="F408" i="8"/>
  <c r="L408" i="8" s="1"/>
  <c r="K408" i="8"/>
  <c r="L2713" i="7"/>
  <c r="K2713" i="7"/>
  <c r="K134" i="8"/>
  <c r="F134" i="8"/>
  <c r="F710" i="8"/>
  <c r="K710" i="8"/>
  <c r="K454" i="8"/>
  <c r="F454" i="8"/>
  <c r="L518" i="8"/>
  <c r="L2712" i="7"/>
  <c r="K2712" i="7"/>
  <c r="K3481" i="7"/>
  <c r="L3481" i="7"/>
  <c r="L646" i="8"/>
  <c r="K3623" i="7"/>
  <c r="L3623" i="7"/>
  <c r="L3177" i="7"/>
  <c r="K3177" i="7"/>
  <c r="L3687" i="7" l="1"/>
  <c r="K3687" i="7"/>
  <c r="L1400" i="7"/>
  <c r="K967" i="7"/>
  <c r="L967" i="7"/>
  <c r="K3320" i="7"/>
  <c r="L3320" i="7"/>
  <c r="L856" i="7"/>
  <c r="K856" i="7"/>
  <c r="L3544" i="7"/>
  <c r="K3544" i="7"/>
  <c r="L374" i="8"/>
  <c r="L1402" i="7"/>
  <c r="K1402" i="7"/>
  <c r="K3288" i="7"/>
  <c r="L1786" i="7"/>
  <c r="K1786" i="7"/>
  <c r="K3398" i="7"/>
  <c r="L2582" i="7"/>
  <c r="L1785" i="7"/>
  <c r="K1785" i="7"/>
  <c r="L89" i="7"/>
  <c r="K89" i="7"/>
  <c r="L1849" i="7"/>
  <c r="K1849" i="7"/>
  <c r="L1784" i="7"/>
  <c r="K1784" i="7"/>
  <c r="L3766" i="7"/>
  <c r="L1451" i="7"/>
  <c r="K1451" i="7"/>
  <c r="L3030" i="7"/>
  <c r="K1382" i="7"/>
  <c r="K1848" i="7"/>
  <c r="L1450" i="7"/>
  <c r="K1450" i="7"/>
  <c r="L3688" i="7"/>
  <c r="K3688" i="7"/>
  <c r="L278" i="8"/>
  <c r="L182" i="8"/>
  <c r="K2104" i="7"/>
  <c r="K918" i="7"/>
  <c r="L742" i="8"/>
  <c r="L136" i="7"/>
  <c r="K136" i="7"/>
  <c r="L3319" i="7"/>
  <c r="K3319" i="7"/>
  <c r="K1014" i="7"/>
  <c r="K2841" i="7"/>
  <c r="L2841" i="7"/>
  <c r="L3543" i="7"/>
  <c r="K3543" i="7"/>
  <c r="F308" i="8"/>
  <c r="L294" i="8"/>
  <c r="L3479" i="7"/>
  <c r="K3479" i="7"/>
  <c r="L2710" i="7"/>
  <c r="L166" i="8"/>
  <c r="L198" i="8"/>
  <c r="L1062" i="7"/>
  <c r="K2950" i="7"/>
  <c r="L3176" i="7"/>
  <c r="K3176" i="7"/>
  <c r="L490" i="7"/>
  <c r="K490" i="7"/>
  <c r="K2904" i="7"/>
  <c r="K3831" i="7"/>
  <c r="L3831" i="7"/>
  <c r="L2152" i="7"/>
  <c r="K2152" i="7"/>
  <c r="L662" i="8"/>
  <c r="K3323" i="7"/>
  <c r="L3323" i="7"/>
  <c r="K3832" i="7"/>
  <c r="L3832" i="7"/>
  <c r="K1736" i="7"/>
  <c r="K438" i="7"/>
  <c r="K2278" i="7"/>
  <c r="L3178" i="7"/>
  <c r="K3178" i="7"/>
  <c r="L406" i="8"/>
  <c r="L2009" i="7"/>
  <c r="K2009" i="7"/>
  <c r="K2054" i="7"/>
  <c r="K2151" i="7"/>
  <c r="L2151" i="7"/>
  <c r="K1448" i="7"/>
  <c r="L1448" i="7"/>
  <c r="K2105" i="7"/>
  <c r="L2105" i="7"/>
  <c r="L3017" i="7"/>
  <c r="K3017" i="7"/>
  <c r="L102" i="8"/>
  <c r="L486" i="8"/>
  <c r="K710" i="7"/>
  <c r="L3321" i="7"/>
  <c r="K3321" i="7"/>
  <c r="L550" i="8"/>
  <c r="L3324" i="7"/>
  <c r="K3324" i="7"/>
  <c r="K3752" i="7"/>
  <c r="L3399" i="7"/>
  <c r="K3399" i="7"/>
  <c r="L710" i="8"/>
  <c r="L489" i="7"/>
  <c r="K489" i="7"/>
  <c r="K2840" i="7"/>
  <c r="L3622" i="7"/>
  <c r="K3478" i="7"/>
  <c r="L726" i="8"/>
  <c r="L3894" i="7"/>
  <c r="L1401" i="7"/>
  <c r="K1401" i="7"/>
  <c r="K3753" i="7"/>
  <c r="L3753" i="7"/>
  <c r="K920" i="7"/>
  <c r="L920" i="7"/>
  <c r="L502" i="8"/>
  <c r="G647" i="8"/>
  <c r="H647" i="8" s="1"/>
  <c r="H660" i="8" s="1"/>
  <c r="G42" i="8" s="1"/>
  <c r="H42" i="8" s="1"/>
  <c r="L488" i="7"/>
  <c r="L310" i="8"/>
  <c r="L1787" i="7"/>
  <c r="K1787" i="7"/>
  <c r="K662" i="7"/>
  <c r="L919" i="7"/>
  <c r="K919" i="7"/>
  <c r="L230" i="8"/>
  <c r="L134" i="8"/>
  <c r="K3101" i="7"/>
  <c r="L3101" i="7"/>
  <c r="L1015" i="7"/>
  <c r="K1015" i="7"/>
  <c r="L2905" i="7"/>
  <c r="K2905" i="7"/>
  <c r="L68" i="8"/>
  <c r="E5" i="8"/>
  <c r="K1737" i="7"/>
  <c r="L1737" i="7"/>
  <c r="L2714" i="7"/>
  <c r="K2714" i="7"/>
  <c r="K1990" i="7"/>
  <c r="K3289" i="7"/>
  <c r="L3289" i="7"/>
  <c r="L694" i="8"/>
  <c r="L3100" i="7"/>
  <c r="K3100" i="7"/>
  <c r="L2715" i="7"/>
  <c r="K2715" i="7"/>
  <c r="L1447" i="7"/>
  <c r="K1447" i="7"/>
  <c r="L454" i="8"/>
  <c r="L615" i="7"/>
  <c r="K615" i="7"/>
  <c r="K3322" i="7"/>
  <c r="L3322" i="7"/>
  <c r="L3402" i="7"/>
  <c r="K3402" i="7"/>
  <c r="L70" i="8"/>
  <c r="K88" i="7"/>
  <c r="K3016" i="7"/>
  <c r="K1449" i="7"/>
  <c r="L1449" i="7"/>
  <c r="K1446" i="7"/>
  <c r="L678" i="8"/>
  <c r="L758" i="8"/>
  <c r="K1383" i="7"/>
  <c r="L1383" i="7"/>
  <c r="K2008" i="7"/>
  <c r="L470" i="8"/>
  <c r="L342" i="8"/>
  <c r="K326" i="7" l="1"/>
  <c r="K2166" i="7"/>
  <c r="K454" i="7"/>
  <c r="L1990" i="7"/>
  <c r="L662" i="7"/>
  <c r="K135" i="7"/>
  <c r="L135" i="7"/>
  <c r="L2008" i="7"/>
  <c r="L3097" i="7"/>
  <c r="K3097" i="7"/>
  <c r="K3830" i="7"/>
  <c r="L2104" i="7"/>
  <c r="L1382" i="7"/>
  <c r="K2886" i="7"/>
  <c r="K1910" i="7"/>
  <c r="K3846" i="7"/>
  <c r="L308" i="8"/>
  <c r="E20" i="8"/>
  <c r="K1238" i="7"/>
  <c r="K2374" i="7"/>
  <c r="L3016" i="7"/>
  <c r="L2278" i="7"/>
  <c r="K854" i="7"/>
  <c r="L3044" i="7"/>
  <c r="E636" i="8"/>
  <c r="K1302" i="7"/>
  <c r="K2454" i="7"/>
  <c r="L3780" i="7"/>
  <c r="E764" i="8"/>
  <c r="L500" i="7"/>
  <c r="E138" i="8"/>
  <c r="K3686" i="7"/>
  <c r="L3636" i="7"/>
  <c r="E748" i="8"/>
  <c r="L2054" i="7"/>
  <c r="K230" i="7"/>
  <c r="K2550" i="7"/>
  <c r="K774" i="7"/>
  <c r="K1510" i="7"/>
  <c r="K2630" i="7"/>
  <c r="G71" i="8"/>
  <c r="H71" i="8" s="1"/>
  <c r="H84" i="8" s="1"/>
  <c r="G6" i="8" s="1"/>
  <c r="H6" i="8" s="1"/>
  <c r="L3908" i="7"/>
  <c r="E779" i="8"/>
  <c r="L2840" i="7"/>
  <c r="L3752" i="7"/>
  <c r="L710" i="7"/>
  <c r="K2182" i="7"/>
  <c r="K2790" i="7"/>
  <c r="L1446" i="7"/>
  <c r="K1494" i="7"/>
  <c r="K614" i="7"/>
  <c r="L438" i="7"/>
  <c r="L2904" i="7"/>
  <c r="L2950" i="7"/>
  <c r="K246" i="7"/>
  <c r="K1798" i="7"/>
  <c r="K3702" i="7"/>
  <c r="L2596" i="7"/>
  <c r="E553" i="8"/>
  <c r="L3288" i="7"/>
  <c r="L1687" i="7"/>
  <c r="K1687" i="7"/>
  <c r="L88" i="7"/>
  <c r="F5" i="8"/>
  <c r="K5" i="8"/>
  <c r="G87" i="8"/>
  <c r="H87" i="8" s="1"/>
  <c r="H100" i="8" s="1"/>
  <c r="G7" i="8" s="1"/>
  <c r="H7" i="8" s="1"/>
  <c r="K3174" i="7"/>
  <c r="K1782" i="7"/>
  <c r="L1848" i="7"/>
  <c r="K342" i="7"/>
  <c r="K2966" i="7"/>
  <c r="K3574" i="7"/>
  <c r="K3542" i="7"/>
  <c r="L3478" i="7"/>
  <c r="L1736" i="7"/>
  <c r="L1014" i="7"/>
  <c r="L918" i="7"/>
  <c r="K534" i="7"/>
  <c r="K1606" i="7"/>
  <c r="K3414" i="7"/>
  <c r="L3398" i="7"/>
  <c r="K2150" i="7"/>
  <c r="L454" i="7" l="1"/>
  <c r="L2166" i="7"/>
  <c r="L326" i="7"/>
  <c r="L3414" i="7"/>
  <c r="L1860" i="7"/>
  <c r="E427" i="8"/>
  <c r="L100" i="7"/>
  <c r="E74" i="8"/>
  <c r="L2964" i="7"/>
  <c r="E631" i="8"/>
  <c r="L1494" i="7"/>
  <c r="L2790" i="7"/>
  <c r="L230" i="7"/>
  <c r="K138" i="8"/>
  <c r="F138" i="8"/>
  <c r="L138" i="8" s="1"/>
  <c r="F636" i="8"/>
  <c r="L636" i="8" s="1"/>
  <c r="K636" i="8"/>
  <c r="F20" i="8"/>
  <c r="L20" i="8" s="1"/>
  <c r="K20" i="8"/>
  <c r="L2020" i="7"/>
  <c r="E456" i="8"/>
  <c r="L1510" i="7"/>
  <c r="L2916" i="7"/>
  <c r="E616" i="8"/>
  <c r="L1460" i="7"/>
  <c r="E359" i="8"/>
  <c r="L2182" i="7"/>
  <c r="L2068" i="7"/>
  <c r="E471" i="8"/>
  <c r="F764" i="8"/>
  <c r="L764" i="8" s="1"/>
  <c r="K764" i="8"/>
  <c r="L854" i="7"/>
  <c r="L3028" i="7"/>
  <c r="E635" i="8"/>
  <c r="L3412" i="7"/>
  <c r="E711" i="8"/>
  <c r="F779" i="8"/>
  <c r="L779" i="8" s="1"/>
  <c r="K779" i="8"/>
  <c r="L3174" i="7"/>
  <c r="L724" i="7"/>
  <c r="E183" i="8"/>
  <c r="H52" i="8"/>
  <c r="L774" i="7"/>
  <c r="L1396" i="7"/>
  <c r="E343" i="8"/>
  <c r="L1028" i="7"/>
  <c r="E250" i="8"/>
  <c r="L1798" i="7"/>
  <c r="L3300" i="7"/>
  <c r="E680" i="8"/>
  <c r="F748" i="8"/>
  <c r="L748" i="8" s="1"/>
  <c r="K748" i="8"/>
  <c r="L2454" i="7"/>
  <c r="L3846" i="7"/>
  <c r="L2116" i="7"/>
  <c r="E474" i="8"/>
  <c r="L3702" i="7"/>
  <c r="L3830" i="7"/>
  <c r="L3574" i="7"/>
  <c r="L1748" i="7"/>
  <c r="E410" i="8"/>
  <c r="L1782" i="7"/>
  <c r="L246" i="7"/>
  <c r="L452" i="7"/>
  <c r="E135" i="8"/>
  <c r="L3764" i="7"/>
  <c r="E763" i="8"/>
  <c r="L2724" i="7"/>
  <c r="E583" i="8"/>
  <c r="L1783" i="7"/>
  <c r="K1783" i="7"/>
  <c r="L2374" i="7"/>
  <c r="L676" i="7"/>
  <c r="E170" i="8"/>
  <c r="L3542" i="7"/>
  <c r="L3492" i="7"/>
  <c r="E727" i="8"/>
  <c r="F553" i="8"/>
  <c r="L553" i="8" s="1"/>
  <c r="K553" i="8"/>
  <c r="L1412" i="7"/>
  <c r="E344" i="8"/>
  <c r="L3686" i="7"/>
  <c r="L1238" i="7"/>
  <c r="L855" i="7"/>
  <c r="K855" i="7"/>
  <c r="L2004" i="7"/>
  <c r="E455" i="8"/>
  <c r="L932" i="7"/>
  <c r="E231" i="8"/>
  <c r="L2886" i="7"/>
  <c r="L1606" i="7"/>
  <c r="L2966" i="7"/>
  <c r="L2150" i="7"/>
  <c r="L534" i="7"/>
  <c r="L342" i="7"/>
  <c r="L5" i="8"/>
  <c r="K966" i="7"/>
  <c r="L614" i="7"/>
  <c r="L2630" i="7"/>
  <c r="L2550" i="7"/>
  <c r="L1302" i="7"/>
  <c r="L2292" i="7"/>
  <c r="E503" i="8"/>
  <c r="L1910" i="7"/>
  <c r="L340" i="7" l="1"/>
  <c r="E119" i="8"/>
  <c r="E488" i="8"/>
  <c r="L2180" i="7"/>
  <c r="L468" i="7"/>
  <c r="E136" i="8"/>
  <c r="L966" i="7"/>
  <c r="L3860" i="7"/>
  <c r="E776" i="8"/>
  <c r="L3188" i="7"/>
  <c r="E663" i="8"/>
  <c r="K359" i="8"/>
  <c r="F359" i="8"/>
  <c r="L1524" i="7"/>
  <c r="E376" i="8"/>
  <c r="K427" i="8"/>
  <c r="F427" i="8"/>
  <c r="L427" i="8" s="1"/>
  <c r="K231" i="8"/>
  <c r="F231" i="8"/>
  <c r="F170" i="8"/>
  <c r="L170" i="8" s="1"/>
  <c r="K170" i="8"/>
  <c r="L1508" i="7"/>
  <c r="E375" i="8"/>
  <c r="F616" i="8"/>
  <c r="L616" i="8" s="1"/>
  <c r="K616" i="8"/>
  <c r="F631" i="8"/>
  <c r="K631" i="8"/>
  <c r="L3844" i="7"/>
  <c r="E775" i="8"/>
  <c r="F455" i="8"/>
  <c r="K455" i="8"/>
  <c r="F344" i="8"/>
  <c r="L344" i="8" s="1"/>
  <c r="K344" i="8"/>
  <c r="F727" i="8"/>
  <c r="K727" i="8"/>
  <c r="K763" i="8"/>
  <c r="F763" i="8"/>
  <c r="L763" i="8" s="1"/>
  <c r="L2468" i="7"/>
  <c r="E535" i="8"/>
  <c r="L1812" i="7"/>
  <c r="E424" i="8"/>
  <c r="L788" i="7"/>
  <c r="E199" i="8"/>
  <c r="L868" i="7"/>
  <c r="E215" i="8"/>
  <c r="L2644" i="7"/>
  <c r="E567" i="8"/>
  <c r="L2980" i="7"/>
  <c r="E632" i="8"/>
  <c r="L3716" i="7"/>
  <c r="E760" i="8"/>
  <c r="K711" i="8"/>
  <c r="F711" i="8"/>
  <c r="K471" i="8"/>
  <c r="F471" i="8"/>
  <c r="K456" i="8"/>
  <c r="F456" i="8"/>
  <c r="L456" i="8" s="1"/>
  <c r="F74" i="8"/>
  <c r="L74" i="8" s="1"/>
  <c r="K74" i="8"/>
  <c r="L2164" i="7"/>
  <c r="E487" i="8"/>
  <c r="F503" i="8"/>
  <c r="K503" i="8"/>
  <c r="L356" i="7"/>
  <c r="E120" i="8"/>
  <c r="L2388" i="7"/>
  <c r="E519" i="8"/>
  <c r="K135" i="8"/>
  <c r="F135" i="8"/>
  <c r="F410" i="8"/>
  <c r="L410" i="8" s="1"/>
  <c r="K410" i="8"/>
  <c r="K474" i="8"/>
  <c r="F474" i="8"/>
  <c r="L474" i="8" s="1"/>
  <c r="F250" i="8"/>
  <c r="L250" i="8" s="1"/>
  <c r="K250" i="8"/>
  <c r="I9" i="9"/>
  <c r="I10" i="9"/>
  <c r="I18" i="9"/>
  <c r="I16" i="9"/>
  <c r="L3428" i="7"/>
  <c r="E712" i="8"/>
  <c r="L2564" i="7"/>
  <c r="E551" i="8"/>
  <c r="F680" i="8"/>
  <c r="K680" i="8"/>
  <c r="L1924" i="7"/>
  <c r="E439" i="8"/>
  <c r="E391" i="8"/>
  <c r="L1620" i="7"/>
  <c r="L628" i="7"/>
  <c r="E167" i="8"/>
  <c r="F183" i="8"/>
  <c r="K183" i="8"/>
  <c r="K635" i="8"/>
  <c r="F635" i="8"/>
  <c r="L635" i="8" s="1"/>
  <c r="L2196" i="7"/>
  <c r="E489" i="8"/>
  <c r="L3700" i="7"/>
  <c r="E759" i="8"/>
  <c r="F583" i="8"/>
  <c r="K583" i="8"/>
  <c r="L1316" i="7"/>
  <c r="E327" i="8"/>
  <c r="L548" i="7"/>
  <c r="E151" i="8"/>
  <c r="L2900" i="7"/>
  <c r="E615" i="8"/>
  <c r="L1252" i="7"/>
  <c r="E311" i="8"/>
  <c r="L3556" i="7"/>
  <c r="E743" i="8"/>
  <c r="L260" i="7"/>
  <c r="E104" i="8"/>
  <c r="L3588" i="7"/>
  <c r="E745" i="8"/>
  <c r="F343" i="8"/>
  <c r="K343" i="8"/>
  <c r="L2804" i="7"/>
  <c r="E600" i="8"/>
  <c r="F136" i="8" l="1"/>
  <c r="L136" i="8" s="1"/>
  <c r="K136" i="8"/>
  <c r="K488" i="8"/>
  <c r="F488" i="8"/>
  <c r="L488" i="8" s="1"/>
  <c r="K119" i="8"/>
  <c r="F119" i="8"/>
  <c r="L119" i="8" s="1"/>
  <c r="K567" i="8"/>
  <c r="F567" i="8"/>
  <c r="K120" i="8"/>
  <c r="F120" i="8"/>
  <c r="L1796" i="7"/>
  <c r="E423" i="8"/>
  <c r="L727" i="8"/>
  <c r="F740" i="8"/>
  <c r="L631" i="8"/>
  <c r="K3558" i="7"/>
  <c r="L583" i="8"/>
  <c r="F596" i="8"/>
  <c r="L680" i="8"/>
  <c r="F692" i="8"/>
  <c r="K2774" i="7"/>
  <c r="F215" i="8"/>
  <c r="K215" i="8"/>
  <c r="K424" i="8"/>
  <c r="F424" i="8"/>
  <c r="L424" i="8" s="1"/>
  <c r="F375" i="8"/>
  <c r="K375" i="8"/>
  <c r="F376" i="8"/>
  <c r="L376" i="8" s="1"/>
  <c r="K376" i="8"/>
  <c r="F776" i="8"/>
  <c r="L776" i="8" s="1"/>
  <c r="K776" i="8"/>
  <c r="L343" i="8"/>
  <c r="F356" i="8"/>
  <c r="F199" i="8"/>
  <c r="K199" i="8"/>
  <c r="K745" i="8"/>
  <c r="F745" i="8"/>
  <c r="L745" i="8" s="1"/>
  <c r="K600" i="8"/>
  <c r="F600" i="8"/>
  <c r="L600" i="8" s="1"/>
  <c r="K489" i="8"/>
  <c r="F489" i="8"/>
  <c r="L489" i="8" s="1"/>
  <c r="F551" i="8"/>
  <c r="K551" i="8"/>
  <c r="L471" i="8"/>
  <c r="F484" i="8"/>
  <c r="F615" i="8"/>
  <c r="K615" i="8"/>
  <c r="F104" i="8"/>
  <c r="L104" i="8" s="1"/>
  <c r="K104" i="8"/>
  <c r="F167" i="8"/>
  <c r="K167" i="8"/>
  <c r="L503" i="8"/>
  <c r="F516" i="8"/>
  <c r="K632" i="8"/>
  <c r="F632" i="8"/>
  <c r="L632" i="8" s="1"/>
  <c r="K535" i="8"/>
  <c r="F535" i="8"/>
  <c r="K1063" i="7"/>
  <c r="L359" i="8"/>
  <c r="F372" i="8"/>
  <c r="F759" i="8"/>
  <c r="K759" i="8"/>
  <c r="K3190" i="7"/>
  <c r="K743" i="8"/>
  <c r="F743" i="8"/>
  <c r="K327" i="8"/>
  <c r="F327" i="8"/>
  <c r="F712" i="8"/>
  <c r="L712" i="8" s="1"/>
  <c r="K712" i="8"/>
  <c r="I15" i="9"/>
  <c r="I17" i="9"/>
  <c r="L135" i="8"/>
  <c r="F148" i="8"/>
  <c r="K487" i="8"/>
  <c r="F487" i="8"/>
  <c r="L711" i="8"/>
  <c r="L455" i="8"/>
  <c r="F468" i="8"/>
  <c r="L183" i="8"/>
  <c r="I11" i="9"/>
  <c r="I14" i="9"/>
  <c r="K151" i="8"/>
  <c r="F151" i="8"/>
  <c r="F391" i="8"/>
  <c r="K391" i="8"/>
  <c r="F775" i="8"/>
  <c r="K775" i="8"/>
  <c r="L231" i="8"/>
  <c r="F244" i="8"/>
  <c r="F663" i="8"/>
  <c r="K663" i="8"/>
  <c r="L980" i="7"/>
  <c r="E247" i="8"/>
  <c r="F311" i="8"/>
  <c r="K311" i="8"/>
  <c r="F439" i="8"/>
  <c r="K439" i="8"/>
  <c r="K519" i="8"/>
  <c r="F519" i="8"/>
  <c r="F760" i="8"/>
  <c r="L760" i="8" s="1"/>
  <c r="K760" i="8"/>
  <c r="F724" i="8" l="1"/>
  <c r="I13" i="9"/>
  <c r="L468" i="8"/>
  <c r="E30" i="8"/>
  <c r="L148" i="8"/>
  <c r="E10" i="8"/>
  <c r="L743" i="8"/>
  <c r="L484" i="8"/>
  <c r="E31" i="8"/>
  <c r="L740" i="8"/>
  <c r="E47" i="8"/>
  <c r="L167" i="8"/>
  <c r="F180" i="8"/>
  <c r="L535" i="8"/>
  <c r="F548" i="8"/>
  <c r="L596" i="8"/>
  <c r="E38" i="8"/>
  <c r="K423" i="8"/>
  <c r="F423" i="8"/>
  <c r="L1063" i="7"/>
  <c r="L775" i="8"/>
  <c r="F788" i="8"/>
  <c r="K247" i="8"/>
  <c r="F247" i="8"/>
  <c r="L3190" i="7"/>
  <c r="L551" i="8"/>
  <c r="F564" i="8"/>
  <c r="L2774" i="7"/>
  <c r="L311" i="8"/>
  <c r="F324" i="8"/>
  <c r="L724" i="8"/>
  <c r="E46" i="8"/>
  <c r="L692" i="8"/>
  <c r="E44" i="8"/>
  <c r="L3558" i="7"/>
  <c r="L120" i="8"/>
  <c r="F132" i="8"/>
  <c r="L439" i="8"/>
  <c r="F452" i="8"/>
  <c r="L391" i="8"/>
  <c r="F404" i="8"/>
  <c r="L519" i="8"/>
  <c r="F532" i="8"/>
  <c r="L151" i="8"/>
  <c r="F164" i="8"/>
  <c r="L759" i="8"/>
  <c r="F772" i="8"/>
  <c r="L615" i="8"/>
  <c r="F628" i="8"/>
  <c r="L199" i="8"/>
  <c r="F212" i="8"/>
  <c r="L375" i="8"/>
  <c r="F388" i="8"/>
  <c r="L663" i="8"/>
  <c r="L487" i="8"/>
  <c r="F500" i="8"/>
  <c r="L327" i="8"/>
  <c r="F340" i="8"/>
  <c r="L516" i="8"/>
  <c r="E33" i="8"/>
  <c r="L356" i="8"/>
  <c r="E23" i="8"/>
  <c r="F644" i="8"/>
  <c r="L567" i="8"/>
  <c r="F580" i="8"/>
  <c r="L215" i="8"/>
  <c r="F228" i="8"/>
  <c r="L372" i="8"/>
  <c r="E24" i="8"/>
  <c r="L244" i="8"/>
  <c r="E16" i="8"/>
  <c r="L340" i="8" l="1"/>
  <c r="E22" i="8"/>
  <c r="L1076" i="7"/>
  <c r="E262" i="8"/>
  <c r="L452" i="8"/>
  <c r="E29" i="8"/>
  <c r="L500" i="8"/>
  <c r="E32" i="8"/>
  <c r="L2788" i="7"/>
  <c r="E599" i="8"/>
  <c r="L423" i="8"/>
  <c r="F436" i="8"/>
  <c r="L180" i="8"/>
  <c r="E12" i="8"/>
  <c r="F10" i="8"/>
  <c r="L10" i="8" s="1"/>
  <c r="K10" i="8"/>
  <c r="L580" i="8"/>
  <c r="E37" i="8"/>
  <c r="F46" i="8"/>
  <c r="L46" i="8" s="1"/>
  <c r="K46" i="8"/>
  <c r="L644" i="8"/>
  <c r="E41" i="8"/>
  <c r="L132" i="8"/>
  <c r="E9" i="8"/>
  <c r="L324" i="8"/>
  <c r="E21" i="8"/>
  <c r="K726" i="7"/>
  <c r="L388" i="8"/>
  <c r="E25" i="8"/>
  <c r="L212" i="8"/>
  <c r="E14" i="8"/>
  <c r="F23" i="8"/>
  <c r="L23" i="8" s="1"/>
  <c r="K23" i="8"/>
  <c r="K2842" i="7"/>
  <c r="L247" i="8"/>
  <c r="F260" i="8"/>
  <c r="F38" i="8"/>
  <c r="L38" i="8" s="1"/>
  <c r="K38" i="8"/>
  <c r="F47" i="8"/>
  <c r="L47" i="8" s="1"/>
  <c r="K47" i="8"/>
  <c r="K30" i="8"/>
  <c r="F30" i="8"/>
  <c r="L30" i="8" s="1"/>
  <c r="F16" i="8"/>
  <c r="L16" i="8" s="1"/>
  <c r="K16" i="8"/>
  <c r="L164" i="8"/>
  <c r="E11" i="8"/>
  <c r="K24" i="8"/>
  <c r="F24" i="8"/>
  <c r="L24" i="8" s="1"/>
  <c r="L628" i="8"/>
  <c r="E40" i="8"/>
  <c r="L532" i="8"/>
  <c r="E34" i="8"/>
  <c r="F33" i="8"/>
  <c r="L33" i="8" s="1"/>
  <c r="K33" i="8"/>
  <c r="L3572" i="7"/>
  <c r="E744" i="8"/>
  <c r="L564" i="8"/>
  <c r="E36" i="8"/>
  <c r="L788" i="8"/>
  <c r="E50" i="8"/>
  <c r="L548" i="8"/>
  <c r="E35" i="8"/>
  <c r="F31" i="8"/>
  <c r="L31" i="8" s="1"/>
  <c r="K31" i="8"/>
  <c r="L3204" i="7"/>
  <c r="E664" i="8"/>
  <c r="L228" i="8"/>
  <c r="E15" i="8"/>
  <c r="L772" i="8"/>
  <c r="E49" i="8"/>
  <c r="L404" i="8"/>
  <c r="E26" i="8"/>
  <c r="F44" i="8"/>
  <c r="L44" i="8" s="1"/>
  <c r="K44" i="8"/>
  <c r="F11" i="8" l="1"/>
  <c r="L11" i="8" s="1"/>
  <c r="K11" i="8"/>
  <c r="L436" i="8"/>
  <c r="E28" i="8"/>
  <c r="K29" i="8"/>
  <c r="F29" i="8"/>
  <c r="L29" i="8" s="1"/>
  <c r="F744" i="8"/>
  <c r="K744" i="8"/>
  <c r="F50" i="8"/>
  <c r="L50" i="8" s="1"/>
  <c r="K50" i="8"/>
  <c r="F14" i="8"/>
  <c r="L14" i="8" s="1"/>
  <c r="K14" i="8"/>
  <c r="K1126" i="7"/>
  <c r="F599" i="8"/>
  <c r="K599" i="8"/>
  <c r="F40" i="8"/>
  <c r="L40" i="8" s="1"/>
  <c r="K40" i="8"/>
  <c r="L260" i="8"/>
  <c r="E17" i="8"/>
  <c r="F25" i="8"/>
  <c r="L25" i="8" s="1"/>
  <c r="K25" i="8"/>
  <c r="K9" i="8"/>
  <c r="F9" i="8"/>
  <c r="L9" i="8" s="1"/>
  <c r="K1686" i="7"/>
  <c r="F35" i="8"/>
  <c r="L35" i="8" s="1"/>
  <c r="K35" i="8"/>
  <c r="F262" i="8"/>
  <c r="K262" i="8"/>
  <c r="K664" i="8"/>
  <c r="F664" i="8"/>
  <c r="L3095" i="7"/>
  <c r="K3095" i="7"/>
  <c r="L3096" i="7"/>
  <c r="K3096" i="7"/>
  <c r="K231" i="7"/>
  <c r="F15" i="8"/>
  <c r="L15" i="8" s="1"/>
  <c r="K15" i="8"/>
  <c r="F34" i="8"/>
  <c r="L34" i="8" s="1"/>
  <c r="K34" i="8"/>
  <c r="F21" i="8"/>
  <c r="L21" i="8" s="1"/>
  <c r="K21" i="8"/>
  <c r="K3094" i="7"/>
  <c r="K3318" i="7"/>
  <c r="L2842" i="7"/>
  <c r="F41" i="8"/>
  <c r="L41" i="8" s="1"/>
  <c r="K41" i="8"/>
  <c r="F12" i="8"/>
  <c r="L12" i="8" s="1"/>
  <c r="K12" i="8"/>
  <c r="K32" i="8"/>
  <c r="F32" i="8"/>
  <c r="L32" i="8" s="1"/>
  <c r="F22" i="8"/>
  <c r="L22" i="8" s="1"/>
  <c r="K22" i="8"/>
  <c r="L726" i="7"/>
  <c r="F37" i="8"/>
  <c r="L37" i="8" s="1"/>
  <c r="K37" i="8"/>
  <c r="F26" i="8"/>
  <c r="L26" i="8" s="1"/>
  <c r="K26" i="8"/>
  <c r="F36" i="8"/>
  <c r="L36" i="8" s="1"/>
  <c r="K36" i="8"/>
  <c r="F49" i="8"/>
  <c r="L49" i="8" s="1"/>
  <c r="K49" i="8"/>
  <c r="K134" i="7"/>
  <c r="K38" i="7"/>
  <c r="L3318" i="7" l="1"/>
  <c r="L664" i="8"/>
  <c r="F676" i="8"/>
  <c r="L744" i="8"/>
  <c r="F756" i="8"/>
  <c r="L231" i="7"/>
  <c r="L262" i="8"/>
  <c r="F276" i="8"/>
  <c r="L1126" i="7"/>
  <c r="L599" i="8"/>
  <c r="L740" i="7"/>
  <c r="E184" i="8"/>
  <c r="F17" i="8"/>
  <c r="L17" i="8" s="1"/>
  <c r="K17" i="8"/>
  <c r="K28" i="8"/>
  <c r="F28" i="8"/>
  <c r="L28" i="8" s="1"/>
  <c r="L134" i="7"/>
  <c r="L38" i="7"/>
  <c r="L2852" i="7"/>
  <c r="E603" i="8"/>
  <c r="L1686" i="7"/>
  <c r="L3094" i="7"/>
  <c r="L244" i="7" l="1"/>
  <c r="E103" i="8"/>
  <c r="L756" i="8"/>
  <c r="E48" i="8"/>
  <c r="L3124" i="7"/>
  <c r="E647" i="8"/>
  <c r="K184" i="8"/>
  <c r="F184" i="8"/>
  <c r="L676" i="8"/>
  <c r="E43" i="8"/>
  <c r="L52" i="7"/>
  <c r="E71" i="8"/>
  <c r="L1140" i="7"/>
  <c r="E279" i="8"/>
  <c r="L1700" i="7"/>
  <c r="E407" i="8"/>
  <c r="L276" i="8"/>
  <c r="E18" i="8"/>
  <c r="L148" i="7"/>
  <c r="E87" i="8"/>
  <c r="F603" i="8"/>
  <c r="K603" i="8"/>
  <c r="E695" i="8"/>
  <c r="L3332" i="7"/>
  <c r="K407" i="8" l="1"/>
  <c r="F407" i="8"/>
  <c r="F647" i="8"/>
  <c r="K647" i="8"/>
  <c r="K695" i="8"/>
  <c r="F695" i="8"/>
  <c r="L603" i="8"/>
  <c r="F612" i="8"/>
  <c r="F87" i="8"/>
  <c r="K87" i="8"/>
  <c r="K71" i="8"/>
  <c r="F71" i="8"/>
  <c r="F48" i="8"/>
  <c r="L48" i="8" s="1"/>
  <c r="K48" i="8"/>
  <c r="K103" i="8"/>
  <c r="F103" i="8"/>
  <c r="L184" i="8"/>
  <c r="F196" i="8"/>
  <c r="F279" i="8"/>
  <c r="K279" i="8"/>
  <c r="F18" i="8"/>
  <c r="L18" i="8" s="1"/>
  <c r="K18" i="8"/>
  <c r="F43" i="8"/>
  <c r="L43" i="8" s="1"/>
  <c r="K43" i="8"/>
  <c r="L612" i="8" l="1"/>
  <c r="E39" i="8"/>
  <c r="L695" i="8"/>
  <c r="F708" i="8"/>
  <c r="L71" i="8"/>
  <c r="F84" i="8"/>
  <c r="L279" i="8"/>
  <c r="F292" i="8"/>
  <c r="L647" i="8"/>
  <c r="F660" i="8"/>
  <c r="L103" i="8"/>
  <c r="F116" i="8"/>
  <c r="L196" i="8"/>
  <c r="E13" i="8"/>
  <c r="L407" i="8"/>
  <c r="F420" i="8"/>
  <c r="L87" i="8"/>
  <c r="F100" i="8"/>
  <c r="L292" i="8" l="1"/>
  <c r="E19" i="8"/>
  <c r="L84" i="8"/>
  <c r="E6" i="8"/>
  <c r="K13" i="8"/>
  <c r="F13" i="8"/>
  <c r="L13" i="8" s="1"/>
  <c r="L420" i="8"/>
  <c r="E27" i="8"/>
  <c r="L708" i="8"/>
  <c r="E45" i="8"/>
  <c r="L116" i="8"/>
  <c r="E8" i="8"/>
  <c r="L100" i="8"/>
  <c r="E7" i="8"/>
  <c r="L660" i="8"/>
  <c r="E42" i="8"/>
  <c r="F39" i="8"/>
  <c r="L39" i="8" s="1"/>
  <c r="K39" i="8"/>
  <c r="K7" i="8" l="1"/>
  <c r="F7" i="8"/>
  <c r="L7" i="8" s="1"/>
  <c r="F8" i="8"/>
  <c r="L8" i="8" s="1"/>
  <c r="K8" i="8"/>
  <c r="F6" i="8"/>
  <c r="K6" i="8"/>
  <c r="F42" i="8"/>
  <c r="L42" i="8" s="1"/>
  <c r="K42" i="8"/>
  <c r="F27" i="8"/>
  <c r="L27" i="8" s="1"/>
  <c r="K27" i="8"/>
  <c r="F45" i="8"/>
  <c r="L45" i="8" s="1"/>
  <c r="K45" i="8"/>
  <c r="F19" i="8"/>
  <c r="L19" i="8" s="1"/>
  <c r="K19" i="8"/>
  <c r="L6" i="8" l="1"/>
  <c r="F52" i="8"/>
  <c r="L52" i="8" l="1"/>
  <c r="I5" i="9" l="1"/>
  <c r="I6" i="9"/>
  <c r="I21" i="9" l="1"/>
  <c r="I8" i="9" l="1"/>
  <c r="I22" i="9"/>
  <c r="I20" i="9"/>
  <c r="I23" i="9"/>
  <c r="I19" i="9"/>
  <c r="I24" i="9" l="1"/>
  <c r="I26" i="9" l="1"/>
  <c r="I27" i="9" s="1"/>
  <c r="I30" i="9" s="1"/>
  <c r="I25" i="9"/>
  <c r="I31" i="9" l="1"/>
  <c r="I32" i="9" s="1"/>
  <c r="I33" i="9" l="1"/>
</calcChain>
</file>

<file path=xl/sharedStrings.xml><?xml version="1.0" encoding="utf-8"?>
<sst xmlns="http://schemas.openxmlformats.org/spreadsheetml/2006/main" count="4620" uniqueCount="993">
  <si>
    <t>01. 인동촌 가설공사</t>
  </si>
  <si>
    <t>02. 달서로 40길 7</t>
  </si>
  <si>
    <t>03. 북비산로 75길 18-7</t>
  </si>
  <si>
    <t>04. 달서로 222-19</t>
  </si>
  <si>
    <t>05. 달서로 40길 17-18</t>
  </si>
  <si>
    <t>06. 달서로 40길 17-22</t>
  </si>
  <si>
    <t>07. 달서로 40길 19</t>
  </si>
  <si>
    <t>08. 북비산로 77길 8-7</t>
  </si>
  <si>
    <t>09. 달서로 42길 13-7</t>
  </si>
  <si>
    <t>10. 달서로 40길 17-39</t>
  </si>
  <si>
    <t>11. 달서로 40길 17-55</t>
  </si>
  <si>
    <t>12. 달서로 40길 7-16</t>
  </si>
  <si>
    <t>13. 달서로 40길 7-8</t>
  </si>
  <si>
    <t>14. 달성공원로 79</t>
  </si>
  <si>
    <t>15. 달성공원로 81</t>
  </si>
  <si>
    <t>16. 북비산로 74길 43</t>
  </si>
  <si>
    <t>17. 북비산로 74길 41</t>
  </si>
  <si>
    <t>18. 북비산로 74길 45</t>
  </si>
  <si>
    <t>19. 북비산로 406-3</t>
  </si>
  <si>
    <t>20. 북비산로 406-8</t>
  </si>
  <si>
    <t>21. 북비산로 74길 41-8</t>
  </si>
  <si>
    <t>22. 북비산로 74길 47-7</t>
  </si>
  <si>
    <t>23. 북비산로 74길 41-15</t>
  </si>
  <si>
    <t>24. 북비산로 75길 16-6</t>
  </si>
  <si>
    <t>25. 북비산로 388-24</t>
  </si>
  <si>
    <t>26. 북비산로 74길 25-5</t>
  </si>
  <si>
    <t>27. 북비산로 74길 25-3</t>
  </si>
  <si>
    <t>28. 북비산로 74길 25</t>
  </si>
  <si>
    <t>29. 북비산로 74길 25-6</t>
  </si>
  <si>
    <t>30. 북비산로 74길 25-4</t>
  </si>
  <si>
    <t>31. 북비산로 388-44</t>
  </si>
  <si>
    <t>32. 북비산로 74길 27</t>
  </si>
  <si>
    <t>33. 북비산로 388-15</t>
  </si>
  <si>
    <t>34. 달서로 42길 15-6</t>
  </si>
  <si>
    <t>35. 북비산로 74길 9-11</t>
  </si>
  <si>
    <t>36. 달서로 216-11</t>
  </si>
  <si>
    <t>37. 달서로 216-19</t>
  </si>
  <si>
    <t>38. 달서로 36길 13</t>
  </si>
  <si>
    <t>39. 북비산로 76길 2</t>
  </si>
  <si>
    <t>40. 북비산로 77길 6-9</t>
  </si>
  <si>
    <t>41. 북비산로 77길 6-8</t>
  </si>
  <si>
    <t>42. 달서로 40길 5-3</t>
  </si>
  <si>
    <t>43. 북비산로 71길 21-1</t>
  </si>
  <si>
    <t>44. 북비산로 385-10</t>
  </si>
  <si>
    <t>45. 북비산로 74길 9-9</t>
  </si>
  <si>
    <t>46. 북비산로 399-13</t>
  </si>
  <si>
    <t>단위</t>
  </si>
  <si>
    <t>강설</t>
  </si>
  <si>
    <t>고철,경량철A</t>
  </si>
  <si>
    <t>KG</t>
  </si>
  <si>
    <t>대구</t>
  </si>
  <si>
    <t>알루미늄,샤시</t>
  </si>
  <si>
    <t>M2</t>
  </si>
  <si>
    <t>M</t>
  </si>
  <si>
    <t>L</t>
  </si>
  <si>
    <t>모래</t>
  </si>
  <si>
    <t>대구(도착도)</t>
  </si>
  <si>
    <t>M3</t>
  </si>
  <si>
    <t>복층유리</t>
  </si>
  <si>
    <t>22mm 투명</t>
  </si>
  <si>
    <t>24㎜ 로이</t>
  </si>
  <si>
    <t>투명로이, 28mm 6+16Ar+6</t>
  </si>
  <si>
    <t>TON</t>
  </si>
  <si>
    <t>시멘트</t>
  </si>
  <si>
    <t>40kg 포장품</t>
  </si>
  <si>
    <t>포</t>
  </si>
  <si>
    <t>시멘트벽돌</t>
  </si>
  <si>
    <t>매</t>
  </si>
  <si>
    <t>대</t>
  </si>
  <si>
    <t>인</t>
  </si>
  <si>
    <t>보통인부</t>
  </si>
  <si>
    <t>소운반인부</t>
  </si>
  <si>
    <t>건설폐기물수집운반비(상차비)</t>
  </si>
  <si>
    <t>24TON 덤프,중간처리</t>
  </si>
  <si>
    <t>한국건설폐기물수집운반</t>
  </si>
  <si>
    <t>건설폐기물수집운반비(운반비)</t>
  </si>
  <si>
    <t>폐콘크리트,24TON 덤프트럭(대구 서구청)</t>
  </si>
  <si>
    <t>서구청 연간단가</t>
  </si>
  <si>
    <t>혼합폐기물,24TON 덤프트럭(대구 서구청)</t>
  </si>
  <si>
    <t>소형브레이커(전기식)</t>
  </si>
  <si>
    <t>폐콘크리트(대구 서구청)</t>
  </si>
  <si>
    <t>혼합폐기물(대구 서구청)</t>
  </si>
  <si>
    <t>수  량</t>
  </si>
  <si>
    <t>단  가</t>
  </si>
  <si>
    <t>금   액</t>
  </si>
  <si>
    <t>손료요율</t>
  </si>
  <si>
    <t>손료구분</t>
  </si>
  <si>
    <t>적용구분</t>
  </si>
  <si>
    <t>합계구분</t>
  </si>
  <si>
    <t/>
  </si>
  <si>
    <t>기계경비</t>
  </si>
  <si>
    <t>합  계</t>
  </si>
  <si>
    <t>식</t>
  </si>
  <si>
    <t>재  료  비</t>
  </si>
  <si>
    <t>노  무  비</t>
  </si>
  <si>
    <t>경      비</t>
  </si>
  <si>
    <t>합      계</t>
  </si>
  <si>
    <t>개소</t>
  </si>
  <si>
    <t>1.0∼3.0㎡이하</t>
  </si>
  <si>
    <t>3.0∼6.0㎡이하</t>
  </si>
  <si>
    <t>바탕만들기</t>
  </si>
  <si>
    <t>콘크리트,몰탈면(벽)</t>
  </si>
  <si>
    <t>일위 12호</t>
  </si>
  <si>
    <t>3.6m이하</t>
  </si>
  <si>
    <t>금    액</t>
  </si>
  <si>
    <t>일위  1호</t>
  </si>
  <si>
    <t>건축물현장정리</t>
  </si>
  <si>
    <t>개보수(조적조의 50%)</t>
  </si>
  <si>
    <t>일위  2호</t>
  </si>
  <si>
    <t>조립말비계</t>
  </si>
  <si>
    <t>3개월,3단(6m)</t>
  </si>
  <si>
    <t>일위  3호</t>
  </si>
  <si>
    <t>강재창호 철거</t>
  </si>
  <si>
    <t>일위  4호</t>
  </si>
  <si>
    <t>SSD</t>
  </si>
  <si>
    <t>1300*2100 부속철물일체</t>
  </si>
  <si>
    <t>일위 13호</t>
  </si>
  <si>
    <t>모르타르바름(3.6m이하)</t>
  </si>
  <si>
    <t>외부벽체,T:24mm</t>
  </si>
  <si>
    <t>일위 16호</t>
  </si>
  <si>
    <t>균열보수공사</t>
  </si>
  <si>
    <t>V-컷팅씰링보수(크랙폭1mm이하,콘크리트두께200mm이하)</t>
  </si>
  <si>
    <t>M당</t>
  </si>
  <si>
    <t>일위 17호</t>
  </si>
  <si>
    <t>수성페인트 로울러칠</t>
  </si>
  <si>
    <t>외벽 2회 1급</t>
  </si>
  <si>
    <t>일위 18호</t>
  </si>
  <si>
    <t>지붕틀 설치</t>
  </si>
  <si>
    <t>각재(미송) 30x30@900</t>
  </si>
  <si>
    <t>일위 19호</t>
  </si>
  <si>
    <t>칼라강판 시공(지붕)_하지틀별도</t>
  </si>
  <si>
    <t>0.5T,7.5R/GR2</t>
  </si>
  <si>
    <t>일위 20호</t>
  </si>
  <si>
    <t>스테인레스 수평처마홈통 설치</t>
  </si>
  <si>
    <t>D200,T=1.5mm(반원)</t>
  </si>
  <si>
    <t>일위 23호</t>
  </si>
  <si>
    <t>스테인레스 수직선홈통 설치</t>
  </si>
  <si>
    <t>D100,T=1.5mm</t>
  </si>
  <si>
    <t>일위 25호</t>
  </si>
  <si>
    <t>SAW CUT</t>
  </si>
  <si>
    <t>콘크리트</t>
  </si>
  <si>
    <t>일위 27호</t>
  </si>
  <si>
    <t>목재창호 철거</t>
  </si>
  <si>
    <t>일위 28호</t>
  </si>
  <si>
    <t>알루미늄창호 철거</t>
  </si>
  <si>
    <t>일위 29호</t>
  </si>
  <si>
    <t>철근콘크리트 철거</t>
  </si>
  <si>
    <t>일위 31호</t>
  </si>
  <si>
    <t>조적철거(0.5B)</t>
  </si>
  <si>
    <t>일위 32호</t>
  </si>
  <si>
    <t>SD1</t>
  </si>
  <si>
    <t>900*2400 G/W충전,부속철물일체</t>
  </si>
  <si>
    <t>일위 34호</t>
  </si>
  <si>
    <t>1100*2000 부속철물일체</t>
  </si>
  <si>
    <t>일위 35호</t>
  </si>
  <si>
    <t>PW1 이중창</t>
  </si>
  <si>
    <t>1500*1000 방충망,부속철물일체</t>
  </si>
  <si>
    <t>일위 37호</t>
  </si>
  <si>
    <t>창호주위 모르타르 충전</t>
  </si>
  <si>
    <t>바탕정리, 모르타르 비빔 및 충전, 마무리작업</t>
  </si>
  <si>
    <t>10m</t>
  </si>
  <si>
    <t>일위 38호</t>
  </si>
  <si>
    <t>창호주위 발포우레탄 충전</t>
  </si>
  <si>
    <t>바탕정리,발포우레탄 충전,마무리작업</t>
  </si>
  <si>
    <t>일위 40호</t>
  </si>
  <si>
    <t>창문틀 설치부위 몰딩설치</t>
  </si>
  <si>
    <t>내벽,MDF(W=50,T=20) 목무늬방염</t>
  </si>
  <si>
    <t>일위 41호</t>
  </si>
  <si>
    <t>창호유리 설치/복층유리</t>
  </si>
  <si>
    <t>22mm 이하</t>
  </si>
  <si>
    <t>일위 42호</t>
  </si>
  <si>
    <t>유리주위코킹</t>
  </si>
  <si>
    <t>복층유리 5*5,실리콘</t>
  </si>
  <si>
    <t>일위 43호</t>
  </si>
  <si>
    <t>샌드위치(단열)판넬설치</t>
  </si>
  <si>
    <t>벽,50㎜(G/W 64K)</t>
  </si>
  <si>
    <t>일위 44호</t>
  </si>
  <si>
    <t>외벽단열</t>
  </si>
  <si>
    <t>4층이하, 50mm단열재(나등급,난연이상)</t>
  </si>
  <si>
    <t>일위 45호</t>
  </si>
  <si>
    <t>건설폐기물처리비</t>
  </si>
  <si>
    <t>일위 46호</t>
  </si>
  <si>
    <t>일위 47호</t>
  </si>
  <si>
    <t>일위 48호</t>
  </si>
  <si>
    <t>기존방수층및보호층철거</t>
  </si>
  <si>
    <t>일위 51호</t>
  </si>
  <si>
    <t>1800*2200 부속철물일체</t>
  </si>
  <si>
    <t>일위 52호</t>
  </si>
  <si>
    <t>AD1</t>
  </si>
  <si>
    <t>1000*2400 부속철물일체</t>
  </si>
  <si>
    <t>일위 53호</t>
  </si>
  <si>
    <t>24mm 이하</t>
  </si>
  <si>
    <t>일위 54호</t>
  </si>
  <si>
    <t>방수 바탕처리</t>
  </si>
  <si>
    <t>바닥,콘트리트면</t>
  </si>
  <si>
    <t>일위 56호</t>
  </si>
  <si>
    <t>우레탄도막방수</t>
  </si>
  <si>
    <t>바닥3mm.노출</t>
  </si>
  <si>
    <t>일위 57호</t>
  </si>
  <si>
    <t>CHIME/SIREN 설치</t>
  </si>
  <si>
    <t>일위 58호</t>
  </si>
  <si>
    <t>CHIME/SIREN 철거</t>
  </si>
  <si>
    <t>일위 59호</t>
  </si>
  <si>
    <t>난간철거</t>
  </si>
  <si>
    <t>일위 60호</t>
  </si>
  <si>
    <t>스테인리스 난간제작설치</t>
  </si>
  <si>
    <t>D50.8 H0.9,동자T6×32,난간살T6×25</t>
  </si>
  <si>
    <t>일위 62호</t>
  </si>
  <si>
    <t>1400*2000 부속철물일체</t>
  </si>
  <si>
    <t>일위 63호</t>
  </si>
  <si>
    <t>D50.8 H0.7,동자T6×32,난간살T6×25</t>
  </si>
  <si>
    <t>일위 64호</t>
  </si>
  <si>
    <t>스톤코트 마감</t>
  </si>
  <si>
    <t>프라이머+스톤코트마감재(준불연)</t>
  </si>
  <si>
    <t>일위 65호</t>
  </si>
  <si>
    <t>합판깔기</t>
  </si>
  <si>
    <t>바닥,내수12MM</t>
  </si>
  <si>
    <t>일위 66호</t>
  </si>
  <si>
    <t>아스팔트싱글 설치</t>
  </si>
  <si>
    <t>7.5R,GR2</t>
  </si>
  <si>
    <t>일위 68호</t>
  </si>
  <si>
    <t>1200*2000 부속철물일체</t>
  </si>
  <si>
    <t>일위 69호</t>
  </si>
  <si>
    <t>600*400 방충망,부속철물일체</t>
  </si>
  <si>
    <t>일위 70호</t>
  </si>
  <si>
    <t>1400*2100 부속철물일체</t>
  </si>
  <si>
    <t>일위 71호</t>
  </si>
  <si>
    <t>C형강 구조틀설치</t>
  </si>
  <si>
    <t>2C-100×50×2.3t@300</t>
  </si>
  <si>
    <t>일위 74호</t>
  </si>
  <si>
    <t>샌드위치패널설치</t>
  </si>
  <si>
    <t>지붕,징크패널125T</t>
  </si>
  <si>
    <t>일위 76호</t>
  </si>
  <si>
    <t>1200*1900 부속철물일체</t>
  </si>
  <si>
    <t>일위 77호</t>
  </si>
  <si>
    <t>PD1</t>
  </si>
  <si>
    <t>850*1900 부속철물일체</t>
  </si>
  <si>
    <t>일위 79호</t>
  </si>
  <si>
    <t>900*550 방충망,부속철물일체</t>
  </si>
  <si>
    <t>일위 80호</t>
  </si>
  <si>
    <t>900*600 방충망,부속철물일체</t>
  </si>
  <si>
    <t>일위 81호</t>
  </si>
  <si>
    <t>PW2 이중창</t>
  </si>
  <si>
    <t>일위 82호</t>
  </si>
  <si>
    <t>600*1600 부속철물일체</t>
  </si>
  <si>
    <t>일위 83호</t>
  </si>
  <si>
    <t>1200*1800 부속철물일체</t>
  </si>
  <si>
    <t>일위 84호</t>
  </si>
  <si>
    <t>화강석붙임(벽,건식)</t>
  </si>
  <si>
    <t>버너24mm 거창석</t>
  </si>
  <si>
    <t>일위 86호</t>
  </si>
  <si>
    <t>화강석붙임(두겁대)</t>
  </si>
  <si>
    <t>물갈기 W250*50mm 포천석,몰탈30mm</t>
  </si>
  <si>
    <t>일위 89호</t>
  </si>
  <si>
    <t>기존간판 철거 후 재설치</t>
  </si>
  <si>
    <t>6000×1000</t>
  </si>
  <si>
    <t>일위 90호</t>
  </si>
  <si>
    <t>1000*1900 부속철물일체</t>
  </si>
  <si>
    <t>일위 91호</t>
  </si>
  <si>
    <t>700*400 방충망,부속철물일체</t>
  </si>
  <si>
    <t>일위 92호</t>
  </si>
  <si>
    <t>일위 93호</t>
  </si>
  <si>
    <t>합성수지창호 철거/이중창</t>
  </si>
  <si>
    <t>일위 94호</t>
  </si>
  <si>
    <t>1500*1400 방충망,부속철물일체</t>
  </si>
  <si>
    <t>일위 95호</t>
  </si>
  <si>
    <t>1500*1500 방충망,부속철물일체</t>
  </si>
  <si>
    <t>일위 96호</t>
  </si>
  <si>
    <t>PW3 이중창</t>
  </si>
  <si>
    <t>1800*1400 방충망,부속철물일체</t>
  </si>
  <si>
    <t>일위 97호</t>
  </si>
  <si>
    <t>PW4 이중창</t>
  </si>
  <si>
    <t>1200*1500 방충망,부속철물일체</t>
  </si>
  <si>
    <t>일위 98호</t>
  </si>
  <si>
    <t>PW5 이중창</t>
  </si>
  <si>
    <t>600*600 방충망,부속철물일체</t>
  </si>
  <si>
    <t>일위 99호</t>
  </si>
  <si>
    <t>PW6 이중창</t>
  </si>
  <si>
    <t>800*400 방충망,부속철물일체</t>
  </si>
  <si>
    <t>일위100호</t>
  </si>
  <si>
    <t>PW7 이중창</t>
  </si>
  <si>
    <t>2400*1400 방충망,부속철물일체</t>
  </si>
  <si>
    <t>일위102호</t>
  </si>
  <si>
    <t>1200*2400 부속철물일체</t>
  </si>
  <si>
    <t>일위103호</t>
  </si>
  <si>
    <t>800*1500 G/W충전,부속철물일체</t>
  </si>
  <si>
    <t>일위104호</t>
  </si>
  <si>
    <t>1300*1900 부속철물일체</t>
  </si>
  <si>
    <t>일위105호</t>
  </si>
  <si>
    <t>1200*2100 부속철물일체</t>
  </si>
  <si>
    <t>일위106호</t>
  </si>
  <si>
    <t>700*1600 부속철물일체</t>
  </si>
  <si>
    <t>일위107호</t>
  </si>
  <si>
    <t>1250*1800 방충망,부속철물일체</t>
  </si>
  <si>
    <t>일위108호</t>
  </si>
  <si>
    <t>1200*1700 방충망,부속철물일체</t>
  </si>
  <si>
    <t>일위109호</t>
  </si>
  <si>
    <t>일위110호</t>
  </si>
  <si>
    <t>900*650 방충망,부속철물일체</t>
  </si>
  <si>
    <t>일위111호</t>
  </si>
  <si>
    <t>1300*2000 부속철물일체</t>
  </si>
  <si>
    <t>일위112호</t>
  </si>
  <si>
    <t>800*2200 부속철물일체</t>
  </si>
  <si>
    <t>일위113호</t>
  </si>
  <si>
    <t>1100*650 방충망,부속철물일체</t>
  </si>
  <si>
    <t>일위114호</t>
  </si>
  <si>
    <t>750*450 방충망,부속철물일체</t>
  </si>
  <si>
    <t>일위115호</t>
  </si>
  <si>
    <t>1700*2100 부속철물일체</t>
  </si>
  <si>
    <t>일위116호</t>
  </si>
  <si>
    <t>2종.2회</t>
  </si>
  <si>
    <t>일위117호</t>
  </si>
  <si>
    <t>1050*2600 부속철물일체</t>
  </si>
  <si>
    <t>일위118호</t>
  </si>
  <si>
    <t>철재면 면처리</t>
  </si>
  <si>
    <t>일위119호</t>
  </si>
  <si>
    <t>수성페인트(붓칠)</t>
  </si>
  <si>
    <t>일위120호</t>
  </si>
  <si>
    <t>목재창호 철거/미서기</t>
  </si>
  <si>
    <t>일위121호</t>
  </si>
  <si>
    <t>일위122호</t>
  </si>
  <si>
    <t>2800*1450 방충망,부속철물일체</t>
  </si>
  <si>
    <t>일위123호</t>
  </si>
  <si>
    <t>2800*1650 방충망,부속철물일체</t>
  </si>
  <si>
    <t>일위124호</t>
  </si>
  <si>
    <t>2400*1300 방충망,부속철물일체</t>
  </si>
  <si>
    <t>일위125호</t>
  </si>
  <si>
    <t>2450*1350 방충망,부속철물일체</t>
  </si>
  <si>
    <t>일위126호</t>
  </si>
  <si>
    <t>1500*1350 방충망,부속철물일체</t>
  </si>
  <si>
    <t>일위127호</t>
  </si>
  <si>
    <t>방범창설치</t>
  </si>
  <si>
    <t>철재19*1.2t@100</t>
  </si>
  <si>
    <t>일위129호</t>
  </si>
  <si>
    <t>0.5B 시멘트벽돌쌓기</t>
  </si>
  <si>
    <t>벽돌,시멘트,모래제외(1층소운반)</t>
  </si>
  <si>
    <t>일위132호</t>
  </si>
  <si>
    <t>1400*2000</t>
  </si>
  <si>
    <t>일위133호</t>
  </si>
  <si>
    <t>센서등 설치</t>
  </si>
  <si>
    <t>15A,100W이하</t>
  </si>
  <si>
    <t>일위135호</t>
  </si>
  <si>
    <t>센서등 철거</t>
  </si>
  <si>
    <t>100W이하</t>
  </si>
  <si>
    <t>일위136호</t>
  </si>
  <si>
    <t>900*2100 G/W충전,부속철물일체</t>
  </si>
  <si>
    <t>일위137호</t>
  </si>
  <si>
    <t>SD2</t>
  </si>
  <si>
    <t>950*2100 G/W충전,부속철물일체</t>
  </si>
  <si>
    <t>일위138호</t>
  </si>
  <si>
    <t>SD3</t>
  </si>
  <si>
    <t>950*2300 G/W충전,부속철물일체</t>
  </si>
  <si>
    <t>일위139호</t>
  </si>
  <si>
    <t>1800*2100 부속철물일체</t>
  </si>
  <si>
    <t>일위140호</t>
  </si>
  <si>
    <t>2300*1400 방충망,부속철물일체</t>
  </si>
  <si>
    <t>일위141호</t>
  </si>
  <si>
    <t>2200*1400 방충망,부속철물일체</t>
  </si>
  <si>
    <t>일위142호</t>
  </si>
  <si>
    <t>1400*1400 방충망,부속철물일체</t>
  </si>
  <si>
    <t>일위143호</t>
  </si>
  <si>
    <t>일위144호</t>
  </si>
  <si>
    <t>1600*2100 방충망,부속철물일체</t>
  </si>
  <si>
    <t>일위145호</t>
  </si>
  <si>
    <t>1600*1500 방충망,부속철물일체</t>
  </si>
  <si>
    <t>일위146호</t>
  </si>
  <si>
    <t>2500*1500 방충망,부속철물일체</t>
  </si>
  <si>
    <t>일위147호</t>
  </si>
  <si>
    <t>화강석붙임(바닥)</t>
  </si>
  <si>
    <t>거창,T=30,수마,몰탈30</t>
  </si>
  <si>
    <t>일위149호</t>
  </si>
  <si>
    <t>600*1500 G/W충전,부속철물일체</t>
  </si>
  <si>
    <t>일위150호</t>
  </si>
  <si>
    <t>1300*2200 부속철물일체</t>
  </si>
  <si>
    <t>일위151호</t>
  </si>
  <si>
    <t>1100*700 방충망,부속철물일체</t>
  </si>
  <si>
    <t>일위152호</t>
  </si>
  <si>
    <t>1000*440 방충망,부속철물일체</t>
  </si>
  <si>
    <t>일위153호</t>
  </si>
  <si>
    <t>일위154호</t>
  </si>
  <si>
    <t>1000*1200 방충망,부속철물일체</t>
  </si>
  <si>
    <t>일위155호</t>
  </si>
  <si>
    <t>1200*900 방충망,부속철물일체</t>
  </si>
  <si>
    <t>일위156호</t>
  </si>
  <si>
    <t>2400*1500 방충망,부속철물일체</t>
  </si>
  <si>
    <t>일위157호</t>
  </si>
  <si>
    <t>2300*1500 방충망,부속철물일체</t>
  </si>
  <si>
    <t>일위158호</t>
  </si>
  <si>
    <t>SSD1</t>
  </si>
  <si>
    <t>3000*2500 부속철물일체</t>
  </si>
  <si>
    <t>일위160호</t>
  </si>
  <si>
    <t>일위161호</t>
  </si>
  <si>
    <t>일위162호</t>
  </si>
  <si>
    <t>28mm 이하</t>
  </si>
  <si>
    <t>일위163호</t>
  </si>
  <si>
    <t>버너60mm마천석 몰탈40</t>
  </si>
  <si>
    <t>일위164호</t>
  </si>
  <si>
    <t>1400*2300 부속철물일체</t>
  </si>
  <si>
    <t>일위165호</t>
  </si>
  <si>
    <t>500*500 방충망,부속철물일체</t>
  </si>
  <si>
    <t>일위166호</t>
  </si>
  <si>
    <t>1500*2000 부속철물일체</t>
  </si>
  <si>
    <t>내       역       서</t>
  </si>
  <si>
    <t>품      명</t>
  </si>
  <si>
    <t>규      격</t>
  </si>
  <si>
    <t>비고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</si>
  <si>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</si>
  <si>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</si>
  <si>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</si>
  <si>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</si>
  <si>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</si>
  <si>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</si>
  <si>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</si>
  <si>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</si>
  <si>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</si>
  <si>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</si>
  <si>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(비)철강설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</si>
  <si>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</si>
  <si>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</si>
  <si>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</si>
  <si>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</si>
  <si>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</si>
  <si>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</si>
  <si>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</si>
  <si>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</si>
  <si>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</si>
  <si>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01. 인동촌 가설공사 &gt; 0101. 가설공사</t>
  </si>
  <si>
    <t>02. 달서로 40길 7 &gt; 0201. 철거공사</t>
  </si>
  <si>
    <t>02. 달서로 40길 7 &gt; 0202. 창호및유리공사</t>
  </si>
  <si>
    <t>02. 달서로 40길 7 &gt; 0203. 미장공사</t>
  </si>
  <si>
    <t>02. 달서로 40길 7 &gt; 0204. 도장공사</t>
  </si>
  <si>
    <t>02. 달서로 40길 7 &gt; 0205. 지붕및홈통공사</t>
  </si>
  <si>
    <t>02. 달서로 40길 7 &gt; 0206. (비)철강설</t>
  </si>
  <si>
    <t>03. 북비산로 75길 18-7 &gt; 0301. 철거공사</t>
  </si>
  <si>
    <t>03. 북비산로 75길 18-7 &gt; 0302. 창호및유리공사</t>
  </si>
  <si>
    <t>03. 북비산로 75길 18-7 &gt; 0303. 금속공사</t>
  </si>
  <si>
    <t>03. 북비산로 75길 18-7 &gt; 0304. 미장공사</t>
  </si>
  <si>
    <t>03. 북비산로 75길 18-7 &gt; 0305. 폐기물처리비</t>
  </si>
  <si>
    <t>03. 북비산로 75길 18-7 &gt; 0306. (비)철강설</t>
  </si>
  <si>
    <t>04. 달서로 222-19 &gt; 0401. 철거공사</t>
  </si>
  <si>
    <t>04. 달서로 222-19 &gt; 0402. 창호및유리공사</t>
  </si>
  <si>
    <t>04. 달서로 222-19 &gt; 0403. 방수공사</t>
  </si>
  <si>
    <t>04. 달서로 222-19 &gt; 0404. 기타공사</t>
  </si>
  <si>
    <t>04. 달서로 222-19 &gt; 0405. 폐기물처리비</t>
  </si>
  <si>
    <t>04. 달서로 222-19 &gt; 0406. (비)철강설</t>
  </si>
  <si>
    <t>05. 달서로 40길 17-18 &gt; 0501. 철거공사</t>
  </si>
  <si>
    <t>05. 달서로 40길 17-18 &gt; 0502. 금속공사</t>
  </si>
  <si>
    <t>05. 달서로 40길 17-18 &gt; 0503. 방수공사</t>
  </si>
  <si>
    <t>05. 달서로 40길 17-18 &gt; 0504. 미장공사</t>
  </si>
  <si>
    <t>05. 달서로 40길 17-18 &gt; 0505. 도장공사</t>
  </si>
  <si>
    <t>05. 달서로 40길 17-18 &gt; 0506. 폐기물처리비</t>
  </si>
  <si>
    <t>05. 달서로 40길 17-18 &gt; 0507. (비)철강설</t>
  </si>
  <si>
    <t>06. 달서로 40길 17-22 &gt; 0601. 철거공사</t>
  </si>
  <si>
    <t>06. 달서로 40길 17-22 &gt; 0602. 창호및유리공사</t>
  </si>
  <si>
    <t>06. 달서로 40길 17-22 &gt; 0603. 금속공사</t>
  </si>
  <si>
    <t>06. 달서로 40길 17-22 &gt; 0604. 미장공사</t>
  </si>
  <si>
    <t>06. 달서로 40길 17-22 &gt; 0605. 지붕및홈통공사</t>
  </si>
  <si>
    <t>06. 달서로 40길 17-22 &gt; 0606. (비)철강설</t>
  </si>
  <si>
    <t>07. 달서로 40길 19 &gt; 0701. 철거공사</t>
  </si>
  <si>
    <t>07. 달서로 40길 19 &gt; 0702. 방수공사</t>
  </si>
  <si>
    <t>07. 달서로 40길 19 &gt; 0703. 미장공사</t>
  </si>
  <si>
    <t>07. 달서로 40길 19 &gt; 0704. 도장공사</t>
  </si>
  <si>
    <t>07. 달서로 40길 19 &gt; 0705. 폐기물처리비</t>
  </si>
  <si>
    <t>08. 북비산로 77길 8-7 &gt; 0801. 철거공사</t>
  </si>
  <si>
    <t>08. 북비산로 77길 8-7 &gt; 0802. 창호및유리공사</t>
  </si>
  <si>
    <t>08. 북비산로 77길 8-7 &gt; 0803. 미장공사</t>
  </si>
  <si>
    <t>08. 북비산로 77길 8-7 &gt; 0804. 도장공사</t>
  </si>
  <si>
    <t>08. 북비산로 77길 8-7 &gt; 0805. 지붕및홈통공사</t>
  </si>
  <si>
    <t>08. 북비산로 77길 8-7 &gt; 0806. (비)철강설</t>
  </si>
  <si>
    <t>09. 달서로 42길 13-7 &gt; 0901. 철거공사</t>
  </si>
  <si>
    <t>09. 달서로 42길 13-7 &gt; 0902. 창호및유리공사</t>
  </si>
  <si>
    <t>09. 달서로 42길 13-7 &gt; 0903. 지붕및홈통공사</t>
  </si>
  <si>
    <t>09. 달서로 42길 13-7 &gt; 0904. (비)철강설</t>
  </si>
  <si>
    <t>10. 달서로 40길 17-39 &gt; 1001. 철거공사</t>
  </si>
  <si>
    <t>10. 달서로 40길 17-39 &gt; 1002. 창호및유리공사</t>
  </si>
  <si>
    <t>10. 달서로 40길 17-39 &gt; 1003. 미장공사</t>
  </si>
  <si>
    <t>10. 달서로 40길 17-39 &gt; 1004. 도장공사</t>
  </si>
  <si>
    <t>10. 달서로 40길 17-39 &gt; 1005. (비)철강설</t>
  </si>
  <si>
    <t>11. 달서로 40길 17-55 &gt; 1101. 철거공사</t>
  </si>
  <si>
    <t>11. 달서로 40길 17-55 &gt; 1102. 창호및유리공사</t>
  </si>
  <si>
    <t>11. 달서로 40길 17-55 &gt; 1103. 폐기물처리비</t>
  </si>
  <si>
    <t>11. 달서로 40길 17-55 &gt; 1104. (비)철강설</t>
  </si>
  <si>
    <t>12. 달서로 40길 7-16 &gt; 1201. 철거공사</t>
  </si>
  <si>
    <t>12. 달서로 40길 7-16 &gt; 1202. 창호및유리공사</t>
  </si>
  <si>
    <t>12. 달서로 40길 7-16 &gt; 1203. (비)철강설</t>
  </si>
  <si>
    <t>13. 달서로 40길 7-8 &gt; 1301. 철거공사</t>
  </si>
  <si>
    <t>13. 달서로 40길 7-8 &gt; 1302. 창호및유리공사</t>
  </si>
  <si>
    <t>13. 달서로 40길 7-8 &gt; 1303. 미장공사</t>
  </si>
  <si>
    <t>13. 달서로 40길 7-8 &gt; 1304. 도장공사</t>
  </si>
  <si>
    <t>13. 달서로 40길 7-8 &gt; 1305. 지붕및홈통공사</t>
  </si>
  <si>
    <t>13. 달서로 40길 7-8 &gt; 1306. 폐기물처리비</t>
  </si>
  <si>
    <t>13. 달서로 40길 7-8 &gt; 1307. (비)철강설</t>
  </si>
  <si>
    <t>14. 달성공원로 79 &gt; 1401. 석공사</t>
  </si>
  <si>
    <t>14. 달성공원로 79 &gt; 1402. 기타공사</t>
  </si>
  <si>
    <t>14. 달성공원로 79 &gt; 1403. 지붕및홈통공사</t>
  </si>
  <si>
    <t>15. 달성공원로 81 &gt; 1501. 철거공사</t>
  </si>
  <si>
    <t>15. 달성공원로 81 &gt; 1502. 창호및유리공사</t>
  </si>
  <si>
    <t>15. 달성공원로 81 &gt; 1503. 미장공사</t>
  </si>
  <si>
    <t>15. 달성공원로 81 &gt; 1504. 도장공사</t>
  </si>
  <si>
    <t>15. 달성공원로 81 &gt; 1505. (비)철강설</t>
  </si>
  <si>
    <t>16. 북비산로 74길 43 &gt; 1601. 미장공사</t>
  </si>
  <si>
    <t>16. 북비산로 74길 43 &gt; 1602. 도장공사</t>
  </si>
  <si>
    <t>17. 북비산로 74길 41 &gt; 1701. 철거공사</t>
  </si>
  <si>
    <t>17. 북비산로 74길 41 &gt; 1702. 방수공사</t>
  </si>
  <si>
    <t>17. 북비산로 74길 41 &gt; 1703. 폐기물처리비</t>
  </si>
  <si>
    <t>17. 북비산로 74길 41 &gt; 1704. (비)철강설</t>
  </si>
  <si>
    <t>18. 북비산로 74길 45 &gt; 1801. 철거공사</t>
  </si>
  <si>
    <t>18. 북비산로 74길 45 &gt; 1802. 방수공사</t>
  </si>
  <si>
    <t>18. 북비산로 74길 45 &gt; 1803. 미장공사</t>
  </si>
  <si>
    <t>18. 북비산로 74길 45 &gt; 1804. 도장공사</t>
  </si>
  <si>
    <t>18. 북비산로 74길 45 &gt; 1805. 폐기물처리비</t>
  </si>
  <si>
    <t>19. 북비산로 406-3 &gt; 1901. 철거공사</t>
  </si>
  <si>
    <t>19. 북비산로 406-3 &gt; 1902. 창호및유리공사</t>
  </si>
  <si>
    <t>19. 북비산로 406-3 &gt; 1903. 지붕및홈통공사</t>
  </si>
  <si>
    <t>19. 북비산로 406-3 &gt; 1904. (비)철강설</t>
  </si>
  <si>
    <t>20. 북비산로 406-8 &gt; 2001. 철거공사</t>
  </si>
  <si>
    <t>20. 북비산로 406-8 &gt; 2002. 창호및유리공사</t>
  </si>
  <si>
    <t>20. 북비산로 406-8 &gt; 2003. 폐기물처리비</t>
  </si>
  <si>
    <t>21. 북비산로 74길 41-8 &gt; 2101. 철거공사</t>
  </si>
  <si>
    <t>21. 북비산로 74길 41-8 &gt; 2102. 창호및유리공사</t>
  </si>
  <si>
    <t>21. 북비산로 74길 41-8 &gt; 2103. 방수공사</t>
  </si>
  <si>
    <t>21. 북비산로 74길 41-8 &gt; 2104. 미장공사</t>
  </si>
  <si>
    <t>21. 북비산로 74길 41-8 &gt; 2105. 도장공사</t>
  </si>
  <si>
    <t>21. 북비산로 74길 41-8 &gt; 2106. 폐기물처리비</t>
  </si>
  <si>
    <t>21. 북비산로 74길 41-8 &gt; 2107. (비)철강설</t>
  </si>
  <si>
    <t>22. 북비산로 74길 47-7 &gt; 2201. 철거공사</t>
  </si>
  <si>
    <t>22. 북비산로 74길 47-7 &gt; 2202. 방수공사</t>
  </si>
  <si>
    <t>22. 북비산로 74길 47-7 &gt; 2203. 미장공사</t>
  </si>
  <si>
    <t>22. 북비산로 74길 47-7 &gt; 2204. 도장공사</t>
  </si>
  <si>
    <t>22. 북비산로 74길 47-7 &gt; 2205. 폐기물처리비</t>
  </si>
  <si>
    <t>23. 북비산로 74길 41-15 &gt; 2301. 철거공사</t>
  </si>
  <si>
    <t>23. 북비산로 74길 41-15 &gt; 2302. 창호및유리공사</t>
  </si>
  <si>
    <t>23. 북비산로 74길 41-15 &gt; 2303. 미장공사</t>
  </si>
  <si>
    <t>23. 북비산로 74길 41-15 &gt; 2304. 도장공사</t>
  </si>
  <si>
    <t>23. 북비산로 74길 41-15 &gt; 2305. 지붕및홈통공사</t>
  </si>
  <si>
    <t>23. 북비산로 74길 41-15 &gt; 2306. (비)철강설</t>
  </si>
  <si>
    <t>24. 북비산로 75길 16-6 &gt; 2401. 철거공사</t>
  </si>
  <si>
    <t>24. 북비산로 75길 16-6 &gt; 2402. 창호및유리공사</t>
  </si>
  <si>
    <t>24. 북비산로 75길 16-6 &gt; 2403. 방수공사</t>
  </si>
  <si>
    <t>24. 북비산로 75길 16-6 &gt; 2404. 미장공사</t>
  </si>
  <si>
    <t>24. 북비산로 75길 16-6 &gt; 2405. 도장공사</t>
  </si>
  <si>
    <t>24. 북비산로 75길 16-6 &gt; 2406. 지붕및홈통공사</t>
  </si>
  <si>
    <t>24. 북비산로 75길 16-6 &gt; 2407. 폐기물처리비</t>
  </si>
  <si>
    <t>24. 북비산로 75길 16-6 &gt; 2408. (비)철강설</t>
  </si>
  <si>
    <t>25. 북비산로 388-24 &gt; 2501. 철거공사</t>
  </si>
  <si>
    <t>25. 북비산로 388-24 &gt; 2502. 방수공사</t>
  </si>
  <si>
    <t>25. 북비산로 388-24 &gt; 2503. 미장공사</t>
  </si>
  <si>
    <t>25. 북비산로 388-24 &gt; 2504. 도장공사</t>
  </si>
  <si>
    <t>25. 북비산로 388-24 &gt; 2505. 폐기물처리비</t>
  </si>
  <si>
    <t>26. 북비산로 74길 25-5 &gt; 2601. 철거공사</t>
  </si>
  <si>
    <t>26. 북비산로 74길 25-5 &gt; 2602. 창호및유리공사</t>
  </si>
  <si>
    <t>26. 북비산로 74길 25-5 &gt; 2603. 지붕및홈통공사</t>
  </si>
  <si>
    <t>26. 북비산로 74길 25-5 &gt; 2604. (비)철강설</t>
  </si>
  <si>
    <t>27. 북비산로 74길 25-3 &gt; 2701. 철거공사</t>
  </si>
  <si>
    <t>27. 북비산로 74길 25-3 &gt; 2702. 창호및유리공사</t>
  </si>
  <si>
    <t>27. 북비산로 74길 25-3 &gt; 2703. 미장공사</t>
  </si>
  <si>
    <t>27. 북비산로 74길 25-3 &gt; 2704. 도장공사</t>
  </si>
  <si>
    <t>27. 북비산로 74길 25-3 &gt; 2705. 지붕및홈통공사</t>
  </si>
  <si>
    <t>27. 북비산로 74길 25-3 &gt; 2706. (비)철강설</t>
  </si>
  <si>
    <t>28. 북비산로 74길 25 &gt; 2801. 철거공사</t>
  </si>
  <si>
    <t>28. 북비산로 74길 25 &gt; 2802. 창호및유리공사</t>
  </si>
  <si>
    <t>28. 북비산로 74길 25 &gt; 2803. 금속공사</t>
  </si>
  <si>
    <t>28. 북비산로 74길 25 &gt; 2804. 방수공사</t>
  </si>
  <si>
    <t>28. 북비산로 74길 25 &gt; 2805. 미장공사</t>
  </si>
  <si>
    <t>28. 북비산로 74길 25 &gt; 2806. 도장공사</t>
  </si>
  <si>
    <t>28. 북비산로 74길 25 &gt; 2807. 폐기물처리비</t>
  </si>
  <si>
    <t>28. 북비산로 74길 25 &gt; 2808. (비)철강설</t>
  </si>
  <si>
    <t>29. 북비산로 74길 25-6 &gt; 2901. 철거공사</t>
  </si>
  <si>
    <t>29. 북비산로 74길 25-6 &gt; 2902. 창호및유리공사</t>
  </si>
  <si>
    <t>29. 북비산로 74길 25-6 &gt; 2903. 미장공사</t>
  </si>
  <si>
    <t>29. 북비산로 74길 25-6 &gt; 2904. 도장공사</t>
  </si>
  <si>
    <t>녹막이페인트(붓칠)</t>
  </si>
  <si>
    <t>29. 북비산로 74길 25-6 &gt; 2905. 지붕및홈통공사</t>
  </si>
  <si>
    <t>29. 북비산로 74길 25-6 &gt; 2906. (비)철강설</t>
  </si>
  <si>
    <t>30. 북비산로 74길 25-4 &gt; 3001. 철거공사</t>
  </si>
  <si>
    <t>30. 북비산로 74길 25-4 &gt; 3002. 방수공사</t>
  </si>
  <si>
    <t>30. 북비산로 74길 25-4 &gt; 3003. 미장공사</t>
  </si>
  <si>
    <t>30. 북비산로 74길 25-4 &gt; 3004. 도장공사</t>
  </si>
  <si>
    <t>30. 북비산로 74길 25-4 &gt; 3005. 폐기물처리비</t>
  </si>
  <si>
    <t>31. 북비산로 388-44 &gt; 3101. 철거공사</t>
  </si>
  <si>
    <t>31. 북비산로 388-44 &gt; 3102. 방수공사</t>
  </si>
  <si>
    <t>31. 북비산로 388-44 &gt; 3103. 미장공사</t>
  </si>
  <si>
    <t>31. 북비산로 388-44 &gt; 3104. 도장공사</t>
  </si>
  <si>
    <t>31. 북비산로 388-44 &gt; 3105. 지붕및홈통공사</t>
  </si>
  <si>
    <t>31. 북비산로 388-44 &gt; 3106. 폐기물처리비</t>
  </si>
  <si>
    <t>32. 북비산로 74길 27 &gt; 3201. 철거공사</t>
  </si>
  <si>
    <t>32. 북비산로 74길 27 &gt; 3202. 창호및유리공사</t>
  </si>
  <si>
    <t>32. 북비산로 74길 27 &gt; 3203. 미장공사</t>
  </si>
  <si>
    <t>32. 북비산로 74길 27 &gt; 3204. 도장공사</t>
  </si>
  <si>
    <t>32. 북비산로 74길 27 &gt; 3205. (비)철강설</t>
  </si>
  <si>
    <t>33. 북비산로 388-15 &gt; 3301. 철거공사</t>
  </si>
  <si>
    <t>33. 북비산로 388-15 &gt; 3302. 방수공사</t>
  </si>
  <si>
    <t>33. 북비산로 388-15 &gt; 3303. 미장공사</t>
  </si>
  <si>
    <t>33. 북비산로 388-15 &gt; 3304. 도장공사</t>
  </si>
  <si>
    <t>33. 북비산로 388-15 &gt; 3305. 폐기물처리비</t>
  </si>
  <si>
    <t>34. 달서로 42길 15-6 &gt; 3401. 철거공사</t>
  </si>
  <si>
    <t>34. 달서로 42길 15-6 &gt; 3402. 창호및유리공사</t>
  </si>
  <si>
    <t>34. 달서로 42길 15-6 &gt; 3403. 폐기물처리비</t>
  </si>
  <si>
    <t>34. 달서로 42길 15-6 &gt; 3404. (비)철강설</t>
  </si>
  <si>
    <t>35. 북비산로 74길 9-11 &gt; 3501. 철거공사</t>
  </si>
  <si>
    <t>35. 북비산로 74길 9-11 &gt; 3502. 조적공사</t>
  </si>
  <si>
    <t>35. 북비산로 74길 9-11 &gt; 3503. 방수공사</t>
  </si>
  <si>
    <t>35. 북비산로 74길 9-11 &gt; 3504. 미장공사</t>
  </si>
  <si>
    <t>35. 북비산로 74길 9-11 &gt; 3505. 도장공사</t>
  </si>
  <si>
    <t>35. 북비산로 74길 9-11 &gt; 3506. 지붕및홈통공사</t>
  </si>
  <si>
    <t>35. 북비산로 74길 9-11 &gt; 3507. 폐기물처리비</t>
  </si>
  <si>
    <t>36. 달서로 216-11 &gt; 3601. 철거공사</t>
  </si>
  <si>
    <t>36. 달서로 216-11 &gt; 3602. 방수공사</t>
  </si>
  <si>
    <t>36. 달서로 216-11 &gt; 3603. 지붕및홈통공사</t>
  </si>
  <si>
    <t>36. 달서로 216-11 &gt; 3604. 폐기물처리비</t>
  </si>
  <si>
    <t>37. 달서로 216-19 &gt; 3701. 철거공사</t>
  </si>
  <si>
    <t>37. 달서로 216-19 &gt; 3702. 창호및유리공사</t>
  </si>
  <si>
    <t>37. 달서로 216-19 &gt; 3703. 방수공사</t>
  </si>
  <si>
    <t>37. 달서로 216-19 &gt; 3704. 미장공사</t>
  </si>
  <si>
    <t>37. 달서로 216-19 &gt; 3705. 도장공사</t>
  </si>
  <si>
    <t>37. 달서로 216-19 &gt; 3706. 지붕및홈통공사</t>
  </si>
  <si>
    <t>37. 달서로 216-19 &gt; 3707. 기타공사</t>
  </si>
  <si>
    <t>37. 달서로 216-19 &gt; 3708. 폐기물처리비</t>
  </si>
  <si>
    <t>37. 달서로 216-19 &gt; 3709. (비)철강설</t>
  </si>
  <si>
    <t>38. 달서로 36길 13 &gt; 3801. 철거공사</t>
  </si>
  <si>
    <t>38. 달서로 36길 13 &gt; 3802. 창호및유리공사</t>
  </si>
  <si>
    <t>38. 달서로 36길 13 &gt; 3803. 폐기물처리비</t>
  </si>
  <si>
    <t>38. 달서로 36길 13 &gt; 3804. (비)철강설</t>
  </si>
  <si>
    <t>39. 북비산로 76길 2 &gt; 3901. 철거공사</t>
  </si>
  <si>
    <t>39. 북비산로 76길 2 &gt; 3902. 창호및유리공사</t>
  </si>
  <si>
    <t>39. 북비산로 76길 2 &gt; 3903. 석공사</t>
  </si>
  <si>
    <t>39. 북비산로 76길 2 &gt; 3904. 지붕및홈통공사</t>
  </si>
  <si>
    <t>39. 북비산로 76길 2 &gt; 3905. 폐기물처리비</t>
  </si>
  <si>
    <t>39. 북비산로 76길 2 &gt; 3906. (비)철강설</t>
  </si>
  <si>
    <t>40. 북비산로 77길 6-9 &gt; 4001. 미장공사</t>
  </si>
  <si>
    <t>40. 북비산로 77길 6-9 &gt; 4002. 도장공사</t>
  </si>
  <si>
    <t>40. 북비산로 77길 6-9 &gt; 4003. 지붕및홈통공사</t>
  </si>
  <si>
    <t>41. 북비산로 77길 6-8 &gt; 4101. 철거공사</t>
  </si>
  <si>
    <t>41. 북비산로 77길 6-8 &gt; 4102. 창호및유리공사</t>
  </si>
  <si>
    <t>41. 북비산로 77길 6-8 &gt; 4103. 미장공사</t>
  </si>
  <si>
    <t>41. 북비산로 77길 6-8 &gt; 4104. 도장공사</t>
  </si>
  <si>
    <t>41. 북비산로 77길 6-8 &gt; 4105. (비)철강설</t>
  </si>
  <si>
    <t>42. 달서로 40길 5-3 &gt; 4201. 철거공사</t>
  </si>
  <si>
    <t>42. 달서로 40길 5-3 &gt; 4202. 창호및유리공사</t>
  </si>
  <si>
    <t>42. 달서로 40길 5-3 &gt; 4203. 방수공사</t>
  </si>
  <si>
    <t>42. 달서로 40길 5-3 &gt; 4204. 폐기물처리비</t>
  </si>
  <si>
    <t>42. 달서로 40길 5-3 &gt; 4205. (비)철강설</t>
  </si>
  <si>
    <t>43. 북비산로 71길 21-1 &gt; 4301. 철거공사</t>
  </si>
  <si>
    <t>43. 북비산로 71길 21-1 &gt; 4302. 창호및유리공사</t>
  </si>
  <si>
    <t>43. 북비산로 71길 21-1 &gt; 4303. 폐기물처리비</t>
  </si>
  <si>
    <t>43. 북비산로 71길 21-1 &gt; 4304. (비)철강설</t>
  </si>
  <si>
    <t>44. 북비산로 385-10 &gt; 4401. 철거공사</t>
  </si>
  <si>
    <t>44. 북비산로 385-10 &gt; 4402. 창호및유리공사</t>
  </si>
  <si>
    <t>44. 북비산로 385-10 &gt; 4403. 석공사</t>
  </si>
  <si>
    <t>44. 북비산로 385-10 &gt; 4404. 방수공사</t>
  </si>
  <si>
    <t>44. 북비산로 385-10 &gt; 4405. 미장공사</t>
  </si>
  <si>
    <t>44. 북비산로 385-10 &gt; 4406. 도장공사</t>
  </si>
  <si>
    <t>44. 북비산로 385-10 &gt; 4407. 기타공사</t>
  </si>
  <si>
    <t>44. 북비산로 385-10 &gt; 4408. 폐기물처리비</t>
  </si>
  <si>
    <t>44. 북비산로 385-10 &gt; 4409. (비)철강설</t>
  </si>
  <si>
    <t>45. 북비산로 74길 9-9 &gt; 4501. 철거공사</t>
  </si>
  <si>
    <t>45. 북비산로 74길 9-9 &gt; 4502. 창호및유리공사</t>
  </si>
  <si>
    <t>45. 북비산로 74길 9-9 &gt; 4503. 방수공사</t>
  </si>
  <si>
    <t>45. 북비산로 74길 9-9 &gt; 4504. 미장공사</t>
  </si>
  <si>
    <t>45. 북비산로 74길 9-9 &gt; 4505. 도장공사</t>
  </si>
  <si>
    <t>45. 북비산로 74길 9-9 &gt; 4506. 지붕및홈통공사</t>
  </si>
  <si>
    <t>45. 북비산로 74길 9-9 &gt; 4507. 기타공사</t>
  </si>
  <si>
    <t>45. 북비산로 74길 9-9 &gt; 4508. 폐기물처리비</t>
  </si>
  <si>
    <t>45. 북비산로 74길 9-9 &gt; 4509. (비)철강설</t>
  </si>
  <si>
    <t>46. 북비산로 399-13 &gt; 4601. 철거공사</t>
  </si>
  <si>
    <t>46. 북비산로 399-13 &gt; 4602. 창호및유리공사</t>
  </si>
  <si>
    <t>46. 북비산로 399-13 &gt; 4603. 방수공사</t>
  </si>
  <si>
    <t>46. 북비산로 399-13 &gt; 4604. 미장공사</t>
  </si>
  <si>
    <t>46. 북비산로 399-13 &gt; 4605. 도장공사</t>
  </si>
  <si>
    <t>46. 북비산로 399-13 &gt; 4606. 기타공사</t>
  </si>
  <si>
    <t>46. 북비산로 399-13 &gt; 4607. 폐기물처리비</t>
  </si>
  <si>
    <t>46. 북비산로 399-13 &gt; 4608. (비)철강설</t>
  </si>
  <si>
    <t>47. 골재대</t>
  </si>
  <si>
    <t>집      계      표</t>
  </si>
  <si>
    <t>수 량</t>
  </si>
  <si>
    <t>0101. 가설공사</t>
  </si>
  <si>
    <t>0201. 철거공사</t>
  </si>
  <si>
    <t>0202. 창호및유리공사</t>
  </si>
  <si>
    <t>0203. 미장공사</t>
  </si>
  <si>
    <t>0204. 도장공사</t>
  </si>
  <si>
    <t>0205. 지붕및홈통공사</t>
  </si>
  <si>
    <t>0206. (비)철강설</t>
  </si>
  <si>
    <t>합계제외</t>
  </si>
  <si>
    <t>0301. 철거공사</t>
  </si>
  <si>
    <t>0302. 창호및유리공사</t>
  </si>
  <si>
    <t>0303. 금속공사</t>
  </si>
  <si>
    <t>0304. 미장공사</t>
  </si>
  <si>
    <t>0305. 폐기물처리비</t>
  </si>
  <si>
    <t>0306. (비)철강설</t>
  </si>
  <si>
    <t>0401. 철거공사</t>
  </si>
  <si>
    <t>0402. 창호및유리공사</t>
  </si>
  <si>
    <t>0403. 방수공사</t>
  </si>
  <si>
    <t>0404. 기타공사</t>
  </si>
  <si>
    <t>0405. 폐기물처리비</t>
  </si>
  <si>
    <t>0406. (비)철강설</t>
  </si>
  <si>
    <t>0501. 철거공사</t>
  </si>
  <si>
    <t>0502. 금속공사</t>
  </si>
  <si>
    <t>0503. 방수공사</t>
  </si>
  <si>
    <t>0504. 미장공사</t>
  </si>
  <si>
    <t>0505. 도장공사</t>
  </si>
  <si>
    <t>0506. 폐기물처리비</t>
  </si>
  <si>
    <t>0507. (비)철강설</t>
  </si>
  <si>
    <t>0601. 철거공사</t>
  </si>
  <si>
    <t>0602. 창호및유리공사</t>
  </si>
  <si>
    <t>0603. 금속공사</t>
  </si>
  <si>
    <t>0604. 미장공사</t>
  </si>
  <si>
    <t>0605. 지붕및홈통공사</t>
  </si>
  <si>
    <t>0606. (비)철강설</t>
  </si>
  <si>
    <t>0701. 철거공사</t>
  </si>
  <si>
    <t>0702. 방수공사</t>
  </si>
  <si>
    <t>0703. 미장공사</t>
  </si>
  <si>
    <t>0704. 도장공사</t>
  </si>
  <si>
    <t>0705. 폐기물처리비</t>
  </si>
  <si>
    <t>0801. 철거공사</t>
  </si>
  <si>
    <t>0802. 창호및유리공사</t>
  </si>
  <si>
    <t>0803. 미장공사</t>
  </si>
  <si>
    <t>0804. 도장공사</t>
  </si>
  <si>
    <t>0805. 지붕및홈통공사</t>
  </si>
  <si>
    <t>0806. (비)철강설</t>
  </si>
  <si>
    <t>0901. 철거공사</t>
  </si>
  <si>
    <t>0902. 창호및유리공사</t>
  </si>
  <si>
    <t>0903. 지붕및홈통공사</t>
  </si>
  <si>
    <t>0904. (비)철강설</t>
  </si>
  <si>
    <t>1001. 철거공사</t>
  </si>
  <si>
    <t>1002. 창호및유리공사</t>
  </si>
  <si>
    <t>1003. 미장공사</t>
  </si>
  <si>
    <t>1004. 도장공사</t>
  </si>
  <si>
    <t>1005. (비)철강설</t>
  </si>
  <si>
    <t>1101. 철거공사</t>
  </si>
  <si>
    <t>1102. 창호및유리공사</t>
  </si>
  <si>
    <t>1103. 폐기물처리비</t>
  </si>
  <si>
    <t>1104. (비)철강설</t>
  </si>
  <si>
    <t>1201. 철거공사</t>
  </si>
  <si>
    <t>1202. 창호및유리공사</t>
  </si>
  <si>
    <t>1203. (비)철강설</t>
  </si>
  <si>
    <t>1301. 철거공사</t>
  </si>
  <si>
    <t>1302. 창호및유리공사</t>
  </si>
  <si>
    <t>1303. 미장공사</t>
  </si>
  <si>
    <t>1304. 도장공사</t>
  </si>
  <si>
    <t>1305. 지붕및홈통공사</t>
  </si>
  <si>
    <t>1306. 폐기물처리비</t>
  </si>
  <si>
    <t>1307. (비)철강설</t>
  </si>
  <si>
    <t>1401. 석공사</t>
  </si>
  <si>
    <t>1402. 기타공사</t>
  </si>
  <si>
    <t>1403. 지붕및홈통공사</t>
  </si>
  <si>
    <t>1501. 철거공사</t>
  </si>
  <si>
    <t>1502. 창호및유리공사</t>
  </si>
  <si>
    <t>1503. 미장공사</t>
  </si>
  <si>
    <t>1504. 도장공사</t>
  </si>
  <si>
    <t>1505. (비)철강설</t>
  </si>
  <si>
    <t>1601. 미장공사</t>
  </si>
  <si>
    <t>1602. 도장공사</t>
  </si>
  <si>
    <t>1701. 철거공사</t>
  </si>
  <si>
    <t>1702. 방수공사</t>
  </si>
  <si>
    <t>1703. 폐기물처리비</t>
  </si>
  <si>
    <t>1704. (비)철강설</t>
  </si>
  <si>
    <t>1801. 철거공사</t>
  </si>
  <si>
    <t>1802. 방수공사</t>
  </si>
  <si>
    <t>1803. 미장공사</t>
  </si>
  <si>
    <t>1804. 도장공사</t>
  </si>
  <si>
    <t>1805. 폐기물처리비</t>
  </si>
  <si>
    <t>1901. 철거공사</t>
  </si>
  <si>
    <t>1902. 창호및유리공사</t>
  </si>
  <si>
    <t>1903. 지붕및홈통공사</t>
  </si>
  <si>
    <t>1904. (비)철강설</t>
  </si>
  <si>
    <t>2001. 철거공사</t>
  </si>
  <si>
    <t>2002. 창호및유리공사</t>
  </si>
  <si>
    <t>2003. 폐기물처리비</t>
  </si>
  <si>
    <t>2101. 철거공사</t>
  </si>
  <si>
    <t>2102. 창호및유리공사</t>
  </si>
  <si>
    <t>2103. 방수공사</t>
  </si>
  <si>
    <t>2104. 미장공사</t>
  </si>
  <si>
    <t>2105. 도장공사</t>
  </si>
  <si>
    <t>2106. 폐기물처리비</t>
  </si>
  <si>
    <t>2107. (비)철강설</t>
  </si>
  <si>
    <t>2201. 철거공사</t>
  </si>
  <si>
    <t>2202. 방수공사</t>
  </si>
  <si>
    <t>2203. 미장공사</t>
  </si>
  <si>
    <t>2204. 도장공사</t>
  </si>
  <si>
    <t>2205. 폐기물처리비</t>
  </si>
  <si>
    <t>2301. 철거공사</t>
  </si>
  <si>
    <t>2302. 창호및유리공사</t>
  </si>
  <si>
    <t>2303. 미장공사</t>
  </si>
  <si>
    <t>2304. 도장공사</t>
  </si>
  <si>
    <t>2305. 지붕및홈통공사</t>
  </si>
  <si>
    <t>2306. (비)철강설</t>
  </si>
  <si>
    <t>2401. 철거공사</t>
  </si>
  <si>
    <t>2402. 창호및유리공사</t>
  </si>
  <si>
    <t>2403. 방수공사</t>
  </si>
  <si>
    <t>2404. 미장공사</t>
  </si>
  <si>
    <t>2405. 도장공사</t>
  </si>
  <si>
    <t>2406. 지붕및홈통공사</t>
  </si>
  <si>
    <t>2407. 폐기물처리비</t>
  </si>
  <si>
    <t>2408. (비)철강설</t>
  </si>
  <si>
    <t>2501. 철거공사</t>
  </si>
  <si>
    <t>2502. 방수공사</t>
  </si>
  <si>
    <t>2503. 미장공사</t>
  </si>
  <si>
    <t>2504. 도장공사</t>
  </si>
  <si>
    <t>2505. 폐기물처리비</t>
  </si>
  <si>
    <t>2601. 철거공사</t>
  </si>
  <si>
    <t>2602. 창호및유리공사</t>
  </si>
  <si>
    <t>2603. 지붕및홈통공사</t>
  </si>
  <si>
    <t>2604. (비)철강설</t>
  </si>
  <si>
    <t>2701. 철거공사</t>
  </si>
  <si>
    <t>2702. 창호및유리공사</t>
  </si>
  <si>
    <t>2703. 미장공사</t>
  </si>
  <si>
    <t>2704. 도장공사</t>
  </si>
  <si>
    <t>2705. 지붕및홈통공사</t>
  </si>
  <si>
    <t>2706. (비)철강설</t>
  </si>
  <si>
    <t>2801. 철거공사</t>
  </si>
  <si>
    <t>2802. 창호및유리공사</t>
  </si>
  <si>
    <t>2803. 금속공사</t>
  </si>
  <si>
    <t>2804. 방수공사</t>
  </si>
  <si>
    <t>2805. 미장공사</t>
  </si>
  <si>
    <t>2806. 도장공사</t>
  </si>
  <si>
    <t>2807. 폐기물처리비</t>
  </si>
  <si>
    <t>2808. (비)철강설</t>
  </si>
  <si>
    <t>2901. 철거공사</t>
  </si>
  <si>
    <t>2902. 창호및유리공사</t>
  </si>
  <si>
    <t>2903. 미장공사</t>
  </si>
  <si>
    <t>2904. 도장공사</t>
  </si>
  <si>
    <t>2905. 지붕및홈통공사</t>
  </si>
  <si>
    <t>2906. (비)철강설</t>
  </si>
  <si>
    <t>3001. 철거공사</t>
  </si>
  <si>
    <t>3002. 방수공사</t>
  </si>
  <si>
    <t>3003. 미장공사</t>
  </si>
  <si>
    <t>3004. 도장공사</t>
  </si>
  <si>
    <t>3005. 폐기물처리비</t>
  </si>
  <si>
    <t>3101. 철거공사</t>
  </si>
  <si>
    <t>3102. 방수공사</t>
  </si>
  <si>
    <t>3103. 미장공사</t>
  </si>
  <si>
    <t>3104. 도장공사</t>
  </si>
  <si>
    <t>3105. 지붕및홈통공사</t>
  </si>
  <si>
    <t>3106. 폐기물처리비</t>
  </si>
  <si>
    <t>3201. 철거공사</t>
  </si>
  <si>
    <t>3202. 창호및유리공사</t>
  </si>
  <si>
    <t>3203. 미장공사</t>
  </si>
  <si>
    <t>3204. 도장공사</t>
  </si>
  <si>
    <t>3205. (비)철강설</t>
  </si>
  <si>
    <t>3301. 철거공사</t>
  </si>
  <si>
    <t>3302. 방수공사</t>
  </si>
  <si>
    <t>3303. 미장공사</t>
  </si>
  <si>
    <t>3304. 도장공사</t>
  </si>
  <si>
    <t>3305. 폐기물처리비</t>
  </si>
  <si>
    <t>3401. 철거공사</t>
  </si>
  <si>
    <t>3402. 창호및유리공사</t>
  </si>
  <si>
    <t>3403. 폐기물처리비</t>
  </si>
  <si>
    <t>3404. (비)철강설</t>
  </si>
  <si>
    <t>3501. 철거공사</t>
  </si>
  <si>
    <t>3502. 조적공사</t>
  </si>
  <si>
    <t>3503. 방수공사</t>
  </si>
  <si>
    <t>3504. 미장공사</t>
  </si>
  <si>
    <t>3505. 도장공사</t>
  </si>
  <si>
    <t>3506. 지붕및홈통공사</t>
  </si>
  <si>
    <t>3507. 폐기물처리비</t>
  </si>
  <si>
    <t>3601. 철거공사</t>
  </si>
  <si>
    <t>3602. 방수공사</t>
  </si>
  <si>
    <t>3603. 지붕및홈통공사</t>
  </si>
  <si>
    <t>3604. 폐기물처리비</t>
  </si>
  <si>
    <t>3701. 철거공사</t>
  </si>
  <si>
    <t>3702. 창호및유리공사</t>
  </si>
  <si>
    <t>3703. 방수공사</t>
  </si>
  <si>
    <t>3704. 미장공사</t>
  </si>
  <si>
    <t>3705. 도장공사</t>
  </si>
  <si>
    <t>3706. 지붕및홈통공사</t>
  </si>
  <si>
    <t>3707. 기타공사</t>
  </si>
  <si>
    <t>3708. 폐기물처리비</t>
  </si>
  <si>
    <t>3709. (비)철강설</t>
  </si>
  <si>
    <t>3801. 철거공사</t>
  </si>
  <si>
    <t>3802. 창호및유리공사</t>
  </si>
  <si>
    <t>3803. 폐기물처리비</t>
  </si>
  <si>
    <t>3804. (비)철강설</t>
  </si>
  <si>
    <t>3901. 철거공사</t>
  </si>
  <si>
    <t>3902. 창호및유리공사</t>
  </si>
  <si>
    <t>3903. 석공사</t>
  </si>
  <si>
    <t>3904. 지붕및홈통공사</t>
  </si>
  <si>
    <t>3905. 폐기물처리비</t>
  </si>
  <si>
    <t>3906. (비)철강설</t>
  </si>
  <si>
    <t>4001. 미장공사</t>
  </si>
  <si>
    <t>4002. 도장공사</t>
  </si>
  <si>
    <t>4003. 지붕및홈통공사</t>
  </si>
  <si>
    <t>4101. 철거공사</t>
  </si>
  <si>
    <t>4102. 창호및유리공사</t>
  </si>
  <si>
    <t>4103. 미장공사</t>
  </si>
  <si>
    <t>4104. 도장공사</t>
  </si>
  <si>
    <t>4105. (비)철강설</t>
  </si>
  <si>
    <t>4201. 철거공사</t>
  </si>
  <si>
    <t>4202. 창호및유리공사</t>
  </si>
  <si>
    <t>4203. 방수공사</t>
  </si>
  <si>
    <t>4204. 폐기물처리비</t>
  </si>
  <si>
    <t>4205. (비)철강설</t>
  </si>
  <si>
    <t>4301. 철거공사</t>
  </si>
  <si>
    <t>4302. 창호및유리공사</t>
  </si>
  <si>
    <t>4303. 폐기물처리비</t>
  </si>
  <si>
    <t>4304. (비)철강설</t>
  </si>
  <si>
    <t>4401. 철거공사</t>
  </si>
  <si>
    <t>4402. 창호및유리공사</t>
  </si>
  <si>
    <t>4403. 석공사</t>
  </si>
  <si>
    <t>4404. 방수공사</t>
  </si>
  <si>
    <t>4405. 미장공사</t>
  </si>
  <si>
    <t>4406. 도장공사</t>
  </si>
  <si>
    <t>4407. 기타공사</t>
  </si>
  <si>
    <t>4408. 폐기물처리비</t>
  </si>
  <si>
    <t>4409. (비)철강설</t>
  </si>
  <si>
    <t>4501. 철거공사</t>
  </si>
  <si>
    <t>4502. 창호및유리공사</t>
  </si>
  <si>
    <t>4503. 방수공사</t>
  </si>
  <si>
    <t>4504. 미장공사</t>
  </si>
  <si>
    <t>4505. 도장공사</t>
  </si>
  <si>
    <t>4506. 지붕및홈통공사</t>
  </si>
  <si>
    <t>4507. 기타공사</t>
  </si>
  <si>
    <t>4508. 폐기물처리비</t>
  </si>
  <si>
    <t>4509. (비)철강설</t>
  </si>
  <si>
    <t>4601. 철거공사</t>
  </si>
  <si>
    <t>4602. 창호및유리공사</t>
  </si>
  <si>
    <t>4603. 방수공사</t>
  </si>
  <si>
    <t>4604. 미장공사</t>
  </si>
  <si>
    <t>4605. 도장공사</t>
  </si>
  <si>
    <t>4606. 기타공사</t>
  </si>
  <si>
    <t>4607. 폐기물처리비</t>
  </si>
  <si>
    <t>4608. (비)철강설</t>
  </si>
  <si>
    <t>설계서용지(갑)</t>
  </si>
  <si>
    <t>과  장</t>
  </si>
  <si>
    <t>계  장</t>
  </si>
  <si>
    <t>심사자</t>
  </si>
  <si>
    <t>검사자</t>
  </si>
  <si>
    <t>설계자</t>
  </si>
  <si>
    <t>공 사 원 가 계 산 서</t>
  </si>
  <si>
    <t xml:space="preserve">                     구  분
  비   목</t>
  </si>
  <si>
    <t>구    성   비</t>
  </si>
  <si>
    <t>금      액</t>
  </si>
  <si>
    <t>비    고</t>
  </si>
  <si>
    <t>직   접   재  료  비</t>
  </si>
  <si>
    <t>A1</t>
  </si>
  <si>
    <t>간   접   재  료  비</t>
  </si>
  <si>
    <t>A2</t>
  </si>
  <si>
    <t>작업설.부산물 등(△)</t>
  </si>
  <si>
    <t>A3</t>
  </si>
  <si>
    <t>A</t>
  </si>
  <si>
    <t>직   접   노  무  비</t>
  </si>
  <si>
    <t>B1</t>
  </si>
  <si>
    <t>간   접   노  무  비</t>
  </si>
  <si>
    <t>B2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</si>
  <si>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</si>
  <si>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</si>
  <si>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</si>
  <si>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</si>
  <si>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</si>
  <si>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</si>
  <si>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</si>
  <si>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건  강  보   험   료</t>
  </si>
  <si>
    <t>C12</t>
  </si>
  <si>
    <t>연  금  보   험   료</t>
  </si>
  <si>
    <t>C13</t>
  </si>
  <si>
    <t>노인 장기 요양보험료</t>
  </si>
  <si>
    <t>C14</t>
  </si>
  <si>
    <t>퇴 직 공 제 부 금 비</t>
  </si>
  <si>
    <t>C15</t>
  </si>
  <si>
    <t>안  전   관   리  비</t>
  </si>
  <si>
    <t>8,576,639 &lt; 10,291,967</t>
  </si>
  <si>
    <t>C16</t>
  </si>
  <si>
    <t>기    타    경    비</t>
  </si>
  <si>
    <t>C20</t>
  </si>
  <si>
    <t>환  경  보   전   비</t>
  </si>
  <si>
    <t>C25</t>
  </si>
  <si>
    <t>건설하도급보증수수료</t>
  </si>
  <si>
    <t>C30</t>
  </si>
  <si>
    <t>건설기계대여보증수수료</t>
  </si>
  <si>
    <t>C32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</si>
  <si>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</si>
  <si>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</si>
  <si>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</si>
  <si>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</si>
  <si>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</si>
  <si>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</si>
  <si>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</si>
  <si>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폐  기  물  처 리 비</t>
  </si>
  <si>
    <t>(비)  철    강    설</t>
  </si>
  <si>
    <t>U1</t>
  </si>
  <si>
    <t>총       원       가</t>
  </si>
  <si>
    <t>F</t>
  </si>
  <si>
    <t>부   가   가  치  세</t>
  </si>
  <si>
    <t>H</t>
  </si>
  <si>
    <t>도    급    금    액</t>
  </si>
  <si>
    <t>Y</t>
  </si>
  <si>
    <t>총   공   사  금  액</t>
  </si>
  <si>
    <t>재료비</t>
  </si>
  <si>
    <t>노무비</t>
  </si>
  <si>
    <t>경  비</t>
  </si>
  <si>
    <t>순  공  사  원  가</t>
  </si>
  <si>
    <t>소           계</t>
    <phoneticPr fontId="1" type="noConversion"/>
  </si>
  <si>
    <t>2020년 7월  설계</t>
    <phoneticPr fontId="1" type="noConversion"/>
  </si>
  <si>
    <t>공사명 : 인동촌 백년마을 노후주택 집수리 지원 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</si>
</sst>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8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b/>
      <u/>
      <sz val="9"/>
      <color rgb="FF0000FF"/>
      <name val="굴림체"/>
      <family val="3"/>
      <charset val="129"/>
    </font>
    <font>
      <b/>
      <u/>
      <sz val="9"/>
      <color rgb="FF0000FF"/>
      <name val="맑은 고딕"/>
      <family val="2"/>
      <charset val="129"/>
      <scheme val="minor"/>
    </font>
    <font>
      <sz val="8"/>
      <color rgb="FF000080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b/>
      <sz val="8"/>
      <color rgb="FF800000"/>
      <name val="굴림체"/>
      <family val="3"/>
      <charset val="129"/>
    </font>
    <font>
      <sz val="13"/>
      <color theme="1"/>
      <name val="굴림체"/>
      <family val="3"/>
      <charset val="129"/>
    </font>
    <font>
      <sz val="9"/>
      <color rgb="FF00008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4F4F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quotePrefix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8" fillId="2" borderId="1" xfId="0" quotePrefix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quotePrefix="1" applyFont="1" applyBorder="1" applyAlignment="1">
      <alignment horizontal="right" vertical="center" wrapText="1" shrinkToFit="1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0" xfId="0" applyAlignment="1">
      <alignment vertical="center" wrapText="1" shrinkToFit="1"/>
    </xf>
    <xf numFmtId="0" fontId="12" fillId="0" borderId="11" xfId="0" quotePrefix="1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right" vertical="center" wrapText="1" shrinkToFit="1"/>
    </xf>
    <xf numFmtId="0" fontId="12" fillId="0" borderId="12" xfId="0" quotePrefix="1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right" vertical="center" wrapText="1" shrinkToFit="1"/>
    </xf>
    <xf numFmtId="0" fontId="12" fillId="0" borderId="13" xfId="0" quotePrefix="1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right" vertical="center" wrapText="1" shrinkToFit="1"/>
    </xf>
    <xf numFmtId="0" fontId="13" fillId="2" borderId="1" xfId="0" quotePrefix="1" applyFont="1" applyFill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3" fillId="2" borderId="1" xfId="0" quotePrefix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right" vertical="center" wrapText="1" shrinkToFit="1"/>
    </xf>
    <xf numFmtId="0" fontId="12" fillId="0" borderId="1" xfId="0" quotePrefix="1" applyFont="1" applyBorder="1" applyAlignment="1">
      <alignment horizontal="left" vertical="center" wrapText="1" shrinkToFit="1"/>
    </xf>
    <xf numFmtId="0" fontId="12" fillId="0" borderId="11" xfId="0" quotePrefix="1" applyFont="1" applyBorder="1" applyAlignment="1">
      <alignment horizontal="center" vertical="center" wrapText="1" shrinkToFit="1"/>
    </xf>
    <xf numFmtId="0" fontId="12" fillId="0" borderId="12" xfId="0" quotePrefix="1" applyFont="1" applyBorder="1" applyAlignment="1">
      <alignment horizontal="center" vertical="center" wrapText="1" shrinkToFit="1"/>
    </xf>
    <xf numFmtId="0" fontId="12" fillId="0" borderId="13" xfId="0" quotePrefix="1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 shrinkToFit="1"/>
    </xf>
    <xf numFmtId="0" fontId="4" fillId="0" borderId="0" xfId="0" quotePrefix="1" applyFont="1">
      <alignment vertical="center"/>
    </xf>
    <xf numFmtId="0" fontId="5" fillId="0" borderId="0" xfId="0" applyFont="1">
      <alignment vertical="center"/>
    </xf>
    <xf numFmtId="0" fontId="11" fillId="3" borderId="10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textRotation="255" wrapText="1" shrinkToFit="1"/>
    </xf>
    <xf numFmtId="0" fontId="3" fillId="0" borderId="12" xfId="0" applyFont="1" applyBorder="1" applyAlignment="1">
      <alignment horizontal="center" vertical="center" textRotation="255" wrapText="1" shrinkToFit="1"/>
    </xf>
    <xf numFmtId="0" fontId="3" fillId="0" borderId="13" xfId="0" applyFont="1" applyBorder="1" applyAlignment="1">
      <alignment horizontal="center" vertical="center" textRotation="255" wrapText="1" shrinkToFit="1"/>
    </xf>
    <xf numFmtId="0" fontId="3" fillId="0" borderId="1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1" xfId="0" quotePrefix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3" fillId="2" borderId="1" xfId="0" quotePrefix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9" fillId="4" borderId="3" xfId="0" quotePrefix="1" applyFont="1" applyFill="1" applyBorder="1" applyAlignment="1">
      <alignment vertical="center" wrapText="1" shrinkToFit="1"/>
    </xf>
    <xf numFmtId="0" fontId="9" fillId="4" borderId="4" xfId="0" quotePrefix="1" applyFont="1" applyFill="1" applyBorder="1" applyAlignment="1">
      <alignment vertical="center" wrapText="1" shrinkToFit="1"/>
    </xf>
    <xf numFmtId="0" fontId="9" fillId="4" borderId="5" xfId="0" quotePrefix="1" applyFont="1" applyFill="1" applyBorder="1" applyAlignment="1">
      <alignment vertical="center" wrapText="1" shrinkToFit="1"/>
    </xf>
    <xf numFmtId="0" fontId="9" fillId="4" borderId="4" xfId="0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vertical="center" wrapText="1" shrinkToFit="1"/>
    </xf>
  </cellXfs>
  <cellStyles count="1">
    <cellStyle name="표준" xfId="0" builtinId="0"/>
  </cellStyles>
  <dxfs count="6">
    <dxf>
      <numFmt numFmtId="176" formatCode="#,###"/>
    </dxf>
    <dxf>
      <numFmt numFmtId="177" formatCode="#,##0.0#####"/>
    </dxf>
    <dxf>
      <numFmt numFmtId="176" formatCode="#,###"/>
    </dxf>
    <dxf>
      <numFmt numFmtId="177" formatCode="#,##0.0#####"/>
    </dxf>
    <dxf>
      <numFmt numFmtId="176" formatCode="#,###"/>
    </dxf>
    <dxf>
      <numFmt numFmtId="177" formatCode="#,##0.0#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</xdr:row>
      <xdr:rowOff>82550</xdr:rowOff>
    </xdr:from>
    <xdr:to>
      <xdr:col>10</xdr:col>
      <xdr:colOff>1597025</xdr:colOff>
      <xdr:row>5</xdr:row>
      <xdr:rowOff>107950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3A7FE01-5597-4A78-B462-E7DFBC17B949}"/>
            </a:ext>
          </a:extLst>
        </xdr:cNvPr>
        <xdr:cNvSpPr txBox="1"/>
      </xdr:nvSpPr>
      <xdr:spPr>
        <a:xfrm>
          <a:off x="317500" y="1111250"/>
          <a:ext cx="88995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2020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년도</a:t>
          </a:r>
        </a:p>
      </xdr:txBody>
    </xdr:sp>
    <xdr:clientData/>
  </xdr:twoCellAnchor>
  <xdr:twoCellAnchor>
    <xdr:from>
      <xdr:col>0</xdr:col>
      <xdr:colOff>63500</xdr:colOff>
      <xdr:row>4</xdr:row>
      <xdr:rowOff>44450</xdr:rowOff>
    </xdr:from>
    <xdr:to>
      <xdr:col>10</xdr:col>
      <xdr:colOff>1660525</xdr:colOff>
      <xdr:row>6</xdr:row>
      <xdr:rowOff>69850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5A992C7-E4A1-4539-A5AF-53668C45A31F}"/>
            </a:ext>
          </a:extLst>
        </xdr:cNvPr>
        <xdr:cNvSpPr txBox="1"/>
      </xdr:nvSpPr>
      <xdr:spPr>
        <a:xfrm>
          <a:off x="63500" y="1282700"/>
          <a:ext cx="92170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ko-KR" altLang="en-US" sz="2000">
              <a:latin typeface="굴림체" panose="020B0609000101010101" pitchFamily="49" charset="-127"/>
              <a:ea typeface="굴림체" panose="020B0609000101010101" pitchFamily="49" charset="-127"/>
            </a:rPr>
            <a:t> 공  사  내  역  서</a:t>
          </a:r>
        </a:p>
      </xdr:txBody>
    </xdr:sp>
    <xdr:clientData/>
  </xdr:twoCellAnchor>
  <xdr:twoCellAnchor>
    <xdr:from>
      <xdr:col>2</xdr:col>
      <xdr:colOff>381000</xdr:colOff>
      <xdr:row>7</xdr:row>
      <xdr:rowOff>101600</xdr:rowOff>
    </xdr:from>
    <xdr:to>
      <xdr:col>10</xdr:col>
      <xdr:colOff>1597025</xdr:colOff>
      <xdr:row>9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9D8F36D-7E6B-4F67-AC46-C65F9C8F6D75}"/>
            </a:ext>
          </a:extLst>
        </xdr:cNvPr>
        <xdr:cNvSpPr txBox="1"/>
      </xdr:nvSpPr>
      <xdr:spPr>
        <a:xfrm>
          <a:off x="1905000" y="1968500"/>
          <a:ext cx="73120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lang="ko-KR" altLang="en-US" sz="2000">
              <a:latin typeface="굴림체" panose="020B0609000101010101" pitchFamily="49" charset="-127"/>
              <a:ea typeface="굴림체" panose="020B0609000101010101" pitchFamily="49" charset="-127"/>
            </a:rPr>
            <a:t> 공 사 명 </a:t>
          </a:r>
          <a:r>
            <a:rPr lang="en-US" altLang="ko-KR" sz="2000">
              <a:latin typeface="굴림체" panose="020B0609000101010101" pitchFamily="49" charset="-127"/>
              <a:ea typeface="굴림체" panose="020B0609000101010101" pitchFamily="49" charset="-127"/>
            </a:rPr>
            <a:t>: </a:t>
          </a:r>
          <a:r>
            <a:rPr lang="ko-KR" altLang="en-US" sz="2000">
              <a:latin typeface="굴림체" panose="020B0609000101010101" pitchFamily="49" charset="-127"/>
              <a:ea typeface="굴림체" panose="020B0609000101010101" pitchFamily="49" charset="-127"/>
            </a:rPr>
            <a:t>인동촌 백년마을 노후주택 집수리 지원 공사</a:t>
          </a:r>
        </a:p>
      </xdr:txBody>
    </xdr:sp>
    <xdr:clientData/>
  </xdr:twoCellAnchor>
  <xdr:twoCellAnchor>
    <xdr:from>
      <xdr:col>2</xdr:col>
      <xdr:colOff>381000</xdr:colOff>
      <xdr:row>10</xdr:row>
      <xdr:rowOff>158750</xdr:rowOff>
    </xdr:from>
    <xdr:to>
      <xdr:col>10</xdr:col>
      <xdr:colOff>1597025</xdr:colOff>
      <xdr:row>12</xdr:row>
      <xdr:rowOff>184150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DDF5D72-1317-42E0-9FB4-4A7304BB766F}"/>
            </a:ext>
          </a:extLst>
        </xdr:cNvPr>
        <xdr:cNvSpPr txBox="1"/>
      </xdr:nvSpPr>
      <xdr:spPr>
        <a:xfrm>
          <a:off x="1905000" y="2654300"/>
          <a:ext cx="73120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lang="ko-KR" altLang="en-US" sz="1800"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</a:p>
      </xdr:txBody>
    </xdr:sp>
    <xdr:clientData/>
  </xdr:twoCellAnchor>
  <xdr:twoCellAnchor>
    <xdr:from>
      <xdr:col>2</xdr:col>
      <xdr:colOff>381000</xdr:colOff>
      <xdr:row>14</xdr:row>
      <xdr:rowOff>6350</xdr:rowOff>
    </xdr:from>
    <xdr:to>
      <xdr:col>10</xdr:col>
      <xdr:colOff>1597025</xdr:colOff>
      <xdr:row>16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C67E526E-0917-4644-B169-59EE4E329FDB}"/>
            </a:ext>
          </a:extLst>
        </xdr:cNvPr>
        <xdr:cNvSpPr txBox="1"/>
      </xdr:nvSpPr>
      <xdr:spPr>
        <a:xfrm>
          <a:off x="1905000" y="3340100"/>
          <a:ext cx="73120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endParaRPr lang="ko-KR" altLang="en-US" sz="1400"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twoCellAnchor>
  <xdr:twoCellAnchor>
    <xdr:from>
      <xdr:col>0</xdr:col>
      <xdr:colOff>635000</xdr:colOff>
      <xdr:row>16</xdr:row>
      <xdr:rowOff>101600</xdr:rowOff>
    </xdr:from>
    <xdr:to>
      <xdr:col>10</xdr:col>
      <xdr:colOff>1597025</xdr:colOff>
      <xdr:row>18</xdr:row>
      <xdr:rowOff>127000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21262A3-DC83-4928-939B-DC24CD70CDC9}"/>
            </a:ext>
          </a:extLst>
        </xdr:cNvPr>
        <xdr:cNvSpPr txBox="1"/>
      </xdr:nvSpPr>
      <xdr:spPr>
        <a:xfrm>
          <a:off x="635000" y="3854450"/>
          <a:ext cx="8582025" cy="444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lang="ko-KR" altLang="en-US" sz="1600">
              <a:latin typeface="굴림체" panose="020B0609000101010101" pitchFamily="49" charset="-127"/>
              <a:ea typeface="굴림체" panose="020B0609000101010101" pitchFamily="49" charset="-127"/>
            </a:rPr>
            <a:t> 총공사비 </a:t>
          </a:r>
          <a:r>
            <a:rPr lang="en-US" altLang="ko-KR" sz="1600">
              <a:latin typeface="굴림체" panose="020B0609000101010101" pitchFamily="49" charset="-127"/>
              <a:ea typeface="굴림체" panose="020B0609000101010101" pitchFamily="49" charset="-127"/>
            </a:rPr>
            <a:t>: </a:t>
          </a:r>
          <a:r>
            <a:rPr lang="ko-KR" altLang="en-US" sz="1600">
              <a:latin typeface="굴림체" panose="020B0609000101010101" pitchFamily="49" charset="-127"/>
              <a:ea typeface="굴림체" panose="020B0609000101010101" pitchFamily="49" charset="-127"/>
            </a:rPr>
            <a:t>금 사억칠천칠백일십팔만칠천원정 </a:t>
          </a:r>
          <a:r>
            <a:rPr lang="en-US" altLang="ko-KR" sz="1600">
              <a:latin typeface="굴림체" panose="020B0609000101010101" pitchFamily="49" charset="-127"/>
              <a:ea typeface="굴림체" panose="020B0609000101010101" pitchFamily="49" charset="-127"/>
            </a:rPr>
            <a:t>(</a:t>
          </a:r>
          <a:r>
            <a:rPr lang="ko-KR" altLang="en-US" sz="1600">
              <a:latin typeface="굴림체" panose="020B0609000101010101" pitchFamily="49" charset="-127"/>
              <a:ea typeface="굴림체" panose="020B0609000101010101" pitchFamily="49" charset="-127"/>
            </a:rPr>
            <a:t>￦</a:t>
          </a:r>
          <a:r>
            <a:rPr lang="en-US" altLang="ko-KR" sz="1600">
              <a:latin typeface="굴림체" panose="020B0609000101010101" pitchFamily="49" charset="-127"/>
              <a:ea typeface="굴림체" panose="020B0609000101010101" pitchFamily="49" charset="-127"/>
            </a:rPr>
            <a:t>477,187,000)</a:t>
          </a:r>
          <a:endParaRPr lang="ko-KR" altLang="en-US" sz="1600"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twoCellAnchor>
  <xdr:twoCellAnchor>
    <xdr:from>
      <xdr:col>3</xdr:col>
      <xdr:colOff>676275</xdr:colOff>
      <xdr:row>19</xdr:row>
      <xdr:rowOff>158750</xdr:rowOff>
    </xdr:from>
    <xdr:to>
      <xdr:col>10</xdr:col>
      <xdr:colOff>1597025</xdr:colOff>
      <xdr:row>23</xdr:row>
      <xdr:rowOff>82550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C9FC41F3-3612-47BA-B1B1-EDBCCBAFF630}"/>
            </a:ext>
          </a:extLst>
        </xdr:cNvPr>
        <xdr:cNvSpPr txBox="1"/>
      </xdr:nvSpPr>
      <xdr:spPr>
        <a:xfrm>
          <a:off x="2857500" y="4540250"/>
          <a:ext cx="6359525" cy="762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 내역 </a:t>
          </a:r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:  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도급예산액 </a:t>
          </a:r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:  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￦ </a:t>
          </a:r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477,187,000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원</a:t>
          </a:r>
        </a:p>
        <a:p>
          <a:pPr algn="l"/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         합      계 </a:t>
          </a:r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:  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￦ </a:t>
          </a:r>
          <a:r>
            <a:rPr lang="en-US" altLang="ko-KR" sz="1500">
              <a:latin typeface="굴림체" panose="020B0609000101010101" pitchFamily="49" charset="-127"/>
              <a:ea typeface="굴림체" panose="020B0609000101010101" pitchFamily="49" charset="-127"/>
            </a:rPr>
            <a:t>477,187,000</a:t>
          </a:r>
          <a:r>
            <a:rPr lang="ko-KR" altLang="en-US" sz="1500">
              <a:latin typeface="굴림체" panose="020B0609000101010101" pitchFamily="49" charset="-127"/>
              <a:ea typeface="굴림체" panose="020B0609000101010101" pitchFamily="49" charset="-127"/>
            </a:rPr>
            <a:t>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7"/>
    <pageSetUpPr fitToPage="1"/>
  </sheetPr>
  <dimension ref="A1:M788"/>
  <sheetViews>
    <sheetView workbookViewId="0">
      <selection activeCell="R28" sqref="R28:R29"/>
    </sheetView>
  </sheetViews>
  <sheetFormatPr defaultRowHeight="16.5" x14ac:dyDescent="0.3"/>
  <cols>
    <col min="1" max="1" width="8.625" customWidth="1"/>
    <col min="2" max="2" width="11.375" customWidth="1"/>
    <col min="3" max="3" width="8.625" customWidth="1"/>
    <col min="4" max="4" width="11.375" customWidth="1"/>
    <col min="5" max="5" width="8.625" customWidth="1"/>
    <col min="6" max="6" width="11.375" customWidth="1"/>
    <col min="7" max="7" width="8.625" customWidth="1"/>
    <col min="8" max="8" width="11.375" customWidth="1"/>
    <col min="9" max="9" width="8.625" customWidth="1"/>
    <col min="10" max="10" width="11.375" customWidth="1"/>
    <col min="11" max="11" width="22.625" customWidth="1"/>
  </cols>
  <sheetData>
    <row r="1" spans="1:13" ht="30" customHeight="1" x14ac:dyDescent="0.3">
      <c r="A1" s="37" t="s">
        <v>921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3" ht="35.1" customHeight="1" x14ac:dyDescent="0.3">
      <c r="A3" s="16" t="s">
        <v>922</v>
      </c>
      <c r="B3" s="17"/>
      <c r="C3" s="16" t="s">
        <v>923</v>
      </c>
      <c r="D3" s="17"/>
      <c r="E3" s="16" t="s">
        <v>924</v>
      </c>
      <c r="F3" s="17"/>
      <c r="G3" s="16" t="s">
        <v>925</v>
      </c>
      <c r="H3" s="17"/>
      <c r="I3" s="16" t="s">
        <v>926</v>
      </c>
      <c r="J3" s="17"/>
      <c r="K3" s="16" t="s">
        <v>991</v>
      </c>
      <c r="L3" s="3"/>
    </row>
    <row r="4" spans="1:13" ht="15.9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15.9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  <c r="M5" s="18"/>
    </row>
    <row r="6" spans="1:13" ht="15.9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18"/>
      <c r="M6" s="18"/>
    </row>
    <row r="7" spans="1:13" ht="15.9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18"/>
      <c r="M7" s="18"/>
    </row>
    <row r="8" spans="1:13" ht="15.95" customHeigh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18"/>
      <c r="M8" s="18"/>
    </row>
    <row r="9" spans="1:13" ht="15.95" customHeigh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18"/>
      <c r="M9" s="18"/>
    </row>
    <row r="10" spans="1:13" ht="15.95" customHeigh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8"/>
      <c r="M10" s="18"/>
    </row>
    <row r="11" spans="1:13" ht="15.95" customHeigh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8"/>
      <c r="M11" s="18"/>
    </row>
    <row r="12" spans="1:13" ht="15.95" customHeigh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8"/>
      <c r="M12" s="18"/>
    </row>
    <row r="13" spans="1:13" ht="15.95" customHeight="1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18"/>
      <c r="M13" s="18"/>
    </row>
    <row r="14" spans="1:13" ht="15.9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8"/>
      <c r="M14" s="18"/>
    </row>
    <row r="15" spans="1:13" ht="15.95" customHeigh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8"/>
      <c r="M15" s="18"/>
    </row>
    <row r="16" spans="1:13" ht="15.9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8"/>
      <c r="M16" s="18"/>
    </row>
    <row r="17" spans="1:13" ht="15.95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8"/>
      <c r="M17" s="18"/>
    </row>
    <row r="18" spans="1:13" ht="15.95" customHeigh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8"/>
      <c r="M18" s="18"/>
    </row>
    <row r="19" spans="1:13" ht="15.95" customHeight="1" x14ac:dyDescent="0.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8"/>
      <c r="M19" s="18"/>
    </row>
    <row r="20" spans="1:13" ht="15.95" customHeigh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8"/>
      <c r="M20" s="18"/>
    </row>
    <row r="21" spans="1:13" ht="15.95" customHeight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8"/>
      <c r="M21" s="18"/>
    </row>
    <row r="22" spans="1:13" ht="15.95" customHeight="1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8"/>
      <c r="M22" s="18"/>
    </row>
    <row r="23" spans="1:13" ht="15.95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8"/>
      <c r="M23" s="18"/>
    </row>
    <row r="24" spans="1:13" ht="15.95" customHeight="1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8"/>
      <c r="M24" s="18"/>
    </row>
    <row r="25" spans="1:13" ht="15.95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8"/>
      <c r="M25" s="18"/>
    </row>
    <row r="26" spans="1:13" ht="15.9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8"/>
      <c r="M26" s="18"/>
    </row>
    <row r="27" spans="1:13" ht="15.9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8"/>
      <c r="M27" s="18"/>
    </row>
    <row r="28" spans="1:13" ht="15.9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18"/>
      <c r="M28" s="18"/>
    </row>
    <row r="29" spans="1:13" ht="15.95" customHeigh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18"/>
      <c r="M29" s="18"/>
    </row>
    <row r="30" spans="1:13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1:13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1:13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1:13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1:13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1:13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1:13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1:13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1:13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1:13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1:13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1:13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1:13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1:13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1:13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1:13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1:13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1:13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1:13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1:13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1:13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1:13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1:13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1:13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1:13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1:13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1:13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1:13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1:13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1:13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1:13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1:13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1:13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1:13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1:13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1:13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1:13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1:13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1:13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1:13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1:13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1:13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1:13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</row>
    <row r="741" spans="1:13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1:13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1:13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1:13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1:13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3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3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3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3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3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3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</sheetData>
  <mergeCells count="2">
    <mergeCell ref="A1:K1"/>
    <mergeCell ref="A4:K29"/>
  </mergeCells>
  <phoneticPr fontId="1" type="noConversion"/>
  <pageMargins left="0.54870109740219475" right="0.54870109740219475" top="0.70618141236282472" bottom="0.1388888888888889" header="0.3" footer="0.1388888888888889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9D86"/>
    <pageSetUpPr fitToPage="1"/>
  </sheetPr>
  <dimension ref="A1:J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RowHeight="16.5" x14ac:dyDescent="0.3"/>
  <cols>
    <col min="1" max="2" width="3.625" customWidth="1"/>
    <col min="3" max="3" width="17.625" style="2" customWidth="1"/>
    <col min="4" max="4" width="14.125" style="2" customWidth="1"/>
    <col min="5" max="5" width="29.75" style="4" customWidth="1"/>
    <col min="6" max="6" width="13" style="2" customWidth="1"/>
    <col min="7" max="11" width="0" hidden="1" customWidth="1"/>
  </cols>
  <sheetData>
    <row r="1" spans="1:9" ht="43.5" customHeight="1" x14ac:dyDescent="0.3">
      <c r="A1" s="37" t="s">
        <v>927</v>
      </c>
      <c r="B1" s="37"/>
      <c r="C1" s="37"/>
      <c r="D1" s="37"/>
      <c r="E1" s="37"/>
      <c r="F1" s="37"/>
    </row>
    <row r="2" spans="1:9" ht="33" customHeight="1" x14ac:dyDescent="0.3">
      <c r="A2" s="40" t="s">
        <v>992</v>
      </c>
      <c r="B2" s="41"/>
      <c r="C2" s="41"/>
      <c r="D2" s="41"/>
      <c r="E2" s="41"/>
      <c r="F2" s="41"/>
    </row>
    <row r="3" spans="1:9" ht="12" customHeight="1" x14ac:dyDescent="0.3">
      <c r="A3" s="42" t="s">
        <v>928</v>
      </c>
      <c r="B3" s="43"/>
      <c r="C3" s="44"/>
      <c r="D3" s="48" t="s">
        <v>930</v>
      </c>
      <c r="E3" s="48" t="s">
        <v>929</v>
      </c>
      <c r="F3" s="48" t="s">
        <v>931</v>
      </c>
    </row>
    <row r="4" spans="1:9" ht="12" customHeight="1" x14ac:dyDescent="0.3">
      <c r="A4" s="45"/>
      <c r="B4" s="46"/>
      <c r="C4" s="47"/>
      <c r="D4" s="48"/>
      <c r="E4" s="48"/>
      <c r="F4" s="48"/>
    </row>
    <row r="5" spans="1:9" ht="24" customHeight="1" x14ac:dyDescent="0.3">
      <c r="A5" s="49" t="s">
        <v>989</v>
      </c>
      <c r="B5" s="49" t="s">
        <v>986</v>
      </c>
      <c r="C5" s="33" t="s">
        <v>932</v>
      </c>
      <c r="D5" s="20"/>
      <c r="E5" s="19" t="s">
        <v>89</v>
      </c>
      <c r="F5" s="19" t="s">
        <v>89</v>
      </c>
      <c r="G5" s="1" t="s">
        <v>933</v>
      </c>
      <c r="H5">
        <v>0</v>
      </c>
      <c r="I5">
        <f t="shared" ref="I5:I26" si="0">D5</f>
        <v>0</v>
      </c>
    </row>
    <row r="6" spans="1:9" ht="24" customHeight="1" x14ac:dyDescent="0.3">
      <c r="A6" s="50"/>
      <c r="B6" s="50"/>
      <c r="C6" s="34" t="s">
        <v>934</v>
      </c>
      <c r="D6" s="22"/>
      <c r="E6" s="21" t="s">
        <v>89</v>
      </c>
      <c r="F6" s="21" t="s">
        <v>89</v>
      </c>
      <c r="G6" s="1" t="s">
        <v>935</v>
      </c>
      <c r="H6">
        <v>0</v>
      </c>
      <c r="I6">
        <f t="shared" si="0"/>
        <v>0</v>
      </c>
    </row>
    <row r="7" spans="1:9" ht="24" customHeight="1" x14ac:dyDescent="0.3">
      <c r="A7" s="51"/>
      <c r="B7" s="51"/>
      <c r="C7" s="35" t="s">
        <v>936</v>
      </c>
      <c r="D7" s="24"/>
      <c r="E7" s="23" t="s">
        <v>89</v>
      </c>
      <c r="F7" s="23" t="s">
        <v>89</v>
      </c>
      <c r="G7" s="1" t="s">
        <v>937</v>
      </c>
      <c r="H7">
        <v>0</v>
      </c>
      <c r="I7">
        <f t="shared" si="0"/>
        <v>0</v>
      </c>
    </row>
    <row r="8" spans="1:9" ht="24" customHeight="1" x14ac:dyDescent="0.3">
      <c r="A8" s="52"/>
      <c r="B8" s="52"/>
      <c r="C8" s="29" t="s">
        <v>990</v>
      </c>
      <c r="D8" s="26"/>
      <c r="E8" s="25" t="s">
        <v>89</v>
      </c>
      <c r="F8" s="25" t="s">
        <v>89</v>
      </c>
      <c r="G8" s="1" t="s">
        <v>938</v>
      </c>
      <c r="H8">
        <v>0</v>
      </c>
      <c r="I8">
        <f t="shared" si="0"/>
        <v>0</v>
      </c>
    </row>
    <row r="9" spans="1:9" ht="24" customHeight="1" x14ac:dyDescent="0.3">
      <c r="A9" s="53"/>
      <c r="B9" s="49" t="s">
        <v>987</v>
      </c>
      <c r="C9" s="33" t="s">
        <v>939</v>
      </c>
      <c r="D9" s="20"/>
      <c r="E9" s="19" t="s">
        <v>89</v>
      </c>
      <c r="F9" s="19" t="s">
        <v>89</v>
      </c>
      <c r="G9" s="1" t="s">
        <v>940</v>
      </c>
      <c r="H9">
        <v>0</v>
      </c>
      <c r="I9">
        <f t="shared" si="0"/>
        <v>0</v>
      </c>
    </row>
    <row r="10" spans="1:9" ht="24" customHeight="1" x14ac:dyDescent="0.3">
      <c r="A10" s="51"/>
      <c r="B10" s="51"/>
      <c r="C10" s="35" t="s">
        <v>941</v>
      </c>
      <c r="D10" s="24"/>
      <c r="E10" s="27" t="str">
        <f>"직.노*"&amp;H10*100&amp;"%"</f>
        <v>직.노*8%</v>
      </c>
      <c r="F10" s="23" t="s">
        <v>89</v>
      </c>
      <c r="G10" s="1" t="s">
        <v>942</v>
      </c>
      <c r="H10">
        <v>0.08</v>
      </c>
      <c r="I10">
        <f t="shared" si="0"/>
        <v>0</v>
      </c>
    </row>
    <row r="11" spans="1:9" ht="24" customHeight="1" x14ac:dyDescent="0.3">
      <c r="A11" s="52"/>
      <c r="B11" s="52"/>
      <c r="C11" s="29" t="s">
        <v>990</v>
      </c>
      <c r="D11" s="26"/>
      <c r="E11" s="25" t="s">
        <v>89</v>
      </c>
      <c r="F11" s="25" t="s">
        <v>89</v>
      </c>
      <c r="G11" s="1" t="s">
        <v>943</v>
      </c>
      <c r="H11">
        <v>0</v>
      </c>
      <c r="I11">
        <f t="shared" si="0"/>
        <v>0</v>
      </c>
    </row>
    <row r="12" spans="1:9" ht="24" customHeight="1" x14ac:dyDescent="0.3">
      <c r="A12" s="53"/>
      <c r="B12" s="49" t="s">
        <v>988</v>
      </c>
      <c r="C12" s="33" t="s">
        <v>944</v>
      </c>
      <c r="D12" s="20"/>
      <c r="E12" s="19" t="s">
        <v>89</v>
      </c>
      <c r="F12" s="19" t="s">
        <v>89</v>
      </c>
      <c r="G12" s="1" t="s">
        <v>945</v>
      </c>
      <c r="H12">
        <v>0</v>
      </c>
      <c r="I12">
        <f t="shared" si="0"/>
        <v>0</v>
      </c>
    </row>
    <row r="13" spans="1:9" ht="24" customHeight="1" x14ac:dyDescent="0.3">
      <c r="A13" s="50"/>
      <c r="B13" s="50"/>
      <c r="C13" s="34" t="s">
        <v>946</v>
      </c>
      <c r="D13" s="22"/>
      <c r="E13" s="28" t="str">
        <f>"(노)*"&amp;H13*100&amp;"%"</f>
        <v>(노)*3.73%</v>
      </c>
      <c r="F13" s="21" t="s">
        <v>89</v>
      </c>
      <c r="G13" s="1" t="s">
        <v>947</v>
      </c>
      <c r="H13">
        <v>3.73E-2</v>
      </c>
      <c r="I13">
        <f t="shared" si="0"/>
        <v>0</v>
      </c>
    </row>
    <row r="14" spans="1:9" ht="24" customHeight="1" x14ac:dyDescent="0.3">
      <c r="A14" s="50"/>
      <c r="B14" s="50"/>
      <c r="C14" s="34" t="s">
        <v>948</v>
      </c>
      <c r="D14" s="22"/>
      <c r="E14" s="28" t="str">
        <f>"(노)*"&amp;H14*100&amp;"%"</f>
        <v>(노)*0.87%</v>
      </c>
      <c r="F14" s="21" t="s">
        <v>89</v>
      </c>
      <c r="G14" s="1" t="s">
        <v>949</v>
      </c>
      <c r="H14">
        <v>8.6999999999999994E-3</v>
      </c>
      <c r="I14">
        <f t="shared" si="0"/>
        <v>0</v>
      </c>
    </row>
    <row r="15" spans="1:9" ht="24" customHeight="1" x14ac:dyDescent="0.3">
      <c r="A15" s="50"/>
      <c r="B15" s="50"/>
      <c r="C15" s="34" t="s">
        <v>950</v>
      </c>
      <c r="D15" s="36">
        <v>6635709</v>
      </c>
      <c r="E15" s="28" t="str">
        <f>"(직.노)*"&amp;H15*100&amp;"%"</f>
        <v>(직.노)*3.335%</v>
      </c>
      <c r="F15" s="21" t="s">
        <v>89</v>
      </c>
      <c r="G15" s="1" t="s">
        <v>951</v>
      </c>
      <c r="H15">
        <v>3.3349999999999998E-2</v>
      </c>
      <c r="I15">
        <f t="shared" si="0"/>
        <v>6635709</v>
      </c>
    </row>
    <row r="16" spans="1:9" ht="24" customHeight="1" x14ac:dyDescent="0.3">
      <c r="A16" s="50"/>
      <c r="B16" s="50"/>
      <c r="C16" s="34" t="s">
        <v>952</v>
      </c>
      <c r="D16" s="36">
        <v>8953730</v>
      </c>
      <c r="E16" s="28" t="str">
        <f>"(직.노)*"&amp;H16*100&amp;"%"</f>
        <v>(직.노)*4.5%</v>
      </c>
      <c r="F16" s="21" t="s">
        <v>89</v>
      </c>
      <c r="G16" s="1" t="s">
        <v>953</v>
      </c>
      <c r="H16">
        <v>4.4999999999999998E-2</v>
      </c>
      <c r="I16">
        <f t="shared" si="0"/>
        <v>8953730</v>
      </c>
    </row>
    <row r="17" spans="1:10" ht="24" customHeight="1" x14ac:dyDescent="0.3">
      <c r="A17" s="50"/>
      <c r="B17" s="50"/>
      <c r="C17" s="34" t="s">
        <v>954</v>
      </c>
      <c r="D17" s="36">
        <v>680160</v>
      </c>
      <c r="E17" s="28" t="str">
        <f>"(건강보험료)*"&amp;H17*100&amp;"%"</f>
        <v>(건강보험료)*10.25%</v>
      </c>
      <c r="F17" s="21" t="s">
        <v>89</v>
      </c>
      <c r="G17" s="1" t="s">
        <v>955</v>
      </c>
      <c r="H17">
        <v>0.10249999999999999</v>
      </c>
      <c r="I17">
        <f t="shared" si="0"/>
        <v>680160</v>
      </c>
    </row>
    <row r="18" spans="1:10" ht="24" customHeight="1" x14ac:dyDescent="0.3">
      <c r="A18" s="50"/>
      <c r="B18" s="50"/>
      <c r="C18" s="34" t="s">
        <v>956</v>
      </c>
      <c r="D18" s="36">
        <v>4576351</v>
      </c>
      <c r="E18" s="28" t="str">
        <f>"(직.노)*"&amp;H18*100&amp;"%"</f>
        <v>(직.노)*2.3%</v>
      </c>
      <c r="F18" s="21" t="s">
        <v>89</v>
      </c>
      <c r="G18" s="1" t="s">
        <v>957</v>
      </c>
      <c r="H18">
        <v>2.3E-2</v>
      </c>
      <c r="I18">
        <f t="shared" si="0"/>
        <v>4576351</v>
      </c>
    </row>
    <row r="19" spans="1:10" ht="24" customHeight="1" x14ac:dyDescent="0.3">
      <c r="A19" s="50"/>
      <c r="B19" s="50"/>
      <c r="C19" s="34" t="s">
        <v>958</v>
      </c>
      <c r="D19" s="36">
        <v>8576538</v>
      </c>
      <c r="E19" s="28" t="str">
        <f>"(재+직.노+/1.1)*"&amp;H19*100&amp;"%"&amp;" &lt; (재+직.노)*2.93%*1.2"</f>
        <v>(재+직.노+/1.1)*2.93% &lt; (재+직.노)*2.93%*1.2</v>
      </c>
      <c r="F19" s="21" t="s">
        <v>959</v>
      </c>
      <c r="G19" s="1" t="s">
        <v>960</v>
      </c>
      <c r="H19">
        <v>2.9300000000000003E-2</v>
      </c>
      <c r="I19">
        <f t="shared" si="0"/>
        <v>8576538</v>
      </c>
    </row>
    <row r="20" spans="1:10" ht="24" customHeight="1" x14ac:dyDescent="0.3">
      <c r="A20" s="50"/>
      <c r="B20" s="50"/>
      <c r="C20" s="34" t="s">
        <v>961</v>
      </c>
      <c r="D20" s="22"/>
      <c r="E20" s="28" t="str">
        <f>"(재+노)*"&amp;H20*100&amp;"%"</f>
        <v>(재+노)*5.6%</v>
      </c>
      <c r="F20" s="21" t="s">
        <v>89</v>
      </c>
      <c r="G20" s="1" t="s">
        <v>962</v>
      </c>
      <c r="H20">
        <v>5.5999999999999994E-2</v>
      </c>
      <c r="I20">
        <f t="shared" si="0"/>
        <v>0</v>
      </c>
    </row>
    <row r="21" spans="1:10" ht="24" customHeight="1" x14ac:dyDescent="0.3">
      <c r="A21" s="50"/>
      <c r="B21" s="50"/>
      <c r="C21" s="34" t="s">
        <v>963</v>
      </c>
      <c r="D21" s="22"/>
      <c r="E21" s="28" t="str">
        <f>"(재+직.노+기.경)*"&amp;H21*100&amp;"%"</f>
        <v>(재+직.노+기.경)*0.3%</v>
      </c>
      <c r="F21" s="21" t="s">
        <v>89</v>
      </c>
      <c r="G21" s="1" t="s">
        <v>964</v>
      </c>
      <c r="H21">
        <v>3.0000000000000001E-3</v>
      </c>
      <c r="I21">
        <f t="shared" si="0"/>
        <v>0</v>
      </c>
    </row>
    <row r="22" spans="1:10" ht="24" customHeight="1" x14ac:dyDescent="0.3">
      <c r="A22" s="50"/>
      <c r="B22" s="50"/>
      <c r="C22" s="34" t="s">
        <v>965</v>
      </c>
      <c r="D22" s="22"/>
      <c r="E22" s="28" t="str">
        <f>"(재+직.노+기.경)*"&amp;H22*100&amp;"%"</f>
        <v>(재+직.노+기.경)*0.081%</v>
      </c>
      <c r="F22" s="21" t="s">
        <v>89</v>
      </c>
      <c r="G22" s="1" t="s">
        <v>966</v>
      </c>
      <c r="H22">
        <v>8.1000000000000006E-4</v>
      </c>
      <c r="I22">
        <f t="shared" si="0"/>
        <v>0</v>
      </c>
    </row>
    <row r="23" spans="1:10" ht="24" customHeight="1" x14ac:dyDescent="0.3">
      <c r="A23" s="51"/>
      <c r="B23" s="51"/>
      <c r="C23" s="35" t="s">
        <v>967</v>
      </c>
      <c r="D23" s="24"/>
      <c r="E23" s="27" t="str">
        <f>"(재+직.노+기.경)*"&amp;H23*100&amp;"%"</f>
        <v>(재+직.노+기.경)*0.32%</v>
      </c>
      <c r="F23" s="23" t="s">
        <v>89</v>
      </c>
      <c r="G23" s="1" t="s">
        <v>968</v>
      </c>
      <c r="H23">
        <v>3.2000000000000002E-3</v>
      </c>
      <c r="I23">
        <f t="shared" si="0"/>
        <v>0</v>
      </c>
    </row>
    <row r="24" spans="1:10" ht="24" customHeight="1" x14ac:dyDescent="0.3">
      <c r="A24" s="52"/>
      <c r="B24" s="52"/>
      <c r="C24" s="29" t="s">
        <v>990</v>
      </c>
      <c r="D24" s="26"/>
      <c r="E24" s="25" t="s">
        <v>89</v>
      </c>
      <c r="F24" s="25" t="s">
        <v>89</v>
      </c>
      <c r="G24" s="1" t="s">
        <v>969</v>
      </c>
      <c r="H24">
        <v>0</v>
      </c>
      <c r="I24">
        <f t="shared" si="0"/>
        <v>0</v>
      </c>
    </row>
    <row r="25" spans="1:10" ht="24" customHeight="1" x14ac:dyDescent="0.3">
      <c r="A25" s="52"/>
      <c r="B25" s="56" t="s">
        <v>970</v>
      </c>
      <c r="C25" s="57"/>
      <c r="D25" s="26"/>
      <c r="E25" s="25" t="s">
        <v>89</v>
      </c>
      <c r="F25" s="25" t="s">
        <v>89</v>
      </c>
      <c r="G25" s="1" t="s">
        <v>971</v>
      </c>
      <c r="H25">
        <v>0</v>
      </c>
      <c r="I25">
        <f t="shared" si="0"/>
        <v>0</v>
      </c>
    </row>
    <row r="26" spans="1:10" ht="24" customHeight="1" x14ac:dyDescent="0.3">
      <c r="A26" s="54" t="s">
        <v>972</v>
      </c>
      <c r="B26" s="55"/>
      <c r="C26" s="55"/>
      <c r="D26" s="31"/>
      <c r="E26" s="30" t="str">
        <f>"(재+노+경)*"&amp;H26*100&amp;"%"</f>
        <v>(재+노+경)*6%</v>
      </c>
      <c r="F26" s="32" t="s">
        <v>89</v>
      </c>
      <c r="G26" s="1" t="s">
        <v>973</v>
      </c>
      <c r="H26">
        <v>0.06</v>
      </c>
      <c r="I26">
        <f t="shared" si="0"/>
        <v>0</v>
      </c>
    </row>
    <row r="27" spans="1:10" ht="24" customHeight="1" x14ac:dyDescent="0.3">
      <c r="A27" s="54" t="s">
        <v>974</v>
      </c>
      <c r="B27" s="55"/>
      <c r="C27" s="55"/>
      <c r="D27" s="31"/>
      <c r="E27" s="30" t="str">
        <f>"(노+경+일)*"&amp;H27*100&amp;"%"</f>
        <v>(노+경+일)*15%</v>
      </c>
      <c r="F27" s="32" t="s">
        <v>89</v>
      </c>
      <c r="G27" s="1" t="s">
        <v>975</v>
      </c>
      <c r="H27">
        <v>0.15</v>
      </c>
      <c r="I27">
        <f>ROUNDDOWN((I11+I24+I26)*H27, 0)+-1</f>
        <v>-1</v>
      </c>
    </row>
    <row r="28" spans="1:10" ht="24" customHeight="1" x14ac:dyDescent="0.3">
      <c r="A28" s="54" t="s">
        <v>976</v>
      </c>
      <c r="B28" s="55"/>
      <c r="C28" s="55"/>
      <c r="D28" s="31">
        <v>338043</v>
      </c>
      <c r="E28" s="32" t="s">
        <v>89</v>
      </c>
      <c r="F28" s="32" t="s">
        <v>89</v>
      </c>
      <c r="G28" s="1" t="s">
        <v>54</v>
      </c>
      <c r="H28">
        <v>0</v>
      </c>
      <c r="I28">
        <f>D28</f>
        <v>338043</v>
      </c>
    </row>
    <row r="29" spans="1:10" ht="24" customHeight="1" x14ac:dyDescent="0.3">
      <c r="A29" s="54" t="s">
        <v>977</v>
      </c>
      <c r="B29" s="55"/>
      <c r="C29" s="55"/>
      <c r="D29" s="31">
        <v>-408948</v>
      </c>
      <c r="E29" s="32" t="s">
        <v>89</v>
      </c>
      <c r="F29" s="32" t="s">
        <v>89</v>
      </c>
      <c r="G29" s="1" t="s">
        <v>978</v>
      </c>
      <c r="H29">
        <v>0</v>
      </c>
      <c r="I29">
        <f>D29</f>
        <v>-408948</v>
      </c>
    </row>
    <row r="30" spans="1:10" ht="24" customHeight="1" x14ac:dyDescent="0.3">
      <c r="A30" s="54" t="s">
        <v>979</v>
      </c>
      <c r="B30" s="55"/>
      <c r="C30" s="55"/>
      <c r="D30" s="31">
        <v>433806363</v>
      </c>
      <c r="E30" s="32" t="s">
        <v>89</v>
      </c>
      <c r="F30" s="32" t="s">
        <v>89</v>
      </c>
      <c r="G30" s="1" t="s">
        <v>980</v>
      </c>
      <c r="H30">
        <v>0</v>
      </c>
      <c r="I30">
        <f>SUM(I25:I29)+-1</f>
        <v>-70907</v>
      </c>
    </row>
    <row r="31" spans="1:10" ht="24" customHeight="1" x14ac:dyDescent="0.3">
      <c r="A31" s="54" t="s">
        <v>981</v>
      </c>
      <c r="B31" s="55"/>
      <c r="C31" s="55"/>
      <c r="D31" s="31">
        <v>43380637</v>
      </c>
      <c r="E31" s="30" t="str">
        <f>"(총원가)*"&amp;H31*100&amp;"%"</f>
        <v>(총원가)*10%</v>
      </c>
      <c r="F31" s="32" t="s">
        <v>89</v>
      </c>
      <c r="G31" s="1" t="s">
        <v>982</v>
      </c>
      <c r="H31">
        <v>0.1</v>
      </c>
      <c r="I31">
        <f>ROUNDDOWN((I30)*H31, 0)+1</f>
        <v>-7089</v>
      </c>
      <c r="J31">
        <v>1</v>
      </c>
    </row>
    <row r="32" spans="1:10" ht="24" customHeight="1" x14ac:dyDescent="0.3">
      <c r="A32" s="56" t="s">
        <v>983</v>
      </c>
      <c r="B32" s="57"/>
      <c r="C32" s="57"/>
      <c r="D32" s="26">
        <v>477187000</v>
      </c>
      <c r="E32" s="25" t="s">
        <v>89</v>
      </c>
      <c r="F32" s="25" t="s">
        <v>89</v>
      </c>
      <c r="G32" s="1" t="s">
        <v>984</v>
      </c>
      <c r="H32">
        <v>0</v>
      </c>
      <c r="I32">
        <f>I30+I31</f>
        <v>-77996</v>
      </c>
    </row>
    <row r="33" spans="1:9" ht="24" customHeight="1" x14ac:dyDescent="0.3">
      <c r="A33" s="56" t="s">
        <v>985</v>
      </c>
      <c r="B33" s="57"/>
      <c r="C33" s="57"/>
      <c r="D33" s="26">
        <v>477187000</v>
      </c>
      <c r="E33" s="25" t="s">
        <v>89</v>
      </c>
      <c r="F33" s="25" t="s">
        <v>89</v>
      </c>
      <c r="H33">
        <v>0</v>
      </c>
      <c r="I33">
        <f>I32</f>
        <v>-77996</v>
      </c>
    </row>
  </sheetData>
  <mergeCells count="19">
    <mergeCell ref="B12:B24"/>
    <mergeCell ref="A5:A25"/>
    <mergeCell ref="A31:C31"/>
    <mergeCell ref="A32:C32"/>
    <mergeCell ref="A33:C33"/>
    <mergeCell ref="B25:C25"/>
    <mergeCell ref="A26:C26"/>
    <mergeCell ref="A27:C27"/>
    <mergeCell ref="A28:C28"/>
    <mergeCell ref="A29:C29"/>
    <mergeCell ref="A30:C30"/>
    <mergeCell ref="B5:B8"/>
    <mergeCell ref="B9:B11"/>
    <mergeCell ref="A1:F1"/>
    <mergeCell ref="A2:F2"/>
    <mergeCell ref="A3:C4"/>
    <mergeCell ref="E3:E4"/>
    <mergeCell ref="D3:D4"/>
    <mergeCell ref="F3:F4"/>
  </mergeCells>
  <phoneticPr fontId="1" type="noConversion"/>
  <conditionalFormatting sqref="A5:F33">
    <cfRule type="containsText" dxfId="5" priority="1" stopIfTrue="1" operator="containsText" text=".">
      <formula>NOT(ISERROR(SEARCH(".",A5)))</formula>
    </cfRule>
    <cfRule type="notContainsText" dxfId="4" priority="2" stopIfTrue="1" operator="notContains" text=".">
      <formula>ISERROR(SEARCH(".",A5))</formula>
    </cfRule>
  </conditionalFormatting>
  <printOptions horizontalCentered="1"/>
  <pageMargins left="0.39370078740157483" right="0.43307086614173229" top="0.43307086614173229" bottom="0.15748031496062992" header="0.31496062992125984" footer="0.1574803149606299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9D86"/>
  </sheetPr>
  <dimension ref="A1:AL78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8" sqref="B8"/>
    </sheetView>
  </sheetViews>
  <sheetFormatPr defaultRowHeight="16.5" x14ac:dyDescent="0.3"/>
  <cols>
    <col min="1" max="2" width="20.625" style="2" customWidth="1"/>
    <col min="3" max="3" width="4.625" style="3" customWidth="1"/>
    <col min="4" max="4" width="6.625" style="3" customWidth="1"/>
    <col min="5" max="5" width="6.625" style="4" customWidth="1"/>
    <col min="6" max="6" width="9.625" style="4" customWidth="1"/>
    <col min="7" max="7" width="6.625" style="4" customWidth="1"/>
    <col min="8" max="8" width="9.625" style="4" customWidth="1"/>
    <col min="9" max="9" width="6.625" style="4" customWidth="1"/>
    <col min="10" max="10" width="9.625" style="4" customWidth="1"/>
    <col min="11" max="11" width="6.625" style="4" customWidth="1"/>
    <col min="12" max="12" width="9.625" style="4" customWidth="1"/>
    <col min="13" max="13" width="5.625" style="2" customWidth="1"/>
    <col min="14" max="38" width="0" hidden="1" customWidth="1"/>
  </cols>
  <sheetData>
    <row r="1" spans="1:38" ht="30" customHeight="1" x14ac:dyDescent="0.3">
      <c r="A1" s="37" t="s">
        <v>673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38" ht="26.1" customHeight="1" x14ac:dyDescent="0.3">
      <c r="A2" s="40" t="s">
        <v>992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8" ht="26.1" customHeight="1" x14ac:dyDescent="0.3">
      <c r="A3" s="58" t="s">
        <v>403</v>
      </c>
      <c r="B3" s="58" t="s">
        <v>404</v>
      </c>
      <c r="C3" s="58" t="s">
        <v>46</v>
      </c>
      <c r="D3" s="58" t="s">
        <v>674</v>
      </c>
      <c r="E3" s="58" t="s">
        <v>93</v>
      </c>
      <c r="F3" s="58"/>
      <c r="G3" s="58" t="s">
        <v>94</v>
      </c>
      <c r="H3" s="58"/>
      <c r="I3" s="58" t="s">
        <v>95</v>
      </c>
      <c r="J3" s="58"/>
      <c r="K3" s="58" t="s">
        <v>96</v>
      </c>
      <c r="L3" s="58"/>
      <c r="M3" s="58" t="s">
        <v>405</v>
      </c>
    </row>
    <row r="4" spans="1:38" ht="26.1" customHeight="1" x14ac:dyDescent="0.3">
      <c r="A4" s="58"/>
      <c r="B4" s="58"/>
      <c r="C4" s="58"/>
      <c r="D4" s="58"/>
      <c r="E4" s="5" t="s">
        <v>83</v>
      </c>
      <c r="F4" s="5" t="s">
        <v>104</v>
      </c>
      <c r="G4" s="5" t="s">
        <v>83</v>
      </c>
      <c r="H4" s="5" t="s">
        <v>104</v>
      </c>
      <c r="I4" s="5" t="s">
        <v>83</v>
      </c>
      <c r="J4" s="5" t="s">
        <v>104</v>
      </c>
      <c r="K4" s="5" t="s">
        <v>83</v>
      </c>
      <c r="L4" s="5" t="s">
        <v>104</v>
      </c>
      <c r="M4" s="58"/>
      <c r="N4" t="s">
        <v>85</v>
      </c>
      <c r="O4" t="s">
        <v>86</v>
      </c>
      <c r="P4" t="s">
        <v>87</v>
      </c>
      <c r="Q4" t="s">
        <v>88</v>
      </c>
      <c r="R4" t="s">
        <v>90</v>
      </c>
      <c r="S4" t="s">
        <v>406</v>
      </c>
      <c r="T4" t="s">
        <v>407</v>
      </c>
      <c r="U4" t="s">
        <v>408</v>
      </c>
      <c r="V4" t="s">
        <v>409</v>
      </c>
      <c r="W4" t="s">
        <v>410</v>
      </c>
      <c r="X4" t="s">
        <v>411</v>
      </c>
      <c r="Y4" t="s">
        <v>412</v>
      </c>
      <c r="Z4" t="s">
        <v>413</v>
      </c>
      <c r="AA4" t="s">
        <v>414</v>
      </c>
      <c r="AB4" t="s">
        <v>415</v>
      </c>
      <c r="AC4" t="s">
        <v>416</v>
      </c>
      <c r="AD4" t="s">
        <v>417</v>
      </c>
      <c r="AE4" t="s">
        <v>418</v>
      </c>
      <c r="AF4" t="s">
        <v>419</v>
      </c>
      <c r="AG4" t="s">
        <v>420</v>
      </c>
      <c r="AH4" t="s">
        <v>421</v>
      </c>
      <c r="AI4" t="s">
        <v>422</v>
      </c>
      <c r="AJ4" t="s">
        <v>423</v>
      </c>
      <c r="AK4" t="s">
        <v>424</v>
      </c>
      <c r="AL4" t="s">
        <v>425</v>
      </c>
    </row>
    <row r="5" spans="1:38" ht="26.1" customHeight="1" x14ac:dyDescent="0.3">
      <c r="A5" s="6" t="s">
        <v>0</v>
      </c>
      <c r="B5" s="7"/>
      <c r="C5" s="8" t="s">
        <v>92</v>
      </c>
      <c r="D5" s="14">
        <v>1</v>
      </c>
      <c r="E5" s="9">
        <f>F68</f>
        <v>0</v>
      </c>
      <c r="F5" s="9">
        <f t="shared" ref="F5:F51" si="0">D5*E5</f>
        <v>0</v>
      </c>
      <c r="G5" s="9">
        <f>H68</f>
        <v>0</v>
      </c>
      <c r="H5" s="9">
        <f t="shared" ref="H5:H51" si="1">D5*G5</f>
        <v>0</v>
      </c>
      <c r="I5" s="9">
        <f>J68</f>
        <v>0</v>
      </c>
      <c r="J5" s="9">
        <f t="shared" ref="J5:J51" si="2">D5*I5</f>
        <v>0</v>
      </c>
      <c r="K5" s="9">
        <f t="shared" ref="K5:K51" si="3">E5+G5+I5</f>
        <v>0</v>
      </c>
      <c r="L5" s="9">
        <f t="shared" ref="L5:L51" si="4">F5+H5+J5</f>
        <v>0</v>
      </c>
      <c r="M5" s="7"/>
      <c r="Q5">
        <v>1</v>
      </c>
      <c r="R5">
        <f>D5*R68</f>
        <v>0</v>
      </c>
      <c r="S5">
        <f>D5*S68</f>
        <v>0</v>
      </c>
      <c r="T5">
        <f>D5*T68</f>
        <v>0</v>
      </c>
      <c r="U5">
        <f>D5*U68</f>
        <v>0</v>
      </c>
      <c r="V5">
        <f>D5*V68</f>
        <v>0</v>
      </c>
      <c r="W5">
        <f>D5*W68</f>
        <v>0</v>
      </c>
      <c r="X5">
        <f>D5*X68</f>
        <v>0</v>
      </c>
      <c r="Y5">
        <f>D5*Y68</f>
        <v>0</v>
      </c>
      <c r="Z5">
        <f>D5*Z68</f>
        <v>0</v>
      </c>
      <c r="AA5">
        <f>D5*AA68</f>
        <v>0</v>
      </c>
      <c r="AB5">
        <f>D5*AB68</f>
        <v>0</v>
      </c>
      <c r="AC5">
        <f>D5*AC68</f>
        <v>0</v>
      </c>
      <c r="AD5">
        <f>D5*AD68</f>
        <v>0</v>
      </c>
      <c r="AE5">
        <f>D5*AE68</f>
        <v>0</v>
      </c>
      <c r="AF5">
        <f>D5*AF68</f>
        <v>0</v>
      </c>
      <c r="AG5">
        <f>D5*AG68</f>
        <v>0</v>
      </c>
      <c r="AH5">
        <f>D5*AH68</f>
        <v>0</v>
      </c>
      <c r="AI5">
        <f>D5*AI68</f>
        <v>0</v>
      </c>
      <c r="AJ5">
        <f>D5*AJ68</f>
        <v>0</v>
      </c>
      <c r="AK5">
        <f>D5*AK68</f>
        <v>0</v>
      </c>
      <c r="AL5">
        <f>D5*AL68</f>
        <v>0</v>
      </c>
    </row>
    <row r="6" spans="1:38" ht="26.1" customHeight="1" x14ac:dyDescent="0.3">
      <c r="A6" s="6" t="s">
        <v>1</v>
      </c>
      <c r="B6" s="7"/>
      <c r="C6" s="8" t="s">
        <v>92</v>
      </c>
      <c r="D6" s="14">
        <v>1</v>
      </c>
      <c r="E6" s="9">
        <f>F84</f>
        <v>0</v>
      </c>
      <c r="F6" s="9">
        <f t="shared" si="0"/>
        <v>0</v>
      </c>
      <c r="G6" s="9">
        <f>H84</f>
        <v>0</v>
      </c>
      <c r="H6" s="9">
        <f t="shared" si="1"/>
        <v>0</v>
      </c>
      <c r="I6" s="9">
        <f>J84</f>
        <v>0</v>
      </c>
      <c r="J6" s="9">
        <f t="shared" si="2"/>
        <v>0</v>
      </c>
      <c r="K6" s="9">
        <f t="shared" si="3"/>
        <v>0</v>
      </c>
      <c r="L6" s="9">
        <f t="shared" si="4"/>
        <v>0</v>
      </c>
      <c r="M6" s="7"/>
      <c r="Q6">
        <v>1</v>
      </c>
      <c r="R6">
        <f>D6*R84</f>
        <v>0</v>
      </c>
      <c r="S6">
        <f>D6*S84</f>
        <v>0</v>
      </c>
      <c r="T6">
        <f>D6*T84</f>
        <v>0</v>
      </c>
      <c r="U6">
        <f>D6*U84</f>
        <v>0</v>
      </c>
      <c r="V6">
        <f>D6*V84</f>
        <v>0</v>
      </c>
      <c r="W6">
        <f>D6*W84</f>
        <v>0</v>
      </c>
      <c r="X6">
        <f>D6*X84</f>
        <v>0</v>
      </c>
      <c r="Y6">
        <f>D6*Y84</f>
        <v>0</v>
      </c>
      <c r="Z6">
        <f>D6*Z84</f>
        <v>0</v>
      </c>
      <c r="AA6">
        <f>D6*AA84</f>
        <v>0</v>
      </c>
      <c r="AB6">
        <f>D6*AB84</f>
        <v>0</v>
      </c>
      <c r="AC6">
        <f>D6*AC84</f>
        <v>0</v>
      </c>
      <c r="AD6">
        <f>D6*AD84</f>
        <v>0</v>
      </c>
      <c r="AE6">
        <f>D6*AE84</f>
        <v>0</v>
      </c>
      <c r="AF6">
        <f>D6*AF84</f>
        <v>0</v>
      </c>
      <c r="AG6">
        <f>D6*AG84</f>
        <v>0</v>
      </c>
      <c r="AH6">
        <f>D6*AH84</f>
        <v>0</v>
      </c>
      <c r="AI6">
        <f>D6*AI84</f>
        <v>0</v>
      </c>
      <c r="AJ6">
        <f>D6*AJ84</f>
        <v>0</v>
      </c>
      <c r="AK6">
        <f>D6*AK84</f>
        <v>0</v>
      </c>
      <c r="AL6">
        <f>D6*AL84</f>
        <v>0</v>
      </c>
    </row>
    <row r="7" spans="1:38" ht="26.1" customHeight="1" x14ac:dyDescent="0.3">
      <c r="A7" s="6" t="s">
        <v>2</v>
      </c>
      <c r="B7" s="7"/>
      <c r="C7" s="8" t="s">
        <v>92</v>
      </c>
      <c r="D7" s="14">
        <v>1</v>
      </c>
      <c r="E7" s="9">
        <f>F100</f>
        <v>0</v>
      </c>
      <c r="F7" s="9">
        <f t="shared" si="0"/>
        <v>0</v>
      </c>
      <c r="G7" s="9">
        <f>H100</f>
        <v>0</v>
      </c>
      <c r="H7" s="9">
        <f t="shared" si="1"/>
        <v>0</v>
      </c>
      <c r="I7" s="9">
        <f>J100</f>
        <v>0</v>
      </c>
      <c r="J7" s="9">
        <f t="shared" si="2"/>
        <v>0</v>
      </c>
      <c r="K7" s="9">
        <f t="shared" si="3"/>
        <v>0</v>
      </c>
      <c r="L7" s="9">
        <f t="shared" si="4"/>
        <v>0</v>
      </c>
      <c r="M7" s="7"/>
      <c r="Q7">
        <v>1</v>
      </c>
      <c r="R7">
        <f>D7*R100</f>
        <v>0</v>
      </c>
      <c r="S7">
        <f>D7*S100</f>
        <v>0</v>
      </c>
      <c r="T7">
        <f>D7*T100</f>
        <v>0</v>
      </c>
      <c r="U7">
        <f>D7*U100</f>
        <v>0</v>
      </c>
      <c r="V7">
        <f>D7*V100</f>
        <v>0</v>
      </c>
      <c r="W7">
        <f>D7*W100</f>
        <v>0</v>
      </c>
      <c r="X7">
        <f>D7*X100</f>
        <v>0</v>
      </c>
      <c r="Y7">
        <f>D7*Y100</f>
        <v>0</v>
      </c>
      <c r="Z7">
        <f>D7*Z100</f>
        <v>0</v>
      </c>
      <c r="AA7">
        <f>D7*AA100</f>
        <v>0</v>
      </c>
      <c r="AB7">
        <f>D7*AB100</f>
        <v>0</v>
      </c>
      <c r="AC7">
        <f>D7*AC100</f>
        <v>0</v>
      </c>
      <c r="AD7">
        <f>D7*AD100</f>
        <v>0</v>
      </c>
      <c r="AE7">
        <f>D7*AE100</f>
        <v>0</v>
      </c>
      <c r="AF7">
        <f>D7*AF100</f>
        <v>0</v>
      </c>
      <c r="AG7">
        <f>D7*AG100</f>
        <v>0</v>
      </c>
      <c r="AH7">
        <f>D7*AH100</f>
        <v>0</v>
      </c>
      <c r="AI7">
        <f>D7*AI100</f>
        <v>0</v>
      </c>
      <c r="AJ7">
        <f>D7*AJ100</f>
        <v>0</v>
      </c>
      <c r="AK7">
        <f>D7*AK100</f>
        <v>0</v>
      </c>
      <c r="AL7">
        <f>D7*AL100</f>
        <v>0</v>
      </c>
    </row>
    <row r="8" spans="1:38" ht="26.1" customHeight="1" x14ac:dyDescent="0.3">
      <c r="A8" s="6" t="s">
        <v>3</v>
      </c>
      <c r="B8" s="7"/>
      <c r="C8" s="8" t="s">
        <v>92</v>
      </c>
      <c r="D8" s="14">
        <v>1</v>
      </c>
      <c r="E8" s="9">
        <f>F116</f>
        <v>0</v>
      </c>
      <c r="F8" s="9">
        <f t="shared" si="0"/>
        <v>0</v>
      </c>
      <c r="G8" s="9">
        <f>H116</f>
        <v>0</v>
      </c>
      <c r="H8" s="9">
        <f t="shared" si="1"/>
        <v>0</v>
      </c>
      <c r="I8" s="9">
        <f>J116</f>
        <v>0</v>
      </c>
      <c r="J8" s="9">
        <f t="shared" si="2"/>
        <v>0</v>
      </c>
      <c r="K8" s="9">
        <f t="shared" si="3"/>
        <v>0</v>
      </c>
      <c r="L8" s="9">
        <f t="shared" si="4"/>
        <v>0</v>
      </c>
      <c r="M8" s="7"/>
      <c r="Q8">
        <v>1</v>
      </c>
      <c r="R8">
        <f>D8*R116</f>
        <v>0</v>
      </c>
      <c r="S8">
        <f>D8*S116</f>
        <v>0</v>
      </c>
      <c r="T8">
        <f>D8*T116</f>
        <v>0</v>
      </c>
      <c r="U8">
        <f>D8*U116</f>
        <v>0</v>
      </c>
      <c r="V8">
        <f>D8*V116</f>
        <v>0</v>
      </c>
      <c r="W8">
        <f>D8*W116</f>
        <v>0</v>
      </c>
      <c r="X8">
        <f>D8*X116</f>
        <v>0</v>
      </c>
      <c r="Y8">
        <f>D8*Y116</f>
        <v>0</v>
      </c>
      <c r="Z8">
        <f>D8*Z116</f>
        <v>0</v>
      </c>
      <c r="AA8">
        <f>D8*AA116</f>
        <v>0</v>
      </c>
      <c r="AB8">
        <f>D8*AB116</f>
        <v>0</v>
      </c>
      <c r="AC8">
        <f>D8*AC116</f>
        <v>0</v>
      </c>
      <c r="AD8">
        <f>D8*AD116</f>
        <v>0</v>
      </c>
      <c r="AE8">
        <f>D8*AE116</f>
        <v>0</v>
      </c>
      <c r="AF8">
        <f>D8*AF116</f>
        <v>0</v>
      </c>
      <c r="AG8">
        <f>D8*AG116</f>
        <v>0</v>
      </c>
      <c r="AH8">
        <f>D8*AH116</f>
        <v>0</v>
      </c>
      <c r="AI8">
        <f>D8*AI116</f>
        <v>0</v>
      </c>
      <c r="AJ8">
        <f>D8*AJ116</f>
        <v>0</v>
      </c>
      <c r="AK8">
        <f>D8*AK116</f>
        <v>0</v>
      </c>
      <c r="AL8">
        <f>D8*AL116</f>
        <v>0</v>
      </c>
    </row>
    <row r="9" spans="1:38" ht="26.1" customHeight="1" x14ac:dyDescent="0.3">
      <c r="A9" s="6" t="s">
        <v>4</v>
      </c>
      <c r="B9" s="7"/>
      <c r="C9" s="8" t="s">
        <v>92</v>
      </c>
      <c r="D9" s="14">
        <v>1</v>
      </c>
      <c r="E9" s="9">
        <f>F132</f>
        <v>0</v>
      </c>
      <c r="F9" s="9">
        <f t="shared" si="0"/>
        <v>0</v>
      </c>
      <c r="G9" s="9">
        <f>H132</f>
        <v>0</v>
      </c>
      <c r="H9" s="9">
        <f t="shared" si="1"/>
        <v>0</v>
      </c>
      <c r="I9" s="9">
        <f>J132</f>
        <v>0</v>
      </c>
      <c r="J9" s="9">
        <f t="shared" si="2"/>
        <v>0</v>
      </c>
      <c r="K9" s="9">
        <f t="shared" si="3"/>
        <v>0</v>
      </c>
      <c r="L9" s="9">
        <f t="shared" si="4"/>
        <v>0</v>
      </c>
      <c r="M9" s="7"/>
      <c r="Q9">
        <v>1</v>
      </c>
      <c r="R9">
        <f>D9*R132</f>
        <v>0</v>
      </c>
      <c r="S9">
        <f>D9*S132</f>
        <v>0</v>
      </c>
      <c r="T9">
        <f>D9*T132</f>
        <v>0</v>
      </c>
      <c r="U9">
        <f>D9*U132</f>
        <v>0</v>
      </c>
      <c r="V9">
        <f>D9*V132</f>
        <v>0</v>
      </c>
      <c r="W9">
        <f>D9*W132</f>
        <v>0</v>
      </c>
      <c r="X9">
        <f>D9*X132</f>
        <v>0</v>
      </c>
      <c r="Y9">
        <f>D9*Y132</f>
        <v>0</v>
      </c>
      <c r="Z9">
        <f>D9*Z132</f>
        <v>0</v>
      </c>
      <c r="AA9">
        <f>D9*AA132</f>
        <v>0</v>
      </c>
      <c r="AB9">
        <f>D9*AB132</f>
        <v>0</v>
      </c>
      <c r="AC9">
        <f>D9*AC132</f>
        <v>0</v>
      </c>
      <c r="AD9">
        <f>D9*AD132</f>
        <v>0</v>
      </c>
      <c r="AE9">
        <f>D9*AE132</f>
        <v>0</v>
      </c>
      <c r="AF9">
        <f>D9*AF132</f>
        <v>0</v>
      </c>
      <c r="AG9">
        <f>D9*AG132</f>
        <v>0</v>
      </c>
      <c r="AH9">
        <f>D9*AH132</f>
        <v>0</v>
      </c>
      <c r="AI9">
        <f>D9*AI132</f>
        <v>0</v>
      </c>
      <c r="AJ9">
        <f>D9*AJ132</f>
        <v>0</v>
      </c>
      <c r="AK9">
        <f>D9*AK132</f>
        <v>0</v>
      </c>
      <c r="AL9">
        <f>D9*AL132</f>
        <v>0</v>
      </c>
    </row>
    <row r="10" spans="1:38" ht="26.1" customHeight="1" x14ac:dyDescent="0.3">
      <c r="A10" s="6" t="s">
        <v>5</v>
      </c>
      <c r="B10" s="7"/>
      <c r="C10" s="8" t="s">
        <v>92</v>
      </c>
      <c r="D10" s="14">
        <v>1</v>
      </c>
      <c r="E10" s="9">
        <f>F148</f>
        <v>0</v>
      </c>
      <c r="F10" s="9">
        <f t="shared" si="0"/>
        <v>0</v>
      </c>
      <c r="G10" s="9">
        <f>H148</f>
        <v>0</v>
      </c>
      <c r="H10" s="9">
        <f t="shared" si="1"/>
        <v>0</v>
      </c>
      <c r="I10" s="9">
        <f>J148</f>
        <v>0</v>
      </c>
      <c r="J10" s="9">
        <f t="shared" si="2"/>
        <v>0</v>
      </c>
      <c r="K10" s="9">
        <f t="shared" si="3"/>
        <v>0</v>
      </c>
      <c r="L10" s="9">
        <f t="shared" si="4"/>
        <v>0</v>
      </c>
      <c r="M10" s="7"/>
      <c r="Q10">
        <v>1</v>
      </c>
      <c r="R10">
        <f>D10*R148</f>
        <v>0</v>
      </c>
      <c r="S10">
        <f>D10*S148</f>
        <v>0</v>
      </c>
      <c r="T10">
        <f>D10*T148</f>
        <v>0</v>
      </c>
      <c r="U10">
        <f>D10*U148</f>
        <v>0</v>
      </c>
      <c r="V10">
        <f>D10*V148</f>
        <v>0</v>
      </c>
      <c r="W10">
        <f>D10*W148</f>
        <v>0</v>
      </c>
      <c r="X10">
        <f>D10*X148</f>
        <v>0</v>
      </c>
      <c r="Y10">
        <f>D10*Y148</f>
        <v>0</v>
      </c>
      <c r="Z10">
        <f>D10*Z148</f>
        <v>0</v>
      </c>
      <c r="AA10">
        <f>D10*AA148</f>
        <v>0</v>
      </c>
      <c r="AB10">
        <f>D10*AB148</f>
        <v>0</v>
      </c>
      <c r="AC10">
        <f>D10*AC148</f>
        <v>0</v>
      </c>
      <c r="AD10">
        <f>D10*AD148</f>
        <v>0</v>
      </c>
      <c r="AE10">
        <f>D10*AE148</f>
        <v>0</v>
      </c>
      <c r="AF10">
        <f>D10*AF148</f>
        <v>0</v>
      </c>
      <c r="AG10">
        <f>D10*AG148</f>
        <v>0</v>
      </c>
      <c r="AH10">
        <f>D10*AH148</f>
        <v>0</v>
      </c>
      <c r="AI10">
        <f>D10*AI148</f>
        <v>0</v>
      </c>
      <c r="AJ10">
        <f>D10*AJ148</f>
        <v>0</v>
      </c>
      <c r="AK10">
        <f>D10*AK148</f>
        <v>0</v>
      </c>
      <c r="AL10">
        <f>D10*AL148</f>
        <v>0</v>
      </c>
    </row>
    <row r="11" spans="1:38" ht="26.1" customHeight="1" x14ac:dyDescent="0.3">
      <c r="A11" s="6" t="s">
        <v>6</v>
      </c>
      <c r="B11" s="7"/>
      <c r="C11" s="8" t="s">
        <v>92</v>
      </c>
      <c r="D11" s="14">
        <v>1</v>
      </c>
      <c r="E11" s="9">
        <f>F164</f>
        <v>0</v>
      </c>
      <c r="F11" s="9">
        <f t="shared" si="0"/>
        <v>0</v>
      </c>
      <c r="G11" s="9">
        <f>H164</f>
        <v>0</v>
      </c>
      <c r="H11" s="9">
        <f t="shared" si="1"/>
        <v>0</v>
      </c>
      <c r="I11" s="9">
        <f>J164</f>
        <v>0</v>
      </c>
      <c r="J11" s="9">
        <f t="shared" si="2"/>
        <v>0</v>
      </c>
      <c r="K11" s="9">
        <f t="shared" si="3"/>
        <v>0</v>
      </c>
      <c r="L11" s="9">
        <f t="shared" si="4"/>
        <v>0</v>
      </c>
      <c r="M11" s="7"/>
      <c r="Q11">
        <v>1</v>
      </c>
      <c r="R11">
        <f>D11*R164</f>
        <v>0</v>
      </c>
      <c r="S11">
        <f>D11*S164</f>
        <v>0</v>
      </c>
      <c r="T11">
        <f>D11*T164</f>
        <v>0</v>
      </c>
      <c r="U11">
        <f>D11*U164</f>
        <v>0</v>
      </c>
      <c r="V11">
        <f>D11*V164</f>
        <v>0</v>
      </c>
      <c r="W11">
        <f>D11*W164</f>
        <v>0</v>
      </c>
      <c r="X11">
        <f>D11*X164</f>
        <v>0</v>
      </c>
      <c r="Y11">
        <f>D11*Y164</f>
        <v>0</v>
      </c>
      <c r="Z11">
        <f>D11*Z164</f>
        <v>0</v>
      </c>
      <c r="AA11">
        <f>D11*AA164</f>
        <v>0</v>
      </c>
      <c r="AB11">
        <f>D11*AB164</f>
        <v>0</v>
      </c>
      <c r="AC11">
        <f>D11*AC164</f>
        <v>0</v>
      </c>
      <c r="AD11">
        <f>D11*AD164</f>
        <v>0</v>
      </c>
      <c r="AE11">
        <f>D11*AE164</f>
        <v>0</v>
      </c>
      <c r="AF11">
        <f>D11*AF164</f>
        <v>0</v>
      </c>
      <c r="AG11">
        <f>D11*AG164</f>
        <v>0</v>
      </c>
      <c r="AH11">
        <f>D11*AH164</f>
        <v>0</v>
      </c>
      <c r="AI11">
        <f>D11*AI164</f>
        <v>0</v>
      </c>
      <c r="AJ11">
        <f>D11*AJ164</f>
        <v>0</v>
      </c>
      <c r="AK11">
        <f>D11*AK164</f>
        <v>0</v>
      </c>
      <c r="AL11">
        <f>D11*AL164</f>
        <v>0</v>
      </c>
    </row>
    <row r="12" spans="1:38" ht="26.1" customHeight="1" x14ac:dyDescent="0.3">
      <c r="A12" s="6" t="s">
        <v>7</v>
      </c>
      <c r="B12" s="7"/>
      <c r="C12" s="8" t="s">
        <v>92</v>
      </c>
      <c r="D12" s="14">
        <v>1</v>
      </c>
      <c r="E12" s="9">
        <f>F180</f>
        <v>0</v>
      </c>
      <c r="F12" s="9">
        <f t="shared" si="0"/>
        <v>0</v>
      </c>
      <c r="G12" s="9">
        <f>H180</f>
        <v>0</v>
      </c>
      <c r="H12" s="9">
        <f t="shared" si="1"/>
        <v>0</v>
      </c>
      <c r="I12" s="9">
        <f>J180</f>
        <v>0</v>
      </c>
      <c r="J12" s="9">
        <f t="shared" si="2"/>
        <v>0</v>
      </c>
      <c r="K12" s="9">
        <f t="shared" si="3"/>
        <v>0</v>
      </c>
      <c r="L12" s="9">
        <f t="shared" si="4"/>
        <v>0</v>
      </c>
      <c r="M12" s="7"/>
      <c r="Q12">
        <v>1</v>
      </c>
      <c r="R12">
        <f>D12*R180</f>
        <v>0</v>
      </c>
      <c r="S12">
        <f>D12*S180</f>
        <v>0</v>
      </c>
      <c r="T12">
        <f>D12*T180</f>
        <v>0</v>
      </c>
      <c r="U12">
        <f>D12*U180</f>
        <v>0</v>
      </c>
      <c r="V12">
        <f>D12*V180</f>
        <v>0</v>
      </c>
      <c r="W12">
        <f>D12*W180</f>
        <v>0</v>
      </c>
      <c r="X12">
        <f>D12*X180</f>
        <v>0</v>
      </c>
      <c r="Y12">
        <f>D12*Y180</f>
        <v>0</v>
      </c>
      <c r="Z12">
        <f>D12*Z180</f>
        <v>0</v>
      </c>
      <c r="AA12">
        <f>D12*AA180</f>
        <v>0</v>
      </c>
      <c r="AB12">
        <f>D12*AB180</f>
        <v>0</v>
      </c>
      <c r="AC12">
        <f>D12*AC180</f>
        <v>0</v>
      </c>
      <c r="AD12">
        <f>D12*AD180</f>
        <v>0</v>
      </c>
      <c r="AE12">
        <f>D12*AE180</f>
        <v>0</v>
      </c>
      <c r="AF12">
        <f>D12*AF180</f>
        <v>0</v>
      </c>
      <c r="AG12">
        <f>D12*AG180</f>
        <v>0</v>
      </c>
      <c r="AH12">
        <f>D12*AH180</f>
        <v>0</v>
      </c>
      <c r="AI12">
        <f>D12*AI180</f>
        <v>0</v>
      </c>
      <c r="AJ12">
        <f>D12*AJ180</f>
        <v>0</v>
      </c>
      <c r="AK12">
        <f>D12*AK180</f>
        <v>0</v>
      </c>
      <c r="AL12">
        <f>D12*AL180</f>
        <v>0</v>
      </c>
    </row>
    <row r="13" spans="1:38" ht="26.1" customHeight="1" x14ac:dyDescent="0.3">
      <c r="A13" s="6" t="s">
        <v>8</v>
      </c>
      <c r="B13" s="7"/>
      <c r="C13" s="8" t="s">
        <v>92</v>
      </c>
      <c r="D13" s="14">
        <v>1</v>
      </c>
      <c r="E13" s="9">
        <f>F196</f>
        <v>0</v>
      </c>
      <c r="F13" s="9">
        <f t="shared" si="0"/>
        <v>0</v>
      </c>
      <c r="G13" s="9">
        <f>H196</f>
        <v>0</v>
      </c>
      <c r="H13" s="9">
        <f t="shared" si="1"/>
        <v>0</v>
      </c>
      <c r="I13" s="9">
        <f>J196</f>
        <v>0</v>
      </c>
      <c r="J13" s="9">
        <f t="shared" si="2"/>
        <v>0</v>
      </c>
      <c r="K13" s="9">
        <f t="shared" si="3"/>
        <v>0</v>
      </c>
      <c r="L13" s="9">
        <f t="shared" si="4"/>
        <v>0</v>
      </c>
      <c r="M13" s="7"/>
      <c r="Q13">
        <v>1</v>
      </c>
      <c r="R13">
        <f>D13*R196</f>
        <v>0</v>
      </c>
      <c r="S13">
        <f>D13*S196</f>
        <v>0</v>
      </c>
      <c r="T13">
        <f>D13*T196</f>
        <v>0</v>
      </c>
      <c r="U13">
        <f>D13*U196</f>
        <v>0</v>
      </c>
      <c r="V13">
        <f>D13*V196</f>
        <v>0</v>
      </c>
      <c r="W13">
        <f>D13*W196</f>
        <v>0</v>
      </c>
      <c r="X13">
        <f>D13*X196</f>
        <v>0</v>
      </c>
      <c r="Y13">
        <f>D13*Y196</f>
        <v>0</v>
      </c>
      <c r="Z13">
        <f>D13*Z196</f>
        <v>0</v>
      </c>
      <c r="AA13">
        <f>D13*AA196</f>
        <v>0</v>
      </c>
      <c r="AB13">
        <f>D13*AB196</f>
        <v>0</v>
      </c>
      <c r="AC13">
        <f>D13*AC196</f>
        <v>0</v>
      </c>
      <c r="AD13">
        <f>D13*AD196</f>
        <v>0</v>
      </c>
      <c r="AE13">
        <f>D13*AE196</f>
        <v>0</v>
      </c>
      <c r="AF13">
        <f>D13*AF196</f>
        <v>0</v>
      </c>
      <c r="AG13">
        <f>D13*AG196</f>
        <v>0</v>
      </c>
      <c r="AH13">
        <f>D13*AH196</f>
        <v>0</v>
      </c>
      <c r="AI13">
        <f>D13*AI196</f>
        <v>0</v>
      </c>
      <c r="AJ13">
        <f>D13*AJ196</f>
        <v>0</v>
      </c>
      <c r="AK13">
        <f>D13*AK196</f>
        <v>0</v>
      </c>
      <c r="AL13">
        <f>D13*AL196</f>
        <v>0</v>
      </c>
    </row>
    <row r="14" spans="1:38" ht="26.1" customHeight="1" x14ac:dyDescent="0.3">
      <c r="A14" s="6" t="s">
        <v>9</v>
      </c>
      <c r="B14" s="7"/>
      <c r="C14" s="8" t="s">
        <v>92</v>
      </c>
      <c r="D14" s="14">
        <v>1</v>
      </c>
      <c r="E14" s="9">
        <f>F212</f>
        <v>0</v>
      </c>
      <c r="F14" s="9">
        <f t="shared" si="0"/>
        <v>0</v>
      </c>
      <c r="G14" s="9">
        <f>H212</f>
        <v>0</v>
      </c>
      <c r="H14" s="9">
        <f t="shared" si="1"/>
        <v>0</v>
      </c>
      <c r="I14" s="9">
        <f>J212</f>
        <v>0</v>
      </c>
      <c r="J14" s="9">
        <f t="shared" si="2"/>
        <v>0</v>
      </c>
      <c r="K14" s="9">
        <f t="shared" si="3"/>
        <v>0</v>
      </c>
      <c r="L14" s="9">
        <f t="shared" si="4"/>
        <v>0</v>
      </c>
      <c r="M14" s="7"/>
      <c r="Q14">
        <v>1</v>
      </c>
      <c r="R14">
        <f>D14*R212</f>
        <v>0</v>
      </c>
      <c r="S14">
        <f>D14*S212</f>
        <v>0</v>
      </c>
      <c r="T14">
        <f>D14*T212</f>
        <v>0</v>
      </c>
      <c r="U14">
        <f>D14*U212</f>
        <v>0</v>
      </c>
      <c r="V14">
        <f>D14*V212</f>
        <v>0</v>
      </c>
      <c r="W14">
        <f>D14*W212</f>
        <v>0</v>
      </c>
      <c r="X14">
        <f>D14*X212</f>
        <v>0</v>
      </c>
      <c r="Y14">
        <f>D14*Y212</f>
        <v>0</v>
      </c>
      <c r="Z14">
        <f>D14*Z212</f>
        <v>0</v>
      </c>
      <c r="AA14">
        <f>D14*AA212</f>
        <v>0</v>
      </c>
      <c r="AB14">
        <f>D14*AB212</f>
        <v>0</v>
      </c>
      <c r="AC14">
        <f>D14*AC212</f>
        <v>0</v>
      </c>
      <c r="AD14">
        <f>D14*AD212</f>
        <v>0</v>
      </c>
      <c r="AE14">
        <f>D14*AE212</f>
        <v>0</v>
      </c>
      <c r="AF14">
        <f>D14*AF212</f>
        <v>0</v>
      </c>
      <c r="AG14">
        <f>D14*AG212</f>
        <v>0</v>
      </c>
      <c r="AH14">
        <f>D14*AH212</f>
        <v>0</v>
      </c>
      <c r="AI14">
        <f>D14*AI212</f>
        <v>0</v>
      </c>
      <c r="AJ14">
        <f>D14*AJ212</f>
        <v>0</v>
      </c>
      <c r="AK14">
        <f>D14*AK212</f>
        <v>0</v>
      </c>
      <c r="AL14">
        <f>D14*AL212</f>
        <v>0</v>
      </c>
    </row>
    <row r="15" spans="1:38" ht="26.1" customHeight="1" x14ac:dyDescent="0.3">
      <c r="A15" s="6" t="s">
        <v>10</v>
      </c>
      <c r="B15" s="7"/>
      <c r="C15" s="8" t="s">
        <v>92</v>
      </c>
      <c r="D15" s="14">
        <v>1</v>
      </c>
      <c r="E15" s="9">
        <f>F228</f>
        <v>0</v>
      </c>
      <c r="F15" s="9">
        <f t="shared" si="0"/>
        <v>0</v>
      </c>
      <c r="G15" s="9">
        <f>H228</f>
        <v>0</v>
      </c>
      <c r="H15" s="9">
        <f t="shared" si="1"/>
        <v>0</v>
      </c>
      <c r="I15" s="9">
        <f>J228</f>
        <v>0</v>
      </c>
      <c r="J15" s="9">
        <f t="shared" si="2"/>
        <v>0</v>
      </c>
      <c r="K15" s="9">
        <f t="shared" si="3"/>
        <v>0</v>
      </c>
      <c r="L15" s="9">
        <f t="shared" si="4"/>
        <v>0</v>
      </c>
      <c r="M15" s="7"/>
      <c r="Q15">
        <v>1</v>
      </c>
      <c r="R15">
        <f>D15*R228</f>
        <v>0</v>
      </c>
      <c r="S15">
        <f>D15*S228</f>
        <v>0</v>
      </c>
      <c r="T15">
        <f>D15*T228</f>
        <v>0</v>
      </c>
      <c r="U15">
        <f>D15*U228</f>
        <v>0</v>
      </c>
      <c r="V15">
        <f>D15*V228</f>
        <v>0</v>
      </c>
      <c r="W15">
        <f>D15*W228</f>
        <v>0</v>
      </c>
      <c r="X15">
        <f>D15*X228</f>
        <v>0</v>
      </c>
      <c r="Y15">
        <f>D15*Y228</f>
        <v>0</v>
      </c>
      <c r="Z15">
        <f>D15*Z228</f>
        <v>0</v>
      </c>
      <c r="AA15">
        <f>D15*AA228</f>
        <v>0</v>
      </c>
      <c r="AB15">
        <f>D15*AB228</f>
        <v>0</v>
      </c>
      <c r="AC15">
        <f>D15*AC228</f>
        <v>0</v>
      </c>
      <c r="AD15">
        <f>D15*AD228</f>
        <v>0</v>
      </c>
      <c r="AE15">
        <f>D15*AE228</f>
        <v>0</v>
      </c>
      <c r="AF15">
        <f>D15*AF228</f>
        <v>0</v>
      </c>
      <c r="AG15">
        <f>D15*AG228</f>
        <v>0</v>
      </c>
      <c r="AH15">
        <f>D15*AH228</f>
        <v>0</v>
      </c>
      <c r="AI15">
        <f>D15*AI228</f>
        <v>0</v>
      </c>
      <c r="AJ15">
        <f>D15*AJ228</f>
        <v>0</v>
      </c>
      <c r="AK15">
        <f>D15*AK228</f>
        <v>0</v>
      </c>
      <c r="AL15">
        <f>D15*AL228</f>
        <v>0</v>
      </c>
    </row>
    <row r="16" spans="1:38" ht="26.1" customHeight="1" x14ac:dyDescent="0.3">
      <c r="A16" s="6" t="s">
        <v>11</v>
      </c>
      <c r="B16" s="7"/>
      <c r="C16" s="8" t="s">
        <v>92</v>
      </c>
      <c r="D16" s="14">
        <v>1</v>
      </c>
      <c r="E16" s="9">
        <f>F244</f>
        <v>0</v>
      </c>
      <c r="F16" s="9">
        <f t="shared" si="0"/>
        <v>0</v>
      </c>
      <c r="G16" s="9">
        <f>H244</f>
        <v>0</v>
      </c>
      <c r="H16" s="9">
        <f t="shared" si="1"/>
        <v>0</v>
      </c>
      <c r="I16" s="9">
        <f>J244</f>
        <v>0</v>
      </c>
      <c r="J16" s="9">
        <f t="shared" si="2"/>
        <v>0</v>
      </c>
      <c r="K16" s="9">
        <f t="shared" si="3"/>
        <v>0</v>
      </c>
      <c r="L16" s="9">
        <f t="shared" si="4"/>
        <v>0</v>
      </c>
      <c r="M16" s="7"/>
      <c r="Q16">
        <v>1</v>
      </c>
      <c r="R16">
        <f>D16*R244</f>
        <v>0</v>
      </c>
      <c r="S16">
        <f>D16*S244</f>
        <v>0</v>
      </c>
      <c r="T16">
        <f>D16*T244</f>
        <v>0</v>
      </c>
      <c r="U16">
        <f>D16*U244</f>
        <v>0</v>
      </c>
      <c r="V16">
        <f>D16*V244</f>
        <v>0</v>
      </c>
      <c r="W16">
        <f>D16*W244</f>
        <v>0</v>
      </c>
      <c r="X16">
        <f>D16*X244</f>
        <v>0</v>
      </c>
      <c r="Y16">
        <f>D16*Y244</f>
        <v>0</v>
      </c>
      <c r="Z16">
        <f>D16*Z244</f>
        <v>0</v>
      </c>
      <c r="AA16">
        <f>D16*AA244</f>
        <v>0</v>
      </c>
      <c r="AB16">
        <f>D16*AB244</f>
        <v>0</v>
      </c>
      <c r="AC16">
        <f>D16*AC244</f>
        <v>0</v>
      </c>
      <c r="AD16">
        <f>D16*AD244</f>
        <v>0</v>
      </c>
      <c r="AE16">
        <f>D16*AE244</f>
        <v>0</v>
      </c>
      <c r="AF16">
        <f>D16*AF244</f>
        <v>0</v>
      </c>
      <c r="AG16">
        <f>D16*AG244</f>
        <v>0</v>
      </c>
      <c r="AH16">
        <f>D16*AH244</f>
        <v>0</v>
      </c>
      <c r="AI16">
        <f>D16*AI244</f>
        <v>0</v>
      </c>
      <c r="AJ16">
        <f>D16*AJ244</f>
        <v>0</v>
      </c>
      <c r="AK16">
        <f>D16*AK244</f>
        <v>0</v>
      </c>
      <c r="AL16">
        <f>D16*AL244</f>
        <v>0</v>
      </c>
    </row>
    <row r="17" spans="1:38" ht="26.1" customHeight="1" x14ac:dyDescent="0.3">
      <c r="A17" s="6" t="s">
        <v>12</v>
      </c>
      <c r="B17" s="7"/>
      <c r="C17" s="8" t="s">
        <v>92</v>
      </c>
      <c r="D17" s="14">
        <v>1</v>
      </c>
      <c r="E17" s="9">
        <f>F260</f>
        <v>0</v>
      </c>
      <c r="F17" s="9">
        <f t="shared" si="0"/>
        <v>0</v>
      </c>
      <c r="G17" s="9">
        <f>H260</f>
        <v>0</v>
      </c>
      <c r="H17" s="9">
        <f t="shared" si="1"/>
        <v>0</v>
      </c>
      <c r="I17" s="9">
        <f>J260</f>
        <v>0</v>
      </c>
      <c r="J17" s="9">
        <f t="shared" si="2"/>
        <v>0</v>
      </c>
      <c r="K17" s="9">
        <f t="shared" si="3"/>
        <v>0</v>
      </c>
      <c r="L17" s="9">
        <f t="shared" si="4"/>
        <v>0</v>
      </c>
      <c r="M17" s="7"/>
      <c r="Q17">
        <v>1</v>
      </c>
      <c r="R17">
        <f>D17*R260</f>
        <v>0</v>
      </c>
      <c r="S17">
        <f>D17*S260</f>
        <v>0</v>
      </c>
      <c r="T17">
        <f>D17*T260</f>
        <v>0</v>
      </c>
      <c r="U17">
        <f>D17*U260</f>
        <v>0</v>
      </c>
      <c r="V17">
        <f>D17*V260</f>
        <v>0</v>
      </c>
      <c r="W17">
        <f>D17*W260</f>
        <v>0</v>
      </c>
      <c r="X17">
        <f>D17*X260</f>
        <v>0</v>
      </c>
      <c r="Y17">
        <f>D17*Y260</f>
        <v>0</v>
      </c>
      <c r="Z17">
        <f>D17*Z260</f>
        <v>0</v>
      </c>
      <c r="AA17">
        <f>D17*AA260</f>
        <v>0</v>
      </c>
      <c r="AB17">
        <f>D17*AB260</f>
        <v>0</v>
      </c>
      <c r="AC17">
        <f>D17*AC260</f>
        <v>0</v>
      </c>
      <c r="AD17">
        <f>D17*AD260</f>
        <v>0</v>
      </c>
      <c r="AE17">
        <f>D17*AE260</f>
        <v>0</v>
      </c>
      <c r="AF17">
        <f>D17*AF260</f>
        <v>0</v>
      </c>
      <c r="AG17">
        <f>D17*AG260</f>
        <v>0</v>
      </c>
      <c r="AH17">
        <f>D17*AH260</f>
        <v>0</v>
      </c>
      <c r="AI17">
        <f>D17*AI260</f>
        <v>0</v>
      </c>
      <c r="AJ17">
        <f>D17*AJ260</f>
        <v>0</v>
      </c>
      <c r="AK17">
        <f>D17*AK260</f>
        <v>0</v>
      </c>
      <c r="AL17">
        <f>D17*AL260</f>
        <v>0</v>
      </c>
    </row>
    <row r="18" spans="1:38" ht="26.1" customHeight="1" x14ac:dyDescent="0.3">
      <c r="A18" s="6" t="s">
        <v>13</v>
      </c>
      <c r="B18" s="7"/>
      <c r="C18" s="8" t="s">
        <v>92</v>
      </c>
      <c r="D18" s="14">
        <v>1</v>
      </c>
      <c r="E18" s="9">
        <f>F276</f>
        <v>0</v>
      </c>
      <c r="F18" s="9">
        <f t="shared" si="0"/>
        <v>0</v>
      </c>
      <c r="G18" s="9">
        <f>H276</f>
        <v>0</v>
      </c>
      <c r="H18" s="9">
        <f t="shared" si="1"/>
        <v>0</v>
      </c>
      <c r="I18" s="9">
        <f>J276</f>
        <v>0</v>
      </c>
      <c r="J18" s="9">
        <f t="shared" si="2"/>
        <v>0</v>
      </c>
      <c r="K18" s="9">
        <f t="shared" si="3"/>
        <v>0</v>
      </c>
      <c r="L18" s="9">
        <f t="shared" si="4"/>
        <v>0</v>
      </c>
      <c r="M18" s="7"/>
      <c r="Q18">
        <v>1</v>
      </c>
      <c r="R18">
        <f>D18*R276</f>
        <v>0</v>
      </c>
      <c r="S18">
        <f>D18*S276</f>
        <v>0</v>
      </c>
      <c r="T18">
        <f>D18*T276</f>
        <v>0</v>
      </c>
      <c r="U18">
        <f>D18*U276</f>
        <v>0</v>
      </c>
      <c r="V18">
        <f>D18*V276</f>
        <v>0</v>
      </c>
      <c r="W18">
        <f>D18*W276</f>
        <v>0</v>
      </c>
      <c r="X18">
        <f>D18*X276</f>
        <v>0</v>
      </c>
      <c r="Y18">
        <f>D18*Y276</f>
        <v>0</v>
      </c>
      <c r="Z18">
        <f>D18*Z276</f>
        <v>0</v>
      </c>
      <c r="AA18">
        <f>D18*AA276</f>
        <v>0</v>
      </c>
      <c r="AB18">
        <f>D18*AB276</f>
        <v>0</v>
      </c>
      <c r="AC18">
        <f>D18*AC276</f>
        <v>0</v>
      </c>
      <c r="AD18">
        <f>D18*AD276</f>
        <v>0</v>
      </c>
      <c r="AE18">
        <f>D18*AE276</f>
        <v>0</v>
      </c>
      <c r="AF18">
        <f>D18*AF276</f>
        <v>0</v>
      </c>
      <c r="AG18">
        <f>D18*AG276</f>
        <v>0</v>
      </c>
      <c r="AH18">
        <f>D18*AH276</f>
        <v>0</v>
      </c>
      <c r="AI18">
        <f>D18*AI276</f>
        <v>0</v>
      </c>
      <c r="AJ18">
        <f>D18*AJ276</f>
        <v>0</v>
      </c>
      <c r="AK18">
        <f>D18*AK276</f>
        <v>0</v>
      </c>
      <c r="AL18">
        <f>D18*AL276</f>
        <v>0</v>
      </c>
    </row>
    <row r="19" spans="1:38" ht="26.1" customHeight="1" x14ac:dyDescent="0.3">
      <c r="A19" s="6" t="s">
        <v>14</v>
      </c>
      <c r="B19" s="7"/>
      <c r="C19" s="8" t="s">
        <v>92</v>
      </c>
      <c r="D19" s="14">
        <v>1</v>
      </c>
      <c r="E19" s="9">
        <f>F292</f>
        <v>0</v>
      </c>
      <c r="F19" s="9">
        <f t="shared" si="0"/>
        <v>0</v>
      </c>
      <c r="G19" s="9">
        <f>H292</f>
        <v>0</v>
      </c>
      <c r="H19" s="9">
        <f t="shared" si="1"/>
        <v>0</v>
      </c>
      <c r="I19" s="9">
        <f>J292</f>
        <v>0</v>
      </c>
      <c r="J19" s="9">
        <f t="shared" si="2"/>
        <v>0</v>
      </c>
      <c r="K19" s="9">
        <f t="shared" si="3"/>
        <v>0</v>
      </c>
      <c r="L19" s="9">
        <f t="shared" si="4"/>
        <v>0</v>
      </c>
      <c r="M19" s="7"/>
      <c r="Q19">
        <v>1</v>
      </c>
      <c r="R19">
        <f>D19*R292</f>
        <v>0</v>
      </c>
      <c r="S19">
        <f>D19*S292</f>
        <v>0</v>
      </c>
      <c r="T19">
        <f>D19*T292</f>
        <v>0</v>
      </c>
      <c r="U19">
        <f>D19*U292</f>
        <v>0</v>
      </c>
      <c r="V19">
        <f>D19*V292</f>
        <v>0</v>
      </c>
      <c r="W19">
        <f>D19*W292</f>
        <v>0</v>
      </c>
      <c r="X19">
        <f>D19*X292</f>
        <v>0</v>
      </c>
      <c r="Y19">
        <f>D19*Y292</f>
        <v>0</v>
      </c>
      <c r="Z19">
        <f>D19*Z292</f>
        <v>0</v>
      </c>
      <c r="AA19">
        <f>D19*AA292</f>
        <v>0</v>
      </c>
      <c r="AB19">
        <f>D19*AB292</f>
        <v>0</v>
      </c>
      <c r="AC19">
        <f>D19*AC292</f>
        <v>0</v>
      </c>
      <c r="AD19">
        <f>D19*AD292</f>
        <v>0</v>
      </c>
      <c r="AE19">
        <f>D19*AE292</f>
        <v>0</v>
      </c>
      <c r="AF19">
        <f>D19*AF292</f>
        <v>0</v>
      </c>
      <c r="AG19">
        <f>D19*AG292</f>
        <v>0</v>
      </c>
      <c r="AH19">
        <f>D19*AH292</f>
        <v>0</v>
      </c>
      <c r="AI19">
        <f>D19*AI292</f>
        <v>0</v>
      </c>
      <c r="AJ19">
        <f>D19*AJ292</f>
        <v>0</v>
      </c>
      <c r="AK19">
        <f>D19*AK292</f>
        <v>0</v>
      </c>
      <c r="AL19">
        <f>D19*AL292</f>
        <v>0</v>
      </c>
    </row>
    <row r="20" spans="1:38" ht="26.1" customHeight="1" x14ac:dyDescent="0.3">
      <c r="A20" s="6" t="s">
        <v>15</v>
      </c>
      <c r="B20" s="7"/>
      <c r="C20" s="8" t="s">
        <v>92</v>
      </c>
      <c r="D20" s="14">
        <v>1</v>
      </c>
      <c r="E20" s="9">
        <f>F308</f>
        <v>0</v>
      </c>
      <c r="F20" s="9">
        <f t="shared" si="0"/>
        <v>0</v>
      </c>
      <c r="G20" s="9">
        <f>H308</f>
        <v>0</v>
      </c>
      <c r="H20" s="9">
        <f t="shared" si="1"/>
        <v>0</v>
      </c>
      <c r="I20" s="9">
        <f>J308</f>
        <v>0</v>
      </c>
      <c r="J20" s="9">
        <f t="shared" si="2"/>
        <v>0</v>
      </c>
      <c r="K20" s="9">
        <f t="shared" si="3"/>
        <v>0</v>
      </c>
      <c r="L20" s="9">
        <f t="shared" si="4"/>
        <v>0</v>
      </c>
      <c r="M20" s="7"/>
      <c r="Q20">
        <v>1</v>
      </c>
      <c r="R20">
        <f>D20*R308</f>
        <v>0</v>
      </c>
      <c r="S20">
        <f>D20*S308</f>
        <v>0</v>
      </c>
      <c r="T20">
        <f>D20*T308</f>
        <v>0</v>
      </c>
      <c r="U20">
        <f>D20*U308</f>
        <v>0</v>
      </c>
      <c r="V20">
        <f>D20*V308</f>
        <v>0</v>
      </c>
      <c r="W20">
        <f>D20*W308</f>
        <v>0</v>
      </c>
      <c r="X20">
        <f>D20*X308</f>
        <v>0</v>
      </c>
      <c r="Y20">
        <f>D20*Y308</f>
        <v>0</v>
      </c>
      <c r="Z20">
        <f>D20*Z308</f>
        <v>0</v>
      </c>
      <c r="AA20">
        <f>D20*AA308</f>
        <v>0</v>
      </c>
      <c r="AB20">
        <f>D20*AB308</f>
        <v>0</v>
      </c>
      <c r="AC20">
        <f>D20*AC308</f>
        <v>0</v>
      </c>
      <c r="AD20">
        <f>D20*AD308</f>
        <v>0</v>
      </c>
      <c r="AE20">
        <f>D20*AE308</f>
        <v>0</v>
      </c>
      <c r="AF20">
        <f>D20*AF308</f>
        <v>0</v>
      </c>
      <c r="AG20">
        <f>D20*AG308</f>
        <v>0</v>
      </c>
      <c r="AH20">
        <f>D20*AH308</f>
        <v>0</v>
      </c>
      <c r="AI20">
        <f>D20*AI308</f>
        <v>0</v>
      </c>
      <c r="AJ20">
        <f>D20*AJ308</f>
        <v>0</v>
      </c>
      <c r="AK20">
        <f>D20*AK308</f>
        <v>0</v>
      </c>
      <c r="AL20">
        <f>D20*AL308</f>
        <v>0</v>
      </c>
    </row>
    <row r="21" spans="1:38" ht="26.1" customHeight="1" x14ac:dyDescent="0.3">
      <c r="A21" s="6" t="s">
        <v>16</v>
      </c>
      <c r="B21" s="7"/>
      <c r="C21" s="8" t="s">
        <v>92</v>
      </c>
      <c r="D21" s="14">
        <v>1</v>
      </c>
      <c r="E21" s="9">
        <f>F324</f>
        <v>0</v>
      </c>
      <c r="F21" s="9">
        <f t="shared" si="0"/>
        <v>0</v>
      </c>
      <c r="G21" s="9">
        <f>H324</f>
        <v>0</v>
      </c>
      <c r="H21" s="9">
        <f t="shared" si="1"/>
        <v>0</v>
      </c>
      <c r="I21" s="9">
        <f>J324</f>
        <v>0</v>
      </c>
      <c r="J21" s="9">
        <f t="shared" si="2"/>
        <v>0</v>
      </c>
      <c r="K21" s="9">
        <f t="shared" si="3"/>
        <v>0</v>
      </c>
      <c r="L21" s="9">
        <f t="shared" si="4"/>
        <v>0</v>
      </c>
      <c r="M21" s="7"/>
      <c r="Q21">
        <v>1</v>
      </c>
      <c r="R21">
        <f>D21*R324</f>
        <v>0</v>
      </c>
      <c r="S21">
        <f>D21*S324</f>
        <v>0</v>
      </c>
      <c r="T21">
        <f>D21*T324</f>
        <v>0</v>
      </c>
      <c r="U21">
        <f>D21*U324</f>
        <v>0</v>
      </c>
      <c r="V21">
        <f>D21*V324</f>
        <v>0</v>
      </c>
      <c r="W21">
        <f>D21*W324</f>
        <v>0</v>
      </c>
      <c r="X21">
        <f>D21*X324</f>
        <v>0</v>
      </c>
      <c r="Y21">
        <f>D21*Y324</f>
        <v>0</v>
      </c>
      <c r="Z21">
        <f>D21*Z324</f>
        <v>0</v>
      </c>
      <c r="AA21">
        <f>D21*AA324</f>
        <v>0</v>
      </c>
      <c r="AB21">
        <f>D21*AB324</f>
        <v>0</v>
      </c>
      <c r="AC21">
        <f>D21*AC324</f>
        <v>0</v>
      </c>
      <c r="AD21">
        <f>D21*AD324</f>
        <v>0</v>
      </c>
      <c r="AE21">
        <f>D21*AE324</f>
        <v>0</v>
      </c>
      <c r="AF21">
        <f>D21*AF324</f>
        <v>0</v>
      </c>
      <c r="AG21">
        <f>D21*AG324</f>
        <v>0</v>
      </c>
      <c r="AH21">
        <f>D21*AH324</f>
        <v>0</v>
      </c>
      <c r="AI21">
        <f>D21*AI324</f>
        <v>0</v>
      </c>
      <c r="AJ21">
        <f>D21*AJ324</f>
        <v>0</v>
      </c>
      <c r="AK21">
        <f>D21*AK324</f>
        <v>0</v>
      </c>
      <c r="AL21">
        <f>D21*AL324</f>
        <v>0</v>
      </c>
    </row>
    <row r="22" spans="1:38" ht="26.1" customHeight="1" x14ac:dyDescent="0.3">
      <c r="A22" s="6" t="s">
        <v>17</v>
      </c>
      <c r="B22" s="7"/>
      <c r="C22" s="8" t="s">
        <v>92</v>
      </c>
      <c r="D22" s="14">
        <v>1</v>
      </c>
      <c r="E22" s="9">
        <f>F340</f>
        <v>0</v>
      </c>
      <c r="F22" s="9">
        <f t="shared" si="0"/>
        <v>0</v>
      </c>
      <c r="G22" s="9">
        <f>H340</f>
        <v>0</v>
      </c>
      <c r="H22" s="9">
        <f t="shared" si="1"/>
        <v>0</v>
      </c>
      <c r="I22" s="9">
        <f>J340</f>
        <v>0</v>
      </c>
      <c r="J22" s="9">
        <f t="shared" si="2"/>
        <v>0</v>
      </c>
      <c r="K22" s="9">
        <f t="shared" si="3"/>
        <v>0</v>
      </c>
      <c r="L22" s="9">
        <f t="shared" si="4"/>
        <v>0</v>
      </c>
      <c r="M22" s="7"/>
      <c r="Q22">
        <v>1</v>
      </c>
      <c r="R22">
        <f>D22*R340</f>
        <v>0</v>
      </c>
      <c r="S22">
        <f>D22*S340</f>
        <v>0</v>
      </c>
      <c r="T22">
        <f>D22*T340</f>
        <v>0</v>
      </c>
      <c r="U22">
        <f>D22*U340</f>
        <v>0</v>
      </c>
      <c r="V22">
        <f>D22*V340</f>
        <v>0</v>
      </c>
      <c r="W22">
        <f>D22*W340</f>
        <v>0</v>
      </c>
      <c r="X22">
        <f>D22*X340</f>
        <v>0</v>
      </c>
      <c r="Y22">
        <f>D22*Y340</f>
        <v>0</v>
      </c>
      <c r="Z22">
        <f>D22*Z340</f>
        <v>0</v>
      </c>
      <c r="AA22">
        <f>D22*AA340</f>
        <v>0</v>
      </c>
      <c r="AB22">
        <f>D22*AB340</f>
        <v>0</v>
      </c>
      <c r="AC22">
        <f>D22*AC340</f>
        <v>0</v>
      </c>
      <c r="AD22">
        <f>D22*AD340</f>
        <v>0</v>
      </c>
      <c r="AE22">
        <f>D22*AE340</f>
        <v>0</v>
      </c>
      <c r="AF22">
        <f>D22*AF340</f>
        <v>0</v>
      </c>
      <c r="AG22">
        <f>D22*AG340</f>
        <v>0</v>
      </c>
      <c r="AH22">
        <f>D22*AH340</f>
        <v>0</v>
      </c>
      <c r="AI22">
        <f>D22*AI340</f>
        <v>0</v>
      </c>
      <c r="AJ22">
        <f>D22*AJ340</f>
        <v>0</v>
      </c>
      <c r="AK22">
        <f>D22*AK340</f>
        <v>0</v>
      </c>
      <c r="AL22">
        <f>D22*AL340</f>
        <v>0</v>
      </c>
    </row>
    <row r="23" spans="1:38" ht="26.1" customHeight="1" x14ac:dyDescent="0.3">
      <c r="A23" s="6" t="s">
        <v>18</v>
      </c>
      <c r="B23" s="7"/>
      <c r="C23" s="8" t="s">
        <v>92</v>
      </c>
      <c r="D23" s="14">
        <v>1</v>
      </c>
      <c r="E23" s="9">
        <f>F356</f>
        <v>0</v>
      </c>
      <c r="F23" s="9">
        <f t="shared" si="0"/>
        <v>0</v>
      </c>
      <c r="G23" s="9">
        <f>H356</f>
        <v>0</v>
      </c>
      <c r="H23" s="9">
        <f t="shared" si="1"/>
        <v>0</v>
      </c>
      <c r="I23" s="9">
        <f>J356</f>
        <v>0</v>
      </c>
      <c r="J23" s="9">
        <f t="shared" si="2"/>
        <v>0</v>
      </c>
      <c r="K23" s="9">
        <f t="shared" si="3"/>
        <v>0</v>
      </c>
      <c r="L23" s="9">
        <f t="shared" si="4"/>
        <v>0</v>
      </c>
      <c r="M23" s="7"/>
      <c r="Q23">
        <v>1</v>
      </c>
      <c r="R23">
        <f>D23*R356</f>
        <v>0</v>
      </c>
      <c r="S23">
        <f>D23*S356</f>
        <v>0</v>
      </c>
      <c r="T23">
        <f>D23*T356</f>
        <v>0</v>
      </c>
      <c r="U23">
        <f>D23*U356</f>
        <v>0</v>
      </c>
      <c r="V23">
        <f>D23*V356</f>
        <v>0</v>
      </c>
      <c r="W23">
        <f>D23*W356</f>
        <v>0</v>
      </c>
      <c r="X23">
        <f>D23*X356</f>
        <v>0</v>
      </c>
      <c r="Y23">
        <f>D23*Y356</f>
        <v>0</v>
      </c>
      <c r="Z23">
        <f>D23*Z356</f>
        <v>0</v>
      </c>
      <c r="AA23">
        <f>D23*AA356</f>
        <v>0</v>
      </c>
      <c r="AB23">
        <f>D23*AB356</f>
        <v>0</v>
      </c>
      <c r="AC23">
        <f>D23*AC356</f>
        <v>0</v>
      </c>
      <c r="AD23">
        <f>D23*AD356</f>
        <v>0</v>
      </c>
      <c r="AE23">
        <f>D23*AE356</f>
        <v>0</v>
      </c>
      <c r="AF23">
        <f>D23*AF356</f>
        <v>0</v>
      </c>
      <c r="AG23">
        <f>D23*AG356</f>
        <v>0</v>
      </c>
      <c r="AH23">
        <f>D23*AH356</f>
        <v>0</v>
      </c>
      <c r="AI23">
        <f>D23*AI356</f>
        <v>0</v>
      </c>
      <c r="AJ23">
        <f>D23*AJ356</f>
        <v>0</v>
      </c>
      <c r="AK23">
        <f>D23*AK356</f>
        <v>0</v>
      </c>
      <c r="AL23">
        <f>D23*AL356</f>
        <v>0</v>
      </c>
    </row>
    <row r="24" spans="1:38" ht="26.1" customHeight="1" x14ac:dyDescent="0.3">
      <c r="A24" s="6" t="s">
        <v>19</v>
      </c>
      <c r="B24" s="7"/>
      <c r="C24" s="8" t="s">
        <v>92</v>
      </c>
      <c r="D24" s="14">
        <v>1</v>
      </c>
      <c r="E24" s="9">
        <f>F372</f>
        <v>0</v>
      </c>
      <c r="F24" s="9">
        <f t="shared" si="0"/>
        <v>0</v>
      </c>
      <c r="G24" s="9">
        <f>H372</f>
        <v>0</v>
      </c>
      <c r="H24" s="9">
        <f t="shared" si="1"/>
        <v>0</v>
      </c>
      <c r="I24" s="9">
        <f>J372</f>
        <v>0</v>
      </c>
      <c r="J24" s="9">
        <f t="shared" si="2"/>
        <v>0</v>
      </c>
      <c r="K24" s="9">
        <f t="shared" si="3"/>
        <v>0</v>
      </c>
      <c r="L24" s="9">
        <f t="shared" si="4"/>
        <v>0</v>
      </c>
      <c r="M24" s="7"/>
      <c r="Q24">
        <v>1</v>
      </c>
      <c r="R24">
        <f>D24*R372</f>
        <v>0</v>
      </c>
      <c r="S24">
        <f>D24*S372</f>
        <v>0</v>
      </c>
      <c r="T24">
        <f>D24*T372</f>
        <v>0</v>
      </c>
      <c r="U24">
        <f>D24*U372</f>
        <v>0</v>
      </c>
      <c r="V24">
        <f>D24*V372</f>
        <v>0</v>
      </c>
      <c r="W24">
        <f>D24*W372</f>
        <v>0</v>
      </c>
      <c r="X24">
        <f>D24*X372</f>
        <v>0</v>
      </c>
      <c r="Y24">
        <f>D24*Y372</f>
        <v>0</v>
      </c>
      <c r="Z24">
        <f>D24*Z372</f>
        <v>0</v>
      </c>
      <c r="AA24">
        <f>D24*AA372</f>
        <v>0</v>
      </c>
      <c r="AB24">
        <f>D24*AB372</f>
        <v>0</v>
      </c>
      <c r="AC24">
        <f>D24*AC372</f>
        <v>0</v>
      </c>
      <c r="AD24">
        <f>D24*AD372</f>
        <v>0</v>
      </c>
      <c r="AE24">
        <f>D24*AE372</f>
        <v>0</v>
      </c>
      <c r="AF24">
        <f>D24*AF372</f>
        <v>0</v>
      </c>
      <c r="AG24">
        <f>D24*AG372</f>
        <v>0</v>
      </c>
      <c r="AH24">
        <f>D24*AH372</f>
        <v>0</v>
      </c>
      <c r="AI24">
        <f>D24*AI372</f>
        <v>0</v>
      </c>
      <c r="AJ24">
        <f>D24*AJ372</f>
        <v>0</v>
      </c>
      <c r="AK24">
        <f>D24*AK372</f>
        <v>0</v>
      </c>
      <c r="AL24">
        <f>D24*AL372</f>
        <v>0</v>
      </c>
    </row>
    <row r="25" spans="1:38" ht="26.1" customHeight="1" x14ac:dyDescent="0.3">
      <c r="A25" s="6" t="s">
        <v>20</v>
      </c>
      <c r="B25" s="7"/>
      <c r="C25" s="8" t="s">
        <v>92</v>
      </c>
      <c r="D25" s="14">
        <v>1</v>
      </c>
      <c r="E25" s="9">
        <f>F388</f>
        <v>0</v>
      </c>
      <c r="F25" s="9">
        <f t="shared" si="0"/>
        <v>0</v>
      </c>
      <c r="G25" s="9">
        <f>H388</f>
        <v>0</v>
      </c>
      <c r="H25" s="9">
        <f t="shared" si="1"/>
        <v>0</v>
      </c>
      <c r="I25" s="9">
        <f>J388</f>
        <v>0</v>
      </c>
      <c r="J25" s="9">
        <f t="shared" si="2"/>
        <v>0</v>
      </c>
      <c r="K25" s="9">
        <f t="shared" si="3"/>
        <v>0</v>
      </c>
      <c r="L25" s="9">
        <f t="shared" si="4"/>
        <v>0</v>
      </c>
      <c r="M25" s="7"/>
      <c r="Q25">
        <v>1</v>
      </c>
      <c r="R25">
        <f>D25*R388</f>
        <v>0</v>
      </c>
      <c r="S25">
        <f>D25*S388</f>
        <v>0</v>
      </c>
      <c r="T25">
        <f>D25*T388</f>
        <v>0</v>
      </c>
      <c r="U25">
        <f>D25*U388</f>
        <v>0</v>
      </c>
      <c r="V25">
        <f>D25*V388</f>
        <v>0</v>
      </c>
      <c r="W25">
        <f>D25*W388</f>
        <v>0</v>
      </c>
      <c r="X25">
        <f>D25*X388</f>
        <v>0</v>
      </c>
      <c r="Y25">
        <f>D25*Y388</f>
        <v>0</v>
      </c>
      <c r="Z25">
        <f>D25*Z388</f>
        <v>0</v>
      </c>
      <c r="AA25">
        <f>D25*AA388</f>
        <v>0</v>
      </c>
      <c r="AB25">
        <f>D25*AB388</f>
        <v>0</v>
      </c>
      <c r="AC25">
        <f>D25*AC388</f>
        <v>0</v>
      </c>
      <c r="AD25">
        <f>D25*AD388</f>
        <v>0</v>
      </c>
      <c r="AE25">
        <f>D25*AE388</f>
        <v>0</v>
      </c>
      <c r="AF25">
        <f>D25*AF388</f>
        <v>0</v>
      </c>
      <c r="AG25">
        <f>D25*AG388</f>
        <v>0</v>
      </c>
      <c r="AH25">
        <f>D25*AH388</f>
        <v>0</v>
      </c>
      <c r="AI25">
        <f>D25*AI388</f>
        <v>0</v>
      </c>
      <c r="AJ25">
        <f>D25*AJ388</f>
        <v>0</v>
      </c>
      <c r="AK25">
        <f>D25*AK388</f>
        <v>0</v>
      </c>
      <c r="AL25">
        <f>D25*AL388</f>
        <v>0</v>
      </c>
    </row>
    <row r="26" spans="1:38" ht="26.1" customHeight="1" x14ac:dyDescent="0.3">
      <c r="A26" s="6" t="s">
        <v>21</v>
      </c>
      <c r="B26" s="7"/>
      <c r="C26" s="8" t="s">
        <v>92</v>
      </c>
      <c r="D26" s="14">
        <v>1</v>
      </c>
      <c r="E26" s="9">
        <f>F404</f>
        <v>0</v>
      </c>
      <c r="F26" s="9">
        <f t="shared" si="0"/>
        <v>0</v>
      </c>
      <c r="G26" s="9">
        <f>H404</f>
        <v>0</v>
      </c>
      <c r="H26" s="9">
        <f t="shared" si="1"/>
        <v>0</v>
      </c>
      <c r="I26" s="9">
        <f>J404</f>
        <v>0</v>
      </c>
      <c r="J26" s="9">
        <f t="shared" si="2"/>
        <v>0</v>
      </c>
      <c r="K26" s="9">
        <f t="shared" si="3"/>
        <v>0</v>
      </c>
      <c r="L26" s="9">
        <f t="shared" si="4"/>
        <v>0</v>
      </c>
      <c r="M26" s="7"/>
      <c r="Q26">
        <v>1</v>
      </c>
      <c r="R26">
        <f>D26*R404</f>
        <v>0</v>
      </c>
      <c r="S26">
        <f>D26*S404</f>
        <v>0</v>
      </c>
      <c r="T26">
        <f>D26*T404</f>
        <v>0</v>
      </c>
      <c r="U26">
        <f>D26*U404</f>
        <v>0</v>
      </c>
      <c r="V26">
        <f>D26*V404</f>
        <v>0</v>
      </c>
      <c r="W26">
        <f>D26*W404</f>
        <v>0</v>
      </c>
      <c r="X26">
        <f>D26*X404</f>
        <v>0</v>
      </c>
      <c r="Y26">
        <f>D26*Y404</f>
        <v>0</v>
      </c>
      <c r="Z26">
        <f>D26*Z404</f>
        <v>0</v>
      </c>
      <c r="AA26">
        <f>D26*AA404</f>
        <v>0</v>
      </c>
      <c r="AB26">
        <f>D26*AB404</f>
        <v>0</v>
      </c>
      <c r="AC26">
        <f>D26*AC404</f>
        <v>0</v>
      </c>
      <c r="AD26">
        <f>D26*AD404</f>
        <v>0</v>
      </c>
      <c r="AE26">
        <f>D26*AE404</f>
        <v>0</v>
      </c>
      <c r="AF26">
        <f>D26*AF404</f>
        <v>0</v>
      </c>
      <c r="AG26">
        <f>D26*AG404</f>
        <v>0</v>
      </c>
      <c r="AH26">
        <f>D26*AH404</f>
        <v>0</v>
      </c>
      <c r="AI26">
        <f>D26*AI404</f>
        <v>0</v>
      </c>
      <c r="AJ26">
        <f>D26*AJ404</f>
        <v>0</v>
      </c>
      <c r="AK26">
        <f>D26*AK404</f>
        <v>0</v>
      </c>
      <c r="AL26">
        <f>D26*AL404</f>
        <v>0</v>
      </c>
    </row>
    <row r="27" spans="1:38" ht="26.1" customHeight="1" x14ac:dyDescent="0.3">
      <c r="A27" s="6" t="s">
        <v>22</v>
      </c>
      <c r="B27" s="7"/>
      <c r="C27" s="8" t="s">
        <v>92</v>
      </c>
      <c r="D27" s="14">
        <v>1</v>
      </c>
      <c r="E27" s="9">
        <f>F420</f>
        <v>0</v>
      </c>
      <c r="F27" s="9">
        <f t="shared" si="0"/>
        <v>0</v>
      </c>
      <c r="G27" s="9">
        <f>H420</f>
        <v>0</v>
      </c>
      <c r="H27" s="9">
        <f t="shared" si="1"/>
        <v>0</v>
      </c>
      <c r="I27" s="9">
        <f>J420</f>
        <v>0</v>
      </c>
      <c r="J27" s="9">
        <f t="shared" si="2"/>
        <v>0</v>
      </c>
      <c r="K27" s="9">
        <f t="shared" si="3"/>
        <v>0</v>
      </c>
      <c r="L27" s="9">
        <f t="shared" si="4"/>
        <v>0</v>
      </c>
      <c r="M27" s="7"/>
      <c r="Q27">
        <v>1</v>
      </c>
      <c r="R27">
        <f>D27*R420</f>
        <v>0</v>
      </c>
      <c r="S27">
        <f>D27*S420</f>
        <v>0</v>
      </c>
      <c r="T27">
        <f>D27*T420</f>
        <v>0</v>
      </c>
      <c r="U27">
        <f>D27*U420</f>
        <v>0</v>
      </c>
      <c r="V27">
        <f>D27*V420</f>
        <v>0</v>
      </c>
      <c r="W27">
        <f>D27*W420</f>
        <v>0</v>
      </c>
      <c r="X27">
        <f>D27*X420</f>
        <v>0</v>
      </c>
      <c r="Y27">
        <f>D27*Y420</f>
        <v>0</v>
      </c>
      <c r="Z27">
        <f>D27*Z420</f>
        <v>0</v>
      </c>
      <c r="AA27">
        <f>D27*AA420</f>
        <v>0</v>
      </c>
      <c r="AB27">
        <f>D27*AB420</f>
        <v>0</v>
      </c>
      <c r="AC27">
        <f>D27*AC420</f>
        <v>0</v>
      </c>
      <c r="AD27">
        <f>D27*AD420</f>
        <v>0</v>
      </c>
      <c r="AE27">
        <f>D27*AE420</f>
        <v>0</v>
      </c>
      <c r="AF27">
        <f>D27*AF420</f>
        <v>0</v>
      </c>
      <c r="AG27">
        <f>D27*AG420</f>
        <v>0</v>
      </c>
      <c r="AH27">
        <f>D27*AH420</f>
        <v>0</v>
      </c>
      <c r="AI27">
        <f>D27*AI420</f>
        <v>0</v>
      </c>
      <c r="AJ27">
        <f>D27*AJ420</f>
        <v>0</v>
      </c>
      <c r="AK27">
        <f>D27*AK420</f>
        <v>0</v>
      </c>
      <c r="AL27">
        <f>D27*AL420</f>
        <v>0</v>
      </c>
    </row>
    <row r="28" spans="1:38" ht="26.1" customHeight="1" x14ac:dyDescent="0.3">
      <c r="A28" s="6" t="s">
        <v>23</v>
      </c>
      <c r="B28" s="7"/>
      <c r="C28" s="8" t="s">
        <v>92</v>
      </c>
      <c r="D28" s="14">
        <v>1</v>
      </c>
      <c r="E28" s="9">
        <f>F436</f>
        <v>0</v>
      </c>
      <c r="F28" s="9">
        <f t="shared" si="0"/>
        <v>0</v>
      </c>
      <c r="G28" s="9">
        <f>H436</f>
        <v>0</v>
      </c>
      <c r="H28" s="9">
        <f t="shared" si="1"/>
        <v>0</v>
      </c>
      <c r="I28" s="9">
        <f>J436</f>
        <v>0</v>
      </c>
      <c r="J28" s="9">
        <f t="shared" si="2"/>
        <v>0</v>
      </c>
      <c r="K28" s="9">
        <f t="shared" si="3"/>
        <v>0</v>
      </c>
      <c r="L28" s="9">
        <f t="shared" si="4"/>
        <v>0</v>
      </c>
      <c r="M28" s="7"/>
      <c r="Q28">
        <v>1</v>
      </c>
      <c r="R28">
        <f>D28*R436</f>
        <v>0</v>
      </c>
      <c r="S28">
        <f>D28*S436</f>
        <v>0</v>
      </c>
      <c r="T28">
        <f>D28*T436</f>
        <v>0</v>
      </c>
      <c r="U28">
        <f>D28*U436</f>
        <v>0</v>
      </c>
      <c r="V28">
        <f>D28*V436</f>
        <v>0</v>
      </c>
      <c r="W28">
        <f>D28*W436</f>
        <v>0</v>
      </c>
      <c r="X28">
        <f>D28*X436</f>
        <v>0</v>
      </c>
      <c r="Y28">
        <f>D28*Y436</f>
        <v>0</v>
      </c>
      <c r="Z28">
        <f>D28*Z436</f>
        <v>0</v>
      </c>
      <c r="AA28">
        <f>D28*AA436</f>
        <v>0</v>
      </c>
      <c r="AB28">
        <f>D28*AB436</f>
        <v>0</v>
      </c>
      <c r="AC28">
        <f>D28*AC436</f>
        <v>0</v>
      </c>
      <c r="AD28">
        <f>D28*AD436</f>
        <v>0</v>
      </c>
      <c r="AE28">
        <f>D28*AE436</f>
        <v>0</v>
      </c>
      <c r="AF28">
        <f>D28*AF436</f>
        <v>0</v>
      </c>
      <c r="AG28">
        <f>D28*AG436</f>
        <v>0</v>
      </c>
      <c r="AH28">
        <f>D28*AH436</f>
        <v>0</v>
      </c>
      <c r="AI28">
        <f>D28*AI436</f>
        <v>0</v>
      </c>
      <c r="AJ28">
        <f>D28*AJ436</f>
        <v>0</v>
      </c>
      <c r="AK28">
        <f>D28*AK436</f>
        <v>0</v>
      </c>
      <c r="AL28">
        <f>D28*AL436</f>
        <v>0</v>
      </c>
    </row>
    <row r="29" spans="1:38" ht="26.1" customHeight="1" x14ac:dyDescent="0.3">
      <c r="A29" s="6" t="s">
        <v>24</v>
      </c>
      <c r="B29" s="7"/>
      <c r="C29" s="8" t="s">
        <v>92</v>
      </c>
      <c r="D29" s="14">
        <v>1</v>
      </c>
      <c r="E29" s="9">
        <f>F452</f>
        <v>0</v>
      </c>
      <c r="F29" s="9">
        <f t="shared" si="0"/>
        <v>0</v>
      </c>
      <c r="G29" s="9">
        <f>H452</f>
        <v>0</v>
      </c>
      <c r="H29" s="9">
        <f t="shared" si="1"/>
        <v>0</v>
      </c>
      <c r="I29" s="9">
        <f>J452</f>
        <v>0</v>
      </c>
      <c r="J29" s="9">
        <f t="shared" si="2"/>
        <v>0</v>
      </c>
      <c r="K29" s="9">
        <f t="shared" si="3"/>
        <v>0</v>
      </c>
      <c r="L29" s="9">
        <f t="shared" si="4"/>
        <v>0</v>
      </c>
      <c r="M29" s="7"/>
      <c r="Q29">
        <v>1</v>
      </c>
      <c r="R29">
        <f>D29*R452</f>
        <v>0</v>
      </c>
      <c r="S29">
        <f>D29*S452</f>
        <v>0</v>
      </c>
      <c r="T29">
        <f>D29*T452</f>
        <v>0</v>
      </c>
      <c r="U29">
        <f>D29*U452</f>
        <v>0</v>
      </c>
      <c r="V29">
        <f>D29*V452</f>
        <v>0</v>
      </c>
      <c r="W29">
        <f>D29*W452</f>
        <v>0</v>
      </c>
      <c r="X29">
        <f>D29*X452</f>
        <v>0</v>
      </c>
      <c r="Y29">
        <f>D29*Y452</f>
        <v>0</v>
      </c>
      <c r="Z29">
        <f>D29*Z452</f>
        <v>0</v>
      </c>
      <c r="AA29">
        <f>D29*AA452</f>
        <v>0</v>
      </c>
      <c r="AB29">
        <f>D29*AB452</f>
        <v>0</v>
      </c>
      <c r="AC29">
        <f>D29*AC452</f>
        <v>0</v>
      </c>
      <c r="AD29">
        <f>D29*AD452</f>
        <v>0</v>
      </c>
      <c r="AE29">
        <f>D29*AE452</f>
        <v>0</v>
      </c>
      <c r="AF29">
        <f>D29*AF452</f>
        <v>0</v>
      </c>
      <c r="AG29">
        <f>D29*AG452</f>
        <v>0</v>
      </c>
      <c r="AH29">
        <f>D29*AH452</f>
        <v>0</v>
      </c>
      <c r="AI29">
        <f>D29*AI452</f>
        <v>0</v>
      </c>
      <c r="AJ29">
        <f>D29*AJ452</f>
        <v>0</v>
      </c>
      <c r="AK29">
        <f>D29*AK452</f>
        <v>0</v>
      </c>
      <c r="AL29">
        <f>D29*AL452</f>
        <v>0</v>
      </c>
    </row>
    <row r="30" spans="1:38" ht="26.1" customHeight="1" x14ac:dyDescent="0.3">
      <c r="A30" s="6" t="s">
        <v>25</v>
      </c>
      <c r="B30" s="7"/>
      <c r="C30" s="8" t="s">
        <v>92</v>
      </c>
      <c r="D30" s="14">
        <v>1</v>
      </c>
      <c r="E30" s="9">
        <f>F468</f>
        <v>0</v>
      </c>
      <c r="F30" s="9">
        <f t="shared" si="0"/>
        <v>0</v>
      </c>
      <c r="G30" s="9">
        <f>H468</f>
        <v>0</v>
      </c>
      <c r="H30" s="9">
        <f t="shared" si="1"/>
        <v>0</v>
      </c>
      <c r="I30" s="9">
        <f>J468</f>
        <v>0</v>
      </c>
      <c r="J30" s="9">
        <f t="shared" si="2"/>
        <v>0</v>
      </c>
      <c r="K30" s="9">
        <f t="shared" si="3"/>
        <v>0</v>
      </c>
      <c r="L30" s="9">
        <f t="shared" si="4"/>
        <v>0</v>
      </c>
      <c r="M30" s="7"/>
      <c r="Q30">
        <v>1</v>
      </c>
      <c r="R30">
        <f>D30*R468</f>
        <v>0</v>
      </c>
      <c r="S30">
        <f>D30*S468</f>
        <v>0</v>
      </c>
      <c r="T30">
        <f>D30*T468</f>
        <v>0</v>
      </c>
      <c r="U30">
        <f>D30*U468</f>
        <v>0</v>
      </c>
      <c r="V30">
        <f>D30*V468</f>
        <v>0</v>
      </c>
      <c r="W30">
        <f>D30*W468</f>
        <v>0</v>
      </c>
      <c r="X30">
        <f>D30*X468</f>
        <v>0</v>
      </c>
      <c r="Y30">
        <f>D30*Y468</f>
        <v>0</v>
      </c>
      <c r="Z30">
        <f>D30*Z468</f>
        <v>0</v>
      </c>
      <c r="AA30">
        <f>D30*AA468</f>
        <v>0</v>
      </c>
      <c r="AB30">
        <f>D30*AB468</f>
        <v>0</v>
      </c>
      <c r="AC30">
        <f>D30*AC468</f>
        <v>0</v>
      </c>
      <c r="AD30">
        <f>D30*AD468</f>
        <v>0</v>
      </c>
      <c r="AE30">
        <f>D30*AE468</f>
        <v>0</v>
      </c>
      <c r="AF30">
        <f>D30*AF468</f>
        <v>0</v>
      </c>
      <c r="AG30">
        <f>D30*AG468</f>
        <v>0</v>
      </c>
      <c r="AH30">
        <f>D30*AH468</f>
        <v>0</v>
      </c>
      <c r="AI30">
        <f>D30*AI468</f>
        <v>0</v>
      </c>
      <c r="AJ30">
        <f>D30*AJ468</f>
        <v>0</v>
      </c>
      <c r="AK30">
        <f>D30*AK468</f>
        <v>0</v>
      </c>
      <c r="AL30">
        <f>D30*AL468</f>
        <v>0</v>
      </c>
    </row>
    <row r="31" spans="1:38" ht="26.1" customHeight="1" x14ac:dyDescent="0.3">
      <c r="A31" s="6" t="s">
        <v>26</v>
      </c>
      <c r="B31" s="7"/>
      <c r="C31" s="8" t="s">
        <v>92</v>
      </c>
      <c r="D31" s="14">
        <v>1</v>
      </c>
      <c r="E31" s="9">
        <f>F484</f>
        <v>0</v>
      </c>
      <c r="F31" s="9">
        <f t="shared" si="0"/>
        <v>0</v>
      </c>
      <c r="G31" s="9">
        <f>H484</f>
        <v>0</v>
      </c>
      <c r="H31" s="9">
        <f t="shared" si="1"/>
        <v>0</v>
      </c>
      <c r="I31" s="9">
        <f>J484</f>
        <v>0</v>
      </c>
      <c r="J31" s="9">
        <f t="shared" si="2"/>
        <v>0</v>
      </c>
      <c r="K31" s="9">
        <f t="shared" si="3"/>
        <v>0</v>
      </c>
      <c r="L31" s="9">
        <f t="shared" si="4"/>
        <v>0</v>
      </c>
      <c r="M31" s="7"/>
      <c r="Q31">
        <v>1</v>
      </c>
      <c r="R31">
        <f>D31*R484</f>
        <v>0</v>
      </c>
      <c r="S31">
        <f>D31*S484</f>
        <v>0</v>
      </c>
      <c r="T31">
        <f>D31*T484</f>
        <v>0</v>
      </c>
      <c r="U31">
        <f>D31*U484</f>
        <v>0</v>
      </c>
      <c r="V31">
        <f>D31*V484</f>
        <v>0</v>
      </c>
      <c r="W31">
        <f>D31*W484</f>
        <v>0</v>
      </c>
      <c r="X31">
        <f>D31*X484</f>
        <v>0</v>
      </c>
      <c r="Y31">
        <f>D31*Y484</f>
        <v>0</v>
      </c>
      <c r="Z31">
        <f>D31*Z484</f>
        <v>0</v>
      </c>
      <c r="AA31">
        <f>D31*AA484</f>
        <v>0</v>
      </c>
      <c r="AB31">
        <f>D31*AB484</f>
        <v>0</v>
      </c>
      <c r="AC31">
        <f>D31*AC484</f>
        <v>0</v>
      </c>
      <c r="AD31">
        <f>D31*AD484</f>
        <v>0</v>
      </c>
      <c r="AE31">
        <f>D31*AE484</f>
        <v>0</v>
      </c>
      <c r="AF31">
        <f>D31*AF484</f>
        <v>0</v>
      </c>
      <c r="AG31">
        <f>D31*AG484</f>
        <v>0</v>
      </c>
      <c r="AH31">
        <f>D31*AH484</f>
        <v>0</v>
      </c>
      <c r="AI31">
        <f>D31*AI484</f>
        <v>0</v>
      </c>
      <c r="AJ31">
        <f>D31*AJ484</f>
        <v>0</v>
      </c>
      <c r="AK31">
        <f>D31*AK484</f>
        <v>0</v>
      </c>
      <c r="AL31">
        <f>D31*AL484</f>
        <v>0</v>
      </c>
    </row>
    <row r="32" spans="1:38" ht="26.1" customHeight="1" x14ac:dyDescent="0.3">
      <c r="A32" s="6" t="s">
        <v>27</v>
      </c>
      <c r="B32" s="7"/>
      <c r="C32" s="8" t="s">
        <v>92</v>
      </c>
      <c r="D32" s="14">
        <v>1</v>
      </c>
      <c r="E32" s="9">
        <f>F500</f>
        <v>0</v>
      </c>
      <c r="F32" s="9">
        <f t="shared" si="0"/>
        <v>0</v>
      </c>
      <c r="G32" s="9">
        <f>H500</f>
        <v>0</v>
      </c>
      <c r="H32" s="9">
        <f t="shared" si="1"/>
        <v>0</v>
      </c>
      <c r="I32" s="9">
        <f>J500</f>
        <v>0</v>
      </c>
      <c r="J32" s="9">
        <f t="shared" si="2"/>
        <v>0</v>
      </c>
      <c r="K32" s="9">
        <f t="shared" si="3"/>
        <v>0</v>
      </c>
      <c r="L32" s="9">
        <f t="shared" si="4"/>
        <v>0</v>
      </c>
      <c r="M32" s="7"/>
      <c r="Q32">
        <v>1</v>
      </c>
      <c r="R32">
        <f>D32*R500</f>
        <v>0</v>
      </c>
      <c r="S32">
        <f>D32*S500</f>
        <v>0</v>
      </c>
      <c r="T32">
        <f>D32*T500</f>
        <v>0</v>
      </c>
      <c r="U32">
        <f>D32*U500</f>
        <v>0</v>
      </c>
      <c r="V32">
        <f>D32*V500</f>
        <v>0</v>
      </c>
      <c r="W32">
        <f>D32*W500</f>
        <v>0</v>
      </c>
      <c r="X32">
        <f>D32*X500</f>
        <v>0</v>
      </c>
      <c r="Y32">
        <f>D32*Y500</f>
        <v>0</v>
      </c>
      <c r="Z32">
        <f>D32*Z500</f>
        <v>0</v>
      </c>
      <c r="AA32">
        <f>D32*AA500</f>
        <v>0</v>
      </c>
      <c r="AB32">
        <f>D32*AB500</f>
        <v>0</v>
      </c>
      <c r="AC32">
        <f>D32*AC500</f>
        <v>0</v>
      </c>
      <c r="AD32">
        <f>D32*AD500</f>
        <v>0</v>
      </c>
      <c r="AE32">
        <f>D32*AE500</f>
        <v>0</v>
      </c>
      <c r="AF32">
        <f>D32*AF500</f>
        <v>0</v>
      </c>
      <c r="AG32">
        <f>D32*AG500</f>
        <v>0</v>
      </c>
      <c r="AH32">
        <f>D32*AH500</f>
        <v>0</v>
      </c>
      <c r="AI32">
        <f>D32*AI500</f>
        <v>0</v>
      </c>
      <c r="AJ32">
        <f>D32*AJ500</f>
        <v>0</v>
      </c>
      <c r="AK32">
        <f>D32*AK500</f>
        <v>0</v>
      </c>
      <c r="AL32">
        <f>D32*AL500</f>
        <v>0</v>
      </c>
    </row>
    <row r="33" spans="1:38" ht="26.1" customHeight="1" x14ac:dyDescent="0.3">
      <c r="A33" s="6" t="s">
        <v>28</v>
      </c>
      <c r="B33" s="7"/>
      <c r="C33" s="8" t="s">
        <v>92</v>
      </c>
      <c r="D33" s="14">
        <v>1</v>
      </c>
      <c r="E33" s="9">
        <f>F516</f>
        <v>0</v>
      </c>
      <c r="F33" s="9">
        <f t="shared" si="0"/>
        <v>0</v>
      </c>
      <c r="G33" s="9">
        <f>H516</f>
        <v>0</v>
      </c>
      <c r="H33" s="9">
        <f t="shared" si="1"/>
        <v>0</v>
      </c>
      <c r="I33" s="9">
        <f>J516</f>
        <v>0</v>
      </c>
      <c r="J33" s="9">
        <f t="shared" si="2"/>
        <v>0</v>
      </c>
      <c r="K33" s="9">
        <f t="shared" si="3"/>
        <v>0</v>
      </c>
      <c r="L33" s="9">
        <f t="shared" si="4"/>
        <v>0</v>
      </c>
      <c r="M33" s="7"/>
      <c r="Q33">
        <v>1</v>
      </c>
      <c r="R33">
        <f>D33*R516</f>
        <v>0</v>
      </c>
      <c r="S33">
        <f>D33*S516</f>
        <v>0</v>
      </c>
      <c r="T33">
        <f>D33*T516</f>
        <v>0</v>
      </c>
      <c r="U33">
        <f>D33*U516</f>
        <v>0</v>
      </c>
      <c r="V33">
        <f>D33*V516</f>
        <v>0</v>
      </c>
      <c r="W33">
        <f>D33*W516</f>
        <v>0</v>
      </c>
      <c r="X33">
        <f>D33*X516</f>
        <v>0</v>
      </c>
      <c r="Y33">
        <f>D33*Y516</f>
        <v>0</v>
      </c>
      <c r="Z33">
        <f>D33*Z516</f>
        <v>0</v>
      </c>
      <c r="AA33">
        <f>D33*AA516</f>
        <v>0</v>
      </c>
      <c r="AB33">
        <f>D33*AB516</f>
        <v>0</v>
      </c>
      <c r="AC33">
        <f>D33*AC516</f>
        <v>0</v>
      </c>
      <c r="AD33">
        <f>D33*AD516</f>
        <v>0</v>
      </c>
      <c r="AE33">
        <f>D33*AE516</f>
        <v>0</v>
      </c>
      <c r="AF33">
        <f>D33*AF516</f>
        <v>0</v>
      </c>
      <c r="AG33">
        <f>D33*AG516</f>
        <v>0</v>
      </c>
      <c r="AH33">
        <f>D33*AH516</f>
        <v>0</v>
      </c>
      <c r="AI33">
        <f>D33*AI516</f>
        <v>0</v>
      </c>
      <c r="AJ33">
        <f>D33*AJ516</f>
        <v>0</v>
      </c>
      <c r="AK33">
        <f>D33*AK516</f>
        <v>0</v>
      </c>
      <c r="AL33">
        <f>D33*AL516</f>
        <v>0</v>
      </c>
    </row>
    <row r="34" spans="1:38" ht="26.1" customHeight="1" x14ac:dyDescent="0.3">
      <c r="A34" s="6" t="s">
        <v>29</v>
      </c>
      <c r="B34" s="7"/>
      <c r="C34" s="8" t="s">
        <v>92</v>
      </c>
      <c r="D34" s="14">
        <v>1</v>
      </c>
      <c r="E34" s="9">
        <f>F532</f>
        <v>0</v>
      </c>
      <c r="F34" s="9">
        <f t="shared" si="0"/>
        <v>0</v>
      </c>
      <c r="G34" s="9">
        <f>H532</f>
        <v>0</v>
      </c>
      <c r="H34" s="9">
        <f t="shared" si="1"/>
        <v>0</v>
      </c>
      <c r="I34" s="9">
        <f>J532</f>
        <v>0</v>
      </c>
      <c r="J34" s="9">
        <f t="shared" si="2"/>
        <v>0</v>
      </c>
      <c r="K34" s="9">
        <f t="shared" si="3"/>
        <v>0</v>
      </c>
      <c r="L34" s="9">
        <f t="shared" si="4"/>
        <v>0</v>
      </c>
      <c r="M34" s="7"/>
      <c r="Q34">
        <v>1</v>
      </c>
      <c r="R34">
        <f>D34*R532</f>
        <v>0</v>
      </c>
      <c r="S34">
        <f>D34*S532</f>
        <v>0</v>
      </c>
      <c r="T34">
        <f>D34*T532</f>
        <v>0</v>
      </c>
      <c r="U34">
        <f>D34*U532</f>
        <v>0</v>
      </c>
      <c r="V34">
        <f>D34*V532</f>
        <v>0</v>
      </c>
      <c r="W34">
        <f>D34*W532</f>
        <v>0</v>
      </c>
      <c r="X34">
        <f>D34*X532</f>
        <v>0</v>
      </c>
      <c r="Y34">
        <f>D34*Y532</f>
        <v>0</v>
      </c>
      <c r="Z34">
        <f>D34*Z532</f>
        <v>0</v>
      </c>
      <c r="AA34">
        <f>D34*AA532</f>
        <v>0</v>
      </c>
      <c r="AB34">
        <f>D34*AB532</f>
        <v>0</v>
      </c>
      <c r="AC34">
        <f>D34*AC532</f>
        <v>0</v>
      </c>
      <c r="AD34">
        <f>D34*AD532</f>
        <v>0</v>
      </c>
      <c r="AE34">
        <f>D34*AE532</f>
        <v>0</v>
      </c>
      <c r="AF34">
        <f>D34*AF532</f>
        <v>0</v>
      </c>
      <c r="AG34">
        <f>D34*AG532</f>
        <v>0</v>
      </c>
      <c r="AH34">
        <f>D34*AH532</f>
        <v>0</v>
      </c>
      <c r="AI34">
        <f>D34*AI532</f>
        <v>0</v>
      </c>
      <c r="AJ34">
        <f>D34*AJ532</f>
        <v>0</v>
      </c>
      <c r="AK34">
        <f>D34*AK532</f>
        <v>0</v>
      </c>
      <c r="AL34">
        <f>D34*AL532</f>
        <v>0</v>
      </c>
    </row>
    <row r="35" spans="1:38" ht="26.1" customHeight="1" x14ac:dyDescent="0.3">
      <c r="A35" s="6" t="s">
        <v>30</v>
      </c>
      <c r="B35" s="7"/>
      <c r="C35" s="8" t="s">
        <v>92</v>
      </c>
      <c r="D35" s="14">
        <v>1</v>
      </c>
      <c r="E35" s="9">
        <f>F548</f>
        <v>0</v>
      </c>
      <c r="F35" s="9">
        <f t="shared" si="0"/>
        <v>0</v>
      </c>
      <c r="G35" s="9">
        <f>H548</f>
        <v>0</v>
      </c>
      <c r="H35" s="9">
        <f t="shared" si="1"/>
        <v>0</v>
      </c>
      <c r="I35" s="9">
        <f>J548</f>
        <v>0</v>
      </c>
      <c r="J35" s="9">
        <f t="shared" si="2"/>
        <v>0</v>
      </c>
      <c r="K35" s="9">
        <f t="shared" si="3"/>
        <v>0</v>
      </c>
      <c r="L35" s="9">
        <f t="shared" si="4"/>
        <v>0</v>
      </c>
      <c r="M35" s="7"/>
      <c r="Q35">
        <v>1</v>
      </c>
      <c r="R35">
        <f>D35*R548</f>
        <v>0</v>
      </c>
      <c r="S35">
        <f>D35*S548</f>
        <v>0</v>
      </c>
      <c r="T35">
        <f>D35*T548</f>
        <v>0</v>
      </c>
      <c r="U35">
        <f>D35*U548</f>
        <v>0</v>
      </c>
      <c r="V35">
        <f>D35*V548</f>
        <v>0</v>
      </c>
      <c r="W35">
        <f>D35*W548</f>
        <v>0</v>
      </c>
      <c r="X35">
        <f>D35*X548</f>
        <v>0</v>
      </c>
      <c r="Y35">
        <f>D35*Y548</f>
        <v>0</v>
      </c>
      <c r="Z35">
        <f>D35*Z548</f>
        <v>0</v>
      </c>
      <c r="AA35">
        <f>D35*AA548</f>
        <v>0</v>
      </c>
      <c r="AB35">
        <f>D35*AB548</f>
        <v>0</v>
      </c>
      <c r="AC35">
        <f>D35*AC548</f>
        <v>0</v>
      </c>
      <c r="AD35">
        <f>D35*AD548</f>
        <v>0</v>
      </c>
      <c r="AE35">
        <f>D35*AE548</f>
        <v>0</v>
      </c>
      <c r="AF35">
        <f>D35*AF548</f>
        <v>0</v>
      </c>
      <c r="AG35">
        <f>D35*AG548</f>
        <v>0</v>
      </c>
      <c r="AH35">
        <f>D35*AH548</f>
        <v>0</v>
      </c>
      <c r="AI35">
        <f>D35*AI548</f>
        <v>0</v>
      </c>
      <c r="AJ35">
        <f>D35*AJ548</f>
        <v>0</v>
      </c>
      <c r="AK35">
        <f>D35*AK548</f>
        <v>0</v>
      </c>
      <c r="AL35">
        <f>D35*AL548</f>
        <v>0</v>
      </c>
    </row>
    <row r="36" spans="1:38" ht="26.1" customHeight="1" x14ac:dyDescent="0.3">
      <c r="A36" s="6" t="s">
        <v>31</v>
      </c>
      <c r="B36" s="7"/>
      <c r="C36" s="8" t="s">
        <v>92</v>
      </c>
      <c r="D36" s="14">
        <v>1</v>
      </c>
      <c r="E36" s="9">
        <f>F564</f>
        <v>0</v>
      </c>
      <c r="F36" s="9">
        <f t="shared" si="0"/>
        <v>0</v>
      </c>
      <c r="G36" s="9">
        <f>H564</f>
        <v>0</v>
      </c>
      <c r="H36" s="9">
        <f t="shared" si="1"/>
        <v>0</v>
      </c>
      <c r="I36" s="9">
        <f>J564</f>
        <v>0</v>
      </c>
      <c r="J36" s="9">
        <f t="shared" si="2"/>
        <v>0</v>
      </c>
      <c r="K36" s="9">
        <f t="shared" si="3"/>
        <v>0</v>
      </c>
      <c r="L36" s="9">
        <f t="shared" si="4"/>
        <v>0</v>
      </c>
      <c r="M36" s="7"/>
      <c r="Q36">
        <v>1</v>
      </c>
      <c r="R36">
        <f>D36*R564</f>
        <v>0</v>
      </c>
      <c r="S36">
        <f>D36*S564</f>
        <v>0</v>
      </c>
      <c r="T36">
        <f>D36*T564</f>
        <v>0</v>
      </c>
      <c r="U36">
        <f>D36*U564</f>
        <v>0</v>
      </c>
      <c r="V36">
        <f>D36*V564</f>
        <v>0</v>
      </c>
      <c r="W36">
        <f>D36*W564</f>
        <v>0</v>
      </c>
      <c r="X36">
        <f>D36*X564</f>
        <v>0</v>
      </c>
      <c r="Y36">
        <f>D36*Y564</f>
        <v>0</v>
      </c>
      <c r="Z36">
        <f>D36*Z564</f>
        <v>0</v>
      </c>
      <c r="AA36">
        <f>D36*AA564</f>
        <v>0</v>
      </c>
      <c r="AB36">
        <f>D36*AB564</f>
        <v>0</v>
      </c>
      <c r="AC36">
        <f>D36*AC564</f>
        <v>0</v>
      </c>
      <c r="AD36">
        <f>D36*AD564</f>
        <v>0</v>
      </c>
      <c r="AE36">
        <f>D36*AE564</f>
        <v>0</v>
      </c>
      <c r="AF36">
        <f>D36*AF564</f>
        <v>0</v>
      </c>
      <c r="AG36">
        <f>D36*AG564</f>
        <v>0</v>
      </c>
      <c r="AH36">
        <f>D36*AH564</f>
        <v>0</v>
      </c>
      <c r="AI36">
        <f>D36*AI564</f>
        <v>0</v>
      </c>
      <c r="AJ36">
        <f>D36*AJ564</f>
        <v>0</v>
      </c>
      <c r="AK36">
        <f>D36*AK564</f>
        <v>0</v>
      </c>
      <c r="AL36">
        <f>D36*AL564</f>
        <v>0</v>
      </c>
    </row>
    <row r="37" spans="1:38" ht="26.1" customHeight="1" x14ac:dyDescent="0.3">
      <c r="A37" s="6" t="s">
        <v>32</v>
      </c>
      <c r="B37" s="7"/>
      <c r="C37" s="8" t="s">
        <v>92</v>
      </c>
      <c r="D37" s="14">
        <v>1</v>
      </c>
      <c r="E37" s="9">
        <f>F580</f>
        <v>0</v>
      </c>
      <c r="F37" s="9">
        <f t="shared" si="0"/>
        <v>0</v>
      </c>
      <c r="G37" s="9">
        <f>H580</f>
        <v>0</v>
      </c>
      <c r="H37" s="9">
        <f t="shared" si="1"/>
        <v>0</v>
      </c>
      <c r="I37" s="9">
        <f>J580</f>
        <v>0</v>
      </c>
      <c r="J37" s="9">
        <f t="shared" si="2"/>
        <v>0</v>
      </c>
      <c r="K37" s="9">
        <f t="shared" si="3"/>
        <v>0</v>
      </c>
      <c r="L37" s="9">
        <f t="shared" si="4"/>
        <v>0</v>
      </c>
      <c r="M37" s="7"/>
      <c r="Q37">
        <v>1</v>
      </c>
      <c r="R37">
        <f>D37*R580</f>
        <v>0</v>
      </c>
      <c r="S37">
        <f>D37*S580</f>
        <v>0</v>
      </c>
      <c r="T37">
        <f>D37*T580</f>
        <v>0</v>
      </c>
      <c r="U37">
        <f>D37*U580</f>
        <v>0</v>
      </c>
      <c r="V37">
        <f>D37*V580</f>
        <v>0</v>
      </c>
      <c r="W37">
        <f>D37*W580</f>
        <v>0</v>
      </c>
      <c r="X37">
        <f>D37*X580</f>
        <v>0</v>
      </c>
      <c r="Y37">
        <f>D37*Y580</f>
        <v>0</v>
      </c>
      <c r="Z37">
        <f>D37*Z580</f>
        <v>0</v>
      </c>
      <c r="AA37">
        <f>D37*AA580</f>
        <v>0</v>
      </c>
      <c r="AB37">
        <f>D37*AB580</f>
        <v>0</v>
      </c>
      <c r="AC37">
        <f>D37*AC580</f>
        <v>0</v>
      </c>
      <c r="AD37">
        <f>D37*AD580</f>
        <v>0</v>
      </c>
      <c r="AE37">
        <f>D37*AE580</f>
        <v>0</v>
      </c>
      <c r="AF37">
        <f>D37*AF580</f>
        <v>0</v>
      </c>
      <c r="AG37">
        <f>D37*AG580</f>
        <v>0</v>
      </c>
      <c r="AH37">
        <f>D37*AH580</f>
        <v>0</v>
      </c>
      <c r="AI37">
        <f>D37*AI580</f>
        <v>0</v>
      </c>
      <c r="AJ37">
        <f>D37*AJ580</f>
        <v>0</v>
      </c>
      <c r="AK37">
        <f>D37*AK580</f>
        <v>0</v>
      </c>
      <c r="AL37">
        <f>D37*AL580</f>
        <v>0</v>
      </c>
    </row>
    <row r="38" spans="1:38" ht="26.1" customHeight="1" x14ac:dyDescent="0.3">
      <c r="A38" s="6" t="s">
        <v>33</v>
      </c>
      <c r="B38" s="7"/>
      <c r="C38" s="8" t="s">
        <v>92</v>
      </c>
      <c r="D38" s="14">
        <v>1</v>
      </c>
      <c r="E38" s="9">
        <f>F596</f>
        <v>0</v>
      </c>
      <c r="F38" s="9">
        <f t="shared" si="0"/>
        <v>0</v>
      </c>
      <c r="G38" s="9">
        <f>H596</f>
        <v>0</v>
      </c>
      <c r="H38" s="9">
        <f t="shared" si="1"/>
        <v>0</v>
      </c>
      <c r="I38" s="9">
        <f>J596</f>
        <v>0</v>
      </c>
      <c r="J38" s="9">
        <f t="shared" si="2"/>
        <v>0</v>
      </c>
      <c r="K38" s="9">
        <f t="shared" si="3"/>
        <v>0</v>
      </c>
      <c r="L38" s="9">
        <f t="shared" si="4"/>
        <v>0</v>
      </c>
      <c r="M38" s="7"/>
      <c r="Q38">
        <v>1</v>
      </c>
      <c r="R38">
        <f>D38*R596</f>
        <v>0</v>
      </c>
      <c r="S38">
        <f>D38*S596</f>
        <v>0</v>
      </c>
      <c r="T38">
        <f>D38*T596</f>
        <v>0</v>
      </c>
      <c r="U38">
        <f>D38*U596</f>
        <v>0</v>
      </c>
      <c r="V38">
        <f>D38*V596</f>
        <v>0</v>
      </c>
      <c r="W38">
        <f>D38*W596</f>
        <v>0</v>
      </c>
      <c r="X38">
        <f>D38*X596</f>
        <v>0</v>
      </c>
      <c r="Y38">
        <f>D38*Y596</f>
        <v>0</v>
      </c>
      <c r="Z38">
        <f>D38*Z596</f>
        <v>0</v>
      </c>
      <c r="AA38">
        <f>D38*AA596</f>
        <v>0</v>
      </c>
      <c r="AB38">
        <f>D38*AB596</f>
        <v>0</v>
      </c>
      <c r="AC38">
        <f>D38*AC596</f>
        <v>0</v>
      </c>
      <c r="AD38">
        <f>D38*AD596</f>
        <v>0</v>
      </c>
      <c r="AE38">
        <f>D38*AE596</f>
        <v>0</v>
      </c>
      <c r="AF38">
        <f>D38*AF596</f>
        <v>0</v>
      </c>
      <c r="AG38">
        <f>D38*AG596</f>
        <v>0</v>
      </c>
      <c r="AH38">
        <f>D38*AH596</f>
        <v>0</v>
      </c>
      <c r="AI38">
        <f>D38*AI596</f>
        <v>0</v>
      </c>
      <c r="AJ38">
        <f>D38*AJ596</f>
        <v>0</v>
      </c>
      <c r="AK38">
        <f>D38*AK596</f>
        <v>0</v>
      </c>
      <c r="AL38">
        <f>D38*AL596</f>
        <v>0</v>
      </c>
    </row>
    <row r="39" spans="1:38" ht="26.1" customHeight="1" x14ac:dyDescent="0.3">
      <c r="A39" s="6" t="s">
        <v>34</v>
      </c>
      <c r="B39" s="7"/>
      <c r="C39" s="8" t="s">
        <v>92</v>
      </c>
      <c r="D39" s="14">
        <v>1</v>
      </c>
      <c r="E39" s="9">
        <f>F612</f>
        <v>0</v>
      </c>
      <c r="F39" s="9">
        <f t="shared" si="0"/>
        <v>0</v>
      </c>
      <c r="G39" s="9">
        <f>H612</f>
        <v>0</v>
      </c>
      <c r="H39" s="9">
        <f t="shared" si="1"/>
        <v>0</v>
      </c>
      <c r="I39" s="9">
        <f>J612</f>
        <v>0</v>
      </c>
      <c r="J39" s="9">
        <f t="shared" si="2"/>
        <v>0</v>
      </c>
      <c r="K39" s="9">
        <f t="shared" si="3"/>
        <v>0</v>
      </c>
      <c r="L39" s="9">
        <f t="shared" si="4"/>
        <v>0</v>
      </c>
      <c r="M39" s="7"/>
      <c r="Q39">
        <v>1</v>
      </c>
      <c r="R39">
        <f>D39*R612</f>
        <v>0</v>
      </c>
      <c r="S39">
        <f>D39*S612</f>
        <v>0</v>
      </c>
      <c r="T39">
        <f>D39*T612</f>
        <v>0</v>
      </c>
      <c r="U39">
        <f>D39*U612</f>
        <v>0</v>
      </c>
      <c r="V39">
        <f>D39*V612</f>
        <v>0</v>
      </c>
      <c r="W39">
        <f>D39*W612</f>
        <v>0</v>
      </c>
      <c r="X39">
        <f>D39*X612</f>
        <v>0</v>
      </c>
      <c r="Y39">
        <f>D39*Y612</f>
        <v>0</v>
      </c>
      <c r="Z39">
        <f>D39*Z612</f>
        <v>0</v>
      </c>
      <c r="AA39">
        <f>D39*AA612</f>
        <v>0</v>
      </c>
      <c r="AB39">
        <f>D39*AB612</f>
        <v>0</v>
      </c>
      <c r="AC39">
        <f>D39*AC612</f>
        <v>0</v>
      </c>
      <c r="AD39">
        <f>D39*AD612</f>
        <v>0</v>
      </c>
      <c r="AE39">
        <f>D39*AE612</f>
        <v>0</v>
      </c>
      <c r="AF39">
        <f>D39*AF612</f>
        <v>0</v>
      </c>
      <c r="AG39">
        <f>D39*AG612</f>
        <v>0</v>
      </c>
      <c r="AH39">
        <f>D39*AH612</f>
        <v>0</v>
      </c>
      <c r="AI39">
        <f>D39*AI612</f>
        <v>0</v>
      </c>
      <c r="AJ39">
        <f>D39*AJ612</f>
        <v>0</v>
      </c>
      <c r="AK39">
        <f>D39*AK612</f>
        <v>0</v>
      </c>
      <c r="AL39">
        <f>D39*AL612</f>
        <v>0</v>
      </c>
    </row>
    <row r="40" spans="1:38" ht="26.1" customHeight="1" x14ac:dyDescent="0.3">
      <c r="A40" s="6" t="s">
        <v>35</v>
      </c>
      <c r="B40" s="7"/>
      <c r="C40" s="8" t="s">
        <v>92</v>
      </c>
      <c r="D40" s="14">
        <v>1</v>
      </c>
      <c r="E40" s="9">
        <f>F628</f>
        <v>0</v>
      </c>
      <c r="F40" s="9">
        <f t="shared" si="0"/>
        <v>0</v>
      </c>
      <c r="G40" s="9">
        <f>H628</f>
        <v>0</v>
      </c>
      <c r="H40" s="9">
        <f t="shared" si="1"/>
        <v>0</v>
      </c>
      <c r="I40" s="9">
        <f>J628</f>
        <v>0</v>
      </c>
      <c r="J40" s="9">
        <f t="shared" si="2"/>
        <v>0</v>
      </c>
      <c r="K40" s="9">
        <f t="shared" si="3"/>
        <v>0</v>
      </c>
      <c r="L40" s="9">
        <f t="shared" si="4"/>
        <v>0</v>
      </c>
      <c r="M40" s="7"/>
      <c r="Q40">
        <v>1</v>
      </c>
      <c r="R40">
        <f>D40*R628</f>
        <v>0</v>
      </c>
      <c r="S40">
        <f>D40*S628</f>
        <v>0</v>
      </c>
      <c r="T40">
        <f>D40*T628</f>
        <v>0</v>
      </c>
      <c r="U40">
        <f>D40*U628</f>
        <v>0</v>
      </c>
      <c r="V40">
        <f>D40*V628</f>
        <v>0</v>
      </c>
      <c r="W40">
        <f>D40*W628</f>
        <v>0</v>
      </c>
      <c r="X40">
        <f>D40*X628</f>
        <v>0</v>
      </c>
      <c r="Y40">
        <f>D40*Y628</f>
        <v>0</v>
      </c>
      <c r="Z40">
        <f>D40*Z628</f>
        <v>0</v>
      </c>
      <c r="AA40">
        <f>D40*AA628</f>
        <v>0</v>
      </c>
      <c r="AB40">
        <f>D40*AB628</f>
        <v>0</v>
      </c>
      <c r="AC40">
        <f>D40*AC628</f>
        <v>0</v>
      </c>
      <c r="AD40">
        <f>D40*AD628</f>
        <v>0</v>
      </c>
      <c r="AE40">
        <f>D40*AE628</f>
        <v>0</v>
      </c>
      <c r="AF40">
        <f>D40*AF628</f>
        <v>0</v>
      </c>
      <c r="AG40">
        <f>D40*AG628</f>
        <v>0</v>
      </c>
      <c r="AH40">
        <f>D40*AH628</f>
        <v>0</v>
      </c>
      <c r="AI40">
        <f>D40*AI628</f>
        <v>0</v>
      </c>
      <c r="AJ40">
        <f>D40*AJ628</f>
        <v>0</v>
      </c>
      <c r="AK40">
        <f>D40*AK628</f>
        <v>0</v>
      </c>
      <c r="AL40">
        <f>D40*AL628</f>
        <v>0</v>
      </c>
    </row>
    <row r="41" spans="1:38" ht="26.1" customHeight="1" x14ac:dyDescent="0.3">
      <c r="A41" s="6" t="s">
        <v>36</v>
      </c>
      <c r="B41" s="7"/>
      <c r="C41" s="8" t="s">
        <v>92</v>
      </c>
      <c r="D41" s="14">
        <v>1</v>
      </c>
      <c r="E41" s="9">
        <f>F644</f>
        <v>0</v>
      </c>
      <c r="F41" s="9">
        <f t="shared" si="0"/>
        <v>0</v>
      </c>
      <c r="G41" s="9">
        <f>H644</f>
        <v>0</v>
      </c>
      <c r="H41" s="9">
        <f t="shared" si="1"/>
        <v>0</v>
      </c>
      <c r="I41" s="9">
        <f>J644</f>
        <v>0</v>
      </c>
      <c r="J41" s="9">
        <f t="shared" si="2"/>
        <v>0</v>
      </c>
      <c r="K41" s="9">
        <f t="shared" si="3"/>
        <v>0</v>
      </c>
      <c r="L41" s="9">
        <f t="shared" si="4"/>
        <v>0</v>
      </c>
      <c r="M41" s="7"/>
      <c r="Q41">
        <v>1</v>
      </c>
      <c r="R41">
        <f>D41*R644</f>
        <v>0</v>
      </c>
      <c r="S41">
        <f>D41*S644</f>
        <v>0</v>
      </c>
      <c r="T41">
        <f>D41*T644</f>
        <v>0</v>
      </c>
      <c r="U41">
        <f>D41*U644</f>
        <v>0</v>
      </c>
      <c r="V41">
        <f>D41*V644</f>
        <v>0</v>
      </c>
      <c r="W41">
        <f>D41*W644</f>
        <v>0</v>
      </c>
      <c r="X41">
        <f>D41*X644</f>
        <v>0</v>
      </c>
      <c r="Y41">
        <f>D41*Y644</f>
        <v>0</v>
      </c>
      <c r="Z41">
        <f>D41*Z644</f>
        <v>0</v>
      </c>
      <c r="AA41">
        <f>D41*AA644</f>
        <v>0</v>
      </c>
      <c r="AB41">
        <f>D41*AB644</f>
        <v>0</v>
      </c>
      <c r="AC41">
        <f>D41*AC644</f>
        <v>0</v>
      </c>
      <c r="AD41">
        <f>D41*AD644</f>
        <v>0</v>
      </c>
      <c r="AE41">
        <f>D41*AE644</f>
        <v>0</v>
      </c>
      <c r="AF41">
        <f>D41*AF644</f>
        <v>0</v>
      </c>
      <c r="AG41">
        <f>D41*AG644</f>
        <v>0</v>
      </c>
      <c r="AH41">
        <f>D41*AH644</f>
        <v>0</v>
      </c>
      <c r="AI41">
        <f>D41*AI644</f>
        <v>0</v>
      </c>
      <c r="AJ41">
        <f>D41*AJ644</f>
        <v>0</v>
      </c>
      <c r="AK41">
        <f>D41*AK644</f>
        <v>0</v>
      </c>
      <c r="AL41">
        <f>D41*AL644</f>
        <v>0</v>
      </c>
    </row>
    <row r="42" spans="1:38" ht="26.1" customHeight="1" x14ac:dyDescent="0.3">
      <c r="A42" s="6" t="s">
        <v>37</v>
      </c>
      <c r="B42" s="7"/>
      <c r="C42" s="8" t="s">
        <v>92</v>
      </c>
      <c r="D42" s="14">
        <v>1</v>
      </c>
      <c r="E42" s="9">
        <f>F660</f>
        <v>0</v>
      </c>
      <c r="F42" s="9">
        <f t="shared" si="0"/>
        <v>0</v>
      </c>
      <c r="G42" s="9">
        <f>H660</f>
        <v>0</v>
      </c>
      <c r="H42" s="9">
        <f t="shared" si="1"/>
        <v>0</v>
      </c>
      <c r="I42" s="9">
        <f>J660</f>
        <v>0</v>
      </c>
      <c r="J42" s="9">
        <f t="shared" si="2"/>
        <v>0</v>
      </c>
      <c r="K42" s="9">
        <f t="shared" si="3"/>
        <v>0</v>
      </c>
      <c r="L42" s="9">
        <f t="shared" si="4"/>
        <v>0</v>
      </c>
      <c r="M42" s="7"/>
      <c r="Q42">
        <v>1</v>
      </c>
      <c r="R42">
        <f>D42*R660</f>
        <v>0</v>
      </c>
      <c r="S42">
        <f>D42*S660</f>
        <v>0</v>
      </c>
      <c r="T42">
        <f>D42*T660</f>
        <v>0</v>
      </c>
      <c r="U42">
        <f>D42*U660</f>
        <v>0</v>
      </c>
      <c r="V42">
        <f>D42*V660</f>
        <v>0</v>
      </c>
      <c r="W42">
        <f>D42*W660</f>
        <v>0</v>
      </c>
      <c r="X42">
        <f>D42*X660</f>
        <v>0</v>
      </c>
      <c r="Y42">
        <f>D42*Y660</f>
        <v>0</v>
      </c>
      <c r="Z42">
        <f>D42*Z660</f>
        <v>0</v>
      </c>
      <c r="AA42">
        <f>D42*AA660</f>
        <v>0</v>
      </c>
      <c r="AB42">
        <f>D42*AB660</f>
        <v>0</v>
      </c>
      <c r="AC42">
        <f>D42*AC660</f>
        <v>0</v>
      </c>
      <c r="AD42">
        <f>D42*AD660</f>
        <v>0</v>
      </c>
      <c r="AE42">
        <f>D42*AE660</f>
        <v>0</v>
      </c>
      <c r="AF42">
        <f>D42*AF660</f>
        <v>0</v>
      </c>
      <c r="AG42">
        <f>D42*AG660</f>
        <v>0</v>
      </c>
      <c r="AH42">
        <f>D42*AH660</f>
        <v>0</v>
      </c>
      <c r="AI42">
        <f>D42*AI660</f>
        <v>0</v>
      </c>
      <c r="AJ42">
        <f>D42*AJ660</f>
        <v>0</v>
      </c>
      <c r="AK42">
        <f>D42*AK660</f>
        <v>0</v>
      </c>
      <c r="AL42">
        <f>D42*AL660</f>
        <v>0</v>
      </c>
    </row>
    <row r="43" spans="1:38" ht="26.1" customHeight="1" x14ac:dyDescent="0.3">
      <c r="A43" s="6" t="s">
        <v>38</v>
      </c>
      <c r="B43" s="7"/>
      <c r="C43" s="8" t="s">
        <v>92</v>
      </c>
      <c r="D43" s="14">
        <v>1</v>
      </c>
      <c r="E43" s="9">
        <f>F676</f>
        <v>0</v>
      </c>
      <c r="F43" s="9">
        <f t="shared" si="0"/>
        <v>0</v>
      </c>
      <c r="G43" s="9">
        <f>H676</f>
        <v>0</v>
      </c>
      <c r="H43" s="9">
        <f t="shared" si="1"/>
        <v>0</v>
      </c>
      <c r="I43" s="9">
        <f>J676</f>
        <v>0</v>
      </c>
      <c r="J43" s="9">
        <f t="shared" si="2"/>
        <v>0</v>
      </c>
      <c r="K43" s="9">
        <f t="shared" si="3"/>
        <v>0</v>
      </c>
      <c r="L43" s="9">
        <f t="shared" si="4"/>
        <v>0</v>
      </c>
      <c r="M43" s="7"/>
      <c r="Q43">
        <v>1</v>
      </c>
      <c r="R43">
        <f>D43*R676</f>
        <v>0</v>
      </c>
      <c r="S43">
        <f>D43*S676</f>
        <v>0</v>
      </c>
      <c r="T43">
        <f>D43*T676</f>
        <v>0</v>
      </c>
      <c r="U43">
        <f>D43*U676</f>
        <v>0</v>
      </c>
      <c r="V43">
        <f>D43*V676</f>
        <v>0</v>
      </c>
      <c r="W43">
        <f>D43*W676</f>
        <v>0</v>
      </c>
      <c r="X43">
        <f>D43*X676</f>
        <v>0</v>
      </c>
      <c r="Y43">
        <f>D43*Y676</f>
        <v>0</v>
      </c>
      <c r="Z43">
        <f>D43*Z676</f>
        <v>0</v>
      </c>
      <c r="AA43">
        <f>D43*AA676</f>
        <v>0</v>
      </c>
      <c r="AB43">
        <f>D43*AB676</f>
        <v>0</v>
      </c>
      <c r="AC43">
        <f>D43*AC676</f>
        <v>0</v>
      </c>
      <c r="AD43">
        <f>D43*AD676</f>
        <v>0</v>
      </c>
      <c r="AE43">
        <f>D43*AE676</f>
        <v>0</v>
      </c>
      <c r="AF43">
        <f>D43*AF676</f>
        <v>0</v>
      </c>
      <c r="AG43">
        <f>D43*AG676</f>
        <v>0</v>
      </c>
      <c r="AH43">
        <f>D43*AH676</f>
        <v>0</v>
      </c>
      <c r="AI43">
        <f>D43*AI676</f>
        <v>0</v>
      </c>
      <c r="AJ43">
        <f>D43*AJ676</f>
        <v>0</v>
      </c>
      <c r="AK43">
        <f>D43*AK676</f>
        <v>0</v>
      </c>
      <c r="AL43">
        <f>D43*AL676</f>
        <v>0</v>
      </c>
    </row>
    <row r="44" spans="1:38" ht="26.1" customHeight="1" x14ac:dyDescent="0.3">
      <c r="A44" s="6" t="s">
        <v>39</v>
      </c>
      <c r="B44" s="7"/>
      <c r="C44" s="8" t="s">
        <v>92</v>
      </c>
      <c r="D44" s="14">
        <v>1</v>
      </c>
      <c r="E44" s="9">
        <f>F692</f>
        <v>0</v>
      </c>
      <c r="F44" s="9">
        <f t="shared" si="0"/>
        <v>0</v>
      </c>
      <c r="G44" s="9">
        <f>H692</f>
        <v>0</v>
      </c>
      <c r="H44" s="9">
        <f t="shared" si="1"/>
        <v>0</v>
      </c>
      <c r="I44" s="9">
        <f>J692</f>
        <v>0</v>
      </c>
      <c r="J44" s="9">
        <f t="shared" si="2"/>
        <v>0</v>
      </c>
      <c r="K44" s="9">
        <f t="shared" si="3"/>
        <v>0</v>
      </c>
      <c r="L44" s="9">
        <f t="shared" si="4"/>
        <v>0</v>
      </c>
      <c r="M44" s="7"/>
      <c r="Q44">
        <v>1</v>
      </c>
      <c r="R44">
        <f>D44*R692</f>
        <v>0</v>
      </c>
      <c r="S44">
        <f>D44*S692</f>
        <v>0</v>
      </c>
      <c r="T44">
        <f>D44*T692</f>
        <v>0</v>
      </c>
      <c r="U44">
        <f>D44*U692</f>
        <v>0</v>
      </c>
      <c r="V44">
        <f>D44*V692</f>
        <v>0</v>
      </c>
      <c r="W44">
        <f>D44*W692</f>
        <v>0</v>
      </c>
      <c r="X44">
        <f>D44*X692</f>
        <v>0</v>
      </c>
      <c r="Y44">
        <f>D44*Y692</f>
        <v>0</v>
      </c>
      <c r="Z44">
        <f>D44*Z692</f>
        <v>0</v>
      </c>
      <c r="AA44">
        <f>D44*AA692</f>
        <v>0</v>
      </c>
      <c r="AB44">
        <f>D44*AB692</f>
        <v>0</v>
      </c>
      <c r="AC44">
        <f>D44*AC692</f>
        <v>0</v>
      </c>
      <c r="AD44">
        <f>D44*AD692</f>
        <v>0</v>
      </c>
      <c r="AE44">
        <f>D44*AE692</f>
        <v>0</v>
      </c>
      <c r="AF44">
        <f>D44*AF692</f>
        <v>0</v>
      </c>
      <c r="AG44">
        <f>D44*AG692</f>
        <v>0</v>
      </c>
      <c r="AH44">
        <f>D44*AH692</f>
        <v>0</v>
      </c>
      <c r="AI44">
        <f>D44*AI692</f>
        <v>0</v>
      </c>
      <c r="AJ44">
        <f>D44*AJ692</f>
        <v>0</v>
      </c>
      <c r="AK44">
        <f>D44*AK692</f>
        <v>0</v>
      </c>
      <c r="AL44">
        <f>D44*AL692</f>
        <v>0</v>
      </c>
    </row>
    <row r="45" spans="1:38" ht="26.1" customHeight="1" x14ac:dyDescent="0.3">
      <c r="A45" s="6" t="s">
        <v>40</v>
      </c>
      <c r="B45" s="7"/>
      <c r="C45" s="8" t="s">
        <v>92</v>
      </c>
      <c r="D45" s="14">
        <v>1</v>
      </c>
      <c r="E45" s="9">
        <f>F708</f>
        <v>0</v>
      </c>
      <c r="F45" s="9">
        <f t="shared" si="0"/>
        <v>0</v>
      </c>
      <c r="G45" s="9">
        <f>H708</f>
        <v>0</v>
      </c>
      <c r="H45" s="9">
        <f t="shared" si="1"/>
        <v>0</v>
      </c>
      <c r="I45" s="9">
        <f>J708</f>
        <v>0</v>
      </c>
      <c r="J45" s="9">
        <f t="shared" si="2"/>
        <v>0</v>
      </c>
      <c r="K45" s="9">
        <f t="shared" si="3"/>
        <v>0</v>
      </c>
      <c r="L45" s="9">
        <f t="shared" si="4"/>
        <v>0</v>
      </c>
      <c r="M45" s="7"/>
      <c r="Q45">
        <v>1</v>
      </c>
      <c r="R45">
        <f>D45*R708</f>
        <v>0</v>
      </c>
      <c r="S45">
        <f>D45*S708</f>
        <v>0</v>
      </c>
      <c r="T45">
        <f>D45*T708</f>
        <v>0</v>
      </c>
      <c r="U45">
        <f>D45*U708</f>
        <v>0</v>
      </c>
      <c r="V45">
        <f>D45*V708</f>
        <v>0</v>
      </c>
      <c r="W45">
        <f>D45*W708</f>
        <v>0</v>
      </c>
      <c r="X45">
        <f>D45*X708</f>
        <v>0</v>
      </c>
      <c r="Y45">
        <f>D45*Y708</f>
        <v>0</v>
      </c>
      <c r="Z45">
        <f>D45*Z708</f>
        <v>0</v>
      </c>
      <c r="AA45">
        <f>D45*AA708</f>
        <v>0</v>
      </c>
      <c r="AB45">
        <f>D45*AB708</f>
        <v>0</v>
      </c>
      <c r="AC45">
        <f>D45*AC708</f>
        <v>0</v>
      </c>
      <c r="AD45">
        <f>D45*AD708</f>
        <v>0</v>
      </c>
      <c r="AE45">
        <f>D45*AE708</f>
        <v>0</v>
      </c>
      <c r="AF45">
        <f>D45*AF708</f>
        <v>0</v>
      </c>
      <c r="AG45">
        <f>D45*AG708</f>
        <v>0</v>
      </c>
      <c r="AH45">
        <f>D45*AH708</f>
        <v>0</v>
      </c>
      <c r="AI45">
        <f>D45*AI708</f>
        <v>0</v>
      </c>
      <c r="AJ45">
        <f>D45*AJ708</f>
        <v>0</v>
      </c>
      <c r="AK45">
        <f>D45*AK708</f>
        <v>0</v>
      </c>
      <c r="AL45">
        <f>D45*AL708</f>
        <v>0</v>
      </c>
    </row>
    <row r="46" spans="1:38" ht="26.1" customHeight="1" x14ac:dyDescent="0.3">
      <c r="A46" s="6" t="s">
        <v>41</v>
      </c>
      <c r="B46" s="7"/>
      <c r="C46" s="8" t="s">
        <v>92</v>
      </c>
      <c r="D46" s="14">
        <v>1</v>
      </c>
      <c r="E46" s="9">
        <f>F724</f>
        <v>0</v>
      </c>
      <c r="F46" s="9">
        <f t="shared" si="0"/>
        <v>0</v>
      </c>
      <c r="G46" s="9">
        <f>H724</f>
        <v>0</v>
      </c>
      <c r="H46" s="9">
        <f t="shared" si="1"/>
        <v>0</v>
      </c>
      <c r="I46" s="9">
        <f>J724</f>
        <v>0</v>
      </c>
      <c r="J46" s="9">
        <f t="shared" si="2"/>
        <v>0</v>
      </c>
      <c r="K46" s="9">
        <f t="shared" si="3"/>
        <v>0</v>
      </c>
      <c r="L46" s="9">
        <f t="shared" si="4"/>
        <v>0</v>
      </c>
      <c r="M46" s="7"/>
      <c r="Q46">
        <v>1</v>
      </c>
      <c r="R46">
        <f>D46*R724</f>
        <v>0</v>
      </c>
      <c r="S46">
        <f>D46*S724</f>
        <v>0</v>
      </c>
      <c r="T46">
        <f>D46*T724</f>
        <v>0</v>
      </c>
      <c r="U46">
        <f>D46*U724</f>
        <v>0</v>
      </c>
      <c r="V46">
        <f>D46*V724</f>
        <v>0</v>
      </c>
      <c r="W46">
        <f>D46*W724</f>
        <v>0</v>
      </c>
      <c r="X46">
        <f>D46*X724</f>
        <v>0</v>
      </c>
      <c r="Y46">
        <f>D46*Y724</f>
        <v>0</v>
      </c>
      <c r="Z46">
        <f>D46*Z724</f>
        <v>0</v>
      </c>
      <c r="AA46">
        <f>D46*AA724</f>
        <v>0</v>
      </c>
      <c r="AB46">
        <f>D46*AB724</f>
        <v>0</v>
      </c>
      <c r="AC46">
        <f>D46*AC724</f>
        <v>0</v>
      </c>
      <c r="AD46">
        <f>D46*AD724</f>
        <v>0</v>
      </c>
      <c r="AE46">
        <f>D46*AE724</f>
        <v>0</v>
      </c>
      <c r="AF46">
        <f>D46*AF724</f>
        <v>0</v>
      </c>
      <c r="AG46">
        <f>D46*AG724</f>
        <v>0</v>
      </c>
      <c r="AH46">
        <f>D46*AH724</f>
        <v>0</v>
      </c>
      <c r="AI46">
        <f>D46*AI724</f>
        <v>0</v>
      </c>
      <c r="AJ46">
        <f>D46*AJ724</f>
        <v>0</v>
      </c>
      <c r="AK46">
        <f>D46*AK724</f>
        <v>0</v>
      </c>
      <c r="AL46">
        <f>D46*AL724</f>
        <v>0</v>
      </c>
    </row>
    <row r="47" spans="1:38" ht="26.1" customHeight="1" x14ac:dyDescent="0.3">
      <c r="A47" s="6" t="s">
        <v>42</v>
      </c>
      <c r="B47" s="7"/>
      <c r="C47" s="8" t="s">
        <v>92</v>
      </c>
      <c r="D47" s="14">
        <v>1</v>
      </c>
      <c r="E47" s="9">
        <f>F740</f>
        <v>0</v>
      </c>
      <c r="F47" s="9">
        <f t="shared" si="0"/>
        <v>0</v>
      </c>
      <c r="G47" s="9">
        <f>H740</f>
        <v>0</v>
      </c>
      <c r="H47" s="9">
        <f t="shared" si="1"/>
        <v>0</v>
      </c>
      <c r="I47" s="9">
        <f>J740</f>
        <v>0</v>
      </c>
      <c r="J47" s="9">
        <f t="shared" si="2"/>
        <v>0</v>
      </c>
      <c r="K47" s="9">
        <f t="shared" si="3"/>
        <v>0</v>
      </c>
      <c r="L47" s="9">
        <f t="shared" si="4"/>
        <v>0</v>
      </c>
      <c r="M47" s="7"/>
      <c r="Q47">
        <v>1</v>
      </c>
      <c r="R47">
        <f>D47*R740</f>
        <v>0</v>
      </c>
      <c r="S47">
        <f>D47*S740</f>
        <v>0</v>
      </c>
      <c r="T47">
        <f>D47*T740</f>
        <v>0</v>
      </c>
      <c r="U47">
        <f>D47*U740</f>
        <v>0</v>
      </c>
      <c r="V47">
        <f>D47*V740</f>
        <v>0</v>
      </c>
      <c r="W47">
        <f>D47*W740</f>
        <v>0</v>
      </c>
      <c r="X47">
        <f>D47*X740</f>
        <v>0</v>
      </c>
      <c r="Y47">
        <f>D47*Y740</f>
        <v>0</v>
      </c>
      <c r="Z47">
        <f>D47*Z740</f>
        <v>0</v>
      </c>
      <c r="AA47">
        <f>D47*AA740</f>
        <v>0</v>
      </c>
      <c r="AB47">
        <f>D47*AB740</f>
        <v>0</v>
      </c>
      <c r="AC47">
        <f>D47*AC740</f>
        <v>0</v>
      </c>
      <c r="AD47">
        <f>D47*AD740</f>
        <v>0</v>
      </c>
      <c r="AE47">
        <f>D47*AE740</f>
        <v>0</v>
      </c>
      <c r="AF47">
        <f>D47*AF740</f>
        <v>0</v>
      </c>
      <c r="AG47">
        <f>D47*AG740</f>
        <v>0</v>
      </c>
      <c r="AH47">
        <f>D47*AH740</f>
        <v>0</v>
      </c>
      <c r="AI47">
        <f>D47*AI740</f>
        <v>0</v>
      </c>
      <c r="AJ47">
        <f>D47*AJ740</f>
        <v>0</v>
      </c>
      <c r="AK47">
        <f>D47*AK740</f>
        <v>0</v>
      </c>
      <c r="AL47">
        <f>D47*AL740</f>
        <v>0</v>
      </c>
    </row>
    <row r="48" spans="1:38" ht="26.1" customHeight="1" x14ac:dyDescent="0.3">
      <c r="A48" s="6" t="s">
        <v>43</v>
      </c>
      <c r="B48" s="7"/>
      <c r="C48" s="8" t="s">
        <v>92</v>
      </c>
      <c r="D48" s="14">
        <v>1</v>
      </c>
      <c r="E48" s="9">
        <f>F756</f>
        <v>0</v>
      </c>
      <c r="F48" s="9">
        <f t="shared" si="0"/>
        <v>0</v>
      </c>
      <c r="G48" s="9">
        <f>H756</f>
        <v>0</v>
      </c>
      <c r="H48" s="9">
        <f t="shared" si="1"/>
        <v>0</v>
      </c>
      <c r="I48" s="9">
        <f>J756</f>
        <v>0</v>
      </c>
      <c r="J48" s="9">
        <f t="shared" si="2"/>
        <v>0</v>
      </c>
      <c r="K48" s="9">
        <f t="shared" si="3"/>
        <v>0</v>
      </c>
      <c r="L48" s="9">
        <f t="shared" si="4"/>
        <v>0</v>
      </c>
      <c r="M48" s="7"/>
      <c r="Q48">
        <v>1</v>
      </c>
      <c r="R48">
        <f>D48*R756</f>
        <v>0</v>
      </c>
      <c r="S48">
        <f>D48*S756</f>
        <v>0</v>
      </c>
      <c r="T48">
        <f>D48*T756</f>
        <v>0</v>
      </c>
      <c r="U48">
        <f>D48*U756</f>
        <v>0</v>
      </c>
      <c r="V48">
        <f>D48*V756</f>
        <v>0</v>
      </c>
      <c r="W48">
        <f>D48*W756</f>
        <v>0</v>
      </c>
      <c r="X48">
        <f>D48*X756</f>
        <v>0</v>
      </c>
      <c r="Y48">
        <f>D48*Y756</f>
        <v>0</v>
      </c>
      <c r="Z48">
        <f>D48*Z756</f>
        <v>0</v>
      </c>
      <c r="AA48">
        <f>D48*AA756</f>
        <v>0</v>
      </c>
      <c r="AB48">
        <f>D48*AB756</f>
        <v>0</v>
      </c>
      <c r="AC48">
        <f>D48*AC756</f>
        <v>0</v>
      </c>
      <c r="AD48">
        <f>D48*AD756</f>
        <v>0</v>
      </c>
      <c r="AE48">
        <f>D48*AE756</f>
        <v>0</v>
      </c>
      <c r="AF48">
        <f>D48*AF756</f>
        <v>0</v>
      </c>
      <c r="AG48">
        <f>D48*AG756</f>
        <v>0</v>
      </c>
      <c r="AH48">
        <f>D48*AH756</f>
        <v>0</v>
      </c>
      <c r="AI48">
        <f>D48*AI756</f>
        <v>0</v>
      </c>
      <c r="AJ48">
        <f>D48*AJ756</f>
        <v>0</v>
      </c>
      <c r="AK48">
        <f>D48*AK756</f>
        <v>0</v>
      </c>
      <c r="AL48">
        <f>D48*AL756</f>
        <v>0</v>
      </c>
    </row>
    <row r="49" spans="1:38" ht="26.1" customHeight="1" x14ac:dyDescent="0.3">
      <c r="A49" s="6" t="s">
        <v>44</v>
      </c>
      <c r="B49" s="7"/>
      <c r="C49" s="8" t="s">
        <v>92</v>
      </c>
      <c r="D49" s="14">
        <v>1</v>
      </c>
      <c r="E49" s="9">
        <f>F772</f>
        <v>0</v>
      </c>
      <c r="F49" s="9">
        <f t="shared" si="0"/>
        <v>0</v>
      </c>
      <c r="G49" s="9">
        <f>H772</f>
        <v>0</v>
      </c>
      <c r="H49" s="9">
        <f t="shared" si="1"/>
        <v>0</v>
      </c>
      <c r="I49" s="9">
        <f>J772</f>
        <v>0</v>
      </c>
      <c r="J49" s="9">
        <f t="shared" si="2"/>
        <v>0</v>
      </c>
      <c r="K49" s="9">
        <f t="shared" si="3"/>
        <v>0</v>
      </c>
      <c r="L49" s="9">
        <f t="shared" si="4"/>
        <v>0</v>
      </c>
      <c r="M49" s="7"/>
      <c r="Q49">
        <v>1</v>
      </c>
      <c r="R49">
        <f>D49*R772</f>
        <v>0</v>
      </c>
      <c r="S49">
        <f>D49*S772</f>
        <v>0</v>
      </c>
      <c r="T49">
        <f>D49*T772</f>
        <v>0</v>
      </c>
      <c r="U49">
        <f>D49*U772</f>
        <v>0</v>
      </c>
      <c r="V49">
        <f>D49*V772</f>
        <v>0</v>
      </c>
      <c r="W49">
        <f>D49*W772</f>
        <v>0</v>
      </c>
      <c r="X49">
        <f>D49*X772</f>
        <v>0</v>
      </c>
      <c r="Y49">
        <f>D49*Y772</f>
        <v>0</v>
      </c>
      <c r="Z49">
        <f>D49*Z772</f>
        <v>0</v>
      </c>
      <c r="AA49">
        <f>D49*AA772</f>
        <v>0</v>
      </c>
      <c r="AB49">
        <f>D49*AB772</f>
        <v>0</v>
      </c>
      <c r="AC49">
        <f>D49*AC772</f>
        <v>0</v>
      </c>
      <c r="AD49">
        <f>D49*AD772</f>
        <v>0</v>
      </c>
      <c r="AE49">
        <f>D49*AE772</f>
        <v>0</v>
      </c>
      <c r="AF49">
        <f>D49*AF772</f>
        <v>0</v>
      </c>
      <c r="AG49">
        <f>D49*AG772</f>
        <v>0</v>
      </c>
      <c r="AH49">
        <f>D49*AH772</f>
        <v>0</v>
      </c>
      <c r="AI49">
        <f>D49*AI772</f>
        <v>0</v>
      </c>
      <c r="AJ49">
        <f>D49*AJ772</f>
        <v>0</v>
      </c>
      <c r="AK49">
        <f>D49*AK772</f>
        <v>0</v>
      </c>
      <c r="AL49">
        <f>D49*AL772</f>
        <v>0</v>
      </c>
    </row>
    <row r="50" spans="1:38" ht="26.1" customHeight="1" x14ac:dyDescent="0.3">
      <c r="A50" s="6" t="s">
        <v>45</v>
      </c>
      <c r="B50" s="7"/>
      <c r="C50" s="8" t="s">
        <v>92</v>
      </c>
      <c r="D50" s="14">
        <v>1</v>
      </c>
      <c r="E50" s="9">
        <f>F788</f>
        <v>0</v>
      </c>
      <c r="F50" s="9">
        <f t="shared" si="0"/>
        <v>0</v>
      </c>
      <c r="G50" s="9">
        <f>H788</f>
        <v>0</v>
      </c>
      <c r="H50" s="9">
        <f t="shared" si="1"/>
        <v>0</v>
      </c>
      <c r="I50" s="9">
        <f>J788</f>
        <v>0</v>
      </c>
      <c r="J50" s="9">
        <f t="shared" si="2"/>
        <v>0</v>
      </c>
      <c r="K50" s="9">
        <f t="shared" si="3"/>
        <v>0</v>
      </c>
      <c r="L50" s="9">
        <f t="shared" si="4"/>
        <v>0</v>
      </c>
      <c r="M50" s="7"/>
      <c r="Q50">
        <v>1</v>
      </c>
      <c r="R50">
        <f>D50*R788</f>
        <v>0</v>
      </c>
      <c r="S50">
        <f>D50*S788</f>
        <v>0</v>
      </c>
      <c r="T50">
        <f>D50*T788</f>
        <v>0</v>
      </c>
      <c r="U50">
        <f>D50*U788</f>
        <v>0</v>
      </c>
      <c r="V50">
        <f>D50*V788</f>
        <v>0</v>
      </c>
      <c r="W50">
        <f>D50*W788</f>
        <v>0</v>
      </c>
      <c r="X50">
        <f>D50*X788</f>
        <v>0</v>
      </c>
      <c r="Y50">
        <f>D50*Y788</f>
        <v>0</v>
      </c>
      <c r="Z50">
        <f>D50*Z788</f>
        <v>0</v>
      </c>
      <c r="AA50">
        <f>D50*AA788</f>
        <v>0</v>
      </c>
      <c r="AB50">
        <f>D50*AB788</f>
        <v>0</v>
      </c>
      <c r="AC50">
        <f>D50*AC788</f>
        <v>0</v>
      </c>
      <c r="AD50">
        <f>D50*AD788</f>
        <v>0</v>
      </c>
      <c r="AE50">
        <f>D50*AE788</f>
        <v>0</v>
      </c>
      <c r="AF50">
        <f>D50*AF788</f>
        <v>0</v>
      </c>
      <c r="AG50">
        <f>D50*AG788</f>
        <v>0</v>
      </c>
      <c r="AH50">
        <f>D50*AH788</f>
        <v>0</v>
      </c>
      <c r="AI50">
        <f>D50*AI788</f>
        <v>0</v>
      </c>
      <c r="AJ50">
        <f>D50*AJ788</f>
        <v>0</v>
      </c>
      <c r="AK50">
        <f>D50*AK788</f>
        <v>0</v>
      </c>
      <c r="AL50">
        <f>D50*AL788</f>
        <v>0</v>
      </c>
    </row>
    <row r="51" spans="1:38" ht="26.1" customHeight="1" x14ac:dyDescent="0.3">
      <c r="A51" s="6" t="s">
        <v>672</v>
      </c>
      <c r="B51" s="7"/>
      <c r="C51" s="8" t="s">
        <v>92</v>
      </c>
      <c r="D51" s="14">
        <v>1</v>
      </c>
      <c r="E51" s="9">
        <f>내역서!F3956</f>
        <v>0</v>
      </c>
      <c r="F51" s="9">
        <f t="shared" si="0"/>
        <v>0</v>
      </c>
      <c r="G51" s="9">
        <f>내역서!H3956</f>
        <v>0</v>
      </c>
      <c r="H51" s="9">
        <f t="shared" si="1"/>
        <v>0</v>
      </c>
      <c r="I51" s="9">
        <f>내역서!J3956</f>
        <v>0</v>
      </c>
      <c r="J51" s="9">
        <f t="shared" si="2"/>
        <v>0</v>
      </c>
      <c r="K51" s="9">
        <f t="shared" si="3"/>
        <v>0</v>
      </c>
      <c r="L51" s="9">
        <f t="shared" si="4"/>
        <v>0</v>
      </c>
      <c r="M51" s="7"/>
      <c r="Q51">
        <v>1</v>
      </c>
      <c r="R51">
        <f>D51*내역서!R3956</f>
        <v>0</v>
      </c>
      <c r="S51">
        <f>D51*내역서!S3956</f>
        <v>0</v>
      </c>
      <c r="T51">
        <f>D51*내역서!T3956</f>
        <v>0</v>
      </c>
      <c r="U51">
        <f>D51*내역서!U3956</f>
        <v>0</v>
      </c>
      <c r="V51">
        <f>D51*내역서!V3956</f>
        <v>0</v>
      </c>
      <c r="W51">
        <f>D51*내역서!W3956</f>
        <v>0</v>
      </c>
      <c r="X51">
        <f>D51*내역서!X3956</f>
        <v>0</v>
      </c>
      <c r="Y51">
        <f>D51*내역서!Y3956</f>
        <v>0</v>
      </c>
      <c r="Z51">
        <f>D51*내역서!Z3956</f>
        <v>0</v>
      </c>
      <c r="AA51">
        <f>D51*내역서!AA3956</f>
        <v>0</v>
      </c>
      <c r="AB51">
        <f>D51*내역서!AB3956</f>
        <v>0</v>
      </c>
      <c r="AC51">
        <f>D51*내역서!AC3956</f>
        <v>0</v>
      </c>
      <c r="AD51">
        <f>D51*내역서!AD3956</f>
        <v>0</v>
      </c>
      <c r="AE51">
        <f>D51*내역서!AE3956</f>
        <v>0</v>
      </c>
      <c r="AF51">
        <f>D51*내역서!AF3956</f>
        <v>0</v>
      </c>
      <c r="AG51">
        <f>D51*내역서!AG3956</f>
        <v>0</v>
      </c>
      <c r="AH51">
        <f>D51*내역서!AH3956</f>
        <v>0</v>
      </c>
      <c r="AI51">
        <f>D51*내역서!AI3956</f>
        <v>0</v>
      </c>
      <c r="AJ51">
        <f>D51*내역서!AJ3956</f>
        <v>0</v>
      </c>
      <c r="AK51">
        <f>D51*내역서!AK3956</f>
        <v>0</v>
      </c>
      <c r="AL51">
        <f>D51*내역서!AL3956</f>
        <v>0</v>
      </c>
    </row>
    <row r="52" spans="1:38" ht="26.1" customHeight="1" x14ac:dyDescent="0.3">
      <c r="A52" s="10" t="s">
        <v>91</v>
      </c>
      <c r="B52" s="11"/>
      <c r="C52" s="12"/>
      <c r="D52" s="12"/>
      <c r="E52" s="13"/>
      <c r="F52" s="13">
        <f>SUMIF(Q5:Q51, "1", F5:F51)</f>
        <v>0</v>
      </c>
      <c r="G52" s="13"/>
      <c r="H52" s="13">
        <f>SUMIF(Q5:Q51, "1", H5:H51)</f>
        <v>0</v>
      </c>
      <c r="I52" s="13"/>
      <c r="J52" s="13">
        <f>SUMIF(Q5:Q51, "1", J5:J51)</f>
        <v>0</v>
      </c>
      <c r="K52" s="13"/>
      <c r="L52" s="13">
        <f>F52+H52+J52</f>
        <v>0</v>
      </c>
      <c r="M52" s="11"/>
      <c r="R52">
        <f t="shared" ref="R52:AL52" si="5">SUM(R5:R51)</f>
        <v>0</v>
      </c>
      <c r="S52">
        <f t="shared" si="5"/>
        <v>0</v>
      </c>
      <c r="T52">
        <f t="shared" si="5"/>
        <v>0</v>
      </c>
      <c r="U52">
        <f t="shared" si="5"/>
        <v>0</v>
      </c>
      <c r="V52">
        <f t="shared" si="5"/>
        <v>0</v>
      </c>
      <c r="W52">
        <f t="shared" si="5"/>
        <v>0</v>
      </c>
      <c r="X52">
        <f t="shared" si="5"/>
        <v>0</v>
      </c>
      <c r="Y52">
        <f t="shared" si="5"/>
        <v>0</v>
      </c>
      <c r="Z52">
        <f t="shared" si="5"/>
        <v>0</v>
      </c>
      <c r="AA52">
        <f t="shared" si="5"/>
        <v>0</v>
      </c>
      <c r="AB52">
        <f t="shared" si="5"/>
        <v>0</v>
      </c>
      <c r="AC52">
        <f t="shared" si="5"/>
        <v>0</v>
      </c>
      <c r="AD52">
        <f t="shared" si="5"/>
        <v>0</v>
      </c>
      <c r="AE52">
        <f t="shared" si="5"/>
        <v>0</v>
      </c>
      <c r="AF52">
        <f t="shared" si="5"/>
        <v>0</v>
      </c>
      <c r="AG52">
        <f t="shared" si="5"/>
        <v>0</v>
      </c>
      <c r="AH52">
        <f t="shared" si="5"/>
        <v>0</v>
      </c>
      <c r="AI52">
        <f t="shared" si="5"/>
        <v>0</v>
      </c>
      <c r="AJ52">
        <f t="shared" si="5"/>
        <v>0</v>
      </c>
      <c r="AK52">
        <f t="shared" si="5"/>
        <v>0</v>
      </c>
      <c r="AL52">
        <f t="shared" si="5"/>
        <v>0</v>
      </c>
    </row>
    <row r="53" spans="1:38" ht="26.1" customHeight="1" x14ac:dyDescent="0.3">
      <c r="A53" s="6" t="s">
        <v>0</v>
      </c>
      <c r="B53" s="7"/>
      <c r="C53" s="14"/>
      <c r="D53" s="14"/>
      <c r="E53" s="9"/>
      <c r="F53" s="9"/>
      <c r="G53" s="9"/>
      <c r="H53" s="9"/>
      <c r="I53" s="9"/>
      <c r="J53" s="9"/>
      <c r="K53" s="9"/>
      <c r="L53" s="9"/>
      <c r="M53" s="7"/>
    </row>
    <row r="54" spans="1:38" ht="26.1" customHeight="1" x14ac:dyDescent="0.3">
      <c r="A54" s="6" t="s">
        <v>675</v>
      </c>
      <c r="B54" s="7"/>
      <c r="C54" s="8" t="s">
        <v>92</v>
      </c>
      <c r="D54" s="14">
        <v>1</v>
      </c>
      <c r="E54" s="9">
        <f>내역서!F20</f>
        <v>0</v>
      </c>
      <c r="F54" s="9">
        <f>D54*E54</f>
        <v>0</v>
      </c>
      <c r="G54" s="9">
        <f>내역서!H20</f>
        <v>0</v>
      </c>
      <c r="H54" s="9">
        <f>D54*G54</f>
        <v>0</v>
      </c>
      <c r="I54" s="9">
        <f>내역서!J20</f>
        <v>0</v>
      </c>
      <c r="J54" s="9">
        <f>D54*I54</f>
        <v>0</v>
      </c>
      <c r="K54" s="9">
        <f>E54+G54+I54</f>
        <v>0</v>
      </c>
      <c r="L54" s="9">
        <f>F54+H54+J54</f>
        <v>0</v>
      </c>
      <c r="M54" s="7"/>
      <c r="Q54">
        <v>1</v>
      </c>
      <c r="R54">
        <f>D54*내역서!R20</f>
        <v>0</v>
      </c>
      <c r="S54">
        <f>D54*내역서!S20</f>
        <v>0</v>
      </c>
      <c r="T54">
        <f>D54*내역서!T20</f>
        <v>0</v>
      </c>
      <c r="U54">
        <f>D54*내역서!U20</f>
        <v>0</v>
      </c>
      <c r="V54">
        <f>D54*내역서!V20</f>
        <v>0</v>
      </c>
      <c r="W54">
        <f>D54*내역서!W20</f>
        <v>0</v>
      </c>
      <c r="X54">
        <f>D54*내역서!X20</f>
        <v>0</v>
      </c>
      <c r="Y54">
        <f>D54*내역서!Y20</f>
        <v>0</v>
      </c>
      <c r="Z54">
        <f>D54*내역서!Z20</f>
        <v>0</v>
      </c>
      <c r="AA54">
        <f>D54*내역서!AA20</f>
        <v>0</v>
      </c>
      <c r="AB54">
        <f>D54*내역서!AB20</f>
        <v>0</v>
      </c>
      <c r="AC54">
        <f>D54*내역서!AC20</f>
        <v>0</v>
      </c>
      <c r="AD54">
        <f>D54*내역서!AD20</f>
        <v>0</v>
      </c>
      <c r="AE54">
        <f>D54*내역서!AE20</f>
        <v>0</v>
      </c>
      <c r="AF54">
        <f>D54*내역서!AF20</f>
        <v>0</v>
      </c>
      <c r="AG54">
        <f>D54*내역서!AG20</f>
        <v>0</v>
      </c>
      <c r="AH54">
        <f>D54*내역서!AH20</f>
        <v>0</v>
      </c>
      <c r="AI54">
        <f>D54*내역서!AI20</f>
        <v>0</v>
      </c>
      <c r="AJ54">
        <f>D54*내역서!AJ20</f>
        <v>0</v>
      </c>
      <c r="AK54">
        <f>D54*내역서!AK20</f>
        <v>0</v>
      </c>
      <c r="AL54">
        <f>D54*내역서!AL20</f>
        <v>0</v>
      </c>
    </row>
    <row r="55" spans="1:38" ht="26.1" customHeight="1" x14ac:dyDescent="0.3">
      <c r="A55" s="7"/>
      <c r="B55" s="7"/>
      <c r="C55" s="14"/>
      <c r="D55" s="14"/>
      <c r="E55" s="9"/>
      <c r="F55" s="9"/>
      <c r="G55" s="9"/>
      <c r="H55" s="9"/>
      <c r="I55" s="9"/>
      <c r="J55" s="9"/>
      <c r="K55" s="9"/>
      <c r="L55" s="9"/>
      <c r="M55" s="7"/>
    </row>
    <row r="56" spans="1:38" ht="26.1" customHeight="1" x14ac:dyDescent="0.3">
      <c r="A56" s="7"/>
      <c r="B56" s="7"/>
      <c r="C56" s="14"/>
      <c r="D56" s="14"/>
      <c r="E56" s="9"/>
      <c r="F56" s="9"/>
      <c r="G56" s="9"/>
      <c r="H56" s="9"/>
      <c r="I56" s="9"/>
      <c r="J56" s="9"/>
      <c r="K56" s="9"/>
      <c r="L56" s="9"/>
      <c r="M56" s="7"/>
    </row>
    <row r="57" spans="1:38" ht="26.1" customHeight="1" x14ac:dyDescent="0.3">
      <c r="A57" s="7"/>
      <c r="B57" s="7"/>
      <c r="C57" s="14"/>
      <c r="D57" s="14"/>
      <c r="E57" s="9"/>
      <c r="F57" s="9"/>
      <c r="G57" s="9"/>
      <c r="H57" s="9"/>
      <c r="I57" s="9"/>
      <c r="J57" s="9"/>
      <c r="K57" s="9"/>
      <c r="L57" s="9"/>
      <c r="M57" s="7"/>
    </row>
    <row r="58" spans="1:38" ht="26.1" customHeight="1" x14ac:dyDescent="0.3">
      <c r="A58" s="7"/>
      <c r="B58" s="7"/>
      <c r="C58" s="14"/>
      <c r="D58" s="14"/>
      <c r="E58" s="9"/>
      <c r="F58" s="9"/>
      <c r="G58" s="9"/>
      <c r="H58" s="9"/>
      <c r="I58" s="9"/>
      <c r="J58" s="9"/>
      <c r="K58" s="9"/>
      <c r="L58" s="9"/>
      <c r="M58" s="7"/>
    </row>
    <row r="59" spans="1:38" ht="26.1" customHeight="1" x14ac:dyDescent="0.3">
      <c r="A59" s="7"/>
      <c r="B59" s="7"/>
      <c r="C59" s="14"/>
      <c r="D59" s="14"/>
      <c r="E59" s="9"/>
      <c r="F59" s="9"/>
      <c r="G59" s="9"/>
      <c r="H59" s="9"/>
      <c r="I59" s="9"/>
      <c r="J59" s="9"/>
      <c r="K59" s="9"/>
      <c r="L59" s="9"/>
      <c r="M59" s="7"/>
    </row>
    <row r="60" spans="1:38" ht="26.1" customHeight="1" x14ac:dyDescent="0.3">
      <c r="A60" s="7"/>
      <c r="B60" s="7"/>
      <c r="C60" s="14"/>
      <c r="D60" s="14"/>
      <c r="E60" s="9"/>
      <c r="F60" s="9"/>
      <c r="G60" s="9"/>
      <c r="H60" s="9"/>
      <c r="I60" s="9"/>
      <c r="J60" s="9"/>
      <c r="K60" s="9"/>
      <c r="L60" s="9"/>
      <c r="M60" s="7"/>
    </row>
    <row r="61" spans="1:38" ht="26.1" customHeight="1" x14ac:dyDescent="0.3">
      <c r="A61" s="7"/>
      <c r="B61" s="7"/>
      <c r="C61" s="14"/>
      <c r="D61" s="14"/>
      <c r="E61" s="9"/>
      <c r="F61" s="9"/>
      <c r="G61" s="9"/>
      <c r="H61" s="9"/>
      <c r="I61" s="9"/>
      <c r="J61" s="9"/>
      <c r="K61" s="9"/>
      <c r="L61" s="9"/>
      <c r="M61" s="7"/>
    </row>
    <row r="62" spans="1:38" ht="26.1" customHeight="1" x14ac:dyDescent="0.3">
      <c r="A62" s="7"/>
      <c r="B62" s="7"/>
      <c r="C62" s="14"/>
      <c r="D62" s="14"/>
      <c r="E62" s="9"/>
      <c r="F62" s="9"/>
      <c r="G62" s="9"/>
      <c r="H62" s="9"/>
      <c r="I62" s="9"/>
      <c r="J62" s="9"/>
      <c r="K62" s="9"/>
      <c r="L62" s="9"/>
      <c r="M62" s="7"/>
    </row>
    <row r="63" spans="1:38" ht="26.1" customHeight="1" x14ac:dyDescent="0.3">
      <c r="A63" s="7"/>
      <c r="B63" s="7"/>
      <c r="C63" s="14"/>
      <c r="D63" s="14"/>
      <c r="E63" s="9"/>
      <c r="F63" s="9"/>
      <c r="G63" s="9"/>
      <c r="H63" s="9"/>
      <c r="I63" s="9"/>
      <c r="J63" s="9"/>
      <c r="K63" s="9"/>
      <c r="L63" s="9"/>
      <c r="M63" s="7"/>
    </row>
    <row r="64" spans="1:38" ht="26.1" customHeight="1" x14ac:dyDescent="0.3">
      <c r="A64" s="7"/>
      <c r="B64" s="7"/>
      <c r="C64" s="14"/>
      <c r="D64" s="14"/>
      <c r="E64" s="9"/>
      <c r="F64" s="9"/>
      <c r="G64" s="9"/>
      <c r="H64" s="9"/>
      <c r="I64" s="9"/>
      <c r="J64" s="9"/>
      <c r="K64" s="9"/>
      <c r="L64" s="9"/>
      <c r="M64" s="7"/>
    </row>
    <row r="65" spans="1:38" ht="26.1" customHeight="1" x14ac:dyDescent="0.3">
      <c r="A65" s="7"/>
      <c r="B65" s="7"/>
      <c r="C65" s="14"/>
      <c r="D65" s="14"/>
      <c r="E65" s="9"/>
      <c r="F65" s="9"/>
      <c r="G65" s="9"/>
      <c r="H65" s="9"/>
      <c r="I65" s="9"/>
      <c r="J65" s="9"/>
      <c r="K65" s="9"/>
      <c r="L65" s="9"/>
      <c r="M65" s="7"/>
    </row>
    <row r="66" spans="1:38" ht="26.1" customHeight="1" x14ac:dyDescent="0.3">
      <c r="A66" s="7"/>
      <c r="B66" s="7"/>
      <c r="C66" s="14"/>
      <c r="D66" s="14"/>
      <c r="E66" s="9"/>
      <c r="F66" s="9"/>
      <c r="G66" s="9"/>
      <c r="H66" s="9"/>
      <c r="I66" s="9"/>
      <c r="J66" s="9"/>
      <c r="K66" s="9"/>
      <c r="L66" s="9"/>
      <c r="M66" s="7"/>
    </row>
    <row r="67" spans="1:38" ht="26.1" customHeight="1" x14ac:dyDescent="0.3">
      <c r="A67" s="7"/>
      <c r="B67" s="7"/>
      <c r="C67" s="14"/>
      <c r="D67" s="14"/>
      <c r="E67" s="9"/>
      <c r="F67" s="9"/>
      <c r="G67" s="9"/>
      <c r="H67" s="9"/>
      <c r="I67" s="9"/>
      <c r="J67" s="9"/>
      <c r="K67" s="9"/>
      <c r="L67" s="9"/>
      <c r="M67" s="7"/>
    </row>
    <row r="68" spans="1:38" ht="26.1" customHeight="1" x14ac:dyDescent="0.3">
      <c r="A68" s="10" t="s">
        <v>91</v>
      </c>
      <c r="B68" s="11"/>
      <c r="C68" s="12"/>
      <c r="D68" s="12"/>
      <c r="E68" s="13"/>
      <c r="F68" s="13">
        <f>SUMIF(Q54:Q54, "1", F54:F54)</f>
        <v>0</v>
      </c>
      <c r="G68" s="13"/>
      <c r="H68" s="13">
        <f>SUMIF(Q54:Q54, "1", H54:H54)</f>
        <v>0</v>
      </c>
      <c r="I68" s="13"/>
      <c r="J68" s="13">
        <f>SUMIF(Q54:Q54, "1", J54:J54)</f>
        <v>0</v>
      </c>
      <c r="K68" s="13"/>
      <c r="L68" s="13">
        <f>F68+H68+J68</f>
        <v>0</v>
      </c>
      <c r="M68" s="11"/>
      <c r="R68">
        <f t="shared" ref="R68:AL68" si="6">SUM(R54:R54)</f>
        <v>0</v>
      </c>
      <c r="S68">
        <f t="shared" si="6"/>
        <v>0</v>
      </c>
      <c r="T68">
        <f t="shared" si="6"/>
        <v>0</v>
      </c>
      <c r="U68">
        <f t="shared" si="6"/>
        <v>0</v>
      </c>
      <c r="V68">
        <f t="shared" si="6"/>
        <v>0</v>
      </c>
      <c r="W68">
        <f t="shared" si="6"/>
        <v>0</v>
      </c>
      <c r="X68">
        <f t="shared" si="6"/>
        <v>0</v>
      </c>
      <c r="Y68">
        <f t="shared" si="6"/>
        <v>0</v>
      </c>
      <c r="Z68">
        <f t="shared" si="6"/>
        <v>0</v>
      </c>
      <c r="AA68">
        <f t="shared" si="6"/>
        <v>0</v>
      </c>
      <c r="AB68">
        <f t="shared" si="6"/>
        <v>0</v>
      </c>
      <c r="AC68">
        <f t="shared" si="6"/>
        <v>0</v>
      </c>
      <c r="AD68">
        <f t="shared" si="6"/>
        <v>0</v>
      </c>
      <c r="AE68">
        <f t="shared" si="6"/>
        <v>0</v>
      </c>
      <c r="AF68">
        <f t="shared" si="6"/>
        <v>0</v>
      </c>
      <c r="AG68">
        <f t="shared" si="6"/>
        <v>0</v>
      </c>
      <c r="AH68">
        <f t="shared" si="6"/>
        <v>0</v>
      </c>
      <c r="AI68">
        <f t="shared" si="6"/>
        <v>0</v>
      </c>
      <c r="AJ68">
        <f t="shared" si="6"/>
        <v>0</v>
      </c>
      <c r="AK68">
        <f t="shared" si="6"/>
        <v>0</v>
      </c>
      <c r="AL68">
        <f t="shared" si="6"/>
        <v>0</v>
      </c>
    </row>
    <row r="69" spans="1:38" ht="26.1" customHeight="1" x14ac:dyDescent="0.3">
      <c r="A69" s="6" t="s">
        <v>1</v>
      </c>
      <c r="B69" s="7"/>
      <c r="C69" s="14"/>
      <c r="D69" s="14"/>
      <c r="E69" s="9"/>
      <c r="F69" s="9"/>
      <c r="G69" s="9"/>
      <c r="H69" s="9"/>
      <c r="I69" s="9"/>
      <c r="J69" s="9"/>
      <c r="K69" s="9"/>
      <c r="L69" s="9"/>
      <c r="M69" s="7"/>
    </row>
    <row r="70" spans="1:38" ht="26.1" customHeight="1" x14ac:dyDescent="0.3">
      <c r="A70" s="6" t="s">
        <v>676</v>
      </c>
      <c r="B70" s="7"/>
      <c r="C70" s="8" t="s">
        <v>92</v>
      </c>
      <c r="D70" s="14">
        <v>1</v>
      </c>
      <c r="E70" s="9">
        <f>내역서!F36</f>
        <v>0</v>
      </c>
      <c r="F70" s="9">
        <f t="shared" ref="F70:F75" si="7">D70*E70</f>
        <v>0</v>
      </c>
      <c r="G70" s="9">
        <f>내역서!H36</f>
        <v>0</v>
      </c>
      <c r="H70" s="9">
        <f t="shared" ref="H70:H75" si="8">D70*G70</f>
        <v>0</v>
      </c>
      <c r="I70" s="9">
        <f>내역서!J36</f>
        <v>0</v>
      </c>
      <c r="J70" s="9">
        <f t="shared" ref="J70:J75" si="9">D70*I70</f>
        <v>0</v>
      </c>
      <c r="K70" s="9">
        <f t="shared" ref="K70:L75" si="10">E70+G70+I70</f>
        <v>0</v>
      </c>
      <c r="L70" s="9">
        <f t="shared" si="10"/>
        <v>0</v>
      </c>
      <c r="M70" s="7"/>
      <c r="Q70">
        <v>1</v>
      </c>
      <c r="R70">
        <f>D70*내역서!R36</f>
        <v>0</v>
      </c>
      <c r="S70">
        <f>D70*내역서!S36</f>
        <v>0</v>
      </c>
      <c r="T70">
        <f>D70*내역서!T36</f>
        <v>0</v>
      </c>
      <c r="U70">
        <f>D70*내역서!U36</f>
        <v>0</v>
      </c>
      <c r="V70">
        <f>D70*내역서!V36</f>
        <v>0</v>
      </c>
      <c r="W70">
        <f>D70*내역서!W36</f>
        <v>0</v>
      </c>
      <c r="X70">
        <f>D70*내역서!X36</f>
        <v>0</v>
      </c>
      <c r="Y70">
        <f>D70*내역서!Y36</f>
        <v>0</v>
      </c>
      <c r="Z70">
        <f>D70*내역서!Z36</f>
        <v>0</v>
      </c>
      <c r="AA70">
        <f>D70*내역서!AA36</f>
        <v>0</v>
      </c>
      <c r="AB70">
        <f>D70*내역서!AB36</f>
        <v>0</v>
      </c>
      <c r="AC70">
        <f>D70*내역서!AC36</f>
        <v>0</v>
      </c>
      <c r="AD70">
        <f>D70*내역서!AD36</f>
        <v>0</v>
      </c>
      <c r="AE70">
        <f>D70*내역서!AE36</f>
        <v>0</v>
      </c>
      <c r="AF70">
        <f>D70*내역서!AF36</f>
        <v>0</v>
      </c>
      <c r="AG70">
        <f>D70*내역서!AG36</f>
        <v>0</v>
      </c>
      <c r="AH70">
        <f>D70*내역서!AH36</f>
        <v>0</v>
      </c>
      <c r="AI70">
        <f>D70*내역서!AI36</f>
        <v>0</v>
      </c>
      <c r="AJ70">
        <f>D70*내역서!AJ36</f>
        <v>0</v>
      </c>
      <c r="AK70">
        <f>D70*내역서!AK36</f>
        <v>0</v>
      </c>
      <c r="AL70">
        <f>D70*내역서!AL36</f>
        <v>0</v>
      </c>
    </row>
    <row r="71" spans="1:38" ht="26.1" customHeight="1" x14ac:dyDescent="0.3">
      <c r="A71" s="6" t="s">
        <v>677</v>
      </c>
      <c r="B71" s="7"/>
      <c r="C71" s="8" t="s">
        <v>92</v>
      </c>
      <c r="D71" s="14">
        <v>1</v>
      </c>
      <c r="E71" s="9">
        <f>내역서!F52</f>
        <v>0</v>
      </c>
      <c r="F71" s="9">
        <f t="shared" si="7"/>
        <v>0</v>
      </c>
      <c r="G71" s="9">
        <f>내역서!H52</f>
        <v>0</v>
      </c>
      <c r="H71" s="9">
        <f t="shared" si="8"/>
        <v>0</v>
      </c>
      <c r="I71" s="9">
        <f>내역서!J52</f>
        <v>0</v>
      </c>
      <c r="J71" s="9">
        <f t="shared" si="9"/>
        <v>0</v>
      </c>
      <c r="K71" s="9">
        <f t="shared" si="10"/>
        <v>0</v>
      </c>
      <c r="L71" s="9">
        <f t="shared" si="10"/>
        <v>0</v>
      </c>
      <c r="M71" s="7"/>
      <c r="Q71">
        <v>1</v>
      </c>
      <c r="R71">
        <f>D71*내역서!R52</f>
        <v>0</v>
      </c>
      <c r="S71">
        <f>D71*내역서!S52</f>
        <v>0</v>
      </c>
      <c r="T71">
        <f>D71*내역서!T52</f>
        <v>0</v>
      </c>
      <c r="U71">
        <f>D71*내역서!U52</f>
        <v>0</v>
      </c>
      <c r="V71">
        <f>D71*내역서!V52</f>
        <v>0</v>
      </c>
      <c r="W71">
        <f>D71*내역서!W52</f>
        <v>0</v>
      </c>
      <c r="X71">
        <f>D71*내역서!X52</f>
        <v>0</v>
      </c>
      <c r="Y71">
        <f>D71*내역서!Y52</f>
        <v>0</v>
      </c>
      <c r="Z71">
        <f>D71*내역서!Z52</f>
        <v>0</v>
      </c>
      <c r="AA71">
        <f>D71*내역서!AA52</f>
        <v>0</v>
      </c>
      <c r="AB71">
        <f>D71*내역서!AB52</f>
        <v>0</v>
      </c>
      <c r="AC71">
        <f>D71*내역서!AC52</f>
        <v>0</v>
      </c>
      <c r="AD71">
        <f>D71*내역서!AD52</f>
        <v>0</v>
      </c>
      <c r="AE71">
        <f>D71*내역서!AE52</f>
        <v>0</v>
      </c>
      <c r="AF71">
        <f>D71*내역서!AF52</f>
        <v>0</v>
      </c>
      <c r="AG71">
        <f>D71*내역서!AG52</f>
        <v>0</v>
      </c>
      <c r="AH71">
        <f>D71*내역서!AH52</f>
        <v>0</v>
      </c>
      <c r="AI71">
        <f>D71*내역서!AI52</f>
        <v>0</v>
      </c>
      <c r="AJ71">
        <f>D71*내역서!AJ52</f>
        <v>0</v>
      </c>
      <c r="AK71">
        <f>D71*내역서!AK52</f>
        <v>0</v>
      </c>
      <c r="AL71">
        <f>D71*내역서!AL52</f>
        <v>0</v>
      </c>
    </row>
    <row r="72" spans="1:38" ht="26.1" customHeight="1" x14ac:dyDescent="0.3">
      <c r="A72" s="6" t="s">
        <v>678</v>
      </c>
      <c r="B72" s="7"/>
      <c r="C72" s="8" t="s">
        <v>92</v>
      </c>
      <c r="D72" s="14">
        <v>1</v>
      </c>
      <c r="E72" s="9">
        <f>내역서!F68</f>
        <v>0</v>
      </c>
      <c r="F72" s="9">
        <f t="shared" si="7"/>
        <v>0</v>
      </c>
      <c r="G72" s="9">
        <f>내역서!H68</f>
        <v>0</v>
      </c>
      <c r="H72" s="9">
        <f t="shared" si="8"/>
        <v>0</v>
      </c>
      <c r="I72" s="9">
        <f>내역서!J68</f>
        <v>0</v>
      </c>
      <c r="J72" s="9">
        <f t="shared" si="9"/>
        <v>0</v>
      </c>
      <c r="K72" s="9">
        <f t="shared" si="10"/>
        <v>0</v>
      </c>
      <c r="L72" s="9">
        <f t="shared" si="10"/>
        <v>0</v>
      </c>
      <c r="M72" s="7"/>
      <c r="Q72">
        <v>1</v>
      </c>
      <c r="R72">
        <f>D72*내역서!R68</f>
        <v>0</v>
      </c>
      <c r="S72">
        <f>D72*내역서!S68</f>
        <v>0</v>
      </c>
      <c r="T72">
        <f>D72*내역서!T68</f>
        <v>0</v>
      </c>
      <c r="U72">
        <f>D72*내역서!U68</f>
        <v>0</v>
      </c>
      <c r="V72">
        <f>D72*내역서!V68</f>
        <v>0</v>
      </c>
      <c r="W72">
        <f>D72*내역서!W68</f>
        <v>0</v>
      </c>
      <c r="X72">
        <f>D72*내역서!X68</f>
        <v>0</v>
      </c>
      <c r="Y72">
        <f>D72*내역서!Y68</f>
        <v>0</v>
      </c>
      <c r="Z72">
        <f>D72*내역서!Z68</f>
        <v>0</v>
      </c>
      <c r="AA72">
        <f>D72*내역서!AA68</f>
        <v>0</v>
      </c>
      <c r="AB72">
        <f>D72*내역서!AB68</f>
        <v>0</v>
      </c>
      <c r="AC72">
        <f>D72*내역서!AC68</f>
        <v>0</v>
      </c>
      <c r="AD72">
        <f>D72*내역서!AD68</f>
        <v>0</v>
      </c>
      <c r="AE72">
        <f>D72*내역서!AE68</f>
        <v>0</v>
      </c>
      <c r="AF72">
        <f>D72*내역서!AF68</f>
        <v>0</v>
      </c>
      <c r="AG72">
        <f>D72*내역서!AG68</f>
        <v>0</v>
      </c>
      <c r="AH72">
        <f>D72*내역서!AH68</f>
        <v>0</v>
      </c>
      <c r="AI72">
        <f>D72*내역서!AI68</f>
        <v>0</v>
      </c>
      <c r="AJ72">
        <f>D72*내역서!AJ68</f>
        <v>0</v>
      </c>
      <c r="AK72">
        <f>D72*내역서!AK68</f>
        <v>0</v>
      </c>
      <c r="AL72">
        <f>D72*내역서!AL68</f>
        <v>0</v>
      </c>
    </row>
    <row r="73" spans="1:38" ht="26.1" customHeight="1" x14ac:dyDescent="0.3">
      <c r="A73" s="6" t="s">
        <v>679</v>
      </c>
      <c r="B73" s="7"/>
      <c r="C73" s="8" t="s">
        <v>92</v>
      </c>
      <c r="D73" s="14">
        <v>1</v>
      </c>
      <c r="E73" s="9">
        <f>내역서!F84</f>
        <v>0</v>
      </c>
      <c r="F73" s="9">
        <f t="shared" si="7"/>
        <v>0</v>
      </c>
      <c r="G73" s="9">
        <f>내역서!H84</f>
        <v>0</v>
      </c>
      <c r="H73" s="9">
        <f t="shared" si="8"/>
        <v>0</v>
      </c>
      <c r="I73" s="9">
        <f>내역서!J84</f>
        <v>0</v>
      </c>
      <c r="J73" s="9">
        <f t="shared" si="9"/>
        <v>0</v>
      </c>
      <c r="K73" s="9">
        <f t="shared" si="10"/>
        <v>0</v>
      </c>
      <c r="L73" s="9">
        <f t="shared" si="10"/>
        <v>0</v>
      </c>
      <c r="M73" s="7"/>
      <c r="Q73">
        <v>1</v>
      </c>
      <c r="R73">
        <f>D73*내역서!R84</f>
        <v>0</v>
      </c>
      <c r="S73">
        <f>D73*내역서!S84</f>
        <v>0</v>
      </c>
      <c r="T73">
        <f>D73*내역서!T84</f>
        <v>0</v>
      </c>
      <c r="U73">
        <f>D73*내역서!U84</f>
        <v>0</v>
      </c>
      <c r="V73">
        <f>D73*내역서!V84</f>
        <v>0</v>
      </c>
      <c r="W73">
        <f>D73*내역서!W84</f>
        <v>0</v>
      </c>
      <c r="X73">
        <f>D73*내역서!X84</f>
        <v>0</v>
      </c>
      <c r="Y73">
        <f>D73*내역서!Y84</f>
        <v>0</v>
      </c>
      <c r="Z73">
        <f>D73*내역서!Z84</f>
        <v>0</v>
      </c>
      <c r="AA73">
        <f>D73*내역서!AA84</f>
        <v>0</v>
      </c>
      <c r="AB73">
        <f>D73*내역서!AB84</f>
        <v>0</v>
      </c>
      <c r="AC73">
        <f>D73*내역서!AC84</f>
        <v>0</v>
      </c>
      <c r="AD73">
        <f>D73*내역서!AD84</f>
        <v>0</v>
      </c>
      <c r="AE73">
        <f>D73*내역서!AE84</f>
        <v>0</v>
      </c>
      <c r="AF73">
        <f>D73*내역서!AF84</f>
        <v>0</v>
      </c>
      <c r="AG73">
        <f>D73*내역서!AG84</f>
        <v>0</v>
      </c>
      <c r="AH73">
        <f>D73*내역서!AH84</f>
        <v>0</v>
      </c>
      <c r="AI73">
        <f>D73*내역서!AI84</f>
        <v>0</v>
      </c>
      <c r="AJ73">
        <f>D73*내역서!AJ84</f>
        <v>0</v>
      </c>
      <c r="AK73">
        <f>D73*내역서!AK84</f>
        <v>0</v>
      </c>
      <c r="AL73">
        <f>D73*내역서!AL84</f>
        <v>0</v>
      </c>
    </row>
    <row r="74" spans="1:38" ht="26.1" customHeight="1" x14ac:dyDescent="0.3">
      <c r="A74" s="6" t="s">
        <v>680</v>
      </c>
      <c r="B74" s="7"/>
      <c r="C74" s="8" t="s">
        <v>92</v>
      </c>
      <c r="D74" s="14">
        <v>1</v>
      </c>
      <c r="E74" s="9">
        <f>내역서!F100</f>
        <v>0</v>
      </c>
      <c r="F74" s="9">
        <f t="shared" si="7"/>
        <v>0</v>
      </c>
      <c r="G74" s="9">
        <f>내역서!H100</f>
        <v>0</v>
      </c>
      <c r="H74" s="9">
        <f t="shared" si="8"/>
        <v>0</v>
      </c>
      <c r="I74" s="9">
        <f>내역서!J100</f>
        <v>0</v>
      </c>
      <c r="J74" s="9">
        <f t="shared" si="9"/>
        <v>0</v>
      </c>
      <c r="K74" s="9">
        <f t="shared" si="10"/>
        <v>0</v>
      </c>
      <c r="L74" s="9">
        <f t="shared" si="10"/>
        <v>0</v>
      </c>
      <c r="M74" s="7"/>
      <c r="Q74">
        <v>1</v>
      </c>
      <c r="R74">
        <f>D74*내역서!R100</f>
        <v>0</v>
      </c>
      <c r="S74">
        <f>D74*내역서!S100</f>
        <v>0</v>
      </c>
      <c r="T74">
        <f>D74*내역서!T100</f>
        <v>0</v>
      </c>
      <c r="U74">
        <f>D74*내역서!U100</f>
        <v>0</v>
      </c>
      <c r="V74">
        <f>D74*내역서!V100</f>
        <v>0</v>
      </c>
      <c r="W74">
        <f>D74*내역서!W100</f>
        <v>0</v>
      </c>
      <c r="X74">
        <f>D74*내역서!X100</f>
        <v>0</v>
      </c>
      <c r="Y74">
        <f>D74*내역서!Y100</f>
        <v>0</v>
      </c>
      <c r="Z74">
        <f>D74*내역서!Z100</f>
        <v>0</v>
      </c>
      <c r="AA74">
        <f>D74*내역서!AA100</f>
        <v>0</v>
      </c>
      <c r="AB74">
        <f>D74*내역서!AB100</f>
        <v>0</v>
      </c>
      <c r="AC74">
        <f>D74*내역서!AC100</f>
        <v>0</v>
      </c>
      <c r="AD74">
        <f>D74*내역서!AD100</f>
        <v>0</v>
      </c>
      <c r="AE74">
        <f>D74*내역서!AE100</f>
        <v>0</v>
      </c>
      <c r="AF74">
        <f>D74*내역서!AF100</f>
        <v>0</v>
      </c>
      <c r="AG74">
        <f>D74*내역서!AG100</f>
        <v>0</v>
      </c>
      <c r="AH74">
        <f>D74*내역서!AH100</f>
        <v>0</v>
      </c>
      <c r="AI74">
        <f>D74*내역서!AI100</f>
        <v>0</v>
      </c>
      <c r="AJ74">
        <f>D74*내역서!AJ100</f>
        <v>0</v>
      </c>
      <c r="AK74">
        <f>D74*내역서!AK100</f>
        <v>0</v>
      </c>
      <c r="AL74">
        <f>D74*내역서!AL100</f>
        <v>0</v>
      </c>
    </row>
    <row r="75" spans="1:38" ht="26.1" customHeight="1" x14ac:dyDescent="0.3">
      <c r="A75" s="6" t="s">
        <v>681</v>
      </c>
      <c r="B75" s="7"/>
      <c r="C75" s="8" t="s">
        <v>92</v>
      </c>
      <c r="D75" s="14">
        <v>1</v>
      </c>
      <c r="E75" s="9">
        <f>내역서!F116</f>
        <v>0</v>
      </c>
      <c r="F75" s="9">
        <f t="shared" si="7"/>
        <v>0</v>
      </c>
      <c r="G75" s="9">
        <f>내역서!H116</f>
        <v>0</v>
      </c>
      <c r="H75" s="9">
        <f t="shared" si="8"/>
        <v>0</v>
      </c>
      <c r="I75" s="9">
        <f>내역서!J116</f>
        <v>0</v>
      </c>
      <c r="J75" s="9">
        <f t="shared" si="9"/>
        <v>0</v>
      </c>
      <c r="K75" s="9">
        <f t="shared" si="10"/>
        <v>0</v>
      </c>
      <c r="L75" s="9">
        <f t="shared" si="10"/>
        <v>0</v>
      </c>
      <c r="M75" s="6" t="s">
        <v>682</v>
      </c>
      <c r="R75">
        <f>D75*내역서!R116</f>
        <v>0</v>
      </c>
      <c r="S75">
        <f>D75*내역서!S116</f>
        <v>0</v>
      </c>
      <c r="T75">
        <f>D75*내역서!T116</f>
        <v>0</v>
      </c>
      <c r="U75">
        <f>D75*내역서!U116</f>
        <v>0</v>
      </c>
      <c r="V75">
        <f>D75*내역서!V116</f>
        <v>0</v>
      </c>
      <c r="W75">
        <f>D75*내역서!W116</f>
        <v>0</v>
      </c>
      <c r="X75">
        <f>D75*내역서!X116</f>
        <v>0</v>
      </c>
      <c r="Y75">
        <f>D75*내역서!Y116</f>
        <v>0</v>
      </c>
      <c r="Z75">
        <f>D75*내역서!Z116</f>
        <v>0</v>
      </c>
      <c r="AA75">
        <f>D75*내역서!AA116</f>
        <v>0</v>
      </c>
      <c r="AB75">
        <f>D75*내역서!AB116</f>
        <v>0</v>
      </c>
      <c r="AC75">
        <f>D75*내역서!AC116</f>
        <v>0</v>
      </c>
      <c r="AD75">
        <f>D75*내역서!AD116</f>
        <v>0</v>
      </c>
      <c r="AE75">
        <f>D75*내역서!AE116</f>
        <v>0</v>
      </c>
      <c r="AF75">
        <f>D75*내역서!AF116</f>
        <v>0</v>
      </c>
      <c r="AG75">
        <f>D75*내역서!AG116</f>
        <v>0</v>
      </c>
      <c r="AH75">
        <f>D75*내역서!AH116</f>
        <v>0</v>
      </c>
      <c r="AI75">
        <f>D75*내역서!AI116</f>
        <v>0</v>
      </c>
      <c r="AJ75">
        <f>D75*내역서!AJ116</f>
        <v>0</v>
      </c>
      <c r="AK75">
        <f>D75*내역서!AK116</f>
        <v>0</v>
      </c>
      <c r="AL75">
        <f>D75*내역서!AL116</f>
        <v>0</v>
      </c>
    </row>
    <row r="76" spans="1:38" ht="26.1" customHeight="1" x14ac:dyDescent="0.3">
      <c r="A76" s="7"/>
      <c r="B76" s="7"/>
      <c r="C76" s="14"/>
      <c r="D76" s="14"/>
      <c r="E76" s="9"/>
      <c r="F76" s="9"/>
      <c r="G76" s="9"/>
      <c r="H76" s="9"/>
      <c r="I76" s="9"/>
      <c r="J76" s="9"/>
      <c r="K76" s="9"/>
      <c r="L76" s="9"/>
      <c r="M76" s="7"/>
    </row>
    <row r="77" spans="1:38" ht="26.1" customHeight="1" x14ac:dyDescent="0.3">
      <c r="A77" s="7"/>
      <c r="B77" s="7"/>
      <c r="C77" s="14"/>
      <c r="D77" s="14"/>
      <c r="E77" s="9"/>
      <c r="F77" s="9"/>
      <c r="G77" s="9"/>
      <c r="H77" s="9"/>
      <c r="I77" s="9"/>
      <c r="J77" s="9"/>
      <c r="K77" s="9"/>
      <c r="L77" s="9"/>
      <c r="M77" s="7"/>
    </row>
    <row r="78" spans="1:38" ht="26.1" customHeight="1" x14ac:dyDescent="0.3">
      <c r="A78" s="7"/>
      <c r="B78" s="7"/>
      <c r="C78" s="14"/>
      <c r="D78" s="14"/>
      <c r="E78" s="9"/>
      <c r="F78" s="9"/>
      <c r="G78" s="9"/>
      <c r="H78" s="9"/>
      <c r="I78" s="9"/>
      <c r="J78" s="9"/>
      <c r="K78" s="9"/>
      <c r="L78" s="9"/>
      <c r="M78" s="7"/>
    </row>
    <row r="79" spans="1:38" ht="26.1" customHeight="1" x14ac:dyDescent="0.3">
      <c r="A79" s="7"/>
      <c r="B79" s="7"/>
      <c r="C79" s="14"/>
      <c r="D79" s="14"/>
      <c r="E79" s="9"/>
      <c r="F79" s="9"/>
      <c r="G79" s="9"/>
      <c r="H79" s="9"/>
      <c r="I79" s="9"/>
      <c r="J79" s="9"/>
      <c r="K79" s="9"/>
      <c r="L79" s="9"/>
      <c r="M79" s="7"/>
    </row>
    <row r="80" spans="1:38" ht="26.1" customHeight="1" x14ac:dyDescent="0.3">
      <c r="A80" s="7"/>
      <c r="B80" s="7"/>
      <c r="C80" s="14"/>
      <c r="D80" s="14"/>
      <c r="E80" s="9"/>
      <c r="F80" s="9"/>
      <c r="G80" s="9"/>
      <c r="H80" s="9"/>
      <c r="I80" s="9"/>
      <c r="J80" s="9"/>
      <c r="K80" s="9"/>
      <c r="L80" s="9"/>
      <c r="M80" s="7"/>
    </row>
    <row r="81" spans="1:38" ht="26.1" customHeight="1" x14ac:dyDescent="0.3">
      <c r="A81" s="7"/>
      <c r="B81" s="7"/>
      <c r="C81" s="14"/>
      <c r="D81" s="14"/>
      <c r="E81" s="9"/>
      <c r="F81" s="9"/>
      <c r="G81" s="9"/>
      <c r="H81" s="9"/>
      <c r="I81" s="9"/>
      <c r="J81" s="9"/>
      <c r="K81" s="9"/>
      <c r="L81" s="9"/>
      <c r="M81" s="7"/>
    </row>
    <row r="82" spans="1:38" ht="26.1" customHeight="1" x14ac:dyDescent="0.3">
      <c r="A82" s="7"/>
      <c r="B82" s="7"/>
      <c r="C82" s="14"/>
      <c r="D82" s="14"/>
      <c r="E82" s="9"/>
      <c r="F82" s="9"/>
      <c r="G82" s="9"/>
      <c r="H82" s="9"/>
      <c r="I82" s="9"/>
      <c r="J82" s="9"/>
      <c r="K82" s="9"/>
      <c r="L82" s="9"/>
      <c r="M82" s="7"/>
    </row>
    <row r="83" spans="1:38" ht="26.1" customHeight="1" x14ac:dyDescent="0.3">
      <c r="A83" s="7"/>
      <c r="B83" s="7"/>
      <c r="C83" s="14"/>
      <c r="D83" s="14"/>
      <c r="E83" s="9"/>
      <c r="F83" s="9"/>
      <c r="G83" s="9"/>
      <c r="H83" s="9"/>
      <c r="I83" s="9"/>
      <c r="J83" s="9"/>
      <c r="K83" s="9"/>
      <c r="L83" s="9"/>
      <c r="M83" s="7"/>
    </row>
    <row r="84" spans="1:38" ht="26.1" customHeight="1" x14ac:dyDescent="0.3">
      <c r="A84" s="10" t="s">
        <v>91</v>
      </c>
      <c r="B84" s="11"/>
      <c r="C84" s="12"/>
      <c r="D84" s="12"/>
      <c r="E84" s="13"/>
      <c r="F84" s="13">
        <f>SUMIF(Q70:Q75, "1", F70:F75)</f>
        <v>0</v>
      </c>
      <c r="G84" s="13"/>
      <c r="H84" s="13">
        <f>SUMIF(Q70:Q75, "1", H70:H75)</f>
        <v>0</v>
      </c>
      <c r="I84" s="13"/>
      <c r="J84" s="13">
        <f>SUMIF(Q70:Q75, "1", J70:J75)</f>
        <v>0</v>
      </c>
      <c r="K84" s="13"/>
      <c r="L84" s="13">
        <f>F84+H84+J84</f>
        <v>0</v>
      </c>
      <c r="M84" s="11"/>
      <c r="R84">
        <f t="shared" ref="R84:AL84" si="11">SUM(R70:R75)</f>
        <v>0</v>
      </c>
      <c r="S84">
        <f t="shared" si="11"/>
        <v>0</v>
      </c>
      <c r="T84">
        <f t="shared" si="11"/>
        <v>0</v>
      </c>
      <c r="U84">
        <f t="shared" si="11"/>
        <v>0</v>
      </c>
      <c r="V84">
        <f t="shared" si="11"/>
        <v>0</v>
      </c>
      <c r="W84">
        <f t="shared" si="11"/>
        <v>0</v>
      </c>
      <c r="X84">
        <f t="shared" si="11"/>
        <v>0</v>
      </c>
      <c r="Y84">
        <f t="shared" si="11"/>
        <v>0</v>
      </c>
      <c r="Z84">
        <f t="shared" si="11"/>
        <v>0</v>
      </c>
      <c r="AA84">
        <f t="shared" si="11"/>
        <v>0</v>
      </c>
      <c r="AB84">
        <f t="shared" si="11"/>
        <v>0</v>
      </c>
      <c r="AC84">
        <f t="shared" si="11"/>
        <v>0</v>
      </c>
      <c r="AD84">
        <f t="shared" si="11"/>
        <v>0</v>
      </c>
      <c r="AE84">
        <f t="shared" si="11"/>
        <v>0</v>
      </c>
      <c r="AF84">
        <f t="shared" si="11"/>
        <v>0</v>
      </c>
      <c r="AG84">
        <f t="shared" si="11"/>
        <v>0</v>
      </c>
      <c r="AH84">
        <f t="shared" si="11"/>
        <v>0</v>
      </c>
      <c r="AI84">
        <f t="shared" si="11"/>
        <v>0</v>
      </c>
      <c r="AJ84">
        <f t="shared" si="11"/>
        <v>0</v>
      </c>
      <c r="AK84">
        <f t="shared" si="11"/>
        <v>0</v>
      </c>
      <c r="AL84">
        <f t="shared" si="11"/>
        <v>0</v>
      </c>
    </row>
    <row r="85" spans="1:38" ht="26.1" customHeight="1" x14ac:dyDescent="0.3">
      <c r="A85" s="6" t="s">
        <v>2</v>
      </c>
      <c r="B85" s="7"/>
      <c r="C85" s="14"/>
      <c r="D85" s="14"/>
      <c r="E85" s="9"/>
      <c r="F85" s="9"/>
      <c r="G85" s="9"/>
      <c r="H85" s="9"/>
      <c r="I85" s="9"/>
      <c r="J85" s="9"/>
      <c r="K85" s="9"/>
      <c r="L85" s="9"/>
      <c r="M85" s="7"/>
    </row>
    <row r="86" spans="1:38" ht="26.1" customHeight="1" x14ac:dyDescent="0.3">
      <c r="A86" s="6" t="s">
        <v>683</v>
      </c>
      <c r="B86" s="7"/>
      <c r="C86" s="8" t="s">
        <v>92</v>
      </c>
      <c r="D86" s="14">
        <v>1</v>
      </c>
      <c r="E86" s="9">
        <f>내역서!F132</f>
        <v>0</v>
      </c>
      <c r="F86" s="9">
        <f t="shared" ref="F86:F91" si="12">D86*E86</f>
        <v>0</v>
      </c>
      <c r="G86" s="9">
        <f>내역서!H132</f>
        <v>0</v>
      </c>
      <c r="H86" s="9">
        <f t="shared" ref="H86:H91" si="13">D86*G86</f>
        <v>0</v>
      </c>
      <c r="I86" s="9">
        <f>내역서!J132</f>
        <v>0</v>
      </c>
      <c r="J86" s="9">
        <f t="shared" ref="J86:J91" si="14">D86*I86</f>
        <v>0</v>
      </c>
      <c r="K86" s="9">
        <f t="shared" ref="K86:L91" si="15">E86+G86+I86</f>
        <v>0</v>
      </c>
      <c r="L86" s="9">
        <f t="shared" si="15"/>
        <v>0</v>
      </c>
      <c r="M86" s="7"/>
      <c r="Q86">
        <v>1</v>
      </c>
      <c r="R86">
        <f>D86*내역서!R132</f>
        <v>0</v>
      </c>
      <c r="S86">
        <f>D86*내역서!S132</f>
        <v>0</v>
      </c>
      <c r="T86">
        <f>D86*내역서!T132</f>
        <v>0</v>
      </c>
      <c r="U86">
        <f>D86*내역서!U132</f>
        <v>0</v>
      </c>
      <c r="V86">
        <f>D86*내역서!V132</f>
        <v>0</v>
      </c>
      <c r="W86">
        <f>D86*내역서!W132</f>
        <v>0</v>
      </c>
      <c r="X86">
        <f>D86*내역서!X132</f>
        <v>0</v>
      </c>
      <c r="Y86">
        <f>D86*내역서!Y132</f>
        <v>0</v>
      </c>
      <c r="Z86">
        <f>D86*내역서!Z132</f>
        <v>0</v>
      </c>
      <c r="AA86">
        <f>D86*내역서!AA132</f>
        <v>0</v>
      </c>
      <c r="AB86">
        <f>D86*내역서!AB132</f>
        <v>0</v>
      </c>
      <c r="AC86">
        <f>D86*내역서!AC132</f>
        <v>0</v>
      </c>
      <c r="AD86">
        <f>D86*내역서!AD132</f>
        <v>0</v>
      </c>
      <c r="AE86">
        <f>D86*내역서!AE132</f>
        <v>0</v>
      </c>
      <c r="AF86">
        <f>D86*내역서!AF132</f>
        <v>0</v>
      </c>
      <c r="AG86">
        <f>D86*내역서!AG132</f>
        <v>0</v>
      </c>
      <c r="AH86">
        <f>D86*내역서!AH132</f>
        <v>0</v>
      </c>
      <c r="AI86">
        <f>D86*내역서!AI132</f>
        <v>0</v>
      </c>
      <c r="AJ86">
        <f>D86*내역서!AJ132</f>
        <v>0</v>
      </c>
      <c r="AK86">
        <f>D86*내역서!AK132</f>
        <v>0</v>
      </c>
      <c r="AL86">
        <f>D86*내역서!AL132</f>
        <v>0</v>
      </c>
    </row>
    <row r="87" spans="1:38" ht="26.1" customHeight="1" x14ac:dyDescent="0.3">
      <c r="A87" s="6" t="s">
        <v>684</v>
      </c>
      <c r="B87" s="7"/>
      <c r="C87" s="8" t="s">
        <v>92</v>
      </c>
      <c r="D87" s="14">
        <v>1</v>
      </c>
      <c r="E87" s="9">
        <f>내역서!F148</f>
        <v>0</v>
      </c>
      <c r="F87" s="9">
        <f t="shared" si="12"/>
        <v>0</v>
      </c>
      <c r="G87" s="9">
        <f>내역서!H148</f>
        <v>0</v>
      </c>
      <c r="H87" s="9">
        <f t="shared" si="13"/>
        <v>0</v>
      </c>
      <c r="I87" s="9">
        <f>내역서!J148</f>
        <v>0</v>
      </c>
      <c r="J87" s="9">
        <f t="shared" si="14"/>
        <v>0</v>
      </c>
      <c r="K87" s="9">
        <f t="shared" si="15"/>
        <v>0</v>
      </c>
      <c r="L87" s="9">
        <f t="shared" si="15"/>
        <v>0</v>
      </c>
      <c r="M87" s="7"/>
      <c r="Q87">
        <v>1</v>
      </c>
      <c r="R87">
        <f>D87*내역서!R148</f>
        <v>0</v>
      </c>
      <c r="S87">
        <f>D87*내역서!S148</f>
        <v>0</v>
      </c>
      <c r="T87">
        <f>D87*내역서!T148</f>
        <v>0</v>
      </c>
      <c r="U87">
        <f>D87*내역서!U148</f>
        <v>0</v>
      </c>
      <c r="V87">
        <f>D87*내역서!V148</f>
        <v>0</v>
      </c>
      <c r="W87">
        <f>D87*내역서!W148</f>
        <v>0</v>
      </c>
      <c r="X87">
        <f>D87*내역서!X148</f>
        <v>0</v>
      </c>
      <c r="Y87">
        <f>D87*내역서!Y148</f>
        <v>0</v>
      </c>
      <c r="Z87">
        <f>D87*내역서!Z148</f>
        <v>0</v>
      </c>
      <c r="AA87">
        <f>D87*내역서!AA148</f>
        <v>0</v>
      </c>
      <c r="AB87">
        <f>D87*내역서!AB148</f>
        <v>0</v>
      </c>
      <c r="AC87">
        <f>D87*내역서!AC148</f>
        <v>0</v>
      </c>
      <c r="AD87">
        <f>D87*내역서!AD148</f>
        <v>0</v>
      </c>
      <c r="AE87">
        <f>D87*내역서!AE148</f>
        <v>0</v>
      </c>
      <c r="AF87">
        <f>D87*내역서!AF148</f>
        <v>0</v>
      </c>
      <c r="AG87">
        <f>D87*내역서!AG148</f>
        <v>0</v>
      </c>
      <c r="AH87">
        <f>D87*내역서!AH148</f>
        <v>0</v>
      </c>
      <c r="AI87">
        <f>D87*내역서!AI148</f>
        <v>0</v>
      </c>
      <c r="AJ87">
        <f>D87*내역서!AJ148</f>
        <v>0</v>
      </c>
      <c r="AK87">
        <f>D87*내역서!AK148</f>
        <v>0</v>
      </c>
      <c r="AL87">
        <f>D87*내역서!AL148</f>
        <v>0</v>
      </c>
    </row>
    <row r="88" spans="1:38" ht="26.1" customHeight="1" x14ac:dyDescent="0.3">
      <c r="A88" s="6" t="s">
        <v>685</v>
      </c>
      <c r="B88" s="7"/>
      <c r="C88" s="8" t="s">
        <v>92</v>
      </c>
      <c r="D88" s="14">
        <v>1</v>
      </c>
      <c r="E88" s="9">
        <f>내역서!F164</f>
        <v>0</v>
      </c>
      <c r="F88" s="9">
        <f t="shared" si="12"/>
        <v>0</v>
      </c>
      <c r="G88" s="9">
        <f>내역서!H164</f>
        <v>0</v>
      </c>
      <c r="H88" s="9">
        <f t="shared" si="13"/>
        <v>0</v>
      </c>
      <c r="I88" s="9">
        <f>내역서!J164</f>
        <v>0</v>
      </c>
      <c r="J88" s="9">
        <f t="shared" si="14"/>
        <v>0</v>
      </c>
      <c r="K88" s="9">
        <f t="shared" si="15"/>
        <v>0</v>
      </c>
      <c r="L88" s="9">
        <f t="shared" si="15"/>
        <v>0</v>
      </c>
      <c r="M88" s="7"/>
      <c r="Q88">
        <v>1</v>
      </c>
      <c r="R88">
        <f>D88*내역서!R164</f>
        <v>0</v>
      </c>
      <c r="S88">
        <f>D88*내역서!S164</f>
        <v>0</v>
      </c>
      <c r="T88">
        <f>D88*내역서!T164</f>
        <v>0</v>
      </c>
      <c r="U88">
        <f>D88*내역서!U164</f>
        <v>0</v>
      </c>
      <c r="V88">
        <f>D88*내역서!V164</f>
        <v>0</v>
      </c>
      <c r="W88">
        <f>D88*내역서!W164</f>
        <v>0</v>
      </c>
      <c r="X88">
        <f>D88*내역서!X164</f>
        <v>0</v>
      </c>
      <c r="Y88">
        <f>D88*내역서!Y164</f>
        <v>0</v>
      </c>
      <c r="Z88">
        <f>D88*내역서!Z164</f>
        <v>0</v>
      </c>
      <c r="AA88">
        <f>D88*내역서!AA164</f>
        <v>0</v>
      </c>
      <c r="AB88">
        <f>D88*내역서!AB164</f>
        <v>0</v>
      </c>
      <c r="AC88">
        <f>D88*내역서!AC164</f>
        <v>0</v>
      </c>
      <c r="AD88">
        <f>D88*내역서!AD164</f>
        <v>0</v>
      </c>
      <c r="AE88">
        <f>D88*내역서!AE164</f>
        <v>0</v>
      </c>
      <c r="AF88">
        <f>D88*내역서!AF164</f>
        <v>0</v>
      </c>
      <c r="AG88">
        <f>D88*내역서!AG164</f>
        <v>0</v>
      </c>
      <c r="AH88">
        <f>D88*내역서!AH164</f>
        <v>0</v>
      </c>
      <c r="AI88">
        <f>D88*내역서!AI164</f>
        <v>0</v>
      </c>
      <c r="AJ88">
        <f>D88*내역서!AJ164</f>
        <v>0</v>
      </c>
      <c r="AK88">
        <f>D88*내역서!AK164</f>
        <v>0</v>
      </c>
      <c r="AL88">
        <f>D88*내역서!AL164</f>
        <v>0</v>
      </c>
    </row>
    <row r="89" spans="1:38" ht="26.1" customHeight="1" x14ac:dyDescent="0.3">
      <c r="A89" s="6" t="s">
        <v>686</v>
      </c>
      <c r="B89" s="7"/>
      <c r="C89" s="8" t="s">
        <v>92</v>
      </c>
      <c r="D89" s="14">
        <v>1</v>
      </c>
      <c r="E89" s="9">
        <f>내역서!F180</f>
        <v>0</v>
      </c>
      <c r="F89" s="9">
        <f t="shared" si="12"/>
        <v>0</v>
      </c>
      <c r="G89" s="9">
        <f>내역서!H180</f>
        <v>0</v>
      </c>
      <c r="H89" s="9">
        <f t="shared" si="13"/>
        <v>0</v>
      </c>
      <c r="I89" s="9">
        <f>내역서!J180</f>
        <v>0</v>
      </c>
      <c r="J89" s="9">
        <f t="shared" si="14"/>
        <v>0</v>
      </c>
      <c r="K89" s="9">
        <f t="shared" si="15"/>
        <v>0</v>
      </c>
      <c r="L89" s="9">
        <f t="shared" si="15"/>
        <v>0</v>
      </c>
      <c r="M89" s="7"/>
      <c r="Q89">
        <v>1</v>
      </c>
      <c r="R89">
        <f>D89*내역서!R180</f>
        <v>0</v>
      </c>
      <c r="S89">
        <f>D89*내역서!S180</f>
        <v>0</v>
      </c>
      <c r="T89">
        <f>D89*내역서!T180</f>
        <v>0</v>
      </c>
      <c r="U89">
        <f>D89*내역서!U180</f>
        <v>0</v>
      </c>
      <c r="V89">
        <f>D89*내역서!V180</f>
        <v>0</v>
      </c>
      <c r="W89">
        <f>D89*내역서!W180</f>
        <v>0</v>
      </c>
      <c r="X89">
        <f>D89*내역서!X180</f>
        <v>0</v>
      </c>
      <c r="Y89">
        <f>D89*내역서!Y180</f>
        <v>0</v>
      </c>
      <c r="Z89">
        <f>D89*내역서!Z180</f>
        <v>0</v>
      </c>
      <c r="AA89">
        <f>D89*내역서!AA180</f>
        <v>0</v>
      </c>
      <c r="AB89">
        <f>D89*내역서!AB180</f>
        <v>0</v>
      </c>
      <c r="AC89">
        <f>D89*내역서!AC180</f>
        <v>0</v>
      </c>
      <c r="AD89">
        <f>D89*내역서!AD180</f>
        <v>0</v>
      </c>
      <c r="AE89">
        <f>D89*내역서!AE180</f>
        <v>0</v>
      </c>
      <c r="AF89">
        <f>D89*내역서!AF180</f>
        <v>0</v>
      </c>
      <c r="AG89">
        <f>D89*내역서!AG180</f>
        <v>0</v>
      </c>
      <c r="AH89">
        <f>D89*내역서!AH180</f>
        <v>0</v>
      </c>
      <c r="AI89">
        <f>D89*내역서!AI180</f>
        <v>0</v>
      </c>
      <c r="AJ89">
        <f>D89*내역서!AJ180</f>
        <v>0</v>
      </c>
      <c r="AK89">
        <f>D89*내역서!AK180</f>
        <v>0</v>
      </c>
      <c r="AL89">
        <f>D89*내역서!AL180</f>
        <v>0</v>
      </c>
    </row>
    <row r="90" spans="1:38" ht="26.1" customHeight="1" x14ac:dyDescent="0.3">
      <c r="A90" s="6" t="s">
        <v>687</v>
      </c>
      <c r="B90" s="7"/>
      <c r="C90" s="8" t="s">
        <v>92</v>
      </c>
      <c r="D90" s="14">
        <v>1</v>
      </c>
      <c r="E90" s="9">
        <f>내역서!F196</f>
        <v>0</v>
      </c>
      <c r="F90" s="9">
        <f t="shared" si="12"/>
        <v>0</v>
      </c>
      <c r="G90" s="9">
        <f>내역서!H196</f>
        <v>0</v>
      </c>
      <c r="H90" s="9">
        <f t="shared" si="13"/>
        <v>0</v>
      </c>
      <c r="I90" s="9">
        <f>내역서!J196</f>
        <v>0</v>
      </c>
      <c r="J90" s="9">
        <f t="shared" si="14"/>
        <v>0</v>
      </c>
      <c r="K90" s="9">
        <f t="shared" si="15"/>
        <v>0</v>
      </c>
      <c r="L90" s="9">
        <f t="shared" si="15"/>
        <v>0</v>
      </c>
      <c r="M90" s="6" t="s">
        <v>682</v>
      </c>
      <c r="R90">
        <f>D90*내역서!R196</f>
        <v>0</v>
      </c>
      <c r="S90">
        <f>D90*내역서!S196</f>
        <v>0</v>
      </c>
      <c r="T90">
        <f>D90*내역서!T196</f>
        <v>0</v>
      </c>
      <c r="U90">
        <f>D90*내역서!U196</f>
        <v>0</v>
      </c>
      <c r="V90">
        <f>D90*내역서!V196</f>
        <v>0</v>
      </c>
      <c r="W90">
        <f>D90*내역서!W196</f>
        <v>0</v>
      </c>
      <c r="X90">
        <f>D90*내역서!X196</f>
        <v>0</v>
      </c>
      <c r="Y90">
        <f>D90*내역서!Y196</f>
        <v>0</v>
      </c>
      <c r="Z90">
        <f>D90*내역서!Z196</f>
        <v>0</v>
      </c>
      <c r="AA90">
        <f>D90*내역서!AA196</f>
        <v>0</v>
      </c>
      <c r="AB90">
        <f>D90*내역서!AB196</f>
        <v>0</v>
      </c>
      <c r="AC90">
        <f>D90*내역서!AC196</f>
        <v>0</v>
      </c>
      <c r="AD90">
        <f>D90*내역서!AD196</f>
        <v>0</v>
      </c>
      <c r="AE90">
        <f>D90*내역서!AE196</f>
        <v>0</v>
      </c>
      <c r="AF90">
        <f>D90*내역서!AF196</f>
        <v>0</v>
      </c>
      <c r="AG90">
        <f>D90*내역서!AG196</f>
        <v>0</v>
      </c>
      <c r="AH90">
        <f>D90*내역서!AH196</f>
        <v>0</v>
      </c>
      <c r="AI90">
        <f>D90*내역서!AI196</f>
        <v>0</v>
      </c>
      <c r="AJ90">
        <f>D90*내역서!AJ196</f>
        <v>0</v>
      </c>
      <c r="AK90">
        <f>D90*내역서!AK196</f>
        <v>0</v>
      </c>
      <c r="AL90">
        <f>D90*내역서!AL196</f>
        <v>0</v>
      </c>
    </row>
    <row r="91" spans="1:38" ht="26.1" customHeight="1" x14ac:dyDescent="0.3">
      <c r="A91" s="6" t="s">
        <v>688</v>
      </c>
      <c r="B91" s="7"/>
      <c r="C91" s="8" t="s">
        <v>92</v>
      </c>
      <c r="D91" s="14">
        <v>1</v>
      </c>
      <c r="E91" s="9">
        <f>내역서!F212</f>
        <v>0</v>
      </c>
      <c r="F91" s="9">
        <f t="shared" si="12"/>
        <v>0</v>
      </c>
      <c r="G91" s="9">
        <f>내역서!H212</f>
        <v>0</v>
      </c>
      <c r="H91" s="9">
        <f t="shared" si="13"/>
        <v>0</v>
      </c>
      <c r="I91" s="9">
        <f>내역서!J212</f>
        <v>0</v>
      </c>
      <c r="J91" s="9">
        <f t="shared" si="14"/>
        <v>0</v>
      </c>
      <c r="K91" s="9">
        <f t="shared" si="15"/>
        <v>0</v>
      </c>
      <c r="L91" s="9">
        <f t="shared" si="15"/>
        <v>0</v>
      </c>
      <c r="M91" s="6" t="s">
        <v>682</v>
      </c>
      <c r="R91">
        <f>D91*내역서!R212</f>
        <v>0</v>
      </c>
      <c r="S91">
        <f>D91*내역서!S212</f>
        <v>0</v>
      </c>
      <c r="T91">
        <f>D91*내역서!T212</f>
        <v>0</v>
      </c>
      <c r="U91">
        <f>D91*내역서!U212</f>
        <v>0</v>
      </c>
      <c r="V91">
        <f>D91*내역서!V212</f>
        <v>0</v>
      </c>
      <c r="W91">
        <f>D91*내역서!W212</f>
        <v>0</v>
      </c>
      <c r="X91">
        <f>D91*내역서!X212</f>
        <v>0</v>
      </c>
      <c r="Y91">
        <f>D91*내역서!Y212</f>
        <v>0</v>
      </c>
      <c r="Z91">
        <f>D91*내역서!Z212</f>
        <v>0</v>
      </c>
      <c r="AA91">
        <f>D91*내역서!AA212</f>
        <v>0</v>
      </c>
      <c r="AB91">
        <f>D91*내역서!AB212</f>
        <v>0</v>
      </c>
      <c r="AC91">
        <f>D91*내역서!AC212</f>
        <v>0</v>
      </c>
      <c r="AD91">
        <f>D91*내역서!AD212</f>
        <v>0</v>
      </c>
      <c r="AE91">
        <f>D91*내역서!AE212</f>
        <v>0</v>
      </c>
      <c r="AF91">
        <f>D91*내역서!AF212</f>
        <v>0</v>
      </c>
      <c r="AG91">
        <f>D91*내역서!AG212</f>
        <v>0</v>
      </c>
      <c r="AH91">
        <f>D91*내역서!AH212</f>
        <v>0</v>
      </c>
      <c r="AI91">
        <f>D91*내역서!AI212</f>
        <v>0</v>
      </c>
      <c r="AJ91">
        <f>D91*내역서!AJ212</f>
        <v>0</v>
      </c>
      <c r="AK91">
        <f>D91*내역서!AK212</f>
        <v>0</v>
      </c>
      <c r="AL91">
        <f>D91*내역서!AL212</f>
        <v>0</v>
      </c>
    </row>
    <row r="92" spans="1:38" ht="26.1" customHeight="1" x14ac:dyDescent="0.3">
      <c r="A92" s="7"/>
      <c r="B92" s="7"/>
      <c r="C92" s="14"/>
      <c r="D92" s="14"/>
      <c r="E92" s="9"/>
      <c r="F92" s="9"/>
      <c r="G92" s="9"/>
      <c r="H92" s="9"/>
      <c r="I92" s="9"/>
      <c r="J92" s="9"/>
      <c r="K92" s="9"/>
      <c r="L92" s="9"/>
      <c r="M92" s="7"/>
    </row>
    <row r="93" spans="1:38" ht="26.1" customHeight="1" x14ac:dyDescent="0.3">
      <c r="A93" s="7"/>
      <c r="B93" s="7"/>
      <c r="C93" s="14"/>
      <c r="D93" s="14"/>
      <c r="E93" s="9"/>
      <c r="F93" s="9"/>
      <c r="G93" s="9"/>
      <c r="H93" s="9"/>
      <c r="I93" s="9"/>
      <c r="J93" s="9"/>
      <c r="K93" s="9"/>
      <c r="L93" s="9"/>
      <c r="M93" s="7"/>
    </row>
    <row r="94" spans="1:38" ht="26.1" customHeight="1" x14ac:dyDescent="0.3">
      <c r="A94" s="7"/>
      <c r="B94" s="7"/>
      <c r="C94" s="14"/>
      <c r="D94" s="14"/>
      <c r="E94" s="9"/>
      <c r="F94" s="9"/>
      <c r="G94" s="9"/>
      <c r="H94" s="9"/>
      <c r="I94" s="9"/>
      <c r="J94" s="9"/>
      <c r="K94" s="9"/>
      <c r="L94" s="9"/>
      <c r="M94" s="7"/>
    </row>
    <row r="95" spans="1:38" ht="26.1" customHeight="1" x14ac:dyDescent="0.3">
      <c r="A95" s="7"/>
      <c r="B95" s="7"/>
      <c r="C95" s="14"/>
      <c r="D95" s="14"/>
      <c r="E95" s="9"/>
      <c r="F95" s="9"/>
      <c r="G95" s="9"/>
      <c r="H95" s="9"/>
      <c r="I95" s="9"/>
      <c r="J95" s="9"/>
      <c r="K95" s="9"/>
      <c r="L95" s="9"/>
      <c r="M95" s="7"/>
    </row>
    <row r="96" spans="1:38" ht="26.1" customHeight="1" x14ac:dyDescent="0.3">
      <c r="A96" s="7"/>
      <c r="B96" s="7"/>
      <c r="C96" s="14"/>
      <c r="D96" s="14"/>
      <c r="E96" s="9"/>
      <c r="F96" s="9"/>
      <c r="G96" s="9"/>
      <c r="H96" s="9"/>
      <c r="I96" s="9"/>
      <c r="J96" s="9"/>
      <c r="K96" s="9"/>
      <c r="L96" s="9"/>
      <c r="M96" s="7"/>
    </row>
    <row r="97" spans="1:38" ht="26.1" customHeight="1" x14ac:dyDescent="0.3">
      <c r="A97" s="7"/>
      <c r="B97" s="7"/>
      <c r="C97" s="14"/>
      <c r="D97" s="14"/>
      <c r="E97" s="9"/>
      <c r="F97" s="9"/>
      <c r="G97" s="9"/>
      <c r="H97" s="9"/>
      <c r="I97" s="9"/>
      <c r="J97" s="9"/>
      <c r="K97" s="9"/>
      <c r="L97" s="9"/>
      <c r="M97" s="7"/>
    </row>
    <row r="98" spans="1:38" ht="26.1" customHeight="1" x14ac:dyDescent="0.3">
      <c r="A98" s="7"/>
      <c r="B98" s="7"/>
      <c r="C98" s="14"/>
      <c r="D98" s="14"/>
      <c r="E98" s="9"/>
      <c r="F98" s="9"/>
      <c r="G98" s="9"/>
      <c r="H98" s="9"/>
      <c r="I98" s="9"/>
      <c r="J98" s="9"/>
      <c r="K98" s="9"/>
      <c r="L98" s="9"/>
      <c r="M98" s="7"/>
    </row>
    <row r="99" spans="1:38" ht="26.1" customHeight="1" x14ac:dyDescent="0.3">
      <c r="A99" s="7"/>
      <c r="B99" s="7"/>
      <c r="C99" s="14"/>
      <c r="D99" s="14"/>
      <c r="E99" s="9"/>
      <c r="F99" s="9"/>
      <c r="G99" s="9"/>
      <c r="H99" s="9"/>
      <c r="I99" s="9"/>
      <c r="J99" s="9"/>
      <c r="K99" s="9"/>
      <c r="L99" s="9"/>
      <c r="M99" s="7"/>
    </row>
    <row r="100" spans="1:38" ht="26.1" customHeight="1" x14ac:dyDescent="0.3">
      <c r="A100" s="10" t="s">
        <v>91</v>
      </c>
      <c r="B100" s="11"/>
      <c r="C100" s="12"/>
      <c r="D100" s="12"/>
      <c r="E100" s="13"/>
      <c r="F100" s="13">
        <f>SUMIF(Q86:Q91, "1", F86:F91)</f>
        <v>0</v>
      </c>
      <c r="G100" s="13"/>
      <c r="H100" s="13">
        <f>SUMIF(Q86:Q91, "1", H86:H91)</f>
        <v>0</v>
      </c>
      <c r="I100" s="13"/>
      <c r="J100" s="13">
        <f>SUMIF(Q86:Q91, "1", J86:J91)</f>
        <v>0</v>
      </c>
      <c r="K100" s="13"/>
      <c r="L100" s="13">
        <f>F100+H100+J100</f>
        <v>0</v>
      </c>
      <c r="M100" s="11"/>
      <c r="R100">
        <f t="shared" ref="R100:AL100" si="16">SUM(R86:R91)</f>
        <v>0</v>
      </c>
      <c r="S100">
        <f t="shared" si="16"/>
        <v>0</v>
      </c>
      <c r="T100">
        <f t="shared" si="16"/>
        <v>0</v>
      </c>
      <c r="U100">
        <f t="shared" si="16"/>
        <v>0</v>
      </c>
      <c r="V100">
        <f t="shared" si="16"/>
        <v>0</v>
      </c>
      <c r="W100">
        <f t="shared" si="16"/>
        <v>0</v>
      </c>
      <c r="X100">
        <f t="shared" si="16"/>
        <v>0</v>
      </c>
      <c r="Y100">
        <f t="shared" si="16"/>
        <v>0</v>
      </c>
      <c r="Z100">
        <f t="shared" si="16"/>
        <v>0</v>
      </c>
      <c r="AA100">
        <f t="shared" si="16"/>
        <v>0</v>
      </c>
      <c r="AB100">
        <f t="shared" si="16"/>
        <v>0</v>
      </c>
      <c r="AC100">
        <f t="shared" si="16"/>
        <v>0</v>
      </c>
      <c r="AD100">
        <f t="shared" si="16"/>
        <v>0</v>
      </c>
      <c r="AE100">
        <f t="shared" si="16"/>
        <v>0</v>
      </c>
      <c r="AF100">
        <f t="shared" si="16"/>
        <v>0</v>
      </c>
      <c r="AG100">
        <f t="shared" si="16"/>
        <v>0</v>
      </c>
      <c r="AH100">
        <f t="shared" si="16"/>
        <v>0</v>
      </c>
      <c r="AI100">
        <f t="shared" si="16"/>
        <v>0</v>
      </c>
      <c r="AJ100">
        <f t="shared" si="16"/>
        <v>0</v>
      </c>
      <c r="AK100">
        <f t="shared" si="16"/>
        <v>0</v>
      </c>
      <c r="AL100">
        <f t="shared" si="16"/>
        <v>0</v>
      </c>
    </row>
    <row r="101" spans="1:38" ht="26.1" customHeight="1" x14ac:dyDescent="0.3">
      <c r="A101" s="6" t="s">
        <v>3</v>
      </c>
      <c r="B101" s="7"/>
      <c r="C101" s="14"/>
      <c r="D101" s="14"/>
      <c r="E101" s="9"/>
      <c r="F101" s="9"/>
      <c r="G101" s="9"/>
      <c r="H101" s="9"/>
      <c r="I101" s="9"/>
      <c r="J101" s="9"/>
      <c r="K101" s="9"/>
      <c r="L101" s="9"/>
      <c r="M101" s="7"/>
    </row>
    <row r="102" spans="1:38" ht="26.1" customHeight="1" x14ac:dyDescent="0.3">
      <c r="A102" s="6" t="s">
        <v>689</v>
      </c>
      <c r="B102" s="7"/>
      <c r="C102" s="8" t="s">
        <v>92</v>
      </c>
      <c r="D102" s="14">
        <v>1</v>
      </c>
      <c r="E102" s="9">
        <f>내역서!F228</f>
        <v>0</v>
      </c>
      <c r="F102" s="9">
        <f t="shared" ref="F102:F107" si="17">D102*E102</f>
        <v>0</v>
      </c>
      <c r="G102" s="9">
        <f>내역서!H228</f>
        <v>0</v>
      </c>
      <c r="H102" s="9">
        <f t="shared" ref="H102:H107" si="18">D102*G102</f>
        <v>0</v>
      </c>
      <c r="I102" s="9">
        <f>내역서!J228</f>
        <v>0</v>
      </c>
      <c r="J102" s="9">
        <f t="shared" ref="J102:J107" si="19">D102*I102</f>
        <v>0</v>
      </c>
      <c r="K102" s="9">
        <f t="shared" ref="K102:L107" si="20">E102+G102+I102</f>
        <v>0</v>
      </c>
      <c r="L102" s="9">
        <f t="shared" si="20"/>
        <v>0</v>
      </c>
      <c r="M102" s="7"/>
      <c r="Q102">
        <v>1</v>
      </c>
      <c r="R102">
        <f>D102*내역서!R228</f>
        <v>0</v>
      </c>
      <c r="S102">
        <f>D102*내역서!S228</f>
        <v>0</v>
      </c>
      <c r="T102">
        <f>D102*내역서!T228</f>
        <v>0</v>
      </c>
      <c r="U102">
        <f>D102*내역서!U228</f>
        <v>0</v>
      </c>
      <c r="V102">
        <f>D102*내역서!V228</f>
        <v>0</v>
      </c>
      <c r="W102">
        <f>D102*내역서!W228</f>
        <v>0</v>
      </c>
      <c r="X102">
        <f>D102*내역서!X228</f>
        <v>0</v>
      </c>
      <c r="Y102">
        <f>D102*내역서!Y228</f>
        <v>0</v>
      </c>
      <c r="Z102">
        <f>D102*내역서!Z228</f>
        <v>0</v>
      </c>
      <c r="AA102">
        <f>D102*내역서!AA228</f>
        <v>0</v>
      </c>
      <c r="AB102">
        <f>D102*내역서!AB228</f>
        <v>0</v>
      </c>
      <c r="AC102">
        <f>D102*내역서!AC228</f>
        <v>0</v>
      </c>
      <c r="AD102">
        <f>D102*내역서!AD228</f>
        <v>0</v>
      </c>
      <c r="AE102">
        <f>D102*내역서!AE228</f>
        <v>0</v>
      </c>
      <c r="AF102">
        <f>D102*내역서!AF228</f>
        <v>0</v>
      </c>
      <c r="AG102">
        <f>D102*내역서!AG228</f>
        <v>0</v>
      </c>
      <c r="AH102">
        <f>D102*내역서!AH228</f>
        <v>0</v>
      </c>
      <c r="AI102">
        <f>D102*내역서!AI228</f>
        <v>0</v>
      </c>
      <c r="AJ102">
        <f>D102*내역서!AJ228</f>
        <v>0</v>
      </c>
      <c r="AK102">
        <f>D102*내역서!AK228</f>
        <v>0</v>
      </c>
      <c r="AL102">
        <f>D102*내역서!AL228</f>
        <v>0</v>
      </c>
    </row>
    <row r="103" spans="1:38" ht="26.1" customHeight="1" x14ac:dyDescent="0.3">
      <c r="A103" s="6" t="s">
        <v>690</v>
      </c>
      <c r="B103" s="7"/>
      <c r="C103" s="8" t="s">
        <v>92</v>
      </c>
      <c r="D103" s="14">
        <v>1</v>
      </c>
      <c r="E103" s="9">
        <f>내역서!F244</f>
        <v>0</v>
      </c>
      <c r="F103" s="9">
        <f t="shared" si="17"/>
        <v>0</v>
      </c>
      <c r="G103" s="9">
        <f>내역서!H244</f>
        <v>0</v>
      </c>
      <c r="H103" s="9">
        <f t="shared" si="18"/>
        <v>0</v>
      </c>
      <c r="I103" s="9">
        <f>내역서!J244</f>
        <v>0</v>
      </c>
      <c r="J103" s="9">
        <f t="shared" si="19"/>
        <v>0</v>
      </c>
      <c r="K103" s="9">
        <f t="shared" si="20"/>
        <v>0</v>
      </c>
      <c r="L103" s="9">
        <f t="shared" si="20"/>
        <v>0</v>
      </c>
      <c r="M103" s="7"/>
      <c r="Q103">
        <v>1</v>
      </c>
      <c r="R103">
        <f>D103*내역서!R244</f>
        <v>0</v>
      </c>
      <c r="S103">
        <f>D103*내역서!S244</f>
        <v>0</v>
      </c>
      <c r="T103">
        <f>D103*내역서!T244</f>
        <v>0</v>
      </c>
      <c r="U103">
        <f>D103*내역서!U244</f>
        <v>0</v>
      </c>
      <c r="V103">
        <f>D103*내역서!V244</f>
        <v>0</v>
      </c>
      <c r="W103">
        <f>D103*내역서!W244</f>
        <v>0</v>
      </c>
      <c r="X103">
        <f>D103*내역서!X244</f>
        <v>0</v>
      </c>
      <c r="Y103">
        <f>D103*내역서!Y244</f>
        <v>0</v>
      </c>
      <c r="Z103">
        <f>D103*내역서!Z244</f>
        <v>0</v>
      </c>
      <c r="AA103">
        <f>D103*내역서!AA244</f>
        <v>0</v>
      </c>
      <c r="AB103">
        <f>D103*내역서!AB244</f>
        <v>0</v>
      </c>
      <c r="AC103">
        <f>D103*내역서!AC244</f>
        <v>0</v>
      </c>
      <c r="AD103">
        <f>D103*내역서!AD244</f>
        <v>0</v>
      </c>
      <c r="AE103">
        <f>D103*내역서!AE244</f>
        <v>0</v>
      </c>
      <c r="AF103">
        <f>D103*내역서!AF244</f>
        <v>0</v>
      </c>
      <c r="AG103">
        <f>D103*내역서!AG244</f>
        <v>0</v>
      </c>
      <c r="AH103">
        <f>D103*내역서!AH244</f>
        <v>0</v>
      </c>
      <c r="AI103">
        <f>D103*내역서!AI244</f>
        <v>0</v>
      </c>
      <c r="AJ103">
        <f>D103*내역서!AJ244</f>
        <v>0</v>
      </c>
      <c r="AK103">
        <f>D103*내역서!AK244</f>
        <v>0</v>
      </c>
      <c r="AL103">
        <f>D103*내역서!AL244</f>
        <v>0</v>
      </c>
    </row>
    <row r="104" spans="1:38" ht="26.1" customHeight="1" x14ac:dyDescent="0.3">
      <c r="A104" s="6" t="s">
        <v>691</v>
      </c>
      <c r="B104" s="7"/>
      <c r="C104" s="8" t="s">
        <v>92</v>
      </c>
      <c r="D104" s="14">
        <v>1</v>
      </c>
      <c r="E104" s="9">
        <f>내역서!F260</f>
        <v>0</v>
      </c>
      <c r="F104" s="9">
        <f t="shared" si="17"/>
        <v>0</v>
      </c>
      <c r="G104" s="9">
        <f>내역서!H260</f>
        <v>0</v>
      </c>
      <c r="H104" s="9">
        <f t="shared" si="18"/>
        <v>0</v>
      </c>
      <c r="I104" s="9">
        <f>내역서!J260</f>
        <v>0</v>
      </c>
      <c r="J104" s="9">
        <f t="shared" si="19"/>
        <v>0</v>
      </c>
      <c r="K104" s="9">
        <f t="shared" si="20"/>
        <v>0</v>
      </c>
      <c r="L104" s="9">
        <f t="shared" si="20"/>
        <v>0</v>
      </c>
      <c r="M104" s="7"/>
      <c r="Q104">
        <v>1</v>
      </c>
      <c r="R104">
        <f>D104*내역서!R260</f>
        <v>0</v>
      </c>
      <c r="S104">
        <f>D104*내역서!S260</f>
        <v>0</v>
      </c>
      <c r="T104">
        <f>D104*내역서!T260</f>
        <v>0</v>
      </c>
      <c r="U104">
        <f>D104*내역서!U260</f>
        <v>0</v>
      </c>
      <c r="V104">
        <f>D104*내역서!V260</f>
        <v>0</v>
      </c>
      <c r="W104">
        <f>D104*내역서!W260</f>
        <v>0</v>
      </c>
      <c r="X104">
        <f>D104*내역서!X260</f>
        <v>0</v>
      </c>
      <c r="Y104">
        <f>D104*내역서!Y260</f>
        <v>0</v>
      </c>
      <c r="Z104">
        <f>D104*내역서!Z260</f>
        <v>0</v>
      </c>
      <c r="AA104">
        <f>D104*내역서!AA260</f>
        <v>0</v>
      </c>
      <c r="AB104">
        <f>D104*내역서!AB260</f>
        <v>0</v>
      </c>
      <c r="AC104">
        <f>D104*내역서!AC260</f>
        <v>0</v>
      </c>
      <c r="AD104">
        <f>D104*내역서!AD260</f>
        <v>0</v>
      </c>
      <c r="AE104">
        <f>D104*내역서!AE260</f>
        <v>0</v>
      </c>
      <c r="AF104">
        <f>D104*내역서!AF260</f>
        <v>0</v>
      </c>
      <c r="AG104">
        <f>D104*내역서!AG260</f>
        <v>0</v>
      </c>
      <c r="AH104">
        <f>D104*내역서!AH260</f>
        <v>0</v>
      </c>
      <c r="AI104">
        <f>D104*내역서!AI260</f>
        <v>0</v>
      </c>
      <c r="AJ104">
        <f>D104*내역서!AJ260</f>
        <v>0</v>
      </c>
      <c r="AK104">
        <f>D104*내역서!AK260</f>
        <v>0</v>
      </c>
      <c r="AL104">
        <f>D104*내역서!AL260</f>
        <v>0</v>
      </c>
    </row>
    <row r="105" spans="1:38" ht="26.1" customHeight="1" x14ac:dyDescent="0.3">
      <c r="A105" s="6" t="s">
        <v>692</v>
      </c>
      <c r="B105" s="7"/>
      <c r="C105" s="8" t="s">
        <v>92</v>
      </c>
      <c r="D105" s="14">
        <v>1</v>
      </c>
      <c r="E105" s="9">
        <f>내역서!F276</f>
        <v>0</v>
      </c>
      <c r="F105" s="9">
        <f t="shared" si="17"/>
        <v>0</v>
      </c>
      <c r="G105" s="9">
        <f>내역서!H276</f>
        <v>0</v>
      </c>
      <c r="H105" s="9">
        <f t="shared" si="18"/>
        <v>0</v>
      </c>
      <c r="I105" s="9">
        <f>내역서!J276</f>
        <v>0</v>
      </c>
      <c r="J105" s="9">
        <f t="shared" si="19"/>
        <v>0</v>
      </c>
      <c r="K105" s="9">
        <f t="shared" si="20"/>
        <v>0</v>
      </c>
      <c r="L105" s="9">
        <f t="shared" si="20"/>
        <v>0</v>
      </c>
      <c r="M105" s="7"/>
      <c r="Q105">
        <v>1</v>
      </c>
      <c r="R105">
        <f>D105*내역서!R276</f>
        <v>0</v>
      </c>
      <c r="S105">
        <f>D105*내역서!S276</f>
        <v>0</v>
      </c>
      <c r="T105">
        <f>D105*내역서!T276</f>
        <v>0</v>
      </c>
      <c r="U105">
        <f>D105*내역서!U276</f>
        <v>0</v>
      </c>
      <c r="V105">
        <f>D105*내역서!V276</f>
        <v>0</v>
      </c>
      <c r="W105">
        <f>D105*내역서!W276</f>
        <v>0</v>
      </c>
      <c r="X105">
        <f>D105*내역서!X276</f>
        <v>0</v>
      </c>
      <c r="Y105">
        <f>D105*내역서!Y276</f>
        <v>0</v>
      </c>
      <c r="Z105">
        <f>D105*내역서!Z276</f>
        <v>0</v>
      </c>
      <c r="AA105">
        <f>D105*내역서!AA276</f>
        <v>0</v>
      </c>
      <c r="AB105">
        <f>D105*내역서!AB276</f>
        <v>0</v>
      </c>
      <c r="AC105">
        <f>D105*내역서!AC276</f>
        <v>0</v>
      </c>
      <c r="AD105">
        <f>D105*내역서!AD276</f>
        <v>0</v>
      </c>
      <c r="AE105">
        <f>D105*내역서!AE276</f>
        <v>0</v>
      </c>
      <c r="AF105">
        <f>D105*내역서!AF276</f>
        <v>0</v>
      </c>
      <c r="AG105">
        <f>D105*내역서!AG276</f>
        <v>0</v>
      </c>
      <c r="AH105">
        <f>D105*내역서!AH276</f>
        <v>0</v>
      </c>
      <c r="AI105">
        <f>D105*내역서!AI276</f>
        <v>0</v>
      </c>
      <c r="AJ105">
        <f>D105*내역서!AJ276</f>
        <v>0</v>
      </c>
      <c r="AK105">
        <f>D105*내역서!AK276</f>
        <v>0</v>
      </c>
      <c r="AL105">
        <f>D105*내역서!AL276</f>
        <v>0</v>
      </c>
    </row>
    <row r="106" spans="1:38" ht="26.1" customHeight="1" x14ac:dyDescent="0.3">
      <c r="A106" s="6" t="s">
        <v>693</v>
      </c>
      <c r="B106" s="7"/>
      <c r="C106" s="8" t="s">
        <v>92</v>
      </c>
      <c r="D106" s="14">
        <v>1</v>
      </c>
      <c r="E106" s="9">
        <f>내역서!F292</f>
        <v>0</v>
      </c>
      <c r="F106" s="9">
        <f t="shared" si="17"/>
        <v>0</v>
      </c>
      <c r="G106" s="9">
        <f>내역서!H292</f>
        <v>0</v>
      </c>
      <c r="H106" s="9">
        <f t="shared" si="18"/>
        <v>0</v>
      </c>
      <c r="I106" s="9">
        <f>내역서!J292</f>
        <v>0</v>
      </c>
      <c r="J106" s="9">
        <f t="shared" si="19"/>
        <v>0</v>
      </c>
      <c r="K106" s="9">
        <f t="shared" si="20"/>
        <v>0</v>
      </c>
      <c r="L106" s="9">
        <f t="shared" si="20"/>
        <v>0</v>
      </c>
      <c r="M106" s="6" t="s">
        <v>682</v>
      </c>
      <c r="R106">
        <f>D106*내역서!R292</f>
        <v>0</v>
      </c>
      <c r="S106">
        <f>D106*내역서!S292</f>
        <v>0</v>
      </c>
      <c r="T106">
        <f>D106*내역서!T292</f>
        <v>0</v>
      </c>
      <c r="U106">
        <f>D106*내역서!U292</f>
        <v>0</v>
      </c>
      <c r="V106">
        <f>D106*내역서!V292</f>
        <v>0</v>
      </c>
      <c r="W106">
        <f>D106*내역서!W292</f>
        <v>0</v>
      </c>
      <c r="X106">
        <f>D106*내역서!X292</f>
        <v>0</v>
      </c>
      <c r="Y106">
        <f>D106*내역서!Y292</f>
        <v>0</v>
      </c>
      <c r="Z106">
        <f>D106*내역서!Z292</f>
        <v>0</v>
      </c>
      <c r="AA106">
        <f>D106*내역서!AA292</f>
        <v>0</v>
      </c>
      <c r="AB106">
        <f>D106*내역서!AB292</f>
        <v>0</v>
      </c>
      <c r="AC106">
        <f>D106*내역서!AC292</f>
        <v>0</v>
      </c>
      <c r="AD106">
        <f>D106*내역서!AD292</f>
        <v>0</v>
      </c>
      <c r="AE106">
        <f>D106*내역서!AE292</f>
        <v>0</v>
      </c>
      <c r="AF106">
        <f>D106*내역서!AF292</f>
        <v>0</v>
      </c>
      <c r="AG106">
        <f>D106*내역서!AG292</f>
        <v>0</v>
      </c>
      <c r="AH106">
        <f>D106*내역서!AH292</f>
        <v>0</v>
      </c>
      <c r="AI106">
        <f>D106*내역서!AI292</f>
        <v>0</v>
      </c>
      <c r="AJ106">
        <f>D106*내역서!AJ292</f>
        <v>0</v>
      </c>
      <c r="AK106">
        <f>D106*내역서!AK292</f>
        <v>0</v>
      </c>
      <c r="AL106">
        <f>D106*내역서!AL292</f>
        <v>0</v>
      </c>
    </row>
    <row r="107" spans="1:38" ht="26.1" customHeight="1" x14ac:dyDescent="0.3">
      <c r="A107" s="6" t="s">
        <v>694</v>
      </c>
      <c r="B107" s="7"/>
      <c r="C107" s="8" t="s">
        <v>92</v>
      </c>
      <c r="D107" s="14">
        <v>1</v>
      </c>
      <c r="E107" s="9">
        <f>내역서!F308</f>
        <v>0</v>
      </c>
      <c r="F107" s="9">
        <f t="shared" si="17"/>
        <v>0</v>
      </c>
      <c r="G107" s="9">
        <f>내역서!H308</f>
        <v>0</v>
      </c>
      <c r="H107" s="9">
        <f t="shared" si="18"/>
        <v>0</v>
      </c>
      <c r="I107" s="9">
        <f>내역서!J308</f>
        <v>0</v>
      </c>
      <c r="J107" s="9">
        <f t="shared" si="19"/>
        <v>0</v>
      </c>
      <c r="K107" s="9">
        <f t="shared" si="20"/>
        <v>0</v>
      </c>
      <c r="L107" s="9">
        <f t="shared" si="20"/>
        <v>0</v>
      </c>
      <c r="M107" s="6" t="s">
        <v>682</v>
      </c>
      <c r="R107">
        <f>D107*내역서!R308</f>
        <v>0</v>
      </c>
      <c r="S107">
        <f>D107*내역서!S308</f>
        <v>0</v>
      </c>
      <c r="T107">
        <f>D107*내역서!T308</f>
        <v>0</v>
      </c>
      <c r="U107">
        <f>D107*내역서!U308</f>
        <v>0</v>
      </c>
      <c r="V107">
        <f>D107*내역서!V308</f>
        <v>0</v>
      </c>
      <c r="W107">
        <f>D107*내역서!W308</f>
        <v>0</v>
      </c>
      <c r="X107">
        <f>D107*내역서!X308</f>
        <v>0</v>
      </c>
      <c r="Y107">
        <f>D107*내역서!Y308</f>
        <v>0</v>
      </c>
      <c r="Z107">
        <f>D107*내역서!Z308</f>
        <v>0</v>
      </c>
      <c r="AA107">
        <f>D107*내역서!AA308</f>
        <v>0</v>
      </c>
      <c r="AB107">
        <f>D107*내역서!AB308</f>
        <v>0</v>
      </c>
      <c r="AC107">
        <f>D107*내역서!AC308</f>
        <v>0</v>
      </c>
      <c r="AD107">
        <f>D107*내역서!AD308</f>
        <v>0</v>
      </c>
      <c r="AE107">
        <f>D107*내역서!AE308</f>
        <v>0</v>
      </c>
      <c r="AF107">
        <f>D107*내역서!AF308</f>
        <v>0</v>
      </c>
      <c r="AG107">
        <f>D107*내역서!AG308</f>
        <v>0</v>
      </c>
      <c r="AH107">
        <f>D107*내역서!AH308</f>
        <v>0</v>
      </c>
      <c r="AI107">
        <f>D107*내역서!AI308</f>
        <v>0</v>
      </c>
      <c r="AJ107">
        <f>D107*내역서!AJ308</f>
        <v>0</v>
      </c>
      <c r="AK107">
        <f>D107*내역서!AK308</f>
        <v>0</v>
      </c>
      <c r="AL107">
        <f>D107*내역서!AL308</f>
        <v>0</v>
      </c>
    </row>
    <row r="108" spans="1:38" ht="26.1" customHeight="1" x14ac:dyDescent="0.3">
      <c r="A108" s="7"/>
      <c r="B108" s="7"/>
      <c r="C108" s="14"/>
      <c r="D108" s="14"/>
      <c r="E108" s="9"/>
      <c r="F108" s="9"/>
      <c r="G108" s="9"/>
      <c r="H108" s="9"/>
      <c r="I108" s="9"/>
      <c r="J108" s="9"/>
      <c r="K108" s="9"/>
      <c r="L108" s="9"/>
      <c r="M108" s="7"/>
    </row>
    <row r="109" spans="1:38" ht="26.1" customHeight="1" x14ac:dyDescent="0.3">
      <c r="A109" s="7"/>
      <c r="B109" s="7"/>
      <c r="C109" s="14"/>
      <c r="D109" s="14"/>
      <c r="E109" s="9"/>
      <c r="F109" s="9"/>
      <c r="G109" s="9"/>
      <c r="H109" s="9"/>
      <c r="I109" s="9"/>
      <c r="J109" s="9"/>
      <c r="K109" s="9"/>
      <c r="L109" s="9"/>
      <c r="M109" s="7"/>
    </row>
    <row r="110" spans="1:38" ht="26.1" customHeight="1" x14ac:dyDescent="0.3">
      <c r="A110" s="7"/>
      <c r="B110" s="7"/>
      <c r="C110" s="14"/>
      <c r="D110" s="14"/>
      <c r="E110" s="9"/>
      <c r="F110" s="9"/>
      <c r="G110" s="9"/>
      <c r="H110" s="9"/>
      <c r="I110" s="9"/>
      <c r="J110" s="9"/>
      <c r="K110" s="9"/>
      <c r="L110" s="9"/>
      <c r="M110" s="7"/>
    </row>
    <row r="111" spans="1:38" ht="26.1" customHeight="1" x14ac:dyDescent="0.3">
      <c r="A111" s="7"/>
      <c r="B111" s="7"/>
      <c r="C111" s="14"/>
      <c r="D111" s="14"/>
      <c r="E111" s="9"/>
      <c r="F111" s="9"/>
      <c r="G111" s="9"/>
      <c r="H111" s="9"/>
      <c r="I111" s="9"/>
      <c r="J111" s="9"/>
      <c r="K111" s="9"/>
      <c r="L111" s="9"/>
      <c r="M111" s="7"/>
    </row>
    <row r="112" spans="1:38" ht="26.1" customHeight="1" x14ac:dyDescent="0.3">
      <c r="A112" s="7"/>
      <c r="B112" s="7"/>
      <c r="C112" s="14"/>
      <c r="D112" s="14"/>
      <c r="E112" s="9"/>
      <c r="F112" s="9"/>
      <c r="G112" s="9"/>
      <c r="H112" s="9"/>
      <c r="I112" s="9"/>
      <c r="J112" s="9"/>
      <c r="K112" s="9"/>
      <c r="L112" s="9"/>
      <c r="M112" s="7"/>
    </row>
    <row r="113" spans="1:38" ht="26.1" customHeight="1" x14ac:dyDescent="0.3">
      <c r="A113" s="7"/>
      <c r="B113" s="7"/>
      <c r="C113" s="14"/>
      <c r="D113" s="14"/>
      <c r="E113" s="9"/>
      <c r="F113" s="9"/>
      <c r="G113" s="9"/>
      <c r="H113" s="9"/>
      <c r="I113" s="9"/>
      <c r="J113" s="9"/>
      <c r="K113" s="9"/>
      <c r="L113" s="9"/>
      <c r="M113" s="7"/>
    </row>
    <row r="114" spans="1:38" ht="26.1" customHeight="1" x14ac:dyDescent="0.3">
      <c r="A114" s="7"/>
      <c r="B114" s="7"/>
      <c r="C114" s="14"/>
      <c r="D114" s="14"/>
      <c r="E114" s="9"/>
      <c r="F114" s="9"/>
      <c r="G114" s="9"/>
      <c r="H114" s="9"/>
      <c r="I114" s="9"/>
      <c r="J114" s="9"/>
      <c r="K114" s="9"/>
      <c r="L114" s="9"/>
      <c r="M114" s="7"/>
    </row>
    <row r="115" spans="1:38" ht="26.1" customHeight="1" x14ac:dyDescent="0.3">
      <c r="A115" s="7"/>
      <c r="B115" s="7"/>
      <c r="C115" s="14"/>
      <c r="D115" s="14"/>
      <c r="E115" s="9"/>
      <c r="F115" s="9"/>
      <c r="G115" s="9"/>
      <c r="H115" s="9"/>
      <c r="I115" s="9"/>
      <c r="J115" s="9"/>
      <c r="K115" s="9"/>
      <c r="L115" s="9"/>
      <c r="M115" s="7"/>
    </row>
    <row r="116" spans="1:38" ht="26.1" customHeight="1" x14ac:dyDescent="0.3">
      <c r="A116" s="10" t="s">
        <v>91</v>
      </c>
      <c r="B116" s="11"/>
      <c r="C116" s="12"/>
      <c r="D116" s="12"/>
      <c r="E116" s="13"/>
      <c r="F116" s="13">
        <f>SUMIF(Q102:Q107, "1", F102:F107)</f>
        <v>0</v>
      </c>
      <c r="G116" s="13"/>
      <c r="H116" s="13">
        <f>SUMIF(Q102:Q107, "1", H102:H107)</f>
        <v>0</v>
      </c>
      <c r="I116" s="13"/>
      <c r="J116" s="13">
        <f>SUMIF(Q102:Q107, "1", J102:J107)</f>
        <v>0</v>
      </c>
      <c r="K116" s="13"/>
      <c r="L116" s="13">
        <f>F116+H116+J116</f>
        <v>0</v>
      </c>
      <c r="M116" s="11"/>
      <c r="R116">
        <f t="shared" ref="R116:AL116" si="21">SUM(R102:R107)</f>
        <v>0</v>
      </c>
      <c r="S116">
        <f t="shared" si="21"/>
        <v>0</v>
      </c>
      <c r="T116">
        <f t="shared" si="21"/>
        <v>0</v>
      </c>
      <c r="U116">
        <f t="shared" si="21"/>
        <v>0</v>
      </c>
      <c r="V116">
        <f t="shared" si="21"/>
        <v>0</v>
      </c>
      <c r="W116">
        <f t="shared" si="21"/>
        <v>0</v>
      </c>
      <c r="X116">
        <f t="shared" si="21"/>
        <v>0</v>
      </c>
      <c r="Y116">
        <f t="shared" si="21"/>
        <v>0</v>
      </c>
      <c r="Z116">
        <f t="shared" si="21"/>
        <v>0</v>
      </c>
      <c r="AA116">
        <f t="shared" si="21"/>
        <v>0</v>
      </c>
      <c r="AB116">
        <f t="shared" si="21"/>
        <v>0</v>
      </c>
      <c r="AC116">
        <f t="shared" si="21"/>
        <v>0</v>
      </c>
      <c r="AD116">
        <f t="shared" si="21"/>
        <v>0</v>
      </c>
      <c r="AE116">
        <f t="shared" si="21"/>
        <v>0</v>
      </c>
      <c r="AF116">
        <f t="shared" si="21"/>
        <v>0</v>
      </c>
      <c r="AG116">
        <f t="shared" si="21"/>
        <v>0</v>
      </c>
      <c r="AH116">
        <f t="shared" si="21"/>
        <v>0</v>
      </c>
      <c r="AI116">
        <f t="shared" si="21"/>
        <v>0</v>
      </c>
      <c r="AJ116">
        <f t="shared" si="21"/>
        <v>0</v>
      </c>
      <c r="AK116">
        <f t="shared" si="21"/>
        <v>0</v>
      </c>
      <c r="AL116">
        <f t="shared" si="21"/>
        <v>0</v>
      </c>
    </row>
    <row r="117" spans="1:38" ht="26.1" customHeight="1" x14ac:dyDescent="0.3">
      <c r="A117" s="6" t="s">
        <v>4</v>
      </c>
      <c r="B117" s="7"/>
      <c r="C117" s="14"/>
      <c r="D117" s="14"/>
      <c r="E117" s="9"/>
      <c r="F117" s="9"/>
      <c r="G117" s="9"/>
      <c r="H117" s="9"/>
      <c r="I117" s="9"/>
      <c r="J117" s="9"/>
      <c r="K117" s="9"/>
      <c r="L117" s="9"/>
      <c r="M117" s="7"/>
    </row>
    <row r="118" spans="1:38" ht="26.1" customHeight="1" x14ac:dyDescent="0.3">
      <c r="A118" s="6" t="s">
        <v>695</v>
      </c>
      <c r="B118" s="7"/>
      <c r="C118" s="8" t="s">
        <v>92</v>
      </c>
      <c r="D118" s="14">
        <v>1</v>
      </c>
      <c r="E118" s="9">
        <f>내역서!F324</f>
        <v>0</v>
      </c>
      <c r="F118" s="9">
        <f t="shared" ref="F118:F124" si="22">D118*E118</f>
        <v>0</v>
      </c>
      <c r="G118" s="9">
        <f>내역서!H324</f>
        <v>0</v>
      </c>
      <c r="H118" s="9">
        <f t="shared" ref="H118:H124" si="23">D118*G118</f>
        <v>0</v>
      </c>
      <c r="I118" s="9">
        <f>내역서!J324</f>
        <v>0</v>
      </c>
      <c r="J118" s="9">
        <f t="shared" ref="J118:J124" si="24">D118*I118</f>
        <v>0</v>
      </c>
      <c r="K118" s="9">
        <f t="shared" ref="K118:L124" si="25">E118+G118+I118</f>
        <v>0</v>
      </c>
      <c r="L118" s="9">
        <f t="shared" si="25"/>
        <v>0</v>
      </c>
      <c r="M118" s="7"/>
      <c r="Q118">
        <v>1</v>
      </c>
      <c r="R118">
        <f>D118*내역서!R324</f>
        <v>0</v>
      </c>
      <c r="S118">
        <f>D118*내역서!S324</f>
        <v>0</v>
      </c>
      <c r="T118">
        <f>D118*내역서!T324</f>
        <v>0</v>
      </c>
      <c r="U118">
        <f>D118*내역서!U324</f>
        <v>0</v>
      </c>
      <c r="V118">
        <f>D118*내역서!V324</f>
        <v>0</v>
      </c>
      <c r="W118">
        <f>D118*내역서!W324</f>
        <v>0</v>
      </c>
      <c r="X118">
        <f>D118*내역서!X324</f>
        <v>0</v>
      </c>
      <c r="Y118">
        <f>D118*내역서!Y324</f>
        <v>0</v>
      </c>
      <c r="Z118">
        <f>D118*내역서!Z324</f>
        <v>0</v>
      </c>
      <c r="AA118">
        <f>D118*내역서!AA324</f>
        <v>0</v>
      </c>
      <c r="AB118">
        <f>D118*내역서!AB324</f>
        <v>0</v>
      </c>
      <c r="AC118">
        <f>D118*내역서!AC324</f>
        <v>0</v>
      </c>
      <c r="AD118">
        <f>D118*내역서!AD324</f>
        <v>0</v>
      </c>
      <c r="AE118">
        <f>D118*내역서!AE324</f>
        <v>0</v>
      </c>
      <c r="AF118">
        <f>D118*내역서!AF324</f>
        <v>0</v>
      </c>
      <c r="AG118">
        <f>D118*내역서!AG324</f>
        <v>0</v>
      </c>
      <c r="AH118">
        <f>D118*내역서!AH324</f>
        <v>0</v>
      </c>
      <c r="AI118">
        <f>D118*내역서!AI324</f>
        <v>0</v>
      </c>
      <c r="AJ118">
        <f>D118*내역서!AJ324</f>
        <v>0</v>
      </c>
      <c r="AK118">
        <f>D118*내역서!AK324</f>
        <v>0</v>
      </c>
      <c r="AL118">
        <f>D118*내역서!AL324</f>
        <v>0</v>
      </c>
    </row>
    <row r="119" spans="1:38" ht="26.1" customHeight="1" x14ac:dyDescent="0.3">
      <c r="A119" s="6" t="s">
        <v>696</v>
      </c>
      <c r="B119" s="7"/>
      <c r="C119" s="8" t="s">
        <v>92</v>
      </c>
      <c r="D119" s="14">
        <v>1</v>
      </c>
      <c r="E119" s="9">
        <f>내역서!F340</f>
        <v>0</v>
      </c>
      <c r="F119" s="9">
        <f t="shared" si="22"/>
        <v>0</v>
      </c>
      <c r="G119" s="9">
        <f>내역서!H340</f>
        <v>0</v>
      </c>
      <c r="H119" s="9">
        <f t="shared" si="23"/>
        <v>0</v>
      </c>
      <c r="I119" s="9">
        <f>내역서!J340</f>
        <v>0</v>
      </c>
      <c r="J119" s="9">
        <f t="shared" si="24"/>
        <v>0</v>
      </c>
      <c r="K119" s="9">
        <f t="shared" si="25"/>
        <v>0</v>
      </c>
      <c r="L119" s="9">
        <f t="shared" si="25"/>
        <v>0</v>
      </c>
      <c r="M119" s="7"/>
      <c r="Q119">
        <v>1</v>
      </c>
      <c r="R119">
        <f>D119*내역서!R340</f>
        <v>0</v>
      </c>
      <c r="S119">
        <f>D119*내역서!S340</f>
        <v>0</v>
      </c>
      <c r="T119">
        <f>D119*내역서!T340</f>
        <v>0</v>
      </c>
      <c r="U119">
        <f>D119*내역서!U340</f>
        <v>0</v>
      </c>
      <c r="V119">
        <f>D119*내역서!V340</f>
        <v>0</v>
      </c>
      <c r="W119">
        <f>D119*내역서!W340</f>
        <v>0</v>
      </c>
      <c r="X119">
        <f>D119*내역서!X340</f>
        <v>0</v>
      </c>
      <c r="Y119">
        <f>D119*내역서!Y340</f>
        <v>0</v>
      </c>
      <c r="Z119">
        <f>D119*내역서!Z340</f>
        <v>0</v>
      </c>
      <c r="AA119">
        <f>D119*내역서!AA340</f>
        <v>0</v>
      </c>
      <c r="AB119">
        <f>D119*내역서!AB340</f>
        <v>0</v>
      </c>
      <c r="AC119">
        <f>D119*내역서!AC340</f>
        <v>0</v>
      </c>
      <c r="AD119">
        <f>D119*내역서!AD340</f>
        <v>0</v>
      </c>
      <c r="AE119">
        <f>D119*내역서!AE340</f>
        <v>0</v>
      </c>
      <c r="AF119">
        <f>D119*내역서!AF340</f>
        <v>0</v>
      </c>
      <c r="AG119">
        <f>D119*내역서!AG340</f>
        <v>0</v>
      </c>
      <c r="AH119">
        <f>D119*내역서!AH340</f>
        <v>0</v>
      </c>
      <c r="AI119">
        <f>D119*내역서!AI340</f>
        <v>0</v>
      </c>
      <c r="AJ119">
        <f>D119*내역서!AJ340</f>
        <v>0</v>
      </c>
      <c r="AK119">
        <f>D119*내역서!AK340</f>
        <v>0</v>
      </c>
      <c r="AL119">
        <f>D119*내역서!AL340</f>
        <v>0</v>
      </c>
    </row>
    <row r="120" spans="1:38" ht="26.1" customHeight="1" x14ac:dyDescent="0.3">
      <c r="A120" s="6" t="s">
        <v>697</v>
      </c>
      <c r="B120" s="7"/>
      <c r="C120" s="8" t="s">
        <v>92</v>
      </c>
      <c r="D120" s="14">
        <v>1</v>
      </c>
      <c r="E120" s="9">
        <f>내역서!F356</f>
        <v>0</v>
      </c>
      <c r="F120" s="9">
        <f t="shared" si="22"/>
        <v>0</v>
      </c>
      <c r="G120" s="9">
        <f>내역서!H356</f>
        <v>0</v>
      </c>
      <c r="H120" s="9">
        <f t="shared" si="23"/>
        <v>0</v>
      </c>
      <c r="I120" s="9">
        <f>내역서!J356</f>
        <v>0</v>
      </c>
      <c r="J120" s="9">
        <f t="shared" si="24"/>
        <v>0</v>
      </c>
      <c r="K120" s="9">
        <f t="shared" si="25"/>
        <v>0</v>
      </c>
      <c r="L120" s="9">
        <f t="shared" si="25"/>
        <v>0</v>
      </c>
      <c r="M120" s="7"/>
      <c r="Q120">
        <v>1</v>
      </c>
      <c r="R120">
        <f>D120*내역서!R356</f>
        <v>0</v>
      </c>
      <c r="S120">
        <f>D120*내역서!S356</f>
        <v>0</v>
      </c>
      <c r="T120">
        <f>D120*내역서!T356</f>
        <v>0</v>
      </c>
      <c r="U120">
        <f>D120*내역서!U356</f>
        <v>0</v>
      </c>
      <c r="V120">
        <f>D120*내역서!V356</f>
        <v>0</v>
      </c>
      <c r="W120">
        <f>D120*내역서!W356</f>
        <v>0</v>
      </c>
      <c r="X120">
        <f>D120*내역서!X356</f>
        <v>0</v>
      </c>
      <c r="Y120">
        <f>D120*내역서!Y356</f>
        <v>0</v>
      </c>
      <c r="Z120">
        <f>D120*내역서!Z356</f>
        <v>0</v>
      </c>
      <c r="AA120">
        <f>D120*내역서!AA356</f>
        <v>0</v>
      </c>
      <c r="AB120">
        <f>D120*내역서!AB356</f>
        <v>0</v>
      </c>
      <c r="AC120">
        <f>D120*내역서!AC356</f>
        <v>0</v>
      </c>
      <c r="AD120">
        <f>D120*내역서!AD356</f>
        <v>0</v>
      </c>
      <c r="AE120">
        <f>D120*내역서!AE356</f>
        <v>0</v>
      </c>
      <c r="AF120">
        <f>D120*내역서!AF356</f>
        <v>0</v>
      </c>
      <c r="AG120">
        <f>D120*내역서!AG356</f>
        <v>0</v>
      </c>
      <c r="AH120">
        <f>D120*내역서!AH356</f>
        <v>0</v>
      </c>
      <c r="AI120">
        <f>D120*내역서!AI356</f>
        <v>0</v>
      </c>
      <c r="AJ120">
        <f>D120*내역서!AJ356</f>
        <v>0</v>
      </c>
      <c r="AK120">
        <f>D120*내역서!AK356</f>
        <v>0</v>
      </c>
      <c r="AL120">
        <f>D120*내역서!AL356</f>
        <v>0</v>
      </c>
    </row>
    <row r="121" spans="1:38" ht="26.1" customHeight="1" x14ac:dyDescent="0.3">
      <c r="A121" s="6" t="s">
        <v>698</v>
      </c>
      <c r="B121" s="7"/>
      <c r="C121" s="8" t="s">
        <v>92</v>
      </c>
      <c r="D121" s="14">
        <v>1</v>
      </c>
      <c r="E121" s="9">
        <f>내역서!F372</f>
        <v>0</v>
      </c>
      <c r="F121" s="9">
        <f t="shared" si="22"/>
        <v>0</v>
      </c>
      <c r="G121" s="9">
        <f>내역서!H372</f>
        <v>0</v>
      </c>
      <c r="H121" s="9">
        <f t="shared" si="23"/>
        <v>0</v>
      </c>
      <c r="I121" s="9">
        <f>내역서!J372</f>
        <v>0</v>
      </c>
      <c r="J121" s="9">
        <f t="shared" si="24"/>
        <v>0</v>
      </c>
      <c r="K121" s="9">
        <f t="shared" si="25"/>
        <v>0</v>
      </c>
      <c r="L121" s="9">
        <f t="shared" si="25"/>
        <v>0</v>
      </c>
      <c r="M121" s="7"/>
      <c r="Q121">
        <v>1</v>
      </c>
      <c r="R121">
        <f>D121*내역서!R372</f>
        <v>0</v>
      </c>
      <c r="S121">
        <f>D121*내역서!S372</f>
        <v>0</v>
      </c>
      <c r="T121">
        <f>D121*내역서!T372</f>
        <v>0</v>
      </c>
      <c r="U121">
        <f>D121*내역서!U372</f>
        <v>0</v>
      </c>
      <c r="V121">
        <f>D121*내역서!V372</f>
        <v>0</v>
      </c>
      <c r="W121">
        <f>D121*내역서!W372</f>
        <v>0</v>
      </c>
      <c r="X121">
        <f>D121*내역서!X372</f>
        <v>0</v>
      </c>
      <c r="Y121">
        <f>D121*내역서!Y372</f>
        <v>0</v>
      </c>
      <c r="Z121">
        <f>D121*내역서!Z372</f>
        <v>0</v>
      </c>
      <c r="AA121">
        <f>D121*내역서!AA372</f>
        <v>0</v>
      </c>
      <c r="AB121">
        <f>D121*내역서!AB372</f>
        <v>0</v>
      </c>
      <c r="AC121">
        <f>D121*내역서!AC372</f>
        <v>0</v>
      </c>
      <c r="AD121">
        <f>D121*내역서!AD372</f>
        <v>0</v>
      </c>
      <c r="AE121">
        <f>D121*내역서!AE372</f>
        <v>0</v>
      </c>
      <c r="AF121">
        <f>D121*내역서!AF372</f>
        <v>0</v>
      </c>
      <c r="AG121">
        <f>D121*내역서!AG372</f>
        <v>0</v>
      </c>
      <c r="AH121">
        <f>D121*내역서!AH372</f>
        <v>0</v>
      </c>
      <c r="AI121">
        <f>D121*내역서!AI372</f>
        <v>0</v>
      </c>
      <c r="AJ121">
        <f>D121*내역서!AJ372</f>
        <v>0</v>
      </c>
      <c r="AK121">
        <f>D121*내역서!AK372</f>
        <v>0</v>
      </c>
      <c r="AL121">
        <f>D121*내역서!AL372</f>
        <v>0</v>
      </c>
    </row>
    <row r="122" spans="1:38" ht="26.1" customHeight="1" x14ac:dyDescent="0.3">
      <c r="A122" s="6" t="s">
        <v>699</v>
      </c>
      <c r="B122" s="7"/>
      <c r="C122" s="8" t="s">
        <v>92</v>
      </c>
      <c r="D122" s="14">
        <v>1</v>
      </c>
      <c r="E122" s="9">
        <f>내역서!F388</f>
        <v>0</v>
      </c>
      <c r="F122" s="9">
        <f t="shared" si="22"/>
        <v>0</v>
      </c>
      <c r="G122" s="9">
        <f>내역서!H388</f>
        <v>0</v>
      </c>
      <c r="H122" s="9">
        <f t="shared" si="23"/>
        <v>0</v>
      </c>
      <c r="I122" s="9">
        <f>내역서!J388</f>
        <v>0</v>
      </c>
      <c r="J122" s="9">
        <f t="shared" si="24"/>
        <v>0</v>
      </c>
      <c r="K122" s="9">
        <f t="shared" si="25"/>
        <v>0</v>
      </c>
      <c r="L122" s="9">
        <f t="shared" si="25"/>
        <v>0</v>
      </c>
      <c r="M122" s="7"/>
      <c r="Q122">
        <v>1</v>
      </c>
      <c r="R122">
        <f>D122*내역서!R388</f>
        <v>0</v>
      </c>
      <c r="S122">
        <f>D122*내역서!S388</f>
        <v>0</v>
      </c>
      <c r="T122">
        <f>D122*내역서!T388</f>
        <v>0</v>
      </c>
      <c r="U122">
        <f>D122*내역서!U388</f>
        <v>0</v>
      </c>
      <c r="V122">
        <f>D122*내역서!V388</f>
        <v>0</v>
      </c>
      <c r="W122">
        <f>D122*내역서!W388</f>
        <v>0</v>
      </c>
      <c r="X122">
        <f>D122*내역서!X388</f>
        <v>0</v>
      </c>
      <c r="Y122">
        <f>D122*내역서!Y388</f>
        <v>0</v>
      </c>
      <c r="Z122">
        <f>D122*내역서!Z388</f>
        <v>0</v>
      </c>
      <c r="AA122">
        <f>D122*내역서!AA388</f>
        <v>0</v>
      </c>
      <c r="AB122">
        <f>D122*내역서!AB388</f>
        <v>0</v>
      </c>
      <c r="AC122">
        <f>D122*내역서!AC388</f>
        <v>0</v>
      </c>
      <c r="AD122">
        <f>D122*내역서!AD388</f>
        <v>0</v>
      </c>
      <c r="AE122">
        <f>D122*내역서!AE388</f>
        <v>0</v>
      </c>
      <c r="AF122">
        <f>D122*내역서!AF388</f>
        <v>0</v>
      </c>
      <c r="AG122">
        <f>D122*내역서!AG388</f>
        <v>0</v>
      </c>
      <c r="AH122">
        <f>D122*내역서!AH388</f>
        <v>0</v>
      </c>
      <c r="AI122">
        <f>D122*내역서!AI388</f>
        <v>0</v>
      </c>
      <c r="AJ122">
        <f>D122*내역서!AJ388</f>
        <v>0</v>
      </c>
      <c r="AK122">
        <f>D122*내역서!AK388</f>
        <v>0</v>
      </c>
      <c r="AL122">
        <f>D122*내역서!AL388</f>
        <v>0</v>
      </c>
    </row>
    <row r="123" spans="1:38" ht="26.1" customHeight="1" x14ac:dyDescent="0.3">
      <c r="A123" s="6" t="s">
        <v>700</v>
      </c>
      <c r="B123" s="7"/>
      <c r="C123" s="8" t="s">
        <v>92</v>
      </c>
      <c r="D123" s="14">
        <v>1</v>
      </c>
      <c r="E123" s="9">
        <f>내역서!F404</f>
        <v>0</v>
      </c>
      <c r="F123" s="9">
        <f t="shared" si="22"/>
        <v>0</v>
      </c>
      <c r="G123" s="9">
        <f>내역서!H404</f>
        <v>0</v>
      </c>
      <c r="H123" s="9">
        <f t="shared" si="23"/>
        <v>0</v>
      </c>
      <c r="I123" s="9">
        <f>내역서!J404</f>
        <v>0</v>
      </c>
      <c r="J123" s="9">
        <f t="shared" si="24"/>
        <v>0</v>
      </c>
      <c r="K123" s="9">
        <f t="shared" si="25"/>
        <v>0</v>
      </c>
      <c r="L123" s="9">
        <f t="shared" si="25"/>
        <v>0</v>
      </c>
      <c r="M123" s="6" t="s">
        <v>682</v>
      </c>
      <c r="R123">
        <f>D123*내역서!R404</f>
        <v>0</v>
      </c>
      <c r="S123">
        <f>D123*내역서!S404</f>
        <v>0</v>
      </c>
      <c r="T123">
        <f>D123*내역서!T404</f>
        <v>0</v>
      </c>
      <c r="U123">
        <f>D123*내역서!U404</f>
        <v>0</v>
      </c>
      <c r="V123">
        <f>D123*내역서!V404</f>
        <v>0</v>
      </c>
      <c r="W123">
        <f>D123*내역서!W404</f>
        <v>0</v>
      </c>
      <c r="X123">
        <f>D123*내역서!X404</f>
        <v>0</v>
      </c>
      <c r="Y123">
        <f>D123*내역서!Y404</f>
        <v>0</v>
      </c>
      <c r="Z123">
        <f>D123*내역서!Z404</f>
        <v>0</v>
      </c>
      <c r="AA123">
        <f>D123*내역서!AA404</f>
        <v>0</v>
      </c>
      <c r="AB123">
        <f>D123*내역서!AB404</f>
        <v>0</v>
      </c>
      <c r="AC123">
        <f>D123*내역서!AC404</f>
        <v>0</v>
      </c>
      <c r="AD123">
        <f>D123*내역서!AD404</f>
        <v>0</v>
      </c>
      <c r="AE123">
        <f>D123*내역서!AE404</f>
        <v>0</v>
      </c>
      <c r="AF123">
        <f>D123*내역서!AF404</f>
        <v>0</v>
      </c>
      <c r="AG123">
        <f>D123*내역서!AG404</f>
        <v>0</v>
      </c>
      <c r="AH123">
        <f>D123*내역서!AH404</f>
        <v>0</v>
      </c>
      <c r="AI123">
        <f>D123*내역서!AI404</f>
        <v>0</v>
      </c>
      <c r="AJ123">
        <f>D123*내역서!AJ404</f>
        <v>0</v>
      </c>
      <c r="AK123">
        <f>D123*내역서!AK404</f>
        <v>0</v>
      </c>
      <c r="AL123">
        <f>D123*내역서!AL404</f>
        <v>0</v>
      </c>
    </row>
    <row r="124" spans="1:38" ht="26.1" customHeight="1" x14ac:dyDescent="0.3">
      <c r="A124" s="6" t="s">
        <v>701</v>
      </c>
      <c r="B124" s="7"/>
      <c r="C124" s="8" t="s">
        <v>92</v>
      </c>
      <c r="D124" s="14">
        <v>1</v>
      </c>
      <c r="E124" s="9">
        <f>내역서!F420</f>
        <v>0</v>
      </c>
      <c r="F124" s="9">
        <f t="shared" si="22"/>
        <v>0</v>
      </c>
      <c r="G124" s="9">
        <f>내역서!H420</f>
        <v>0</v>
      </c>
      <c r="H124" s="9">
        <f t="shared" si="23"/>
        <v>0</v>
      </c>
      <c r="I124" s="9">
        <f>내역서!J420</f>
        <v>0</v>
      </c>
      <c r="J124" s="9">
        <f t="shared" si="24"/>
        <v>0</v>
      </c>
      <c r="K124" s="9">
        <f t="shared" si="25"/>
        <v>0</v>
      </c>
      <c r="L124" s="9">
        <f t="shared" si="25"/>
        <v>0</v>
      </c>
      <c r="M124" s="6" t="s">
        <v>682</v>
      </c>
      <c r="R124">
        <f>D124*내역서!R420</f>
        <v>0</v>
      </c>
      <c r="S124">
        <f>D124*내역서!S420</f>
        <v>0</v>
      </c>
      <c r="T124">
        <f>D124*내역서!T420</f>
        <v>0</v>
      </c>
      <c r="U124">
        <f>D124*내역서!U420</f>
        <v>0</v>
      </c>
      <c r="V124">
        <f>D124*내역서!V420</f>
        <v>0</v>
      </c>
      <c r="W124">
        <f>D124*내역서!W420</f>
        <v>0</v>
      </c>
      <c r="X124">
        <f>D124*내역서!X420</f>
        <v>0</v>
      </c>
      <c r="Y124">
        <f>D124*내역서!Y420</f>
        <v>0</v>
      </c>
      <c r="Z124">
        <f>D124*내역서!Z420</f>
        <v>0</v>
      </c>
      <c r="AA124">
        <f>D124*내역서!AA420</f>
        <v>0</v>
      </c>
      <c r="AB124">
        <f>D124*내역서!AB420</f>
        <v>0</v>
      </c>
      <c r="AC124">
        <f>D124*내역서!AC420</f>
        <v>0</v>
      </c>
      <c r="AD124">
        <f>D124*내역서!AD420</f>
        <v>0</v>
      </c>
      <c r="AE124">
        <f>D124*내역서!AE420</f>
        <v>0</v>
      </c>
      <c r="AF124">
        <f>D124*내역서!AF420</f>
        <v>0</v>
      </c>
      <c r="AG124">
        <f>D124*내역서!AG420</f>
        <v>0</v>
      </c>
      <c r="AH124">
        <f>D124*내역서!AH420</f>
        <v>0</v>
      </c>
      <c r="AI124">
        <f>D124*내역서!AI420</f>
        <v>0</v>
      </c>
      <c r="AJ124">
        <f>D124*내역서!AJ420</f>
        <v>0</v>
      </c>
      <c r="AK124">
        <f>D124*내역서!AK420</f>
        <v>0</v>
      </c>
      <c r="AL124">
        <f>D124*내역서!AL420</f>
        <v>0</v>
      </c>
    </row>
    <row r="125" spans="1:38" ht="26.1" customHeight="1" x14ac:dyDescent="0.3">
      <c r="A125" s="7"/>
      <c r="B125" s="7"/>
      <c r="C125" s="14"/>
      <c r="D125" s="14"/>
      <c r="E125" s="9"/>
      <c r="F125" s="9"/>
      <c r="G125" s="9"/>
      <c r="H125" s="9"/>
      <c r="I125" s="9"/>
      <c r="J125" s="9"/>
      <c r="K125" s="9"/>
      <c r="L125" s="9"/>
      <c r="M125" s="7"/>
    </row>
    <row r="126" spans="1:38" ht="26.1" customHeight="1" x14ac:dyDescent="0.3">
      <c r="A126" s="7"/>
      <c r="B126" s="7"/>
      <c r="C126" s="14"/>
      <c r="D126" s="14"/>
      <c r="E126" s="9"/>
      <c r="F126" s="9"/>
      <c r="G126" s="9"/>
      <c r="H126" s="9"/>
      <c r="I126" s="9"/>
      <c r="J126" s="9"/>
      <c r="K126" s="9"/>
      <c r="L126" s="9"/>
      <c r="M126" s="7"/>
    </row>
    <row r="127" spans="1:38" ht="26.1" customHeight="1" x14ac:dyDescent="0.3">
      <c r="A127" s="7"/>
      <c r="B127" s="7"/>
      <c r="C127" s="14"/>
      <c r="D127" s="14"/>
      <c r="E127" s="9"/>
      <c r="F127" s="9"/>
      <c r="G127" s="9"/>
      <c r="H127" s="9"/>
      <c r="I127" s="9"/>
      <c r="J127" s="9"/>
      <c r="K127" s="9"/>
      <c r="L127" s="9"/>
      <c r="M127" s="7"/>
    </row>
    <row r="128" spans="1:38" ht="26.1" customHeight="1" x14ac:dyDescent="0.3">
      <c r="A128" s="7"/>
      <c r="B128" s="7"/>
      <c r="C128" s="14"/>
      <c r="D128" s="14"/>
      <c r="E128" s="9"/>
      <c r="F128" s="9"/>
      <c r="G128" s="9"/>
      <c r="H128" s="9"/>
      <c r="I128" s="9"/>
      <c r="J128" s="9"/>
      <c r="K128" s="9"/>
      <c r="L128" s="9"/>
      <c r="M128" s="7"/>
    </row>
    <row r="129" spans="1:38" ht="26.1" customHeight="1" x14ac:dyDescent="0.3">
      <c r="A129" s="7"/>
      <c r="B129" s="7"/>
      <c r="C129" s="14"/>
      <c r="D129" s="14"/>
      <c r="E129" s="9"/>
      <c r="F129" s="9"/>
      <c r="G129" s="9"/>
      <c r="H129" s="9"/>
      <c r="I129" s="9"/>
      <c r="J129" s="9"/>
      <c r="K129" s="9"/>
      <c r="L129" s="9"/>
      <c r="M129" s="7"/>
    </row>
    <row r="130" spans="1:38" ht="26.1" customHeight="1" x14ac:dyDescent="0.3">
      <c r="A130" s="7"/>
      <c r="B130" s="7"/>
      <c r="C130" s="14"/>
      <c r="D130" s="14"/>
      <c r="E130" s="9"/>
      <c r="F130" s="9"/>
      <c r="G130" s="9"/>
      <c r="H130" s="9"/>
      <c r="I130" s="9"/>
      <c r="J130" s="9"/>
      <c r="K130" s="9"/>
      <c r="L130" s="9"/>
      <c r="M130" s="7"/>
    </row>
    <row r="131" spans="1:38" ht="26.1" customHeight="1" x14ac:dyDescent="0.3">
      <c r="A131" s="7"/>
      <c r="B131" s="7"/>
      <c r="C131" s="14"/>
      <c r="D131" s="14"/>
      <c r="E131" s="9"/>
      <c r="F131" s="9"/>
      <c r="G131" s="9"/>
      <c r="H131" s="9"/>
      <c r="I131" s="9"/>
      <c r="J131" s="9"/>
      <c r="K131" s="9"/>
      <c r="L131" s="9"/>
      <c r="M131" s="7"/>
    </row>
    <row r="132" spans="1:38" ht="26.1" customHeight="1" x14ac:dyDescent="0.3">
      <c r="A132" s="10" t="s">
        <v>91</v>
      </c>
      <c r="B132" s="11"/>
      <c r="C132" s="12"/>
      <c r="D132" s="12"/>
      <c r="E132" s="13"/>
      <c r="F132" s="13">
        <f>SUMIF(Q118:Q124, "1", F118:F124)</f>
        <v>0</v>
      </c>
      <c r="G132" s="13"/>
      <c r="H132" s="13">
        <f>SUMIF(Q118:Q124, "1", H118:H124)</f>
        <v>0</v>
      </c>
      <c r="I132" s="13"/>
      <c r="J132" s="13">
        <f>SUMIF(Q118:Q124, "1", J118:J124)</f>
        <v>0</v>
      </c>
      <c r="K132" s="13"/>
      <c r="L132" s="13">
        <f>F132+H132+J132</f>
        <v>0</v>
      </c>
      <c r="M132" s="11"/>
      <c r="R132">
        <f t="shared" ref="R132:AL132" si="26">SUM(R118:R124)</f>
        <v>0</v>
      </c>
      <c r="S132">
        <f t="shared" si="26"/>
        <v>0</v>
      </c>
      <c r="T132">
        <f t="shared" si="26"/>
        <v>0</v>
      </c>
      <c r="U132">
        <f t="shared" si="26"/>
        <v>0</v>
      </c>
      <c r="V132">
        <f t="shared" si="26"/>
        <v>0</v>
      </c>
      <c r="W132">
        <f t="shared" si="26"/>
        <v>0</v>
      </c>
      <c r="X132">
        <f t="shared" si="26"/>
        <v>0</v>
      </c>
      <c r="Y132">
        <f t="shared" si="26"/>
        <v>0</v>
      </c>
      <c r="Z132">
        <f t="shared" si="26"/>
        <v>0</v>
      </c>
      <c r="AA132">
        <f t="shared" si="26"/>
        <v>0</v>
      </c>
      <c r="AB132">
        <f t="shared" si="26"/>
        <v>0</v>
      </c>
      <c r="AC132">
        <f t="shared" si="26"/>
        <v>0</v>
      </c>
      <c r="AD132">
        <f t="shared" si="26"/>
        <v>0</v>
      </c>
      <c r="AE132">
        <f t="shared" si="26"/>
        <v>0</v>
      </c>
      <c r="AF132">
        <f t="shared" si="26"/>
        <v>0</v>
      </c>
      <c r="AG132">
        <f t="shared" si="26"/>
        <v>0</v>
      </c>
      <c r="AH132">
        <f t="shared" si="26"/>
        <v>0</v>
      </c>
      <c r="AI132">
        <f t="shared" si="26"/>
        <v>0</v>
      </c>
      <c r="AJ132">
        <f t="shared" si="26"/>
        <v>0</v>
      </c>
      <c r="AK132">
        <f t="shared" si="26"/>
        <v>0</v>
      </c>
      <c r="AL132">
        <f t="shared" si="26"/>
        <v>0</v>
      </c>
    </row>
    <row r="133" spans="1:38" ht="26.1" customHeight="1" x14ac:dyDescent="0.3">
      <c r="A133" s="6" t="s">
        <v>5</v>
      </c>
      <c r="B133" s="7"/>
      <c r="C133" s="14"/>
      <c r="D133" s="14"/>
      <c r="E133" s="9"/>
      <c r="F133" s="9"/>
      <c r="G133" s="9"/>
      <c r="H133" s="9"/>
      <c r="I133" s="9"/>
      <c r="J133" s="9"/>
      <c r="K133" s="9"/>
      <c r="L133" s="9"/>
      <c r="M133" s="7"/>
    </row>
    <row r="134" spans="1:38" ht="26.1" customHeight="1" x14ac:dyDescent="0.3">
      <c r="A134" s="6" t="s">
        <v>702</v>
      </c>
      <c r="B134" s="7"/>
      <c r="C134" s="8" t="s">
        <v>92</v>
      </c>
      <c r="D134" s="14">
        <v>1</v>
      </c>
      <c r="E134" s="9">
        <f>내역서!F436</f>
        <v>0</v>
      </c>
      <c r="F134" s="9">
        <f t="shared" ref="F134:F139" si="27">D134*E134</f>
        <v>0</v>
      </c>
      <c r="G134" s="9">
        <f>내역서!H436</f>
        <v>0</v>
      </c>
      <c r="H134" s="9">
        <f t="shared" ref="H134:H139" si="28">D134*G134</f>
        <v>0</v>
      </c>
      <c r="I134" s="9">
        <f>내역서!J436</f>
        <v>0</v>
      </c>
      <c r="J134" s="9">
        <f t="shared" ref="J134:J139" si="29">D134*I134</f>
        <v>0</v>
      </c>
      <c r="K134" s="9">
        <f t="shared" ref="K134:L139" si="30">E134+G134+I134</f>
        <v>0</v>
      </c>
      <c r="L134" s="9">
        <f t="shared" si="30"/>
        <v>0</v>
      </c>
      <c r="M134" s="7"/>
      <c r="Q134">
        <v>1</v>
      </c>
      <c r="R134">
        <f>D134*내역서!R436</f>
        <v>0</v>
      </c>
      <c r="S134">
        <f>D134*내역서!S436</f>
        <v>0</v>
      </c>
      <c r="T134">
        <f>D134*내역서!T436</f>
        <v>0</v>
      </c>
      <c r="U134">
        <f>D134*내역서!U436</f>
        <v>0</v>
      </c>
      <c r="V134">
        <f>D134*내역서!V436</f>
        <v>0</v>
      </c>
      <c r="W134">
        <f>D134*내역서!W436</f>
        <v>0</v>
      </c>
      <c r="X134">
        <f>D134*내역서!X436</f>
        <v>0</v>
      </c>
      <c r="Y134">
        <f>D134*내역서!Y436</f>
        <v>0</v>
      </c>
      <c r="Z134">
        <f>D134*내역서!Z436</f>
        <v>0</v>
      </c>
      <c r="AA134">
        <f>D134*내역서!AA436</f>
        <v>0</v>
      </c>
      <c r="AB134">
        <f>D134*내역서!AB436</f>
        <v>0</v>
      </c>
      <c r="AC134">
        <f>D134*내역서!AC436</f>
        <v>0</v>
      </c>
      <c r="AD134">
        <f>D134*내역서!AD436</f>
        <v>0</v>
      </c>
      <c r="AE134">
        <f>D134*내역서!AE436</f>
        <v>0</v>
      </c>
      <c r="AF134">
        <f>D134*내역서!AF436</f>
        <v>0</v>
      </c>
      <c r="AG134">
        <f>D134*내역서!AG436</f>
        <v>0</v>
      </c>
      <c r="AH134">
        <f>D134*내역서!AH436</f>
        <v>0</v>
      </c>
      <c r="AI134">
        <f>D134*내역서!AI436</f>
        <v>0</v>
      </c>
      <c r="AJ134">
        <f>D134*내역서!AJ436</f>
        <v>0</v>
      </c>
      <c r="AK134">
        <f>D134*내역서!AK436</f>
        <v>0</v>
      </c>
      <c r="AL134">
        <f>D134*내역서!AL436</f>
        <v>0</v>
      </c>
    </row>
    <row r="135" spans="1:38" ht="26.1" customHeight="1" x14ac:dyDescent="0.3">
      <c r="A135" s="6" t="s">
        <v>703</v>
      </c>
      <c r="B135" s="7"/>
      <c r="C135" s="8" t="s">
        <v>92</v>
      </c>
      <c r="D135" s="14">
        <v>1</v>
      </c>
      <c r="E135" s="9">
        <f>내역서!F452</f>
        <v>0</v>
      </c>
      <c r="F135" s="9">
        <f t="shared" si="27"/>
        <v>0</v>
      </c>
      <c r="G135" s="9">
        <f>내역서!H452</f>
        <v>0</v>
      </c>
      <c r="H135" s="9">
        <f t="shared" si="28"/>
        <v>0</v>
      </c>
      <c r="I135" s="9">
        <f>내역서!J452</f>
        <v>0</v>
      </c>
      <c r="J135" s="9">
        <f t="shared" si="29"/>
        <v>0</v>
      </c>
      <c r="K135" s="9">
        <f t="shared" si="30"/>
        <v>0</v>
      </c>
      <c r="L135" s="9">
        <f t="shared" si="30"/>
        <v>0</v>
      </c>
      <c r="M135" s="7"/>
      <c r="Q135">
        <v>1</v>
      </c>
      <c r="R135">
        <f>D135*내역서!R452</f>
        <v>0</v>
      </c>
      <c r="S135">
        <f>D135*내역서!S452</f>
        <v>0</v>
      </c>
      <c r="T135">
        <f>D135*내역서!T452</f>
        <v>0</v>
      </c>
      <c r="U135">
        <f>D135*내역서!U452</f>
        <v>0</v>
      </c>
      <c r="V135">
        <f>D135*내역서!V452</f>
        <v>0</v>
      </c>
      <c r="W135">
        <f>D135*내역서!W452</f>
        <v>0</v>
      </c>
      <c r="X135">
        <f>D135*내역서!X452</f>
        <v>0</v>
      </c>
      <c r="Y135">
        <f>D135*내역서!Y452</f>
        <v>0</v>
      </c>
      <c r="Z135">
        <f>D135*내역서!Z452</f>
        <v>0</v>
      </c>
      <c r="AA135">
        <f>D135*내역서!AA452</f>
        <v>0</v>
      </c>
      <c r="AB135">
        <f>D135*내역서!AB452</f>
        <v>0</v>
      </c>
      <c r="AC135">
        <f>D135*내역서!AC452</f>
        <v>0</v>
      </c>
      <c r="AD135">
        <f>D135*내역서!AD452</f>
        <v>0</v>
      </c>
      <c r="AE135">
        <f>D135*내역서!AE452</f>
        <v>0</v>
      </c>
      <c r="AF135">
        <f>D135*내역서!AF452</f>
        <v>0</v>
      </c>
      <c r="AG135">
        <f>D135*내역서!AG452</f>
        <v>0</v>
      </c>
      <c r="AH135">
        <f>D135*내역서!AH452</f>
        <v>0</v>
      </c>
      <c r="AI135">
        <f>D135*내역서!AI452</f>
        <v>0</v>
      </c>
      <c r="AJ135">
        <f>D135*내역서!AJ452</f>
        <v>0</v>
      </c>
      <c r="AK135">
        <f>D135*내역서!AK452</f>
        <v>0</v>
      </c>
      <c r="AL135">
        <f>D135*내역서!AL452</f>
        <v>0</v>
      </c>
    </row>
    <row r="136" spans="1:38" ht="26.1" customHeight="1" x14ac:dyDescent="0.3">
      <c r="A136" s="6" t="s">
        <v>704</v>
      </c>
      <c r="B136" s="7"/>
      <c r="C136" s="8" t="s">
        <v>92</v>
      </c>
      <c r="D136" s="14">
        <v>1</v>
      </c>
      <c r="E136" s="9">
        <f>내역서!F468</f>
        <v>0</v>
      </c>
      <c r="F136" s="9">
        <f t="shared" si="27"/>
        <v>0</v>
      </c>
      <c r="G136" s="9">
        <f>내역서!H468</f>
        <v>0</v>
      </c>
      <c r="H136" s="9">
        <f t="shared" si="28"/>
        <v>0</v>
      </c>
      <c r="I136" s="9">
        <f>내역서!J468</f>
        <v>0</v>
      </c>
      <c r="J136" s="9">
        <f t="shared" si="29"/>
        <v>0</v>
      </c>
      <c r="K136" s="9">
        <f t="shared" si="30"/>
        <v>0</v>
      </c>
      <c r="L136" s="9">
        <f t="shared" si="30"/>
        <v>0</v>
      </c>
      <c r="M136" s="7"/>
      <c r="Q136">
        <v>1</v>
      </c>
      <c r="R136">
        <f>D136*내역서!R468</f>
        <v>0</v>
      </c>
      <c r="S136">
        <f>D136*내역서!S468</f>
        <v>0</v>
      </c>
      <c r="T136">
        <f>D136*내역서!T468</f>
        <v>0</v>
      </c>
      <c r="U136">
        <f>D136*내역서!U468</f>
        <v>0</v>
      </c>
      <c r="V136">
        <f>D136*내역서!V468</f>
        <v>0</v>
      </c>
      <c r="W136">
        <f>D136*내역서!W468</f>
        <v>0</v>
      </c>
      <c r="X136">
        <f>D136*내역서!X468</f>
        <v>0</v>
      </c>
      <c r="Y136">
        <f>D136*내역서!Y468</f>
        <v>0</v>
      </c>
      <c r="Z136">
        <f>D136*내역서!Z468</f>
        <v>0</v>
      </c>
      <c r="AA136">
        <f>D136*내역서!AA468</f>
        <v>0</v>
      </c>
      <c r="AB136">
        <f>D136*내역서!AB468</f>
        <v>0</v>
      </c>
      <c r="AC136">
        <f>D136*내역서!AC468</f>
        <v>0</v>
      </c>
      <c r="AD136">
        <f>D136*내역서!AD468</f>
        <v>0</v>
      </c>
      <c r="AE136">
        <f>D136*내역서!AE468</f>
        <v>0</v>
      </c>
      <c r="AF136">
        <f>D136*내역서!AF468</f>
        <v>0</v>
      </c>
      <c r="AG136">
        <f>D136*내역서!AG468</f>
        <v>0</v>
      </c>
      <c r="AH136">
        <f>D136*내역서!AH468</f>
        <v>0</v>
      </c>
      <c r="AI136">
        <f>D136*내역서!AI468</f>
        <v>0</v>
      </c>
      <c r="AJ136">
        <f>D136*내역서!AJ468</f>
        <v>0</v>
      </c>
      <c r="AK136">
        <f>D136*내역서!AK468</f>
        <v>0</v>
      </c>
      <c r="AL136">
        <f>D136*내역서!AL468</f>
        <v>0</v>
      </c>
    </row>
    <row r="137" spans="1:38" ht="26.1" customHeight="1" x14ac:dyDescent="0.3">
      <c r="A137" s="6" t="s">
        <v>705</v>
      </c>
      <c r="B137" s="7"/>
      <c r="C137" s="8" t="s">
        <v>92</v>
      </c>
      <c r="D137" s="14">
        <v>1</v>
      </c>
      <c r="E137" s="9">
        <f>내역서!F484</f>
        <v>0</v>
      </c>
      <c r="F137" s="9">
        <f t="shared" si="27"/>
        <v>0</v>
      </c>
      <c r="G137" s="9">
        <f>내역서!H484</f>
        <v>0</v>
      </c>
      <c r="H137" s="9">
        <f t="shared" si="28"/>
        <v>0</v>
      </c>
      <c r="I137" s="9">
        <f>내역서!J484</f>
        <v>0</v>
      </c>
      <c r="J137" s="9">
        <f t="shared" si="29"/>
        <v>0</v>
      </c>
      <c r="K137" s="9">
        <f t="shared" si="30"/>
        <v>0</v>
      </c>
      <c r="L137" s="9">
        <f t="shared" si="30"/>
        <v>0</v>
      </c>
      <c r="M137" s="7"/>
      <c r="Q137">
        <v>1</v>
      </c>
      <c r="R137">
        <f>D137*내역서!R484</f>
        <v>0</v>
      </c>
      <c r="S137">
        <f>D137*내역서!S484</f>
        <v>0</v>
      </c>
      <c r="T137">
        <f>D137*내역서!T484</f>
        <v>0</v>
      </c>
      <c r="U137">
        <f>D137*내역서!U484</f>
        <v>0</v>
      </c>
      <c r="V137">
        <f>D137*내역서!V484</f>
        <v>0</v>
      </c>
      <c r="W137">
        <f>D137*내역서!W484</f>
        <v>0</v>
      </c>
      <c r="X137">
        <f>D137*내역서!X484</f>
        <v>0</v>
      </c>
      <c r="Y137">
        <f>D137*내역서!Y484</f>
        <v>0</v>
      </c>
      <c r="Z137">
        <f>D137*내역서!Z484</f>
        <v>0</v>
      </c>
      <c r="AA137">
        <f>D137*내역서!AA484</f>
        <v>0</v>
      </c>
      <c r="AB137">
        <f>D137*내역서!AB484</f>
        <v>0</v>
      </c>
      <c r="AC137">
        <f>D137*내역서!AC484</f>
        <v>0</v>
      </c>
      <c r="AD137">
        <f>D137*내역서!AD484</f>
        <v>0</v>
      </c>
      <c r="AE137">
        <f>D137*내역서!AE484</f>
        <v>0</v>
      </c>
      <c r="AF137">
        <f>D137*내역서!AF484</f>
        <v>0</v>
      </c>
      <c r="AG137">
        <f>D137*내역서!AG484</f>
        <v>0</v>
      </c>
      <c r="AH137">
        <f>D137*내역서!AH484</f>
        <v>0</v>
      </c>
      <c r="AI137">
        <f>D137*내역서!AI484</f>
        <v>0</v>
      </c>
      <c r="AJ137">
        <f>D137*내역서!AJ484</f>
        <v>0</v>
      </c>
      <c r="AK137">
        <f>D137*내역서!AK484</f>
        <v>0</v>
      </c>
      <c r="AL137">
        <f>D137*내역서!AL484</f>
        <v>0</v>
      </c>
    </row>
    <row r="138" spans="1:38" ht="26.1" customHeight="1" x14ac:dyDescent="0.3">
      <c r="A138" s="6" t="s">
        <v>706</v>
      </c>
      <c r="B138" s="7"/>
      <c r="C138" s="8" t="s">
        <v>92</v>
      </c>
      <c r="D138" s="14">
        <v>1</v>
      </c>
      <c r="E138" s="9">
        <f>내역서!F500</f>
        <v>0</v>
      </c>
      <c r="F138" s="9">
        <f t="shared" si="27"/>
        <v>0</v>
      </c>
      <c r="G138" s="9">
        <f>내역서!H500</f>
        <v>0</v>
      </c>
      <c r="H138" s="9">
        <f t="shared" si="28"/>
        <v>0</v>
      </c>
      <c r="I138" s="9">
        <f>내역서!J500</f>
        <v>0</v>
      </c>
      <c r="J138" s="9">
        <f t="shared" si="29"/>
        <v>0</v>
      </c>
      <c r="K138" s="9">
        <f t="shared" si="30"/>
        <v>0</v>
      </c>
      <c r="L138" s="9">
        <f t="shared" si="30"/>
        <v>0</v>
      </c>
      <c r="M138" s="7"/>
      <c r="Q138">
        <v>1</v>
      </c>
      <c r="R138">
        <f>D138*내역서!R500</f>
        <v>0</v>
      </c>
      <c r="S138">
        <f>D138*내역서!S500</f>
        <v>0</v>
      </c>
      <c r="T138">
        <f>D138*내역서!T500</f>
        <v>0</v>
      </c>
      <c r="U138">
        <f>D138*내역서!U500</f>
        <v>0</v>
      </c>
      <c r="V138">
        <f>D138*내역서!V500</f>
        <v>0</v>
      </c>
      <c r="W138">
        <f>D138*내역서!W500</f>
        <v>0</v>
      </c>
      <c r="X138">
        <f>D138*내역서!X500</f>
        <v>0</v>
      </c>
      <c r="Y138">
        <f>D138*내역서!Y500</f>
        <v>0</v>
      </c>
      <c r="Z138">
        <f>D138*내역서!Z500</f>
        <v>0</v>
      </c>
      <c r="AA138">
        <f>D138*내역서!AA500</f>
        <v>0</v>
      </c>
      <c r="AB138">
        <f>D138*내역서!AB500</f>
        <v>0</v>
      </c>
      <c r="AC138">
        <f>D138*내역서!AC500</f>
        <v>0</v>
      </c>
      <c r="AD138">
        <f>D138*내역서!AD500</f>
        <v>0</v>
      </c>
      <c r="AE138">
        <f>D138*내역서!AE500</f>
        <v>0</v>
      </c>
      <c r="AF138">
        <f>D138*내역서!AF500</f>
        <v>0</v>
      </c>
      <c r="AG138">
        <f>D138*내역서!AG500</f>
        <v>0</v>
      </c>
      <c r="AH138">
        <f>D138*내역서!AH500</f>
        <v>0</v>
      </c>
      <c r="AI138">
        <f>D138*내역서!AI500</f>
        <v>0</v>
      </c>
      <c r="AJ138">
        <f>D138*내역서!AJ500</f>
        <v>0</v>
      </c>
      <c r="AK138">
        <f>D138*내역서!AK500</f>
        <v>0</v>
      </c>
      <c r="AL138">
        <f>D138*내역서!AL500</f>
        <v>0</v>
      </c>
    </row>
    <row r="139" spans="1:38" ht="26.1" customHeight="1" x14ac:dyDescent="0.3">
      <c r="A139" s="6" t="s">
        <v>707</v>
      </c>
      <c r="B139" s="7"/>
      <c r="C139" s="8" t="s">
        <v>92</v>
      </c>
      <c r="D139" s="14">
        <v>1</v>
      </c>
      <c r="E139" s="9">
        <f>내역서!F516</f>
        <v>0</v>
      </c>
      <c r="F139" s="9">
        <f t="shared" si="27"/>
        <v>0</v>
      </c>
      <c r="G139" s="9">
        <f>내역서!H516</f>
        <v>0</v>
      </c>
      <c r="H139" s="9">
        <f t="shared" si="28"/>
        <v>0</v>
      </c>
      <c r="I139" s="9">
        <f>내역서!J516</f>
        <v>0</v>
      </c>
      <c r="J139" s="9">
        <f t="shared" si="29"/>
        <v>0</v>
      </c>
      <c r="K139" s="9">
        <f t="shared" si="30"/>
        <v>0</v>
      </c>
      <c r="L139" s="9">
        <f t="shared" si="30"/>
        <v>0</v>
      </c>
      <c r="M139" s="6" t="s">
        <v>682</v>
      </c>
      <c r="R139">
        <f>D139*내역서!R516</f>
        <v>0</v>
      </c>
      <c r="S139">
        <f>D139*내역서!S516</f>
        <v>0</v>
      </c>
      <c r="T139">
        <f>D139*내역서!T516</f>
        <v>0</v>
      </c>
      <c r="U139">
        <f>D139*내역서!U516</f>
        <v>0</v>
      </c>
      <c r="V139">
        <f>D139*내역서!V516</f>
        <v>0</v>
      </c>
      <c r="W139">
        <f>D139*내역서!W516</f>
        <v>0</v>
      </c>
      <c r="X139">
        <f>D139*내역서!X516</f>
        <v>0</v>
      </c>
      <c r="Y139">
        <f>D139*내역서!Y516</f>
        <v>0</v>
      </c>
      <c r="Z139">
        <f>D139*내역서!Z516</f>
        <v>0</v>
      </c>
      <c r="AA139">
        <f>D139*내역서!AA516</f>
        <v>0</v>
      </c>
      <c r="AB139">
        <f>D139*내역서!AB516</f>
        <v>0</v>
      </c>
      <c r="AC139">
        <f>D139*내역서!AC516</f>
        <v>0</v>
      </c>
      <c r="AD139">
        <f>D139*내역서!AD516</f>
        <v>0</v>
      </c>
      <c r="AE139">
        <f>D139*내역서!AE516</f>
        <v>0</v>
      </c>
      <c r="AF139">
        <f>D139*내역서!AF516</f>
        <v>0</v>
      </c>
      <c r="AG139">
        <f>D139*내역서!AG516</f>
        <v>0</v>
      </c>
      <c r="AH139">
        <f>D139*내역서!AH516</f>
        <v>0</v>
      </c>
      <c r="AI139">
        <f>D139*내역서!AI516</f>
        <v>0</v>
      </c>
      <c r="AJ139">
        <f>D139*내역서!AJ516</f>
        <v>0</v>
      </c>
      <c r="AK139">
        <f>D139*내역서!AK516</f>
        <v>0</v>
      </c>
      <c r="AL139">
        <f>D139*내역서!AL516</f>
        <v>0</v>
      </c>
    </row>
    <row r="140" spans="1:38" ht="26.1" customHeight="1" x14ac:dyDescent="0.3">
      <c r="A140" s="7"/>
      <c r="B140" s="7"/>
      <c r="C140" s="14"/>
      <c r="D140" s="14"/>
      <c r="E140" s="9"/>
      <c r="F140" s="9"/>
      <c r="G140" s="9"/>
      <c r="H140" s="9"/>
      <c r="I140" s="9"/>
      <c r="J140" s="9"/>
      <c r="K140" s="9"/>
      <c r="L140" s="9"/>
      <c r="M140" s="7"/>
    </row>
    <row r="141" spans="1:38" ht="26.1" customHeight="1" x14ac:dyDescent="0.3">
      <c r="A141" s="7"/>
      <c r="B141" s="7"/>
      <c r="C141" s="14"/>
      <c r="D141" s="14"/>
      <c r="E141" s="9"/>
      <c r="F141" s="9"/>
      <c r="G141" s="9"/>
      <c r="H141" s="9"/>
      <c r="I141" s="9"/>
      <c r="J141" s="9"/>
      <c r="K141" s="9"/>
      <c r="L141" s="9"/>
      <c r="M141" s="7"/>
    </row>
    <row r="142" spans="1:38" ht="26.1" customHeight="1" x14ac:dyDescent="0.3">
      <c r="A142" s="7"/>
      <c r="B142" s="7"/>
      <c r="C142" s="14"/>
      <c r="D142" s="14"/>
      <c r="E142" s="9"/>
      <c r="F142" s="9"/>
      <c r="G142" s="9"/>
      <c r="H142" s="9"/>
      <c r="I142" s="9"/>
      <c r="J142" s="9"/>
      <c r="K142" s="9"/>
      <c r="L142" s="9"/>
      <c r="M142" s="7"/>
    </row>
    <row r="143" spans="1:38" ht="26.1" customHeight="1" x14ac:dyDescent="0.3">
      <c r="A143" s="7"/>
      <c r="B143" s="7"/>
      <c r="C143" s="14"/>
      <c r="D143" s="14"/>
      <c r="E143" s="9"/>
      <c r="F143" s="9"/>
      <c r="G143" s="9"/>
      <c r="H143" s="9"/>
      <c r="I143" s="9"/>
      <c r="J143" s="9"/>
      <c r="K143" s="9"/>
      <c r="L143" s="9"/>
      <c r="M143" s="7"/>
    </row>
    <row r="144" spans="1:38" ht="26.1" customHeight="1" x14ac:dyDescent="0.3">
      <c r="A144" s="7"/>
      <c r="B144" s="7"/>
      <c r="C144" s="14"/>
      <c r="D144" s="14"/>
      <c r="E144" s="9"/>
      <c r="F144" s="9"/>
      <c r="G144" s="9"/>
      <c r="H144" s="9"/>
      <c r="I144" s="9"/>
      <c r="J144" s="9"/>
      <c r="K144" s="9"/>
      <c r="L144" s="9"/>
      <c r="M144" s="7"/>
    </row>
    <row r="145" spans="1:38" ht="26.1" customHeight="1" x14ac:dyDescent="0.3">
      <c r="A145" s="7"/>
      <c r="B145" s="7"/>
      <c r="C145" s="14"/>
      <c r="D145" s="14"/>
      <c r="E145" s="9"/>
      <c r="F145" s="9"/>
      <c r="G145" s="9"/>
      <c r="H145" s="9"/>
      <c r="I145" s="9"/>
      <c r="J145" s="9"/>
      <c r="K145" s="9"/>
      <c r="L145" s="9"/>
      <c r="M145" s="7"/>
    </row>
    <row r="146" spans="1:38" ht="26.1" customHeight="1" x14ac:dyDescent="0.3">
      <c r="A146" s="7"/>
      <c r="B146" s="7"/>
      <c r="C146" s="14"/>
      <c r="D146" s="14"/>
      <c r="E146" s="9"/>
      <c r="F146" s="9"/>
      <c r="G146" s="9"/>
      <c r="H146" s="9"/>
      <c r="I146" s="9"/>
      <c r="J146" s="9"/>
      <c r="K146" s="9"/>
      <c r="L146" s="9"/>
      <c r="M146" s="7"/>
    </row>
    <row r="147" spans="1:38" ht="26.1" customHeight="1" x14ac:dyDescent="0.3">
      <c r="A147" s="7"/>
      <c r="B147" s="7"/>
      <c r="C147" s="14"/>
      <c r="D147" s="14"/>
      <c r="E147" s="9"/>
      <c r="F147" s="9"/>
      <c r="G147" s="9"/>
      <c r="H147" s="9"/>
      <c r="I147" s="9"/>
      <c r="J147" s="9"/>
      <c r="K147" s="9"/>
      <c r="L147" s="9"/>
      <c r="M147" s="7"/>
    </row>
    <row r="148" spans="1:38" ht="26.1" customHeight="1" x14ac:dyDescent="0.3">
      <c r="A148" s="10" t="s">
        <v>91</v>
      </c>
      <c r="B148" s="11"/>
      <c r="C148" s="12"/>
      <c r="D148" s="12"/>
      <c r="E148" s="13"/>
      <c r="F148" s="13">
        <f>SUMIF(Q134:Q139, "1", F134:F139)</f>
        <v>0</v>
      </c>
      <c r="G148" s="13"/>
      <c r="H148" s="13">
        <f>SUMIF(Q134:Q139, "1", H134:H139)</f>
        <v>0</v>
      </c>
      <c r="I148" s="13"/>
      <c r="J148" s="13">
        <f>SUMIF(Q134:Q139, "1", J134:J139)</f>
        <v>0</v>
      </c>
      <c r="K148" s="13"/>
      <c r="L148" s="13">
        <f>F148+H148+J148</f>
        <v>0</v>
      </c>
      <c r="M148" s="11"/>
      <c r="R148">
        <f t="shared" ref="R148:AL148" si="31">SUM(R134:R139)</f>
        <v>0</v>
      </c>
      <c r="S148">
        <f t="shared" si="31"/>
        <v>0</v>
      </c>
      <c r="T148">
        <f t="shared" si="31"/>
        <v>0</v>
      </c>
      <c r="U148">
        <f t="shared" si="31"/>
        <v>0</v>
      </c>
      <c r="V148">
        <f t="shared" si="31"/>
        <v>0</v>
      </c>
      <c r="W148">
        <f t="shared" si="31"/>
        <v>0</v>
      </c>
      <c r="X148">
        <f t="shared" si="31"/>
        <v>0</v>
      </c>
      <c r="Y148">
        <f t="shared" si="31"/>
        <v>0</v>
      </c>
      <c r="Z148">
        <f t="shared" si="31"/>
        <v>0</v>
      </c>
      <c r="AA148">
        <f t="shared" si="31"/>
        <v>0</v>
      </c>
      <c r="AB148">
        <f t="shared" si="31"/>
        <v>0</v>
      </c>
      <c r="AC148">
        <f t="shared" si="31"/>
        <v>0</v>
      </c>
      <c r="AD148">
        <f t="shared" si="31"/>
        <v>0</v>
      </c>
      <c r="AE148">
        <f t="shared" si="31"/>
        <v>0</v>
      </c>
      <c r="AF148">
        <f t="shared" si="31"/>
        <v>0</v>
      </c>
      <c r="AG148">
        <f t="shared" si="31"/>
        <v>0</v>
      </c>
      <c r="AH148">
        <f t="shared" si="31"/>
        <v>0</v>
      </c>
      <c r="AI148">
        <f t="shared" si="31"/>
        <v>0</v>
      </c>
      <c r="AJ148">
        <f t="shared" si="31"/>
        <v>0</v>
      </c>
      <c r="AK148">
        <f t="shared" si="31"/>
        <v>0</v>
      </c>
      <c r="AL148">
        <f t="shared" si="31"/>
        <v>0</v>
      </c>
    </row>
    <row r="149" spans="1:38" ht="26.1" customHeight="1" x14ac:dyDescent="0.3">
      <c r="A149" s="6" t="s">
        <v>6</v>
      </c>
      <c r="B149" s="7"/>
      <c r="C149" s="14"/>
      <c r="D149" s="14"/>
      <c r="E149" s="9"/>
      <c r="F149" s="9"/>
      <c r="G149" s="9"/>
      <c r="H149" s="9"/>
      <c r="I149" s="9"/>
      <c r="J149" s="9"/>
      <c r="K149" s="9"/>
      <c r="L149" s="9"/>
      <c r="M149" s="7"/>
    </row>
    <row r="150" spans="1:38" ht="26.1" customHeight="1" x14ac:dyDescent="0.3">
      <c r="A150" s="6" t="s">
        <v>708</v>
      </c>
      <c r="B150" s="7"/>
      <c r="C150" s="8" t="s">
        <v>92</v>
      </c>
      <c r="D150" s="14">
        <v>1</v>
      </c>
      <c r="E150" s="9">
        <f>내역서!F532</f>
        <v>0</v>
      </c>
      <c r="F150" s="9">
        <f>D150*E150</f>
        <v>0</v>
      </c>
      <c r="G150" s="9">
        <f>내역서!H532</f>
        <v>0</v>
      </c>
      <c r="H150" s="9">
        <f>D150*G150</f>
        <v>0</v>
      </c>
      <c r="I150" s="9">
        <f>내역서!J532</f>
        <v>0</v>
      </c>
      <c r="J150" s="9">
        <f>D150*I150</f>
        <v>0</v>
      </c>
      <c r="K150" s="9">
        <f t="shared" ref="K150:L154" si="32">E150+G150+I150</f>
        <v>0</v>
      </c>
      <c r="L150" s="9">
        <f t="shared" si="32"/>
        <v>0</v>
      </c>
      <c r="M150" s="7"/>
      <c r="Q150">
        <v>1</v>
      </c>
      <c r="R150">
        <f>D150*내역서!R532</f>
        <v>0</v>
      </c>
      <c r="S150">
        <f>D150*내역서!S532</f>
        <v>0</v>
      </c>
      <c r="T150">
        <f>D150*내역서!T532</f>
        <v>0</v>
      </c>
      <c r="U150">
        <f>D150*내역서!U532</f>
        <v>0</v>
      </c>
      <c r="V150">
        <f>D150*내역서!V532</f>
        <v>0</v>
      </c>
      <c r="W150">
        <f>D150*내역서!W532</f>
        <v>0</v>
      </c>
      <c r="X150">
        <f>D150*내역서!X532</f>
        <v>0</v>
      </c>
      <c r="Y150">
        <f>D150*내역서!Y532</f>
        <v>0</v>
      </c>
      <c r="Z150">
        <f>D150*내역서!Z532</f>
        <v>0</v>
      </c>
      <c r="AA150">
        <f>D150*내역서!AA532</f>
        <v>0</v>
      </c>
      <c r="AB150">
        <f>D150*내역서!AB532</f>
        <v>0</v>
      </c>
      <c r="AC150">
        <f>D150*내역서!AC532</f>
        <v>0</v>
      </c>
      <c r="AD150">
        <f>D150*내역서!AD532</f>
        <v>0</v>
      </c>
      <c r="AE150">
        <f>D150*내역서!AE532</f>
        <v>0</v>
      </c>
      <c r="AF150">
        <f>D150*내역서!AF532</f>
        <v>0</v>
      </c>
      <c r="AG150">
        <f>D150*내역서!AG532</f>
        <v>0</v>
      </c>
      <c r="AH150">
        <f>D150*내역서!AH532</f>
        <v>0</v>
      </c>
      <c r="AI150">
        <f>D150*내역서!AI532</f>
        <v>0</v>
      </c>
      <c r="AJ150">
        <f>D150*내역서!AJ532</f>
        <v>0</v>
      </c>
      <c r="AK150">
        <f>D150*내역서!AK532</f>
        <v>0</v>
      </c>
      <c r="AL150">
        <f>D150*내역서!AL532</f>
        <v>0</v>
      </c>
    </row>
    <row r="151" spans="1:38" ht="26.1" customHeight="1" x14ac:dyDescent="0.3">
      <c r="A151" s="6" t="s">
        <v>709</v>
      </c>
      <c r="B151" s="7"/>
      <c r="C151" s="8" t="s">
        <v>92</v>
      </c>
      <c r="D151" s="14">
        <v>1</v>
      </c>
      <c r="E151" s="9">
        <f>내역서!F548</f>
        <v>0</v>
      </c>
      <c r="F151" s="9">
        <f>D151*E151</f>
        <v>0</v>
      </c>
      <c r="G151" s="9">
        <f>내역서!H548</f>
        <v>0</v>
      </c>
      <c r="H151" s="9">
        <f>D151*G151</f>
        <v>0</v>
      </c>
      <c r="I151" s="9">
        <f>내역서!J548</f>
        <v>0</v>
      </c>
      <c r="J151" s="9">
        <f>D151*I151</f>
        <v>0</v>
      </c>
      <c r="K151" s="9">
        <f t="shared" si="32"/>
        <v>0</v>
      </c>
      <c r="L151" s="9">
        <f t="shared" si="32"/>
        <v>0</v>
      </c>
      <c r="M151" s="7"/>
      <c r="Q151">
        <v>1</v>
      </c>
      <c r="R151">
        <f>D151*내역서!R548</f>
        <v>0</v>
      </c>
      <c r="S151">
        <f>D151*내역서!S548</f>
        <v>0</v>
      </c>
      <c r="T151">
        <f>D151*내역서!T548</f>
        <v>0</v>
      </c>
      <c r="U151">
        <f>D151*내역서!U548</f>
        <v>0</v>
      </c>
      <c r="V151">
        <f>D151*내역서!V548</f>
        <v>0</v>
      </c>
      <c r="W151">
        <f>D151*내역서!W548</f>
        <v>0</v>
      </c>
      <c r="X151">
        <f>D151*내역서!X548</f>
        <v>0</v>
      </c>
      <c r="Y151">
        <f>D151*내역서!Y548</f>
        <v>0</v>
      </c>
      <c r="Z151">
        <f>D151*내역서!Z548</f>
        <v>0</v>
      </c>
      <c r="AA151">
        <f>D151*내역서!AA548</f>
        <v>0</v>
      </c>
      <c r="AB151">
        <f>D151*내역서!AB548</f>
        <v>0</v>
      </c>
      <c r="AC151">
        <f>D151*내역서!AC548</f>
        <v>0</v>
      </c>
      <c r="AD151">
        <f>D151*내역서!AD548</f>
        <v>0</v>
      </c>
      <c r="AE151">
        <f>D151*내역서!AE548</f>
        <v>0</v>
      </c>
      <c r="AF151">
        <f>D151*내역서!AF548</f>
        <v>0</v>
      </c>
      <c r="AG151">
        <f>D151*내역서!AG548</f>
        <v>0</v>
      </c>
      <c r="AH151">
        <f>D151*내역서!AH548</f>
        <v>0</v>
      </c>
      <c r="AI151">
        <f>D151*내역서!AI548</f>
        <v>0</v>
      </c>
      <c r="AJ151">
        <f>D151*내역서!AJ548</f>
        <v>0</v>
      </c>
      <c r="AK151">
        <f>D151*내역서!AK548</f>
        <v>0</v>
      </c>
      <c r="AL151">
        <f>D151*내역서!AL548</f>
        <v>0</v>
      </c>
    </row>
    <row r="152" spans="1:38" ht="26.1" customHeight="1" x14ac:dyDescent="0.3">
      <c r="A152" s="6" t="s">
        <v>710</v>
      </c>
      <c r="B152" s="7"/>
      <c r="C152" s="8" t="s">
        <v>92</v>
      </c>
      <c r="D152" s="14">
        <v>1</v>
      </c>
      <c r="E152" s="9">
        <f>내역서!F564</f>
        <v>0</v>
      </c>
      <c r="F152" s="9">
        <f>D152*E152</f>
        <v>0</v>
      </c>
      <c r="G152" s="9">
        <f>내역서!H564</f>
        <v>0</v>
      </c>
      <c r="H152" s="9">
        <f>D152*G152</f>
        <v>0</v>
      </c>
      <c r="I152" s="9">
        <f>내역서!J564</f>
        <v>0</v>
      </c>
      <c r="J152" s="9">
        <f>D152*I152</f>
        <v>0</v>
      </c>
      <c r="K152" s="9">
        <f t="shared" si="32"/>
        <v>0</v>
      </c>
      <c r="L152" s="9">
        <f t="shared" si="32"/>
        <v>0</v>
      </c>
      <c r="M152" s="7"/>
      <c r="Q152">
        <v>1</v>
      </c>
      <c r="R152">
        <f>D152*내역서!R564</f>
        <v>0</v>
      </c>
      <c r="S152">
        <f>D152*내역서!S564</f>
        <v>0</v>
      </c>
      <c r="T152">
        <f>D152*내역서!T564</f>
        <v>0</v>
      </c>
      <c r="U152">
        <f>D152*내역서!U564</f>
        <v>0</v>
      </c>
      <c r="V152">
        <f>D152*내역서!V564</f>
        <v>0</v>
      </c>
      <c r="W152">
        <f>D152*내역서!W564</f>
        <v>0</v>
      </c>
      <c r="X152">
        <f>D152*내역서!X564</f>
        <v>0</v>
      </c>
      <c r="Y152">
        <f>D152*내역서!Y564</f>
        <v>0</v>
      </c>
      <c r="Z152">
        <f>D152*내역서!Z564</f>
        <v>0</v>
      </c>
      <c r="AA152">
        <f>D152*내역서!AA564</f>
        <v>0</v>
      </c>
      <c r="AB152">
        <f>D152*내역서!AB564</f>
        <v>0</v>
      </c>
      <c r="AC152">
        <f>D152*내역서!AC564</f>
        <v>0</v>
      </c>
      <c r="AD152">
        <f>D152*내역서!AD564</f>
        <v>0</v>
      </c>
      <c r="AE152">
        <f>D152*내역서!AE564</f>
        <v>0</v>
      </c>
      <c r="AF152">
        <f>D152*내역서!AF564</f>
        <v>0</v>
      </c>
      <c r="AG152">
        <f>D152*내역서!AG564</f>
        <v>0</v>
      </c>
      <c r="AH152">
        <f>D152*내역서!AH564</f>
        <v>0</v>
      </c>
      <c r="AI152">
        <f>D152*내역서!AI564</f>
        <v>0</v>
      </c>
      <c r="AJ152">
        <f>D152*내역서!AJ564</f>
        <v>0</v>
      </c>
      <c r="AK152">
        <f>D152*내역서!AK564</f>
        <v>0</v>
      </c>
      <c r="AL152">
        <f>D152*내역서!AL564</f>
        <v>0</v>
      </c>
    </row>
    <row r="153" spans="1:38" ht="26.1" customHeight="1" x14ac:dyDescent="0.3">
      <c r="A153" s="6" t="s">
        <v>711</v>
      </c>
      <c r="B153" s="7"/>
      <c r="C153" s="8" t="s">
        <v>92</v>
      </c>
      <c r="D153" s="14">
        <v>1</v>
      </c>
      <c r="E153" s="9">
        <f>내역서!F580</f>
        <v>0</v>
      </c>
      <c r="F153" s="9">
        <f>D153*E153</f>
        <v>0</v>
      </c>
      <c r="G153" s="9">
        <f>내역서!H580</f>
        <v>0</v>
      </c>
      <c r="H153" s="9">
        <f>D153*G153</f>
        <v>0</v>
      </c>
      <c r="I153" s="9">
        <f>내역서!J580</f>
        <v>0</v>
      </c>
      <c r="J153" s="9">
        <f>D153*I153</f>
        <v>0</v>
      </c>
      <c r="K153" s="9">
        <f t="shared" si="32"/>
        <v>0</v>
      </c>
      <c r="L153" s="9">
        <f t="shared" si="32"/>
        <v>0</v>
      </c>
      <c r="M153" s="7"/>
      <c r="Q153">
        <v>1</v>
      </c>
      <c r="R153">
        <f>D153*내역서!R580</f>
        <v>0</v>
      </c>
      <c r="S153">
        <f>D153*내역서!S580</f>
        <v>0</v>
      </c>
      <c r="T153">
        <f>D153*내역서!T580</f>
        <v>0</v>
      </c>
      <c r="U153">
        <f>D153*내역서!U580</f>
        <v>0</v>
      </c>
      <c r="V153">
        <f>D153*내역서!V580</f>
        <v>0</v>
      </c>
      <c r="W153">
        <f>D153*내역서!W580</f>
        <v>0</v>
      </c>
      <c r="X153">
        <f>D153*내역서!X580</f>
        <v>0</v>
      </c>
      <c r="Y153">
        <f>D153*내역서!Y580</f>
        <v>0</v>
      </c>
      <c r="Z153">
        <f>D153*내역서!Z580</f>
        <v>0</v>
      </c>
      <c r="AA153">
        <f>D153*내역서!AA580</f>
        <v>0</v>
      </c>
      <c r="AB153">
        <f>D153*내역서!AB580</f>
        <v>0</v>
      </c>
      <c r="AC153">
        <f>D153*내역서!AC580</f>
        <v>0</v>
      </c>
      <c r="AD153">
        <f>D153*내역서!AD580</f>
        <v>0</v>
      </c>
      <c r="AE153">
        <f>D153*내역서!AE580</f>
        <v>0</v>
      </c>
      <c r="AF153">
        <f>D153*내역서!AF580</f>
        <v>0</v>
      </c>
      <c r="AG153">
        <f>D153*내역서!AG580</f>
        <v>0</v>
      </c>
      <c r="AH153">
        <f>D153*내역서!AH580</f>
        <v>0</v>
      </c>
      <c r="AI153">
        <f>D153*내역서!AI580</f>
        <v>0</v>
      </c>
      <c r="AJ153">
        <f>D153*내역서!AJ580</f>
        <v>0</v>
      </c>
      <c r="AK153">
        <f>D153*내역서!AK580</f>
        <v>0</v>
      </c>
      <c r="AL153">
        <f>D153*내역서!AL580</f>
        <v>0</v>
      </c>
    </row>
    <row r="154" spans="1:38" ht="26.1" customHeight="1" x14ac:dyDescent="0.3">
      <c r="A154" s="6" t="s">
        <v>712</v>
      </c>
      <c r="B154" s="7"/>
      <c r="C154" s="8" t="s">
        <v>92</v>
      </c>
      <c r="D154" s="14">
        <v>1</v>
      </c>
      <c r="E154" s="9">
        <f>내역서!F596</f>
        <v>0</v>
      </c>
      <c r="F154" s="9">
        <f>D154*E154</f>
        <v>0</v>
      </c>
      <c r="G154" s="9">
        <f>내역서!H596</f>
        <v>0</v>
      </c>
      <c r="H154" s="9">
        <f>D154*G154</f>
        <v>0</v>
      </c>
      <c r="I154" s="9">
        <f>내역서!J596</f>
        <v>0</v>
      </c>
      <c r="J154" s="9">
        <f>D154*I154</f>
        <v>0</v>
      </c>
      <c r="K154" s="9">
        <f t="shared" si="32"/>
        <v>0</v>
      </c>
      <c r="L154" s="9">
        <f t="shared" si="32"/>
        <v>0</v>
      </c>
      <c r="M154" s="6" t="s">
        <v>682</v>
      </c>
      <c r="R154">
        <f>D154*내역서!R596</f>
        <v>0</v>
      </c>
      <c r="S154">
        <f>D154*내역서!S596</f>
        <v>0</v>
      </c>
      <c r="T154">
        <f>D154*내역서!T596</f>
        <v>0</v>
      </c>
      <c r="U154">
        <f>D154*내역서!U596</f>
        <v>0</v>
      </c>
      <c r="V154">
        <f>D154*내역서!V596</f>
        <v>0</v>
      </c>
      <c r="W154">
        <f>D154*내역서!W596</f>
        <v>0</v>
      </c>
      <c r="X154">
        <f>D154*내역서!X596</f>
        <v>0</v>
      </c>
      <c r="Y154">
        <f>D154*내역서!Y596</f>
        <v>0</v>
      </c>
      <c r="Z154">
        <f>D154*내역서!Z596</f>
        <v>0</v>
      </c>
      <c r="AA154">
        <f>D154*내역서!AA596</f>
        <v>0</v>
      </c>
      <c r="AB154">
        <f>D154*내역서!AB596</f>
        <v>0</v>
      </c>
      <c r="AC154">
        <f>D154*내역서!AC596</f>
        <v>0</v>
      </c>
      <c r="AD154">
        <f>D154*내역서!AD596</f>
        <v>0</v>
      </c>
      <c r="AE154">
        <f>D154*내역서!AE596</f>
        <v>0</v>
      </c>
      <c r="AF154">
        <f>D154*내역서!AF596</f>
        <v>0</v>
      </c>
      <c r="AG154">
        <f>D154*내역서!AG596</f>
        <v>0</v>
      </c>
      <c r="AH154">
        <f>D154*내역서!AH596</f>
        <v>0</v>
      </c>
      <c r="AI154">
        <f>D154*내역서!AI596</f>
        <v>0</v>
      </c>
      <c r="AJ154">
        <f>D154*내역서!AJ596</f>
        <v>0</v>
      </c>
      <c r="AK154">
        <f>D154*내역서!AK596</f>
        <v>0</v>
      </c>
      <c r="AL154">
        <f>D154*내역서!AL596</f>
        <v>0</v>
      </c>
    </row>
    <row r="155" spans="1:38" ht="26.1" customHeight="1" x14ac:dyDescent="0.3">
      <c r="A155" s="7"/>
      <c r="B155" s="7"/>
      <c r="C155" s="14"/>
      <c r="D155" s="14"/>
      <c r="E155" s="9"/>
      <c r="F155" s="9"/>
      <c r="G155" s="9"/>
      <c r="H155" s="9"/>
      <c r="I155" s="9"/>
      <c r="J155" s="9"/>
      <c r="K155" s="9"/>
      <c r="L155" s="9"/>
      <c r="M155" s="7"/>
    </row>
    <row r="156" spans="1:38" ht="26.1" customHeight="1" x14ac:dyDescent="0.3">
      <c r="A156" s="7"/>
      <c r="B156" s="7"/>
      <c r="C156" s="14"/>
      <c r="D156" s="14"/>
      <c r="E156" s="9"/>
      <c r="F156" s="9"/>
      <c r="G156" s="9"/>
      <c r="H156" s="9"/>
      <c r="I156" s="9"/>
      <c r="J156" s="9"/>
      <c r="K156" s="9"/>
      <c r="L156" s="9"/>
      <c r="M156" s="7"/>
    </row>
    <row r="157" spans="1:38" ht="26.1" customHeight="1" x14ac:dyDescent="0.3">
      <c r="A157" s="7"/>
      <c r="B157" s="7"/>
      <c r="C157" s="14"/>
      <c r="D157" s="14"/>
      <c r="E157" s="9"/>
      <c r="F157" s="9"/>
      <c r="G157" s="9"/>
      <c r="H157" s="9"/>
      <c r="I157" s="9"/>
      <c r="J157" s="9"/>
      <c r="K157" s="9"/>
      <c r="L157" s="9"/>
      <c r="M157" s="7"/>
    </row>
    <row r="158" spans="1:38" ht="26.1" customHeight="1" x14ac:dyDescent="0.3">
      <c r="A158" s="7"/>
      <c r="B158" s="7"/>
      <c r="C158" s="14"/>
      <c r="D158" s="14"/>
      <c r="E158" s="9"/>
      <c r="F158" s="9"/>
      <c r="G158" s="9"/>
      <c r="H158" s="9"/>
      <c r="I158" s="9"/>
      <c r="J158" s="9"/>
      <c r="K158" s="9"/>
      <c r="L158" s="9"/>
      <c r="M158" s="7"/>
    </row>
    <row r="159" spans="1:38" ht="26.1" customHeight="1" x14ac:dyDescent="0.3">
      <c r="A159" s="7"/>
      <c r="B159" s="7"/>
      <c r="C159" s="14"/>
      <c r="D159" s="14"/>
      <c r="E159" s="9"/>
      <c r="F159" s="9"/>
      <c r="G159" s="9"/>
      <c r="H159" s="9"/>
      <c r="I159" s="9"/>
      <c r="J159" s="9"/>
      <c r="K159" s="9"/>
      <c r="L159" s="9"/>
      <c r="M159" s="7"/>
    </row>
    <row r="160" spans="1:38" ht="26.1" customHeight="1" x14ac:dyDescent="0.3">
      <c r="A160" s="7"/>
      <c r="B160" s="7"/>
      <c r="C160" s="14"/>
      <c r="D160" s="14"/>
      <c r="E160" s="9"/>
      <c r="F160" s="9"/>
      <c r="G160" s="9"/>
      <c r="H160" s="9"/>
      <c r="I160" s="9"/>
      <c r="J160" s="9"/>
      <c r="K160" s="9"/>
      <c r="L160" s="9"/>
      <c r="M160" s="7"/>
    </row>
    <row r="161" spans="1:38" ht="26.1" customHeight="1" x14ac:dyDescent="0.3">
      <c r="A161" s="7"/>
      <c r="B161" s="7"/>
      <c r="C161" s="14"/>
      <c r="D161" s="14"/>
      <c r="E161" s="9"/>
      <c r="F161" s="9"/>
      <c r="G161" s="9"/>
      <c r="H161" s="9"/>
      <c r="I161" s="9"/>
      <c r="J161" s="9"/>
      <c r="K161" s="9"/>
      <c r="L161" s="9"/>
      <c r="M161" s="7"/>
    </row>
    <row r="162" spans="1:38" ht="26.1" customHeight="1" x14ac:dyDescent="0.3">
      <c r="A162" s="7"/>
      <c r="B162" s="7"/>
      <c r="C162" s="14"/>
      <c r="D162" s="14"/>
      <c r="E162" s="9"/>
      <c r="F162" s="9"/>
      <c r="G162" s="9"/>
      <c r="H162" s="9"/>
      <c r="I162" s="9"/>
      <c r="J162" s="9"/>
      <c r="K162" s="9"/>
      <c r="L162" s="9"/>
      <c r="M162" s="7"/>
    </row>
    <row r="163" spans="1:38" ht="26.1" customHeight="1" x14ac:dyDescent="0.3">
      <c r="A163" s="7"/>
      <c r="B163" s="7"/>
      <c r="C163" s="14"/>
      <c r="D163" s="14"/>
      <c r="E163" s="9"/>
      <c r="F163" s="9"/>
      <c r="G163" s="9"/>
      <c r="H163" s="9"/>
      <c r="I163" s="9"/>
      <c r="J163" s="9"/>
      <c r="K163" s="9"/>
      <c r="L163" s="9"/>
      <c r="M163" s="7"/>
    </row>
    <row r="164" spans="1:38" ht="26.1" customHeight="1" x14ac:dyDescent="0.3">
      <c r="A164" s="10" t="s">
        <v>91</v>
      </c>
      <c r="B164" s="11"/>
      <c r="C164" s="12"/>
      <c r="D164" s="12"/>
      <c r="E164" s="13"/>
      <c r="F164" s="13">
        <f>SUMIF(Q150:Q154, "1", F150:F154)</f>
        <v>0</v>
      </c>
      <c r="G164" s="13"/>
      <c r="H164" s="13">
        <f>SUMIF(Q150:Q154, "1", H150:H154)</f>
        <v>0</v>
      </c>
      <c r="I164" s="13"/>
      <c r="J164" s="13">
        <f>SUMIF(Q150:Q154, "1", J150:J154)</f>
        <v>0</v>
      </c>
      <c r="K164" s="13"/>
      <c r="L164" s="13">
        <f>F164+H164+J164</f>
        <v>0</v>
      </c>
      <c r="M164" s="11"/>
      <c r="R164">
        <f t="shared" ref="R164:AL164" si="33">SUM(R150:R154)</f>
        <v>0</v>
      </c>
      <c r="S164">
        <f t="shared" si="33"/>
        <v>0</v>
      </c>
      <c r="T164">
        <f t="shared" si="33"/>
        <v>0</v>
      </c>
      <c r="U164">
        <f t="shared" si="33"/>
        <v>0</v>
      </c>
      <c r="V164">
        <f t="shared" si="33"/>
        <v>0</v>
      </c>
      <c r="W164">
        <f t="shared" si="33"/>
        <v>0</v>
      </c>
      <c r="X164">
        <f t="shared" si="33"/>
        <v>0</v>
      </c>
      <c r="Y164">
        <f t="shared" si="33"/>
        <v>0</v>
      </c>
      <c r="Z164">
        <f t="shared" si="33"/>
        <v>0</v>
      </c>
      <c r="AA164">
        <f t="shared" si="33"/>
        <v>0</v>
      </c>
      <c r="AB164">
        <f t="shared" si="33"/>
        <v>0</v>
      </c>
      <c r="AC164">
        <f t="shared" si="33"/>
        <v>0</v>
      </c>
      <c r="AD164">
        <f t="shared" si="33"/>
        <v>0</v>
      </c>
      <c r="AE164">
        <f t="shared" si="33"/>
        <v>0</v>
      </c>
      <c r="AF164">
        <f t="shared" si="33"/>
        <v>0</v>
      </c>
      <c r="AG164">
        <f t="shared" si="33"/>
        <v>0</v>
      </c>
      <c r="AH164">
        <f t="shared" si="33"/>
        <v>0</v>
      </c>
      <c r="AI164">
        <f t="shared" si="33"/>
        <v>0</v>
      </c>
      <c r="AJ164">
        <f t="shared" si="33"/>
        <v>0</v>
      </c>
      <c r="AK164">
        <f t="shared" si="33"/>
        <v>0</v>
      </c>
      <c r="AL164">
        <f t="shared" si="33"/>
        <v>0</v>
      </c>
    </row>
    <row r="165" spans="1:38" ht="26.1" customHeight="1" x14ac:dyDescent="0.3">
      <c r="A165" s="6" t="s">
        <v>7</v>
      </c>
      <c r="B165" s="7"/>
      <c r="C165" s="14"/>
      <c r="D165" s="14"/>
      <c r="E165" s="9"/>
      <c r="F165" s="9"/>
      <c r="G165" s="9"/>
      <c r="H165" s="9"/>
      <c r="I165" s="9"/>
      <c r="J165" s="9"/>
      <c r="K165" s="9"/>
      <c r="L165" s="9"/>
      <c r="M165" s="7"/>
    </row>
    <row r="166" spans="1:38" ht="26.1" customHeight="1" x14ac:dyDescent="0.3">
      <c r="A166" s="6" t="s">
        <v>713</v>
      </c>
      <c r="B166" s="7"/>
      <c r="C166" s="8" t="s">
        <v>92</v>
      </c>
      <c r="D166" s="14">
        <v>1</v>
      </c>
      <c r="E166" s="9">
        <f>내역서!F612</f>
        <v>0</v>
      </c>
      <c r="F166" s="9">
        <f t="shared" ref="F166:F171" si="34">D166*E166</f>
        <v>0</v>
      </c>
      <c r="G166" s="9">
        <f>내역서!H612</f>
        <v>0</v>
      </c>
      <c r="H166" s="9">
        <f t="shared" ref="H166:H171" si="35">D166*G166</f>
        <v>0</v>
      </c>
      <c r="I166" s="9">
        <f>내역서!J612</f>
        <v>0</v>
      </c>
      <c r="J166" s="9">
        <f t="shared" ref="J166:J171" si="36">D166*I166</f>
        <v>0</v>
      </c>
      <c r="K166" s="9">
        <f t="shared" ref="K166:L171" si="37">E166+G166+I166</f>
        <v>0</v>
      </c>
      <c r="L166" s="9">
        <f t="shared" si="37"/>
        <v>0</v>
      </c>
      <c r="M166" s="7"/>
      <c r="Q166">
        <v>1</v>
      </c>
      <c r="R166">
        <f>D166*내역서!R612</f>
        <v>0</v>
      </c>
      <c r="S166">
        <f>D166*내역서!S612</f>
        <v>0</v>
      </c>
      <c r="T166">
        <f>D166*내역서!T612</f>
        <v>0</v>
      </c>
      <c r="U166">
        <f>D166*내역서!U612</f>
        <v>0</v>
      </c>
      <c r="V166">
        <f>D166*내역서!V612</f>
        <v>0</v>
      </c>
      <c r="W166">
        <f>D166*내역서!W612</f>
        <v>0</v>
      </c>
      <c r="X166">
        <f>D166*내역서!X612</f>
        <v>0</v>
      </c>
      <c r="Y166">
        <f>D166*내역서!Y612</f>
        <v>0</v>
      </c>
      <c r="Z166">
        <f>D166*내역서!Z612</f>
        <v>0</v>
      </c>
      <c r="AA166">
        <f>D166*내역서!AA612</f>
        <v>0</v>
      </c>
      <c r="AB166">
        <f>D166*내역서!AB612</f>
        <v>0</v>
      </c>
      <c r="AC166">
        <f>D166*내역서!AC612</f>
        <v>0</v>
      </c>
      <c r="AD166">
        <f>D166*내역서!AD612</f>
        <v>0</v>
      </c>
      <c r="AE166">
        <f>D166*내역서!AE612</f>
        <v>0</v>
      </c>
      <c r="AF166">
        <f>D166*내역서!AF612</f>
        <v>0</v>
      </c>
      <c r="AG166">
        <f>D166*내역서!AG612</f>
        <v>0</v>
      </c>
      <c r="AH166">
        <f>D166*내역서!AH612</f>
        <v>0</v>
      </c>
      <c r="AI166">
        <f>D166*내역서!AI612</f>
        <v>0</v>
      </c>
      <c r="AJ166">
        <f>D166*내역서!AJ612</f>
        <v>0</v>
      </c>
      <c r="AK166">
        <f>D166*내역서!AK612</f>
        <v>0</v>
      </c>
      <c r="AL166">
        <f>D166*내역서!AL612</f>
        <v>0</v>
      </c>
    </row>
    <row r="167" spans="1:38" ht="26.1" customHeight="1" x14ac:dyDescent="0.3">
      <c r="A167" s="6" t="s">
        <v>714</v>
      </c>
      <c r="B167" s="7"/>
      <c r="C167" s="8" t="s">
        <v>92</v>
      </c>
      <c r="D167" s="14">
        <v>1</v>
      </c>
      <c r="E167" s="9">
        <f>내역서!F628</f>
        <v>0</v>
      </c>
      <c r="F167" s="9">
        <f t="shared" si="34"/>
        <v>0</v>
      </c>
      <c r="G167" s="9">
        <f>내역서!H628</f>
        <v>0</v>
      </c>
      <c r="H167" s="9">
        <f t="shared" si="35"/>
        <v>0</v>
      </c>
      <c r="I167" s="9">
        <f>내역서!J628</f>
        <v>0</v>
      </c>
      <c r="J167" s="9">
        <f t="shared" si="36"/>
        <v>0</v>
      </c>
      <c r="K167" s="9">
        <f t="shared" si="37"/>
        <v>0</v>
      </c>
      <c r="L167" s="9">
        <f t="shared" si="37"/>
        <v>0</v>
      </c>
      <c r="M167" s="7"/>
      <c r="Q167">
        <v>1</v>
      </c>
      <c r="R167">
        <f>D167*내역서!R628</f>
        <v>0</v>
      </c>
      <c r="S167">
        <f>D167*내역서!S628</f>
        <v>0</v>
      </c>
      <c r="T167">
        <f>D167*내역서!T628</f>
        <v>0</v>
      </c>
      <c r="U167">
        <f>D167*내역서!U628</f>
        <v>0</v>
      </c>
      <c r="V167">
        <f>D167*내역서!V628</f>
        <v>0</v>
      </c>
      <c r="W167">
        <f>D167*내역서!W628</f>
        <v>0</v>
      </c>
      <c r="X167">
        <f>D167*내역서!X628</f>
        <v>0</v>
      </c>
      <c r="Y167">
        <f>D167*내역서!Y628</f>
        <v>0</v>
      </c>
      <c r="Z167">
        <f>D167*내역서!Z628</f>
        <v>0</v>
      </c>
      <c r="AA167">
        <f>D167*내역서!AA628</f>
        <v>0</v>
      </c>
      <c r="AB167">
        <f>D167*내역서!AB628</f>
        <v>0</v>
      </c>
      <c r="AC167">
        <f>D167*내역서!AC628</f>
        <v>0</v>
      </c>
      <c r="AD167">
        <f>D167*내역서!AD628</f>
        <v>0</v>
      </c>
      <c r="AE167">
        <f>D167*내역서!AE628</f>
        <v>0</v>
      </c>
      <c r="AF167">
        <f>D167*내역서!AF628</f>
        <v>0</v>
      </c>
      <c r="AG167">
        <f>D167*내역서!AG628</f>
        <v>0</v>
      </c>
      <c r="AH167">
        <f>D167*내역서!AH628</f>
        <v>0</v>
      </c>
      <c r="AI167">
        <f>D167*내역서!AI628</f>
        <v>0</v>
      </c>
      <c r="AJ167">
        <f>D167*내역서!AJ628</f>
        <v>0</v>
      </c>
      <c r="AK167">
        <f>D167*내역서!AK628</f>
        <v>0</v>
      </c>
      <c r="AL167">
        <f>D167*내역서!AL628</f>
        <v>0</v>
      </c>
    </row>
    <row r="168" spans="1:38" ht="26.1" customHeight="1" x14ac:dyDescent="0.3">
      <c r="A168" s="6" t="s">
        <v>715</v>
      </c>
      <c r="B168" s="7"/>
      <c r="C168" s="8" t="s">
        <v>92</v>
      </c>
      <c r="D168" s="14">
        <v>1</v>
      </c>
      <c r="E168" s="9">
        <f>내역서!F644</f>
        <v>0</v>
      </c>
      <c r="F168" s="9">
        <f t="shared" si="34"/>
        <v>0</v>
      </c>
      <c r="G168" s="9">
        <f>내역서!H644</f>
        <v>0</v>
      </c>
      <c r="H168" s="9">
        <f t="shared" si="35"/>
        <v>0</v>
      </c>
      <c r="I168" s="9">
        <f>내역서!J644</f>
        <v>0</v>
      </c>
      <c r="J168" s="9">
        <f t="shared" si="36"/>
        <v>0</v>
      </c>
      <c r="K168" s="9">
        <f t="shared" si="37"/>
        <v>0</v>
      </c>
      <c r="L168" s="9">
        <f t="shared" si="37"/>
        <v>0</v>
      </c>
      <c r="M168" s="7"/>
      <c r="Q168">
        <v>1</v>
      </c>
      <c r="R168">
        <f>D168*내역서!R644</f>
        <v>0</v>
      </c>
      <c r="S168">
        <f>D168*내역서!S644</f>
        <v>0</v>
      </c>
      <c r="T168">
        <f>D168*내역서!T644</f>
        <v>0</v>
      </c>
      <c r="U168">
        <f>D168*내역서!U644</f>
        <v>0</v>
      </c>
      <c r="V168">
        <f>D168*내역서!V644</f>
        <v>0</v>
      </c>
      <c r="W168">
        <f>D168*내역서!W644</f>
        <v>0</v>
      </c>
      <c r="X168">
        <f>D168*내역서!X644</f>
        <v>0</v>
      </c>
      <c r="Y168">
        <f>D168*내역서!Y644</f>
        <v>0</v>
      </c>
      <c r="Z168">
        <f>D168*내역서!Z644</f>
        <v>0</v>
      </c>
      <c r="AA168">
        <f>D168*내역서!AA644</f>
        <v>0</v>
      </c>
      <c r="AB168">
        <f>D168*내역서!AB644</f>
        <v>0</v>
      </c>
      <c r="AC168">
        <f>D168*내역서!AC644</f>
        <v>0</v>
      </c>
      <c r="AD168">
        <f>D168*내역서!AD644</f>
        <v>0</v>
      </c>
      <c r="AE168">
        <f>D168*내역서!AE644</f>
        <v>0</v>
      </c>
      <c r="AF168">
        <f>D168*내역서!AF644</f>
        <v>0</v>
      </c>
      <c r="AG168">
        <f>D168*내역서!AG644</f>
        <v>0</v>
      </c>
      <c r="AH168">
        <f>D168*내역서!AH644</f>
        <v>0</v>
      </c>
      <c r="AI168">
        <f>D168*내역서!AI644</f>
        <v>0</v>
      </c>
      <c r="AJ168">
        <f>D168*내역서!AJ644</f>
        <v>0</v>
      </c>
      <c r="AK168">
        <f>D168*내역서!AK644</f>
        <v>0</v>
      </c>
      <c r="AL168">
        <f>D168*내역서!AL644</f>
        <v>0</v>
      </c>
    </row>
    <row r="169" spans="1:38" ht="26.1" customHeight="1" x14ac:dyDescent="0.3">
      <c r="A169" s="6" t="s">
        <v>716</v>
      </c>
      <c r="B169" s="7"/>
      <c r="C169" s="8" t="s">
        <v>92</v>
      </c>
      <c r="D169" s="14">
        <v>1</v>
      </c>
      <c r="E169" s="9">
        <f>내역서!F660</f>
        <v>0</v>
      </c>
      <c r="F169" s="9">
        <f t="shared" si="34"/>
        <v>0</v>
      </c>
      <c r="G169" s="9">
        <f>내역서!H660</f>
        <v>0</v>
      </c>
      <c r="H169" s="9">
        <f t="shared" si="35"/>
        <v>0</v>
      </c>
      <c r="I169" s="9">
        <f>내역서!J660</f>
        <v>0</v>
      </c>
      <c r="J169" s="9">
        <f t="shared" si="36"/>
        <v>0</v>
      </c>
      <c r="K169" s="9">
        <f t="shared" si="37"/>
        <v>0</v>
      </c>
      <c r="L169" s="9">
        <f t="shared" si="37"/>
        <v>0</v>
      </c>
      <c r="M169" s="7"/>
      <c r="Q169">
        <v>1</v>
      </c>
      <c r="R169">
        <f>D169*내역서!R660</f>
        <v>0</v>
      </c>
      <c r="S169">
        <f>D169*내역서!S660</f>
        <v>0</v>
      </c>
      <c r="T169">
        <f>D169*내역서!T660</f>
        <v>0</v>
      </c>
      <c r="U169">
        <f>D169*내역서!U660</f>
        <v>0</v>
      </c>
      <c r="V169">
        <f>D169*내역서!V660</f>
        <v>0</v>
      </c>
      <c r="W169">
        <f>D169*내역서!W660</f>
        <v>0</v>
      </c>
      <c r="X169">
        <f>D169*내역서!X660</f>
        <v>0</v>
      </c>
      <c r="Y169">
        <f>D169*내역서!Y660</f>
        <v>0</v>
      </c>
      <c r="Z169">
        <f>D169*내역서!Z660</f>
        <v>0</v>
      </c>
      <c r="AA169">
        <f>D169*내역서!AA660</f>
        <v>0</v>
      </c>
      <c r="AB169">
        <f>D169*내역서!AB660</f>
        <v>0</v>
      </c>
      <c r="AC169">
        <f>D169*내역서!AC660</f>
        <v>0</v>
      </c>
      <c r="AD169">
        <f>D169*내역서!AD660</f>
        <v>0</v>
      </c>
      <c r="AE169">
        <f>D169*내역서!AE660</f>
        <v>0</v>
      </c>
      <c r="AF169">
        <f>D169*내역서!AF660</f>
        <v>0</v>
      </c>
      <c r="AG169">
        <f>D169*내역서!AG660</f>
        <v>0</v>
      </c>
      <c r="AH169">
        <f>D169*내역서!AH660</f>
        <v>0</v>
      </c>
      <c r="AI169">
        <f>D169*내역서!AI660</f>
        <v>0</v>
      </c>
      <c r="AJ169">
        <f>D169*내역서!AJ660</f>
        <v>0</v>
      </c>
      <c r="AK169">
        <f>D169*내역서!AK660</f>
        <v>0</v>
      </c>
      <c r="AL169">
        <f>D169*내역서!AL660</f>
        <v>0</v>
      </c>
    </row>
    <row r="170" spans="1:38" ht="26.1" customHeight="1" x14ac:dyDescent="0.3">
      <c r="A170" s="6" t="s">
        <v>717</v>
      </c>
      <c r="B170" s="7"/>
      <c r="C170" s="8" t="s">
        <v>92</v>
      </c>
      <c r="D170" s="14">
        <v>1</v>
      </c>
      <c r="E170" s="9">
        <f>내역서!F676</f>
        <v>0</v>
      </c>
      <c r="F170" s="9">
        <f t="shared" si="34"/>
        <v>0</v>
      </c>
      <c r="G170" s="9">
        <f>내역서!H676</f>
        <v>0</v>
      </c>
      <c r="H170" s="9">
        <f t="shared" si="35"/>
        <v>0</v>
      </c>
      <c r="I170" s="9">
        <f>내역서!J676</f>
        <v>0</v>
      </c>
      <c r="J170" s="9">
        <f t="shared" si="36"/>
        <v>0</v>
      </c>
      <c r="K170" s="9">
        <f t="shared" si="37"/>
        <v>0</v>
      </c>
      <c r="L170" s="9">
        <f t="shared" si="37"/>
        <v>0</v>
      </c>
      <c r="M170" s="7"/>
      <c r="Q170">
        <v>1</v>
      </c>
      <c r="R170">
        <f>D170*내역서!R676</f>
        <v>0</v>
      </c>
      <c r="S170">
        <f>D170*내역서!S676</f>
        <v>0</v>
      </c>
      <c r="T170">
        <f>D170*내역서!T676</f>
        <v>0</v>
      </c>
      <c r="U170">
        <f>D170*내역서!U676</f>
        <v>0</v>
      </c>
      <c r="V170">
        <f>D170*내역서!V676</f>
        <v>0</v>
      </c>
      <c r="W170">
        <f>D170*내역서!W676</f>
        <v>0</v>
      </c>
      <c r="X170">
        <f>D170*내역서!X676</f>
        <v>0</v>
      </c>
      <c r="Y170">
        <f>D170*내역서!Y676</f>
        <v>0</v>
      </c>
      <c r="Z170">
        <f>D170*내역서!Z676</f>
        <v>0</v>
      </c>
      <c r="AA170">
        <f>D170*내역서!AA676</f>
        <v>0</v>
      </c>
      <c r="AB170">
        <f>D170*내역서!AB676</f>
        <v>0</v>
      </c>
      <c r="AC170">
        <f>D170*내역서!AC676</f>
        <v>0</v>
      </c>
      <c r="AD170">
        <f>D170*내역서!AD676</f>
        <v>0</v>
      </c>
      <c r="AE170">
        <f>D170*내역서!AE676</f>
        <v>0</v>
      </c>
      <c r="AF170">
        <f>D170*내역서!AF676</f>
        <v>0</v>
      </c>
      <c r="AG170">
        <f>D170*내역서!AG676</f>
        <v>0</v>
      </c>
      <c r="AH170">
        <f>D170*내역서!AH676</f>
        <v>0</v>
      </c>
      <c r="AI170">
        <f>D170*내역서!AI676</f>
        <v>0</v>
      </c>
      <c r="AJ170">
        <f>D170*내역서!AJ676</f>
        <v>0</v>
      </c>
      <c r="AK170">
        <f>D170*내역서!AK676</f>
        <v>0</v>
      </c>
      <c r="AL170">
        <f>D170*내역서!AL676</f>
        <v>0</v>
      </c>
    </row>
    <row r="171" spans="1:38" ht="26.1" customHeight="1" x14ac:dyDescent="0.3">
      <c r="A171" s="6" t="s">
        <v>718</v>
      </c>
      <c r="B171" s="7"/>
      <c r="C171" s="8" t="s">
        <v>92</v>
      </c>
      <c r="D171" s="14">
        <v>1</v>
      </c>
      <c r="E171" s="9">
        <f>내역서!F692</f>
        <v>0</v>
      </c>
      <c r="F171" s="9">
        <f t="shared" si="34"/>
        <v>0</v>
      </c>
      <c r="G171" s="9">
        <f>내역서!H692</f>
        <v>0</v>
      </c>
      <c r="H171" s="9">
        <f t="shared" si="35"/>
        <v>0</v>
      </c>
      <c r="I171" s="9">
        <f>내역서!J692</f>
        <v>0</v>
      </c>
      <c r="J171" s="9">
        <f t="shared" si="36"/>
        <v>0</v>
      </c>
      <c r="K171" s="9">
        <f t="shared" si="37"/>
        <v>0</v>
      </c>
      <c r="L171" s="9">
        <f t="shared" si="37"/>
        <v>0</v>
      </c>
      <c r="M171" s="6" t="s">
        <v>682</v>
      </c>
      <c r="R171">
        <f>D171*내역서!R692</f>
        <v>0</v>
      </c>
      <c r="S171">
        <f>D171*내역서!S692</f>
        <v>0</v>
      </c>
      <c r="T171">
        <f>D171*내역서!T692</f>
        <v>0</v>
      </c>
      <c r="U171">
        <f>D171*내역서!U692</f>
        <v>0</v>
      </c>
      <c r="V171">
        <f>D171*내역서!V692</f>
        <v>0</v>
      </c>
      <c r="W171">
        <f>D171*내역서!W692</f>
        <v>0</v>
      </c>
      <c r="X171">
        <f>D171*내역서!X692</f>
        <v>0</v>
      </c>
      <c r="Y171">
        <f>D171*내역서!Y692</f>
        <v>0</v>
      </c>
      <c r="Z171">
        <f>D171*내역서!Z692</f>
        <v>0</v>
      </c>
      <c r="AA171">
        <f>D171*내역서!AA692</f>
        <v>0</v>
      </c>
      <c r="AB171">
        <f>D171*내역서!AB692</f>
        <v>0</v>
      </c>
      <c r="AC171">
        <f>D171*내역서!AC692</f>
        <v>0</v>
      </c>
      <c r="AD171">
        <f>D171*내역서!AD692</f>
        <v>0</v>
      </c>
      <c r="AE171">
        <f>D171*내역서!AE692</f>
        <v>0</v>
      </c>
      <c r="AF171">
        <f>D171*내역서!AF692</f>
        <v>0</v>
      </c>
      <c r="AG171">
        <f>D171*내역서!AG692</f>
        <v>0</v>
      </c>
      <c r="AH171">
        <f>D171*내역서!AH692</f>
        <v>0</v>
      </c>
      <c r="AI171">
        <f>D171*내역서!AI692</f>
        <v>0</v>
      </c>
      <c r="AJ171">
        <f>D171*내역서!AJ692</f>
        <v>0</v>
      </c>
      <c r="AK171">
        <f>D171*내역서!AK692</f>
        <v>0</v>
      </c>
      <c r="AL171">
        <f>D171*내역서!AL692</f>
        <v>0</v>
      </c>
    </row>
    <row r="172" spans="1:38" ht="26.1" customHeight="1" x14ac:dyDescent="0.3">
      <c r="A172" s="7"/>
      <c r="B172" s="7"/>
      <c r="C172" s="14"/>
      <c r="D172" s="14"/>
      <c r="E172" s="9"/>
      <c r="F172" s="9"/>
      <c r="G172" s="9"/>
      <c r="H172" s="9"/>
      <c r="I172" s="9"/>
      <c r="J172" s="9"/>
      <c r="K172" s="9"/>
      <c r="L172" s="9"/>
      <c r="M172" s="7"/>
    </row>
    <row r="173" spans="1:38" ht="26.1" customHeight="1" x14ac:dyDescent="0.3">
      <c r="A173" s="7"/>
      <c r="B173" s="7"/>
      <c r="C173" s="14"/>
      <c r="D173" s="14"/>
      <c r="E173" s="9"/>
      <c r="F173" s="9"/>
      <c r="G173" s="9"/>
      <c r="H173" s="9"/>
      <c r="I173" s="9"/>
      <c r="J173" s="9"/>
      <c r="K173" s="9"/>
      <c r="L173" s="9"/>
      <c r="M173" s="7"/>
    </row>
    <row r="174" spans="1:38" ht="26.1" customHeight="1" x14ac:dyDescent="0.3">
      <c r="A174" s="7"/>
      <c r="B174" s="7"/>
      <c r="C174" s="14"/>
      <c r="D174" s="14"/>
      <c r="E174" s="9"/>
      <c r="F174" s="9"/>
      <c r="G174" s="9"/>
      <c r="H174" s="9"/>
      <c r="I174" s="9"/>
      <c r="J174" s="9"/>
      <c r="K174" s="9"/>
      <c r="L174" s="9"/>
      <c r="M174" s="7"/>
    </row>
    <row r="175" spans="1:38" ht="26.1" customHeight="1" x14ac:dyDescent="0.3">
      <c r="A175" s="7"/>
      <c r="B175" s="7"/>
      <c r="C175" s="14"/>
      <c r="D175" s="14"/>
      <c r="E175" s="9"/>
      <c r="F175" s="9"/>
      <c r="G175" s="9"/>
      <c r="H175" s="9"/>
      <c r="I175" s="9"/>
      <c r="J175" s="9"/>
      <c r="K175" s="9"/>
      <c r="L175" s="9"/>
      <c r="M175" s="7"/>
    </row>
    <row r="176" spans="1:38" ht="26.1" customHeight="1" x14ac:dyDescent="0.3">
      <c r="A176" s="7"/>
      <c r="B176" s="7"/>
      <c r="C176" s="14"/>
      <c r="D176" s="14"/>
      <c r="E176" s="9"/>
      <c r="F176" s="9"/>
      <c r="G176" s="9"/>
      <c r="H176" s="9"/>
      <c r="I176" s="9"/>
      <c r="J176" s="9"/>
      <c r="K176" s="9"/>
      <c r="L176" s="9"/>
      <c r="M176" s="7"/>
    </row>
    <row r="177" spans="1:38" ht="26.1" customHeight="1" x14ac:dyDescent="0.3">
      <c r="A177" s="7"/>
      <c r="B177" s="7"/>
      <c r="C177" s="14"/>
      <c r="D177" s="14"/>
      <c r="E177" s="9"/>
      <c r="F177" s="9"/>
      <c r="G177" s="9"/>
      <c r="H177" s="9"/>
      <c r="I177" s="9"/>
      <c r="J177" s="9"/>
      <c r="K177" s="9"/>
      <c r="L177" s="9"/>
      <c r="M177" s="7"/>
    </row>
    <row r="178" spans="1:38" ht="26.1" customHeight="1" x14ac:dyDescent="0.3">
      <c r="A178" s="7"/>
      <c r="B178" s="7"/>
      <c r="C178" s="14"/>
      <c r="D178" s="14"/>
      <c r="E178" s="9"/>
      <c r="F178" s="9"/>
      <c r="G178" s="9"/>
      <c r="H178" s="9"/>
      <c r="I178" s="9"/>
      <c r="J178" s="9"/>
      <c r="K178" s="9"/>
      <c r="L178" s="9"/>
      <c r="M178" s="7"/>
    </row>
    <row r="179" spans="1:38" ht="26.1" customHeight="1" x14ac:dyDescent="0.3">
      <c r="A179" s="7"/>
      <c r="B179" s="7"/>
      <c r="C179" s="14"/>
      <c r="D179" s="14"/>
      <c r="E179" s="9"/>
      <c r="F179" s="9"/>
      <c r="G179" s="9"/>
      <c r="H179" s="9"/>
      <c r="I179" s="9"/>
      <c r="J179" s="9"/>
      <c r="K179" s="9"/>
      <c r="L179" s="9"/>
      <c r="M179" s="7"/>
    </row>
    <row r="180" spans="1:38" ht="26.1" customHeight="1" x14ac:dyDescent="0.3">
      <c r="A180" s="10" t="s">
        <v>91</v>
      </c>
      <c r="B180" s="11"/>
      <c r="C180" s="12"/>
      <c r="D180" s="12"/>
      <c r="E180" s="13"/>
      <c r="F180" s="13">
        <f>SUMIF(Q166:Q171, "1", F166:F171)</f>
        <v>0</v>
      </c>
      <c r="G180" s="13"/>
      <c r="H180" s="13">
        <f>SUMIF(Q166:Q171, "1", H166:H171)</f>
        <v>0</v>
      </c>
      <c r="I180" s="13"/>
      <c r="J180" s="13">
        <f>SUMIF(Q166:Q171, "1", J166:J171)</f>
        <v>0</v>
      </c>
      <c r="K180" s="13"/>
      <c r="L180" s="13">
        <f>F180+H180+J180</f>
        <v>0</v>
      </c>
      <c r="M180" s="11"/>
      <c r="R180">
        <f t="shared" ref="R180:AL180" si="38">SUM(R166:R171)</f>
        <v>0</v>
      </c>
      <c r="S180">
        <f t="shared" si="38"/>
        <v>0</v>
      </c>
      <c r="T180">
        <f t="shared" si="38"/>
        <v>0</v>
      </c>
      <c r="U180">
        <f t="shared" si="38"/>
        <v>0</v>
      </c>
      <c r="V180">
        <f t="shared" si="38"/>
        <v>0</v>
      </c>
      <c r="W180">
        <f t="shared" si="38"/>
        <v>0</v>
      </c>
      <c r="X180">
        <f t="shared" si="38"/>
        <v>0</v>
      </c>
      <c r="Y180">
        <f t="shared" si="38"/>
        <v>0</v>
      </c>
      <c r="Z180">
        <f t="shared" si="38"/>
        <v>0</v>
      </c>
      <c r="AA180">
        <f t="shared" si="38"/>
        <v>0</v>
      </c>
      <c r="AB180">
        <f t="shared" si="38"/>
        <v>0</v>
      </c>
      <c r="AC180">
        <f t="shared" si="38"/>
        <v>0</v>
      </c>
      <c r="AD180">
        <f t="shared" si="38"/>
        <v>0</v>
      </c>
      <c r="AE180">
        <f t="shared" si="38"/>
        <v>0</v>
      </c>
      <c r="AF180">
        <f t="shared" si="38"/>
        <v>0</v>
      </c>
      <c r="AG180">
        <f t="shared" si="38"/>
        <v>0</v>
      </c>
      <c r="AH180">
        <f t="shared" si="38"/>
        <v>0</v>
      </c>
      <c r="AI180">
        <f t="shared" si="38"/>
        <v>0</v>
      </c>
      <c r="AJ180">
        <f t="shared" si="38"/>
        <v>0</v>
      </c>
      <c r="AK180">
        <f t="shared" si="38"/>
        <v>0</v>
      </c>
      <c r="AL180">
        <f t="shared" si="38"/>
        <v>0</v>
      </c>
    </row>
    <row r="181" spans="1:38" ht="26.1" customHeight="1" x14ac:dyDescent="0.3">
      <c r="A181" s="6" t="s">
        <v>8</v>
      </c>
      <c r="B181" s="7"/>
      <c r="C181" s="14"/>
      <c r="D181" s="14"/>
      <c r="E181" s="9"/>
      <c r="F181" s="9"/>
      <c r="G181" s="9"/>
      <c r="H181" s="9"/>
      <c r="I181" s="9"/>
      <c r="J181" s="9"/>
      <c r="K181" s="9"/>
      <c r="L181" s="9"/>
      <c r="M181" s="7"/>
    </row>
    <row r="182" spans="1:38" ht="26.1" customHeight="1" x14ac:dyDescent="0.3">
      <c r="A182" s="6" t="s">
        <v>719</v>
      </c>
      <c r="B182" s="7"/>
      <c r="C182" s="8" t="s">
        <v>92</v>
      </c>
      <c r="D182" s="14">
        <v>1</v>
      </c>
      <c r="E182" s="9">
        <f>내역서!F708</f>
        <v>0</v>
      </c>
      <c r="F182" s="9">
        <f>D182*E182</f>
        <v>0</v>
      </c>
      <c r="G182" s="9">
        <f>내역서!H708</f>
        <v>0</v>
      </c>
      <c r="H182" s="9">
        <f>D182*G182</f>
        <v>0</v>
      </c>
      <c r="I182" s="9">
        <f>내역서!J708</f>
        <v>0</v>
      </c>
      <c r="J182" s="9">
        <f>D182*I182</f>
        <v>0</v>
      </c>
      <c r="K182" s="9">
        <f t="shared" ref="K182:L185" si="39">E182+G182+I182</f>
        <v>0</v>
      </c>
      <c r="L182" s="9">
        <f t="shared" si="39"/>
        <v>0</v>
      </c>
      <c r="M182" s="7"/>
      <c r="Q182">
        <v>1</v>
      </c>
      <c r="R182">
        <f>D182*내역서!R708</f>
        <v>0</v>
      </c>
      <c r="S182">
        <f>D182*내역서!S708</f>
        <v>0</v>
      </c>
      <c r="T182">
        <f>D182*내역서!T708</f>
        <v>0</v>
      </c>
      <c r="U182">
        <f>D182*내역서!U708</f>
        <v>0</v>
      </c>
      <c r="V182">
        <f>D182*내역서!V708</f>
        <v>0</v>
      </c>
      <c r="W182">
        <f>D182*내역서!W708</f>
        <v>0</v>
      </c>
      <c r="X182">
        <f>D182*내역서!X708</f>
        <v>0</v>
      </c>
      <c r="Y182">
        <f>D182*내역서!Y708</f>
        <v>0</v>
      </c>
      <c r="Z182">
        <f>D182*내역서!Z708</f>
        <v>0</v>
      </c>
      <c r="AA182">
        <f>D182*내역서!AA708</f>
        <v>0</v>
      </c>
      <c r="AB182">
        <f>D182*내역서!AB708</f>
        <v>0</v>
      </c>
      <c r="AC182">
        <f>D182*내역서!AC708</f>
        <v>0</v>
      </c>
      <c r="AD182">
        <f>D182*내역서!AD708</f>
        <v>0</v>
      </c>
      <c r="AE182">
        <f>D182*내역서!AE708</f>
        <v>0</v>
      </c>
      <c r="AF182">
        <f>D182*내역서!AF708</f>
        <v>0</v>
      </c>
      <c r="AG182">
        <f>D182*내역서!AG708</f>
        <v>0</v>
      </c>
      <c r="AH182">
        <f>D182*내역서!AH708</f>
        <v>0</v>
      </c>
      <c r="AI182">
        <f>D182*내역서!AI708</f>
        <v>0</v>
      </c>
      <c r="AJ182">
        <f>D182*내역서!AJ708</f>
        <v>0</v>
      </c>
      <c r="AK182">
        <f>D182*내역서!AK708</f>
        <v>0</v>
      </c>
      <c r="AL182">
        <f>D182*내역서!AL708</f>
        <v>0</v>
      </c>
    </row>
    <row r="183" spans="1:38" ht="26.1" customHeight="1" x14ac:dyDescent="0.3">
      <c r="A183" s="6" t="s">
        <v>720</v>
      </c>
      <c r="B183" s="7"/>
      <c r="C183" s="8" t="s">
        <v>92</v>
      </c>
      <c r="D183" s="14">
        <v>1</v>
      </c>
      <c r="E183" s="9">
        <f>내역서!F724</f>
        <v>0</v>
      </c>
      <c r="F183" s="9">
        <f>D183*E183</f>
        <v>0</v>
      </c>
      <c r="G183" s="9">
        <f>내역서!H724</f>
        <v>0</v>
      </c>
      <c r="H183" s="9">
        <f>D183*G183</f>
        <v>0</v>
      </c>
      <c r="I183" s="9">
        <f>내역서!J724</f>
        <v>0</v>
      </c>
      <c r="J183" s="9">
        <f>D183*I183</f>
        <v>0</v>
      </c>
      <c r="K183" s="9">
        <f t="shared" si="39"/>
        <v>0</v>
      </c>
      <c r="L183" s="9">
        <f t="shared" si="39"/>
        <v>0</v>
      </c>
      <c r="M183" s="7"/>
      <c r="Q183">
        <v>1</v>
      </c>
      <c r="R183">
        <f>D183*내역서!R724</f>
        <v>0</v>
      </c>
      <c r="S183">
        <f>D183*내역서!S724</f>
        <v>0</v>
      </c>
      <c r="T183">
        <f>D183*내역서!T724</f>
        <v>0</v>
      </c>
      <c r="U183">
        <f>D183*내역서!U724</f>
        <v>0</v>
      </c>
      <c r="V183">
        <f>D183*내역서!V724</f>
        <v>0</v>
      </c>
      <c r="W183">
        <f>D183*내역서!W724</f>
        <v>0</v>
      </c>
      <c r="X183">
        <f>D183*내역서!X724</f>
        <v>0</v>
      </c>
      <c r="Y183">
        <f>D183*내역서!Y724</f>
        <v>0</v>
      </c>
      <c r="Z183">
        <f>D183*내역서!Z724</f>
        <v>0</v>
      </c>
      <c r="AA183">
        <f>D183*내역서!AA724</f>
        <v>0</v>
      </c>
      <c r="AB183">
        <f>D183*내역서!AB724</f>
        <v>0</v>
      </c>
      <c r="AC183">
        <f>D183*내역서!AC724</f>
        <v>0</v>
      </c>
      <c r="AD183">
        <f>D183*내역서!AD724</f>
        <v>0</v>
      </c>
      <c r="AE183">
        <f>D183*내역서!AE724</f>
        <v>0</v>
      </c>
      <c r="AF183">
        <f>D183*내역서!AF724</f>
        <v>0</v>
      </c>
      <c r="AG183">
        <f>D183*내역서!AG724</f>
        <v>0</v>
      </c>
      <c r="AH183">
        <f>D183*내역서!AH724</f>
        <v>0</v>
      </c>
      <c r="AI183">
        <f>D183*내역서!AI724</f>
        <v>0</v>
      </c>
      <c r="AJ183">
        <f>D183*내역서!AJ724</f>
        <v>0</v>
      </c>
      <c r="AK183">
        <f>D183*내역서!AK724</f>
        <v>0</v>
      </c>
      <c r="AL183">
        <f>D183*내역서!AL724</f>
        <v>0</v>
      </c>
    </row>
    <row r="184" spans="1:38" ht="26.1" customHeight="1" x14ac:dyDescent="0.3">
      <c r="A184" s="6" t="s">
        <v>721</v>
      </c>
      <c r="B184" s="7"/>
      <c r="C184" s="8" t="s">
        <v>92</v>
      </c>
      <c r="D184" s="14">
        <v>1</v>
      </c>
      <c r="E184" s="9">
        <f>내역서!F740</f>
        <v>0</v>
      </c>
      <c r="F184" s="9">
        <f>D184*E184</f>
        <v>0</v>
      </c>
      <c r="G184" s="9">
        <f>내역서!H740</f>
        <v>0</v>
      </c>
      <c r="H184" s="9">
        <f>D184*G184</f>
        <v>0</v>
      </c>
      <c r="I184" s="9">
        <f>내역서!J740</f>
        <v>0</v>
      </c>
      <c r="J184" s="9">
        <f>D184*I184</f>
        <v>0</v>
      </c>
      <c r="K184" s="9">
        <f t="shared" si="39"/>
        <v>0</v>
      </c>
      <c r="L184" s="9">
        <f t="shared" si="39"/>
        <v>0</v>
      </c>
      <c r="M184" s="7"/>
      <c r="Q184">
        <v>1</v>
      </c>
      <c r="R184">
        <f>D184*내역서!R740</f>
        <v>0</v>
      </c>
      <c r="S184">
        <f>D184*내역서!S740</f>
        <v>0</v>
      </c>
      <c r="T184">
        <f>D184*내역서!T740</f>
        <v>0</v>
      </c>
      <c r="U184">
        <f>D184*내역서!U740</f>
        <v>0</v>
      </c>
      <c r="V184">
        <f>D184*내역서!V740</f>
        <v>0</v>
      </c>
      <c r="W184">
        <f>D184*내역서!W740</f>
        <v>0</v>
      </c>
      <c r="X184">
        <f>D184*내역서!X740</f>
        <v>0</v>
      </c>
      <c r="Y184">
        <f>D184*내역서!Y740</f>
        <v>0</v>
      </c>
      <c r="Z184">
        <f>D184*내역서!Z740</f>
        <v>0</v>
      </c>
      <c r="AA184">
        <f>D184*내역서!AA740</f>
        <v>0</v>
      </c>
      <c r="AB184">
        <f>D184*내역서!AB740</f>
        <v>0</v>
      </c>
      <c r="AC184">
        <f>D184*내역서!AC740</f>
        <v>0</v>
      </c>
      <c r="AD184">
        <f>D184*내역서!AD740</f>
        <v>0</v>
      </c>
      <c r="AE184">
        <f>D184*내역서!AE740</f>
        <v>0</v>
      </c>
      <c r="AF184">
        <f>D184*내역서!AF740</f>
        <v>0</v>
      </c>
      <c r="AG184">
        <f>D184*내역서!AG740</f>
        <v>0</v>
      </c>
      <c r="AH184">
        <f>D184*내역서!AH740</f>
        <v>0</v>
      </c>
      <c r="AI184">
        <f>D184*내역서!AI740</f>
        <v>0</v>
      </c>
      <c r="AJ184">
        <f>D184*내역서!AJ740</f>
        <v>0</v>
      </c>
      <c r="AK184">
        <f>D184*내역서!AK740</f>
        <v>0</v>
      </c>
      <c r="AL184">
        <f>D184*내역서!AL740</f>
        <v>0</v>
      </c>
    </row>
    <row r="185" spans="1:38" ht="26.1" customHeight="1" x14ac:dyDescent="0.3">
      <c r="A185" s="6" t="s">
        <v>722</v>
      </c>
      <c r="B185" s="7"/>
      <c r="C185" s="8" t="s">
        <v>92</v>
      </c>
      <c r="D185" s="14">
        <v>1</v>
      </c>
      <c r="E185" s="9">
        <f>내역서!F756</f>
        <v>0</v>
      </c>
      <c r="F185" s="9">
        <f>D185*E185</f>
        <v>0</v>
      </c>
      <c r="G185" s="9">
        <f>내역서!H756</f>
        <v>0</v>
      </c>
      <c r="H185" s="9">
        <f>D185*G185</f>
        <v>0</v>
      </c>
      <c r="I185" s="9">
        <f>내역서!J756</f>
        <v>0</v>
      </c>
      <c r="J185" s="9">
        <f>D185*I185</f>
        <v>0</v>
      </c>
      <c r="K185" s="9">
        <f t="shared" si="39"/>
        <v>0</v>
      </c>
      <c r="L185" s="9">
        <f t="shared" si="39"/>
        <v>0</v>
      </c>
      <c r="M185" s="6" t="s">
        <v>682</v>
      </c>
      <c r="R185">
        <f>D185*내역서!R756</f>
        <v>0</v>
      </c>
      <c r="S185">
        <f>D185*내역서!S756</f>
        <v>0</v>
      </c>
      <c r="T185">
        <f>D185*내역서!T756</f>
        <v>0</v>
      </c>
      <c r="U185">
        <f>D185*내역서!U756</f>
        <v>0</v>
      </c>
      <c r="V185">
        <f>D185*내역서!V756</f>
        <v>0</v>
      </c>
      <c r="W185">
        <f>D185*내역서!W756</f>
        <v>0</v>
      </c>
      <c r="X185">
        <f>D185*내역서!X756</f>
        <v>0</v>
      </c>
      <c r="Y185">
        <f>D185*내역서!Y756</f>
        <v>0</v>
      </c>
      <c r="Z185">
        <f>D185*내역서!Z756</f>
        <v>0</v>
      </c>
      <c r="AA185">
        <f>D185*내역서!AA756</f>
        <v>0</v>
      </c>
      <c r="AB185">
        <f>D185*내역서!AB756</f>
        <v>0</v>
      </c>
      <c r="AC185">
        <f>D185*내역서!AC756</f>
        <v>0</v>
      </c>
      <c r="AD185">
        <f>D185*내역서!AD756</f>
        <v>0</v>
      </c>
      <c r="AE185">
        <f>D185*내역서!AE756</f>
        <v>0</v>
      </c>
      <c r="AF185">
        <f>D185*내역서!AF756</f>
        <v>0</v>
      </c>
      <c r="AG185">
        <f>D185*내역서!AG756</f>
        <v>0</v>
      </c>
      <c r="AH185">
        <f>D185*내역서!AH756</f>
        <v>0</v>
      </c>
      <c r="AI185">
        <f>D185*내역서!AI756</f>
        <v>0</v>
      </c>
      <c r="AJ185">
        <f>D185*내역서!AJ756</f>
        <v>0</v>
      </c>
      <c r="AK185">
        <f>D185*내역서!AK756</f>
        <v>0</v>
      </c>
      <c r="AL185">
        <f>D185*내역서!AL756</f>
        <v>0</v>
      </c>
    </row>
    <row r="186" spans="1:38" ht="26.1" customHeight="1" x14ac:dyDescent="0.3">
      <c r="A186" s="7"/>
      <c r="B186" s="7"/>
      <c r="C186" s="14"/>
      <c r="D186" s="14"/>
      <c r="E186" s="9"/>
      <c r="F186" s="9"/>
      <c r="G186" s="9"/>
      <c r="H186" s="9"/>
      <c r="I186" s="9"/>
      <c r="J186" s="9"/>
      <c r="K186" s="9"/>
      <c r="L186" s="9"/>
      <c r="M186" s="7"/>
    </row>
    <row r="187" spans="1:38" ht="26.1" customHeight="1" x14ac:dyDescent="0.3">
      <c r="A187" s="7"/>
      <c r="B187" s="7"/>
      <c r="C187" s="14"/>
      <c r="D187" s="14"/>
      <c r="E187" s="9"/>
      <c r="F187" s="9"/>
      <c r="G187" s="9"/>
      <c r="H187" s="9"/>
      <c r="I187" s="9"/>
      <c r="J187" s="9"/>
      <c r="K187" s="9"/>
      <c r="L187" s="9"/>
      <c r="M187" s="7"/>
    </row>
    <row r="188" spans="1:38" ht="26.1" customHeight="1" x14ac:dyDescent="0.3">
      <c r="A188" s="7"/>
      <c r="B188" s="7"/>
      <c r="C188" s="14"/>
      <c r="D188" s="14"/>
      <c r="E188" s="9"/>
      <c r="F188" s="9"/>
      <c r="G188" s="9"/>
      <c r="H188" s="9"/>
      <c r="I188" s="9"/>
      <c r="J188" s="9"/>
      <c r="K188" s="9"/>
      <c r="L188" s="9"/>
      <c r="M188" s="7"/>
    </row>
    <row r="189" spans="1:38" ht="26.1" customHeight="1" x14ac:dyDescent="0.3">
      <c r="A189" s="7"/>
      <c r="B189" s="7"/>
      <c r="C189" s="14"/>
      <c r="D189" s="14"/>
      <c r="E189" s="9"/>
      <c r="F189" s="9"/>
      <c r="G189" s="9"/>
      <c r="H189" s="9"/>
      <c r="I189" s="9"/>
      <c r="J189" s="9"/>
      <c r="K189" s="9"/>
      <c r="L189" s="9"/>
      <c r="M189" s="7"/>
    </row>
    <row r="190" spans="1:38" ht="26.1" customHeight="1" x14ac:dyDescent="0.3">
      <c r="A190" s="7"/>
      <c r="B190" s="7"/>
      <c r="C190" s="14"/>
      <c r="D190" s="14"/>
      <c r="E190" s="9"/>
      <c r="F190" s="9"/>
      <c r="G190" s="9"/>
      <c r="H190" s="9"/>
      <c r="I190" s="9"/>
      <c r="J190" s="9"/>
      <c r="K190" s="9"/>
      <c r="L190" s="9"/>
      <c r="M190" s="7"/>
    </row>
    <row r="191" spans="1:38" ht="26.1" customHeight="1" x14ac:dyDescent="0.3">
      <c r="A191" s="7"/>
      <c r="B191" s="7"/>
      <c r="C191" s="14"/>
      <c r="D191" s="14"/>
      <c r="E191" s="9"/>
      <c r="F191" s="9"/>
      <c r="G191" s="9"/>
      <c r="H191" s="9"/>
      <c r="I191" s="9"/>
      <c r="J191" s="9"/>
      <c r="K191" s="9"/>
      <c r="L191" s="9"/>
      <c r="M191" s="7"/>
    </row>
    <row r="192" spans="1:38" ht="26.1" customHeight="1" x14ac:dyDescent="0.3">
      <c r="A192" s="7"/>
      <c r="B192" s="7"/>
      <c r="C192" s="14"/>
      <c r="D192" s="14"/>
      <c r="E192" s="9"/>
      <c r="F192" s="9"/>
      <c r="G192" s="9"/>
      <c r="H192" s="9"/>
      <c r="I192" s="9"/>
      <c r="J192" s="9"/>
      <c r="K192" s="9"/>
      <c r="L192" s="9"/>
      <c r="M192" s="7"/>
    </row>
    <row r="193" spans="1:38" ht="26.1" customHeight="1" x14ac:dyDescent="0.3">
      <c r="A193" s="7"/>
      <c r="B193" s="7"/>
      <c r="C193" s="14"/>
      <c r="D193" s="14"/>
      <c r="E193" s="9"/>
      <c r="F193" s="9"/>
      <c r="G193" s="9"/>
      <c r="H193" s="9"/>
      <c r="I193" s="9"/>
      <c r="J193" s="9"/>
      <c r="K193" s="9"/>
      <c r="L193" s="9"/>
      <c r="M193" s="7"/>
    </row>
    <row r="194" spans="1:38" ht="26.1" customHeight="1" x14ac:dyDescent="0.3">
      <c r="A194" s="7"/>
      <c r="B194" s="7"/>
      <c r="C194" s="14"/>
      <c r="D194" s="14"/>
      <c r="E194" s="9"/>
      <c r="F194" s="9"/>
      <c r="G194" s="9"/>
      <c r="H194" s="9"/>
      <c r="I194" s="9"/>
      <c r="J194" s="9"/>
      <c r="K194" s="9"/>
      <c r="L194" s="9"/>
      <c r="M194" s="7"/>
    </row>
    <row r="195" spans="1:38" ht="26.1" customHeight="1" x14ac:dyDescent="0.3">
      <c r="A195" s="7"/>
      <c r="B195" s="7"/>
      <c r="C195" s="14"/>
      <c r="D195" s="14"/>
      <c r="E195" s="9"/>
      <c r="F195" s="9"/>
      <c r="G195" s="9"/>
      <c r="H195" s="9"/>
      <c r="I195" s="9"/>
      <c r="J195" s="9"/>
      <c r="K195" s="9"/>
      <c r="L195" s="9"/>
      <c r="M195" s="7"/>
    </row>
    <row r="196" spans="1:38" ht="26.1" customHeight="1" x14ac:dyDescent="0.3">
      <c r="A196" s="10" t="s">
        <v>91</v>
      </c>
      <c r="B196" s="11"/>
      <c r="C196" s="12"/>
      <c r="D196" s="12"/>
      <c r="E196" s="13"/>
      <c r="F196" s="13">
        <f>SUMIF(Q182:Q185, "1", F182:F185)</f>
        <v>0</v>
      </c>
      <c r="G196" s="13"/>
      <c r="H196" s="13">
        <f>SUMIF(Q182:Q185, "1", H182:H185)</f>
        <v>0</v>
      </c>
      <c r="I196" s="13"/>
      <c r="J196" s="13">
        <f>SUMIF(Q182:Q185, "1", J182:J185)</f>
        <v>0</v>
      </c>
      <c r="K196" s="13"/>
      <c r="L196" s="13">
        <f>F196+H196+J196</f>
        <v>0</v>
      </c>
      <c r="M196" s="11"/>
      <c r="R196">
        <f t="shared" ref="R196:AL196" si="40">SUM(R182:R185)</f>
        <v>0</v>
      </c>
      <c r="S196">
        <f t="shared" si="40"/>
        <v>0</v>
      </c>
      <c r="T196">
        <f t="shared" si="40"/>
        <v>0</v>
      </c>
      <c r="U196">
        <f t="shared" si="40"/>
        <v>0</v>
      </c>
      <c r="V196">
        <f t="shared" si="40"/>
        <v>0</v>
      </c>
      <c r="W196">
        <f t="shared" si="40"/>
        <v>0</v>
      </c>
      <c r="X196">
        <f t="shared" si="40"/>
        <v>0</v>
      </c>
      <c r="Y196">
        <f t="shared" si="40"/>
        <v>0</v>
      </c>
      <c r="Z196">
        <f t="shared" si="40"/>
        <v>0</v>
      </c>
      <c r="AA196">
        <f t="shared" si="40"/>
        <v>0</v>
      </c>
      <c r="AB196">
        <f t="shared" si="40"/>
        <v>0</v>
      </c>
      <c r="AC196">
        <f t="shared" si="40"/>
        <v>0</v>
      </c>
      <c r="AD196">
        <f t="shared" si="40"/>
        <v>0</v>
      </c>
      <c r="AE196">
        <f t="shared" si="40"/>
        <v>0</v>
      </c>
      <c r="AF196">
        <f t="shared" si="40"/>
        <v>0</v>
      </c>
      <c r="AG196">
        <f t="shared" si="40"/>
        <v>0</v>
      </c>
      <c r="AH196">
        <f t="shared" si="40"/>
        <v>0</v>
      </c>
      <c r="AI196">
        <f t="shared" si="40"/>
        <v>0</v>
      </c>
      <c r="AJ196">
        <f t="shared" si="40"/>
        <v>0</v>
      </c>
      <c r="AK196">
        <f t="shared" si="40"/>
        <v>0</v>
      </c>
      <c r="AL196">
        <f t="shared" si="40"/>
        <v>0</v>
      </c>
    </row>
    <row r="197" spans="1:38" ht="26.1" customHeight="1" x14ac:dyDescent="0.3">
      <c r="A197" s="6" t="s">
        <v>9</v>
      </c>
      <c r="B197" s="7"/>
      <c r="C197" s="14"/>
      <c r="D197" s="14"/>
      <c r="E197" s="9"/>
      <c r="F197" s="9"/>
      <c r="G197" s="9"/>
      <c r="H197" s="9"/>
      <c r="I197" s="9"/>
      <c r="J197" s="9"/>
      <c r="K197" s="9"/>
      <c r="L197" s="9"/>
      <c r="M197" s="7"/>
    </row>
    <row r="198" spans="1:38" ht="26.1" customHeight="1" x14ac:dyDescent="0.3">
      <c r="A198" s="6" t="s">
        <v>723</v>
      </c>
      <c r="B198" s="7"/>
      <c r="C198" s="8" t="s">
        <v>92</v>
      </c>
      <c r="D198" s="14">
        <v>1</v>
      </c>
      <c r="E198" s="9">
        <f>내역서!F772</f>
        <v>0</v>
      </c>
      <c r="F198" s="9">
        <f>D198*E198</f>
        <v>0</v>
      </c>
      <c r="G198" s="9">
        <f>내역서!H772</f>
        <v>0</v>
      </c>
      <c r="H198" s="9">
        <f>D198*G198</f>
        <v>0</v>
      </c>
      <c r="I198" s="9">
        <f>내역서!J772</f>
        <v>0</v>
      </c>
      <c r="J198" s="9">
        <f>D198*I198</f>
        <v>0</v>
      </c>
      <c r="K198" s="9">
        <f t="shared" ref="K198:L202" si="41">E198+G198+I198</f>
        <v>0</v>
      </c>
      <c r="L198" s="9">
        <f t="shared" si="41"/>
        <v>0</v>
      </c>
      <c r="M198" s="7"/>
      <c r="Q198">
        <v>1</v>
      </c>
      <c r="R198">
        <f>D198*내역서!R772</f>
        <v>0</v>
      </c>
      <c r="S198">
        <f>D198*내역서!S772</f>
        <v>0</v>
      </c>
      <c r="T198">
        <f>D198*내역서!T772</f>
        <v>0</v>
      </c>
      <c r="U198">
        <f>D198*내역서!U772</f>
        <v>0</v>
      </c>
      <c r="V198">
        <f>D198*내역서!V772</f>
        <v>0</v>
      </c>
      <c r="W198">
        <f>D198*내역서!W772</f>
        <v>0</v>
      </c>
      <c r="X198">
        <f>D198*내역서!X772</f>
        <v>0</v>
      </c>
      <c r="Y198">
        <f>D198*내역서!Y772</f>
        <v>0</v>
      </c>
      <c r="Z198">
        <f>D198*내역서!Z772</f>
        <v>0</v>
      </c>
      <c r="AA198">
        <f>D198*내역서!AA772</f>
        <v>0</v>
      </c>
      <c r="AB198">
        <f>D198*내역서!AB772</f>
        <v>0</v>
      </c>
      <c r="AC198">
        <f>D198*내역서!AC772</f>
        <v>0</v>
      </c>
      <c r="AD198">
        <f>D198*내역서!AD772</f>
        <v>0</v>
      </c>
      <c r="AE198">
        <f>D198*내역서!AE772</f>
        <v>0</v>
      </c>
      <c r="AF198">
        <f>D198*내역서!AF772</f>
        <v>0</v>
      </c>
      <c r="AG198">
        <f>D198*내역서!AG772</f>
        <v>0</v>
      </c>
      <c r="AH198">
        <f>D198*내역서!AH772</f>
        <v>0</v>
      </c>
      <c r="AI198">
        <f>D198*내역서!AI772</f>
        <v>0</v>
      </c>
      <c r="AJ198">
        <f>D198*내역서!AJ772</f>
        <v>0</v>
      </c>
      <c r="AK198">
        <f>D198*내역서!AK772</f>
        <v>0</v>
      </c>
      <c r="AL198">
        <f>D198*내역서!AL772</f>
        <v>0</v>
      </c>
    </row>
    <row r="199" spans="1:38" ht="26.1" customHeight="1" x14ac:dyDescent="0.3">
      <c r="A199" s="6" t="s">
        <v>724</v>
      </c>
      <c r="B199" s="7"/>
      <c r="C199" s="8" t="s">
        <v>92</v>
      </c>
      <c r="D199" s="14">
        <v>1</v>
      </c>
      <c r="E199" s="9">
        <f>내역서!F788</f>
        <v>0</v>
      </c>
      <c r="F199" s="9">
        <f>D199*E199</f>
        <v>0</v>
      </c>
      <c r="G199" s="9">
        <f>내역서!H788</f>
        <v>0</v>
      </c>
      <c r="H199" s="9">
        <f>D199*G199</f>
        <v>0</v>
      </c>
      <c r="I199" s="9">
        <f>내역서!J788</f>
        <v>0</v>
      </c>
      <c r="J199" s="9">
        <f>D199*I199</f>
        <v>0</v>
      </c>
      <c r="K199" s="9">
        <f t="shared" si="41"/>
        <v>0</v>
      </c>
      <c r="L199" s="9">
        <f t="shared" si="41"/>
        <v>0</v>
      </c>
      <c r="M199" s="7"/>
      <c r="Q199">
        <v>1</v>
      </c>
      <c r="R199">
        <f>D199*내역서!R788</f>
        <v>0</v>
      </c>
      <c r="S199">
        <f>D199*내역서!S788</f>
        <v>0</v>
      </c>
      <c r="T199">
        <f>D199*내역서!T788</f>
        <v>0</v>
      </c>
      <c r="U199">
        <f>D199*내역서!U788</f>
        <v>0</v>
      </c>
      <c r="V199">
        <f>D199*내역서!V788</f>
        <v>0</v>
      </c>
      <c r="W199">
        <f>D199*내역서!W788</f>
        <v>0</v>
      </c>
      <c r="X199">
        <f>D199*내역서!X788</f>
        <v>0</v>
      </c>
      <c r="Y199">
        <f>D199*내역서!Y788</f>
        <v>0</v>
      </c>
      <c r="Z199">
        <f>D199*내역서!Z788</f>
        <v>0</v>
      </c>
      <c r="AA199">
        <f>D199*내역서!AA788</f>
        <v>0</v>
      </c>
      <c r="AB199">
        <f>D199*내역서!AB788</f>
        <v>0</v>
      </c>
      <c r="AC199">
        <f>D199*내역서!AC788</f>
        <v>0</v>
      </c>
      <c r="AD199">
        <f>D199*내역서!AD788</f>
        <v>0</v>
      </c>
      <c r="AE199">
        <f>D199*내역서!AE788</f>
        <v>0</v>
      </c>
      <c r="AF199">
        <f>D199*내역서!AF788</f>
        <v>0</v>
      </c>
      <c r="AG199">
        <f>D199*내역서!AG788</f>
        <v>0</v>
      </c>
      <c r="AH199">
        <f>D199*내역서!AH788</f>
        <v>0</v>
      </c>
      <c r="AI199">
        <f>D199*내역서!AI788</f>
        <v>0</v>
      </c>
      <c r="AJ199">
        <f>D199*내역서!AJ788</f>
        <v>0</v>
      </c>
      <c r="AK199">
        <f>D199*내역서!AK788</f>
        <v>0</v>
      </c>
      <c r="AL199">
        <f>D199*내역서!AL788</f>
        <v>0</v>
      </c>
    </row>
    <row r="200" spans="1:38" ht="26.1" customHeight="1" x14ac:dyDescent="0.3">
      <c r="A200" s="6" t="s">
        <v>725</v>
      </c>
      <c r="B200" s="7"/>
      <c r="C200" s="8" t="s">
        <v>92</v>
      </c>
      <c r="D200" s="14">
        <v>1</v>
      </c>
      <c r="E200" s="9">
        <f>내역서!F804</f>
        <v>0</v>
      </c>
      <c r="F200" s="9">
        <f>D200*E200</f>
        <v>0</v>
      </c>
      <c r="G200" s="9">
        <f>내역서!H804</f>
        <v>0</v>
      </c>
      <c r="H200" s="9">
        <f>D200*G200</f>
        <v>0</v>
      </c>
      <c r="I200" s="9">
        <f>내역서!J804</f>
        <v>0</v>
      </c>
      <c r="J200" s="9">
        <f>D200*I200</f>
        <v>0</v>
      </c>
      <c r="K200" s="9">
        <f t="shared" si="41"/>
        <v>0</v>
      </c>
      <c r="L200" s="9">
        <f t="shared" si="41"/>
        <v>0</v>
      </c>
      <c r="M200" s="7"/>
      <c r="Q200">
        <v>1</v>
      </c>
      <c r="R200">
        <f>D200*내역서!R804</f>
        <v>0</v>
      </c>
      <c r="S200">
        <f>D200*내역서!S804</f>
        <v>0</v>
      </c>
      <c r="T200">
        <f>D200*내역서!T804</f>
        <v>0</v>
      </c>
      <c r="U200">
        <f>D200*내역서!U804</f>
        <v>0</v>
      </c>
      <c r="V200">
        <f>D200*내역서!V804</f>
        <v>0</v>
      </c>
      <c r="W200">
        <f>D200*내역서!W804</f>
        <v>0</v>
      </c>
      <c r="X200">
        <f>D200*내역서!X804</f>
        <v>0</v>
      </c>
      <c r="Y200">
        <f>D200*내역서!Y804</f>
        <v>0</v>
      </c>
      <c r="Z200">
        <f>D200*내역서!Z804</f>
        <v>0</v>
      </c>
      <c r="AA200">
        <f>D200*내역서!AA804</f>
        <v>0</v>
      </c>
      <c r="AB200">
        <f>D200*내역서!AB804</f>
        <v>0</v>
      </c>
      <c r="AC200">
        <f>D200*내역서!AC804</f>
        <v>0</v>
      </c>
      <c r="AD200">
        <f>D200*내역서!AD804</f>
        <v>0</v>
      </c>
      <c r="AE200">
        <f>D200*내역서!AE804</f>
        <v>0</v>
      </c>
      <c r="AF200">
        <f>D200*내역서!AF804</f>
        <v>0</v>
      </c>
      <c r="AG200">
        <f>D200*내역서!AG804</f>
        <v>0</v>
      </c>
      <c r="AH200">
        <f>D200*내역서!AH804</f>
        <v>0</v>
      </c>
      <c r="AI200">
        <f>D200*내역서!AI804</f>
        <v>0</v>
      </c>
      <c r="AJ200">
        <f>D200*내역서!AJ804</f>
        <v>0</v>
      </c>
      <c r="AK200">
        <f>D200*내역서!AK804</f>
        <v>0</v>
      </c>
      <c r="AL200">
        <f>D200*내역서!AL804</f>
        <v>0</v>
      </c>
    </row>
    <row r="201" spans="1:38" ht="26.1" customHeight="1" x14ac:dyDescent="0.3">
      <c r="A201" s="6" t="s">
        <v>726</v>
      </c>
      <c r="B201" s="7"/>
      <c r="C201" s="8" t="s">
        <v>92</v>
      </c>
      <c r="D201" s="14">
        <v>1</v>
      </c>
      <c r="E201" s="9">
        <f>내역서!F820</f>
        <v>0</v>
      </c>
      <c r="F201" s="9">
        <f>D201*E201</f>
        <v>0</v>
      </c>
      <c r="G201" s="9">
        <f>내역서!H820</f>
        <v>0</v>
      </c>
      <c r="H201" s="9">
        <f>D201*G201</f>
        <v>0</v>
      </c>
      <c r="I201" s="9">
        <f>내역서!J820</f>
        <v>0</v>
      </c>
      <c r="J201" s="9">
        <f>D201*I201</f>
        <v>0</v>
      </c>
      <c r="K201" s="9">
        <f t="shared" si="41"/>
        <v>0</v>
      </c>
      <c r="L201" s="9">
        <f t="shared" si="41"/>
        <v>0</v>
      </c>
      <c r="M201" s="7"/>
      <c r="Q201">
        <v>1</v>
      </c>
      <c r="R201">
        <f>D201*내역서!R820</f>
        <v>0</v>
      </c>
      <c r="S201">
        <f>D201*내역서!S820</f>
        <v>0</v>
      </c>
      <c r="T201">
        <f>D201*내역서!T820</f>
        <v>0</v>
      </c>
      <c r="U201">
        <f>D201*내역서!U820</f>
        <v>0</v>
      </c>
      <c r="V201">
        <f>D201*내역서!V820</f>
        <v>0</v>
      </c>
      <c r="W201">
        <f>D201*내역서!W820</f>
        <v>0</v>
      </c>
      <c r="X201">
        <f>D201*내역서!X820</f>
        <v>0</v>
      </c>
      <c r="Y201">
        <f>D201*내역서!Y820</f>
        <v>0</v>
      </c>
      <c r="Z201">
        <f>D201*내역서!Z820</f>
        <v>0</v>
      </c>
      <c r="AA201">
        <f>D201*내역서!AA820</f>
        <v>0</v>
      </c>
      <c r="AB201">
        <f>D201*내역서!AB820</f>
        <v>0</v>
      </c>
      <c r="AC201">
        <f>D201*내역서!AC820</f>
        <v>0</v>
      </c>
      <c r="AD201">
        <f>D201*내역서!AD820</f>
        <v>0</v>
      </c>
      <c r="AE201">
        <f>D201*내역서!AE820</f>
        <v>0</v>
      </c>
      <c r="AF201">
        <f>D201*내역서!AF820</f>
        <v>0</v>
      </c>
      <c r="AG201">
        <f>D201*내역서!AG820</f>
        <v>0</v>
      </c>
      <c r="AH201">
        <f>D201*내역서!AH820</f>
        <v>0</v>
      </c>
      <c r="AI201">
        <f>D201*내역서!AI820</f>
        <v>0</v>
      </c>
      <c r="AJ201">
        <f>D201*내역서!AJ820</f>
        <v>0</v>
      </c>
      <c r="AK201">
        <f>D201*내역서!AK820</f>
        <v>0</v>
      </c>
      <c r="AL201">
        <f>D201*내역서!AL820</f>
        <v>0</v>
      </c>
    </row>
    <row r="202" spans="1:38" ht="26.1" customHeight="1" x14ac:dyDescent="0.3">
      <c r="A202" s="6" t="s">
        <v>727</v>
      </c>
      <c r="B202" s="7"/>
      <c r="C202" s="8" t="s">
        <v>92</v>
      </c>
      <c r="D202" s="14">
        <v>1</v>
      </c>
      <c r="E202" s="9">
        <f>내역서!F836</f>
        <v>0</v>
      </c>
      <c r="F202" s="9">
        <f>D202*E202</f>
        <v>0</v>
      </c>
      <c r="G202" s="9">
        <f>내역서!H836</f>
        <v>0</v>
      </c>
      <c r="H202" s="9">
        <f>D202*G202</f>
        <v>0</v>
      </c>
      <c r="I202" s="9">
        <f>내역서!J836</f>
        <v>0</v>
      </c>
      <c r="J202" s="9">
        <f>D202*I202</f>
        <v>0</v>
      </c>
      <c r="K202" s="9">
        <f t="shared" si="41"/>
        <v>0</v>
      </c>
      <c r="L202" s="9">
        <f t="shared" si="41"/>
        <v>0</v>
      </c>
      <c r="M202" s="6" t="s">
        <v>682</v>
      </c>
      <c r="R202">
        <f>D202*내역서!R836</f>
        <v>0</v>
      </c>
      <c r="S202">
        <f>D202*내역서!S836</f>
        <v>0</v>
      </c>
      <c r="T202">
        <f>D202*내역서!T836</f>
        <v>0</v>
      </c>
      <c r="U202">
        <f>D202*내역서!U836</f>
        <v>0</v>
      </c>
      <c r="V202">
        <f>D202*내역서!V836</f>
        <v>0</v>
      </c>
      <c r="W202">
        <f>D202*내역서!W836</f>
        <v>0</v>
      </c>
      <c r="X202">
        <f>D202*내역서!X836</f>
        <v>0</v>
      </c>
      <c r="Y202">
        <f>D202*내역서!Y836</f>
        <v>0</v>
      </c>
      <c r="Z202">
        <f>D202*내역서!Z836</f>
        <v>0</v>
      </c>
      <c r="AA202">
        <f>D202*내역서!AA836</f>
        <v>0</v>
      </c>
      <c r="AB202">
        <f>D202*내역서!AB836</f>
        <v>0</v>
      </c>
      <c r="AC202">
        <f>D202*내역서!AC836</f>
        <v>0</v>
      </c>
      <c r="AD202">
        <f>D202*내역서!AD836</f>
        <v>0</v>
      </c>
      <c r="AE202">
        <f>D202*내역서!AE836</f>
        <v>0</v>
      </c>
      <c r="AF202">
        <f>D202*내역서!AF836</f>
        <v>0</v>
      </c>
      <c r="AG202">
        <f>D202*내역서!AG836</f>
        <v>0</v>
      </c>
      <c r="AH202">
        <f>D202*내역서!AH836</f>
        <v>0</v>
      </c>
      <c r="AI202">
        <f>D202*내역서!AI836</f>
        <v>0</v>
      </c>
      <c r="AJ202">
        <f>D202*내역서!AJ836</f>
        <v>0</v>
      </c>
      <c r="AK202">
        <f>D202*내역서!AK836</f>
        <v>0</v>
      </c>
      <c r="AL202">
        <f>D202*내역서!AL836</f>
        <v>0</v>
      </c>
    </row>
    <row r="203" spans="1:38" ht="26.1" customHeight="1" x14ac:dyDescent="0.3">
      <c r="A203" s="7"/>
      <c r="B203" s="7"/>
      <c r="C203" s="14"/>
      <c r="D203" s="14"/>
      <c r="E203" s="9"/>
      <c r="F203" s="9"/>
      <c r="G203" s="9"/>
      <c r="H203" s="9"/>
      <c r="I203" s="9"/>
      <c r="J203" s="9"/>
      <c r="K203" s="9"/>
      <c r="L203" s="9"/>
      <c r="M203" s="7"/>
    </row>
    <row r="204" spans="1:38" ht="26.1" customHeight="1" x14ac:dyDescent="0.3">
      <c r="A204" s="7"/>
      <c r="B204" s="7"/>
      <c r="C204" s="14"/>
      <c r="D204" s="14"/>
      <c r="E204" s="9"/>
      <c r="F204" s="9"/>
      <c r="G204" s="9"/>
      <c r="H204" s="9"/>
      <c r="I204" s="9"/>
      <c r="J204" s="9"/>
      <c r="K204" s="9"/>
      <c r="L204" s="9"/>
      <c r="M204" s="7"/>
    </row>
    <row r="205" spans="1:38" ht="26.1" customHeight="1" x14ac:dyDescent="0.3">
      <c r="A205" s="7"/>
      <c r="B205" s="7"/>
      <c r="C205" s="14"/>
      <c r="D205" s="14"/>
      <c r="E205" s="9"/>
      <c r="F205" s="9"/>
      <c r="G205" s="9"/>
      <c r="H205" s="9"/>
      <c r="I205" s="9"/>
      <c r="J205" s="9"/>
      <c r="K205" s="9"/>
      <c r="L205" s="9"/>
      <c r="M205" s="7"/>
    </row>
    <row r="206" spans="1:38" ht="26.1" customHeight="1" x14ac:dyDescent="0.3">
      <c r="A206" s="7"/>
      <c r="B206" s="7"/>
      <c r="C206" s="14"/>
      <c r="D206" s="14"/>
      <c r="E206" s="9"/>
      <c r="F206" s="9"/>
      <c r="G206" s="9"/>
      <c r="H206" s="9"/>
      <c r="I206" s="9"/>
      <c r="J206" s="9"/>
      <c r="K206" s="9"/>
      <c r="L206" s="9"/>
      <c r="M206" s="7"/>
    </row>
    <row r="207" spans="1:38" ht="26.1" customHeight="1" x14ac:dyDescent="0.3">
      <c r="A207" s="7"/>
      <c r="B207" s="7"/>
      <c r="C207" s="14"/>
      <c r="D207" s="14"/>
      <c r="E207" s="9"/>
      <c r="F207" s="9"/>
      <c r="G207" s="9"/>
      <c r="H207" s="9"/>
      <c r="I207" s="9"/>
      <c r="J207" s="9"/>
      <c r="K207" s="9"/>
      <c r="L207" s="9"/>
      <c r="M207" s="7"/>
    </row>
    <row r="208" spans="1:38" ht="26.1" customHeight="1" x14ac:dyDescent="0.3">
      <c r="A208" s="7"/>
      <c r="B208" s="7"/>
      <c r="C208" s="14"/>
      <c r="D208" s="14"/>
      <c r="E208" s="9"/>
      <c r="F208" s="9"/>
      <c r="G208" s="9"/>
      <c r="H208" s="9"/>
      <c r="I208" s="9"/>
      <c r="J208" s="9"/>
      <c r="K208" s="9"/>
      <c r="L208" s="9"/>
      <c r="M208" s="7"/>
    </row>
    <row r="209" spans="1:38" ht="26.1" customHeight="1" x14ac:dyDescent="0.3">
      <c r="A209" s="7"/>
      <c r="B209" s="7"/>
      <c r="C209" s="14"/>
      <c r="D209" s="14"/>
      <c r="E209" s="9"/>
      <c r="F209" s="9"/>
      <c r="G209" s="9"/>
      <c r="H209" s="9"/>
      <c r="I209" s="9"/>
      <c r="J209" s="9"/>
      <c r="K209" s="9"/>
      <c r="L209" s="9"/>
      <c r="M209" s="7"/>
    </row>
    <row r="210" spans="1:38" ht="26.1" customHeight="1" x14ac:dyDescent="0.3">
      <c r="A210" s="7"/>
      <c r="B210" s="7"/>
      <c r="C210" s="14"/>
      <c r="D210" s="14"/>
      <c r="E210" s="9"/>
      <c r="F210" s="9"/>
      <c r="G210" s="9"/>
      <c r="H210" s="9"/>
      <c r="I210" s="9"/>
      <c r="J210" s="9"/>
      <c r="K210" s="9"/>
      <c r="L210" s="9"/>
      <c r="M210" s="7"/>
    </row>
    <row r="211" spans="1:38" ht="26.1" customHeight="1" x14ac:dyDescent="0.3">
      <c r="A211" s="7"/>
      <c r="B211" s="7"/>
      <c r="C211" s="14"/>
      <c r="D211" s="14"/>
      <c r="E211" s="9"/>
      <c r="F211" s="9"/>
      <c r="G211" s="9"/>
      <c r="H211" s="9"/>
      <c r="I211" s="9"/>
      <c r="J211" s="9"/>
      <c r="K211" s="9"/>
      <c r="L211" s="9"/>
      <c r="M211" s="7"/>
    </row>
    <row r="212" spans="1:38" ht="26.1" customHeight="1" x14ac:dyDescent="0.3">
      <c r="A212" s="10" t="s">
        <v>91</v>
      </c>
      <c r="B212" s="11"/>
      <c r="C212" s="12"/>
      <c r="D212" s="12"/>
      <c r="E212" s="13"/>
      <c r="F212" s="13">
        <f>SUMIF(Q198:Q202, "1", F198:F202)</f>
        <v>0</v>
      </c>
      <c r="G212" s="13"/>
      <c r="H212" s="13">
        <f>SUMIF(Q198:Q202, "1", H198:H202)</f>
        <v>0</v>
      </c>
      <c r="I212" s="13"/>
      <c r="J212" s="13">
        <f>SUMIF(Q198:Q202, "1", J198:J202)</f>
        <v>0</v>
      </c>
      <c r="K212" s="13"/>
      <c r="L212" s="13">
        <f>F212+H212+J212</f>
        <v>0</v>
      </c>
      <c r="M212" s="11"/>
      <c r="R212">
        <f t="shared" ref="R212:AL212" si="42">SUM(R198:R202)</f>
        <v>0</v>
      </c>
      <c r="S212">
        <f t="shared" si="42"/>
        <v>0</v>
      </c>
      <c r="T212">
        <f t="shared" si="42"/>
        <v>0</v>
      </c>
      <c r="U212">
        <f t="shared" si="42"/>
        <v>0</v>
      </c>
      <c r="V212">
        <f t="shared" si="42"/>
        <v>0</v>
      </c>
      <c r="W212">
        <f t="shared" si="42"/>
        <v>0</v>
      </c>
      <c r="X212">
        <f t="shared" si="42"/>
        <v>0</v>
      </c>
      <c r="Y212">
        <f t="shared" si="42"/>
        <v>0</v>
      </c>
      <c r="Z212">
        <f t="shared" si="42"/>
        <v>0</v>
      </c>
      <c r="AA212">
        <f t="shared" si="42"/>
        <v>0</v>
      </c>
      <c r="AB212">
        <f t="shared" si="42"/>
        <v>0</v>
      </c>
      <c r="AC212">
        <f t="shared" si="42"/>
        <v>0</v>
      </c>
      <c r="AD212">
        <f t="shared" si="42"/>
        <v>0</v>
      </c>
      <c r="AE212">
        <f t="shared" si="42"/>
        <v>0</v>
      </c>
      <c r="AF212">
        <f t="shared" si="42"/>
        <v>0</v>
      </c>
      <c r="AG212">
        <f t="shared" si="42"/>
        <v>0</v>
      </c>
      <c r="AH212">
        <f t="shared" si="42"/>
        <v>0</v>
      </c>
      <c r="AI212">
        <f t="shared" si="42"/>
        <v>0</v>
      </c>
      <c r="AJ212">
        <f t="shared" si="42"/>
        <v>0</v>
      </c>
      <c r="AK212">
        <f t="shared" si="42"/>
        <v>0</v>
      </c>
      <c r="AL212">
        <f t="shared" si="42"/>
        <v>0</v>
      </c>
    </row>
    <row r="213" spans="1:38" ht="26.1" customHeight="1" x14ac:dyDescent="0.3">
      <c r="A213" s="6" t="s">
        <v>10</v>
      </c>
      <c r="B213" s="7"/>
      <c r="C213" s="14"/>
      <c r="D213" s="14"/>
      <c r="E213" s="9"/>
      <c r="F213" s="9"/>
      <c r="G213" s="9"/>
      <c r="H213" s="9"/>
      <c r="I213" s="9"/>
      <c r="J213" s="9"/>
      <c r="K213" s="9"/>
      <c r="L213" s="9"/>
      <c r="M213" s="7"/>
    </row>
    <row r="214" spans="1:38" ht="26.1" customHeight="1" x14ac:dyDescent="0.3">
      <c r="A214" s="6" t="s">
        <v>728</v>
      </c>
      <c r="B214" s="7"/>
      <c r="C214" s="8" t="s">
        <v>92</v>
      </c>
      <c r="D214" s="14">
        <v>1</v>
      </c>
      <c r="E214" s="9">
        <f>내역서!F852</f>
        <v>0</v>
      </c>
      <c r="F214" s="9">
        <f>D214*E214</f>
        <v>0</v>
      </c>
      <c r="G214" s="9">
        <f>내역서!H852</f>
        <v>0</v>
      </c>
      <c r="H214" s="9">
        <f>D214*G214</f>
        <v>0</v>
      </c>
      <c r="I214" s="9">
        <f>내역서!J852</f>
        <v>0</v>
      </c>
      <c r="J214" s="9">
        <f>D214*I214</f>
        <v>0</v>
      </c>
      <c r="K214" s="9">
        <f t="shared" ref="K214:L217" si="43">E214+G214+I214</f>
        <v>0</v>
      </c>
      <c r="L214" s="9">
        <f t="shared" si="43"/>
        <v>0</v>
      </c>
      <c r="M214" s="7"/>
      <c r="Q214">
        <v>1</v>
      </c>
      <c r="R214">
        <f>D214*내역서!R852</f>
        <v>0</v>
      </c>
      <c r="S214">
        <f>D214*내역서!S852</f>
        <v>0</v>
      </c>
      <c r="T214">
        <f>D214*내역서!T852</f>
        <v>0</v>
      </c>
      <c r="U214">
        <f>D214*내역서!U852</f>
        <v>0</v>
      </c>
      <c r="V214">
        <f>D214*내역서!V852</f>
        <v>0</v>
      </c>
      <c r="W214">
        <f>D214*내역서!W852</f>
        <v>0</v>
      </c>
      <c r="X214">
        <f>D214*내역서!X852</f>
        <v>0</v>
      </c>
      <c r="Y214">
        <f>D214*내역서!Y852</f>
        <v>0</v>
      </c>
      <c r="Z214">
        <f>D214*내역서!Z852</f>
        <v>0</v>
      </c>
      <c r="AA214">
        <f>D214*내역서!AA852</f>
        <v>0</v>
      </c>
      <c r="AB214">
        <f>D214*내역서!AB852</f>
        <v>0</v>
      </c>
      <c r="AC214">
        <f>D214*내역서!AC852</f>
        <v>0</v>
      </c>
      <c r="AD214">
        <f>D214*내역서!AD852</f>
        <v>0</v>
      </c>
      <c r="AE214">
        <f>D214*내역서!AE852</f>
        <v>0</v>
      </c>
      <c r="AF214">
        <f>D214*내역서!AF852</f>
        <v>0</v>
      </c>
      <c r="AG214">
        <f>D214*내역서!AG852</f>
        <v>0</v>
      </c>
      <c r="AH214">
        <f>D214*내역서!AH852</f>
        <v>0</v>
      </c>
      <c r="AI214">
        <f>D214*내역서!AI852</f>
        <v>0</v>
      </c>
      <c r="AJ214">
        <f>D214*내역서!AJ852</f>
        <v>0</v>
      </c>
      <c r="AK214">
        <f>D214*내역서!AK852</f>
        <v>0</v>
      </c>
      <c r="AL214">
        <f>D214*내역서!AL852</f>
        <v>0</v>
      </c>
    </row>
    <row r="215" spans="1:38" ht="26.1" customHeight="1" x14ac:dyDescent="0.3">
      <c r="A215" s="6" t="s">
        <v>729</v>
      </c>
      <c r="B215" s="7"/>
      <c r="C215" s="8" t="s">
        <v>92</v>
      </c>
      <c r="D215" s="14">
        <v>1</v>
      </c>
      <c r="E215" s="9">
        <f>내역서!F868</f>
        <v>0</v>
      </c>
      <c r="F215" s="9">
        <f>D215*E215</f>
        <v>0</v>
      </c>
      <c r="G215" s="9">
        <f>내역서!H868</f>
        <v>0</v>
      </c>
      <c r="H215" s="9">
        <f>D215*G215</f>
        <v>0</v>
      </c>
      <c r="I215" s="9">
        <f>내역서!J868</f>
        <v>0</v>
      </c>
      <c r="J215" s="9">
        <f>D215*I215</f>
        <v>0</v>
      </c>
      <c r="K215" s="9">
        <f t="shared" si="43"/>
        <v>0</v>
      </c>
      <c r="L215" s="9">
        <f t="shared" si="43"/>
        <v>0</v>
      </c>
      <c r="M215" s="7"/>
      <c r="Q215">
        <v>1</v>
      </c>
      <c r="R215">
        <f>D215*내역서!R868</f>
        <v>0</v>
      </c>
      <c r="S215">
        <f>D215*내역서!S868</f>
        <v>0</v>
      </c>
      <c r="T215">
        <f>D215*내역서!T868</f>
        <v>0</v>
      </c>
      <c r="U215">
        <f>D215*내역서!U868</f>
        <v>0</v>
      </c>
      <c r="V215">
        <f>D215*내역서!V868</f>
        <v>0</v>
      </c>
      <c r="W215">
        <f>D215*내역서!W868</f>
        <v>0</v>
      </c>
      <c r="X215">
        <f>D215*내역서!X868</f>
        <v>0</v>
      </c>
      <c r="Y215">
        <f>D215*내역서!Y868</f>
        <v>0</v>
      </c>
      <c r="Z215">
        <f>D215*내역서!Z868</f>
        <v>0</v>
      </c>
      <c r="AA215">
        <f>D215*내역서!AA868</f>
        <v>0</v>
      </c>
      <c r="AB215">
        <f>D215*내역서!AB868</f>
        <v>0</v>
      </c>
      <c r="AC215">
        <f>D215*내역서!AC868</f>
        <v>0</v>
      </c>
      <c r="AD215">
        <f>D215*내역서!AD868</f>
        <v>0</v>
      </c>
      <c r="AE215">
        <f>D215*내역서!AE868</f>
        <v>0</v>
      </c>
      <c r="AF215">
        <f>D215*내역서!AF868</f>
        <v>0</v>
      </c>
      <c r="AG215">
        <f>D215*내역서!AG868</f>
        <v>0</v>
      </c>
      <c r="AH215">
        <f>D215*내역서!AH868</f>
        <v>0</v>
      </c>
      <c r="AI215">
        <f>D215*내역서!AI868</f>
        <v>0</v>
      </c>
      <c r="AJ215">
        <f>D215*내역서!AJ868</f>
        <v>0</v>
      </c>
      <c r="AK215">
        <f>D215*내역서!AK868</f>
        <v>0</v>
      </c>
      <c r="AL215">
        <f>D215*내역서!AL868</f>
        <v>0</v>
      </c>
    </row>
    <row r="216" spans="1:38" ht="26.1" customHeight="1" x14ac:dyDescent="0.3">
      <c r="A216" s="6" t="s">
        <v>730</v>
      </c>
      <c r="B216" s="7"/>
      <c r="C216" s="8" t="s">
        <v>92</v>
      </c>
      <c r="D216" s="14">
        <v>1</v>
      </c>
      <c r="E216" s="9">
        <f>내역서!F884</f>
        <v>0</v>
      </c>
      <c r="F216" s="9">
        <f>D216*E216</f>
        <v>0</v>
      </c>
      <c r="G216" s="9">
        <f>내역서!H884</f>
        <v>0</v>
      </c>
      <c r="H216" s="9">
        <f>D216*G216</f>
        <v>0</v>
      </c>
      <c r="I216" s="9">
        <f>내역서!J884</f>
        <v>0</v>
      </c>
      <c r="J216" s="9">
        <f>D216*I216</f>
        <v>0</v>
      </c>
      <c r="K216" s="9">
        <f t="shared" si="43"/>
        <v>0</v>
      </c>
      <c r="L216" s="9">
        <f t="shared" si="43"/>
        <v>0</v>
      </c>
      <c r="M216" s="6" t="s">
        <v>682</v>
      </c>
      <c r="R216">
        <f>D216*내역서!R884</f>
        <v>0</v>
      </c>
      <c r="S216">
        <f>D216*내역서!S884</f>
        <v>0</v>
      </c>
      <c r="T216">
        <f>D216*내역서!T884</f>
        <v>0</v>
      </c>
      <c r="U216">
        <f>D216*내역서!U884</f>
        <v>0</v>
      </c>
      <c r="V216">
        <f>D216*내역서!V884</f>
        <v>0</v>
      </c>
      <c r="W216">
        <f>D216*내역서!W884</f>
        <v>0</v>
      </c>
      <c r="X216">
        <f>D216*내역서!X884</f>
        <v>0</v>
      </c>
      <c r="Y216">
        <f>D216*내역서!Y884</f>
        <v>0</v>
      </c>
      <c r="Z216">
        <f>D216*내역서!Z884</f>
        <v>0</v>
      </c>
      <c r="AA216">
        <f>D216*내역서!AA884</f>
        <v>0</v>
      </c>
      <c r="AB216">
        <f>D216*내역서!AB884</f>
        <v>0</v>
      </c>
      <c r="AC216">
        <f>D216*내역서!AC884</f>
        <v>0</v>
      </c>
      <c r="AD216">
        <f>D216*내역서!AD884</f>
        <v>0</v>
      </c>
      <c r="AE216">
        <f>D216*내역서!AE884</f>
        <v>0</v>
      </c>
      <c r="AF216">
        <f>D216*내역서!AF884</f>
        <v>0</v>
      </c>
      <c r="AG216">
        <f>D216*내역서!AG884</f>
        <v>0</v>
      </c>
      <c r="AH216">
        <f>D216*내역서!AH884</f>
        <v>0</v>
      </c>
      <c r="AI216">
        <f>D216*내역서!AI884</f>
        <v>0</v>
      </c>
      <c r="AJ216">
        <f>D216*내역서!AJ884</f>
        <v>0</v>
      </c>
      <c r="AK216">
        <f>D216*내역서!AK884</f>
        <v>0</v>
      </c>
      <c r="AL216">
        <f>D216*내역서!AL884</f>
        <v>0</v>
      </c>
    </row>
    <row r="217" spans="1:38" ht="26.1" customHeight="1" x14ac:dyDescent="0.3">
      <c r="A217" s="6" t="s">
        <v>731</v>
      </c>
      <c r="B217" s="7"/>
      <c r="C217" s="8" t="s">
        <v>92</v>
      </c>
      <c r="D217" s="14">
        <v>1</v>
      </c>
      <c r="E217" s="9">
        <f>내역서!F900</f>
        <v>0</v>
      </c>
      <c r="F217" s="9">
        <f>D217*E217</f>
        <v>0</v>
      </c>
      <c r="G217" s="9">
        <f>내역서!H900</f>
        <v>0</v>
      </c>
      <c r="H217" s="9">
        <f>D217*G217</f>
        <v>0</v>
      </c>
      <c r="I217" s="9">
        <f>내역서!J900</f>
        <v>0</v>
      </c>
      <c r="J217" s="9">
        <f>D217*I217</f>
        <v>0</v>
      </c>
      <c r="K217" s="9">
        <f t="shared" si="43"/>
        <v>0</v>
      </c>
      <c r="L217" s="9">
        <f t="shared" si="43"/>
        <v>0</v>
      </c>
      <c r="M217" s="6" t="s">
        <v>682</v>
      </c>
      <c r="R217">
        <f>D217*내역서!R900</f>
        <v>0</v>
      </c>
      <c r="S217">
        <f>D217*내역서!S900</f>
        <v>0</v>
      </c>
      <c r="T217">
        <f>D217*내역서!T900</f>
        <v>0</v>
      </c>
      <c r="U217">
        <f>D217*내역서!U900</f>
        <v>0</v>
      </c>
      <c r="V217">
        <f>D217*내역서!V900</f>
        <v>0</v>
      </c>
      <c r="W217">
        <f>D217*내역서!W900</f>
        <v>0</v>
      </c>
      <c r="X217">
        <f>D217*내역서!X900</f>
        <v>0</v>
      </c>
      <c r="Y217">
        <f>D217*내역서!Y900</f>
        <v>0</v>
      </c>
      <c r="Z217">
        <f>D217*내역서!Z900</f>
        <v>0</v>
      </c>
      <c r="AA217">
        <f>D217*내역서!AA900</f>
        <v>0</v>
      </c>
      <c r="AB217">
        <f>D217*내역서!AB900</f>
        <v>0</v>
      </c>
      <c r="AC217">
        <f>D217*내역서!AC900</f>
        <v>0</v>
      </c>
      <c r="AD217">
        <f>D217*내역서!AD900</f>
        <v>0</v>
      </c>
      <c r="AE217">
        <f>D217*내역서!AE900</f>
        <v>0</v>
      </c>
      <c r="AF217">
        <f>D217*내역서!AF900</f>
        <v>0</v>
      </c>
      <c r="AG217">
        <f>D217*내역서!AG900</f>
        <v>0</v>
      </c>
      <c r="AH217">
        <f>D217*내역서!AH900</f>
        <v>0</v>
      </c>
      <c r="AI217">
        <f>D217*내역서!AI900</f>
        <v>0</v>
      </c>
      <c r="AJ217">
        <f>D217*내역서!AJ900</f>
        <v>0</v>
      </c>
      <c r="AK217">
        <f>D217*내역서!AK900</f>
        <v>0</v>
      </c>
      <c r="AL217">
        <f>D217*내역서!AL900</f>
        <v>0</v>
      </c>
    </row>
    <row r="218" spans="1:38" ht="26.1" customHeight="1" x14ac:dyDescent="0.3">
      <c r="A218" s="7"/>
      <c r="B218" s="7"/>
      <c r="C218" s="14"/>
      <c r="D218" s="14"/>
      <c r="E218" s="9"/>
      <c r="F218" s="9"/>
      <c r="G218" s="9"/>
      <c r="H218" s="9"/>
      <c r="I218" s="9"/>
      <c r="J218" s="9"/>
      <c r="K218" s="9"/>
      <c r="L218" s="9"/>
      <c r="M218" s="7"/>
    </row>
    <row r="219" spans="1:38" ht="26.1" customHeight="1" x14ac:dyDescent="0.3">
      <c r="A219" s="7"/>
      <c r="B219" s="7"/>
      <c r="C219" s="14"/>
      <c r="D219" s="14"/>
      <c r="E219" s="9"/>
      <c r="F219" s="9"/>
      <c r="G219" s="9"/>
      <c r="H219" s="9"/>
      <c r="I219" s="9"/>
      <c r="J219" s="9"/>
      <c r="K219" s="9"/>
      <c r="L219" s="9"/>
      <c r="M219" s="7"/>
    </row>
    <row r="220" spans="1:38" ht="26.1" customHeight="1" x14ac:dyDescent="0.3">
      <c r="A220" s="7"/>
      <c r="B220" s="7"/>
      <c r="C220" s="14"/>
      <c r="D220" s="14"/>
      <c r="E220" s="9"/>
      <c r="F220" s="9"/>
      <c r="G220" s="9"/>
      <c r="H220" s="9"/>
      <c r="I220" s="9"/>
      <c r="J220" s="9"/>
      <c r="K220" s="9"/>
      <c r="L220" s="9"/>
      <c r="M220" s="7"/>
    </row>
    <row r="221" spans="1:38" ht="26.1" customHeight="1" x14ac:dyDescent="0.3">
      <c r="A221" s="7"/>
      <c r="B221" s="7"/>
      <c r="C221" s="14"/>
      <c r="D221" s="14"/>
      <c r="E221" s="9"/>
      <c r="F221" s="9"/>
      <c r="G221" s="9"/>
      <c r="H221" s="9"/>
      <c r="I221" s="9"/>
      <c r="J221" s="9"/>
      <c r="K221" s="9"/>
      <c r="L221" s="9"/>
      <c r="M221" s="7"/>
    </row>
    <row r="222" spans="1:38" ht="26.1" customHeight="1" x14ac:dyDescent="0.3">
      <c r="A222" s="7"/>
      <c r="B222" s="7"/>
      <c r="C222" s="14"/>
      <c r="D222" s="14"/>
      <c r="E222" s="9"/>
      <c r="F222" s="9"/>
      <c r="G222" s="9"/>
      <c r="H222" s="9"/>
      <c r="I222" s="9"/>
      <c r="J222" s="9"/>
      <c r="K222" s="9"/>
      <c r="L222" s="9"/>
      <c r="M222" s="7"/>
    </row>
    <row r="223" spans="1:38" ht="26.1" customHeight="1" x14ac:dyDescent="0.3">
      <c r="A223" s="7"/>
      <c r="B223" s="7"/>
      <c r="C223" s="14"/>
      <c r="D223" s="14"/>
      <c r="E223" s="9"/>
      <c r="F223" s="9"/>
      <c r="G223" s="9"/>
      <c r="H223" s="9"/>
      <c r="I223" s="9"/>
      <c r="J223" s="9"/>
      <c r="K223" s="9"/>
      <c r="L223" s="9"/>
      <c r="M223" s="7"/>
    </row>
    <row r="224" spans="1:38" ht="26.1" customHeight="1" x14ac:dyDescent="0.3">
      <c r="A224" s="7"/>
      <c r="B224" s="7"/>
      <c r="C224" s="14"/>
      <c r="D224" s="14"/>
      <c r="E224" s="9"/>
      <c r="F224" s="9"/>
      <c r="G224" s="9"/>
      <c r="H224" s="9"/>
      <c r="I224" s="9"/>
      <c r="J224" s="9"/>
      <c r="K224" s="9"/>
      <c r="L224" s="9"/>
      <c r="M224" s="7"/>
    </row>
    <row r="225" spans="1:38" ht="26.1" customHeight="1" x14ac:dyDescent="0.3">
      <c r="A225" s="7"/>
      <c r="B225" s="7"/>
      <c r="C225" s="14"/>
      <c r="D225" s="14"/>
      <c r="E225" s="9"/>
      <c r="F225" s="9"/>
      <c r="G225" s="9"/>
      <c r="H225" s="9"/>
      <c r="I225" s="9"/>
      <c r="J225" s="9"/>
      <c r="K225" s="9"/>
      <c r="L225" s="9"/>
      <c r="M225" s="7"/>
    </row>
    <row r="226" spans="1:38" ht="26.1" customHeight="1" x14ac:dyDescent="0.3">
      <c r="A226" s="7"/>
      <c r="B226" s="7"/>
      <c r="C226" s="14"/>
      <c r="D226" s="14"/>
      <c r="E226" s="9"/>
      <c r="F226" s="9"/>
      <c r="G226" s="9"/>
      <c r="H226" s="9"/>
      <c r="I226" s="9"/>
      <c r="J226" s="9"/>
      <c r="K226" s="9"/>
      <c r="L226" s="9"/>
      <c r="M226" s="7"/>
    </row>
    <row r="227" spans="1:38" ht="26.1" customHeight="1" x14ac:dyDescent="0.3">
      <c r="A227" s="7"/>
      <c r="B227" s="7"/>
      <c r="C227" s="14"/>
      <c r="D227" s="14"/>
      <c r="E227" s="9"/>
      <c r="F227" s="9"/>
      <c r="G227" s="9"/>
      <c r="H227" s="9"/>
      <c r="I227" s="9"/>
      <c r="J227" s="9"/>
      <c r="K227" s="9"/>
      <c r="L227" s="9"/>
      <c r="M227" s="7"/>
    </row>
    <row r="228" spans="1:38" ht="26.1" customHeight="1" x14ac:dyDescent="0.3">
      <c r="A228" s="10" t="s">
        <v>91</v>
      </c>
      <c r="B228" s="11"/>
      <c r="C228" s="12"/>
      <c r="D228" s="12"/>
      <c r="E228" s="13"/>
      <c r="F228" s="13">
        <f>SUMIF(Q214:Q217, "1", F214:F217)</f>
        <v>0</v>
      </c>
      <c r="G228" s="13"/>
      <c r="H228" s="13">
        <f>SUMIF(Q214:Q217, "1", H214:H217)</f>
        <v>0</v>
      </c>
      <c r="I228" s="13"/>
      <c r="J228" s="13">
        <f>SUMIF(Q214:Q217, "1", J214:J217)</f>
        <v>0</v>
      </c>
      <c r="K228" s="13"/>
      <c r="L228" s="13">
        <f>F228+H228+J228</f>
        <v>0</v>
      </c>
      <c r="M228" s="11"/>
      <c r="R228">
        <f t="shared" ref="R228:AL228" si="44">SUM(R214:R217)</f>
        <v>0</v>
      </c>
      <c r="S228">
        <f t="shared" si="44"/>
        <v>0</v>
      </c>
      <c r="T228">
        <f t="shared" si="44"/>
        <v>0</v>
      </c>
      <c r="U228">
        <f t="shared" si="44"/>
        <v>0</v>
      </c>
      <c r="V228">
        <f t="shared" si="44"/>
        <v>0</v>
      </c>
      <c r="W228">
        <f t="shared" si="44"/>
        <v>0</v>
      </c>
      <c r="X228">
        <f t="shared" si="44"/>
        <v>0</v>
      </c>
      <c r="Y228">
        <f t="shared" si="44"/>
        <v>0</v>
      </c>
      <c r="Z228">
        <f t="shared" si="44"/>
        <v>0</v>
      </c>
      <c r="AA228">
        <f t="shared" si="44"/>
        <v>0</v>
      </c>
      <c r="AB228">
        <f t="shared" si="44"/>
        <v>0</v>
      </c>
      <c r="AC228">
        <f t="shared" si="44"/>
        <v>0</v>
      </c>
      <c r="AD228">
        <f t="shared" si="44"/>
        <v>0</v>
      </c>
      <c r="AE228">
        <f t="shared" si="44"/>
        <v>0</v>
      </c>
      <c r="AF228">
        <f t="shared" si="44"/>
        <v>0</v>
      </c>
      <c r="AG228">
        <f t="shared" si="44"/>
        <v>0</v>
      </c>
      <c r="AH228">
        <f t="shared" si="44"/>
        <v>0</v>
      </c>
      <c r="AI228">
        <f t="shared" si="44"/>
        <v>0</v>
      </c>
      <c r="AJ228">
        <f t="shared" si="44"/>
        <v>0</v>
      </c>
      <c r="AK228">
        <f t="shared" si="44"/>
        <v>0</v>
      </c>
      <c r="AL228">
        <f t="shared" si="44"/>
        <v>0</v>
      </c>
    </row>
    <row r="229" spans="1:38" ht="26.1" customHeight="1" x14ac:dyDescent="0.3">
      <c r="A229" s="6" t="s">
        <v>11</v>
      </c>
      <c r="B229" s="7"/>
      <c r="C229" s="14"/>
      <c r="D229" s="14"/>
      <c r="E229" s="9"/>
      <c r="F229" s="9"/>
      <c r="G229" s="9"/>
      <c r="H229" s="9"/>
      <c r="I229" s="9"/>
      <c r="J229" s="9"/>
      <c r="K229" s="9"/>
      <c r="L229" s="9"/>
      <c r="M229" s="7"/>
    </row>
    <row r="230" spans="1:38" ht="26.1" customHeight="1" x14ac:dyDescent="0.3">
      <c r="A230" s="6" t="s">
        <v>732</v>
      </c>
      <c r="B230" s="7"/>
      <c r="C230" s="8" t="s">
        <v>92</v>
      </c>
      <c r="D230" s="14">
        <v>1</v>
      </c>
      <c r="E230" s="9">
        <f>내역서!F916</f>
        <v>0</v>
      </c>
      <c r="F230" s="9">
        <f>D230*E230</f>
        <v>0</v>
      </c>
      <c r="G230" s="9">
        <f>내역서!H916</f>
        <v>0</v>
      </c>
      <c r="H230" s="9">
        <f>D230*G230</f>
        <v>0</v>
      </c>
      <c r="I230" s="9">
        <f>내역서!J916</f>
        <v>0</v>
      </c>
      <c r="J230" s="9">
        <f>D230*I230</f>
        <v>0</v>
      </c>
      <c r="K230" s="9">
        <f t="shared" ref="K230:L232" si="45">E230+G230+I230</f>
        <v>0</v>
      </c>
      <c r="L230" s="9">
        <f t="shared" si="45"/>
        <v>0</v>
      </c>
      <c r="M230" s="7"/>
      <c r="Q230">
        <v>1</v>
      </c>
      <c r="R230">
        <f>D230*내역서!R916</f>
        <v>0</v>
      </c>
      <c r="S230">
        <f>D230*내역서!S916</f>
        <v>0</v>
      </c>
      <c r="T230">
        <f>D230*내역서!T916</f>
        <v>0</v>
      </c>
      <c r="U230">
        <f>D230*내역서!U916</f>
        <v>0</v>
      </c>
      <c r="V230">
        <f>D230*내역서!V916</f>
        <v>0</v>
      </c>
      <c r="W230">
        <f>D230*내역서!W916</f>
        <v>0</v>
      </c>
      <c r="X230">
        <f>D230*내역서!X916</f>
        <v>0</v>
      </c>
      <c r="Y230">
        <f>D230*내역서!Y916</f>
        <v>0</v>
      </c>
      <c r="Z230">
        <f>D230*내역서!Z916</f>
        <v>0</v>
      </c>
      <c r="AA230">
        <f>D230*내역서!AA916</f>
        <v>0</v>
      </c>
      <c r="AB230">
        <f>D230*내역서!AB916</f>
        <v>0</v>
      </c>
      <c r="AC230">
        <f>D230*내역서!AC916</f>
        <v>0</v>
      </c>
      <c r="AD230">
        <f>D230*내역서!AD916</f>
        <v>0</v>
      </c>
      <c r="AE230">
        <f>D230*내역서!AE916</f>
        <v>0</v>
      </c>
      <c r="AF230">
        <f>D230*내역서!AF916</f>
        <v>0</v>
      </c>
      <c r="AG230">
        <f>D230*내역서!AG916</f>
        <v>0</v>
      </c>
      <c r="AH230">
        <f>D230*내역서!AH916</f>
        <v>0</v>
      </c>
      <c r="AI230">
        <f>D230*내역서!AI916</f>
        <v>0</v>
      </c>
      <c r="AJ230">
        <f>D230*내역서!AJ916</f>
        <v>0</v>
      </c>
      <c r="AK230">
        <f>D230*내역서!AK916</f>
        <v>0</v>
      </c>
      <c r="AL230">
        <f>D230*내역서!AL916</f>
        <v>0</v>
      </c>
    </row>
    <row r="231" spans="1:38" ht="26.1" customHeight="1" x14ac:dyDescent="0.3">
      <c r="A231" s="6" t="s">
        <v>733</v>
      </c>
      <c r="B231" s="7"/>
      <c r="C231" s="8" t="s">
        <v>92</v>
      </c>
      <c r="D231" s="14">
        <v>1</v>
      </c>
      <c r="E231" s="9">
        <f>내역서!F932</f>
        <v>0</v>
      </c>
      <c r="F231" s="9">
        <f>D231*E231</f>
        <v>0</v>
      </c>
      <c r="G231" s="9">
        <f>내역서!H932</f>
        <v>0</v>
      </c>
      <c r="H231" s="9">
        <f>D231*G231</f>
        <v>0</v>
      </c>
      <c r="I231" s="9">
        <f>내역서!J932</f>
        <v>0</v>
      </c>
      <c r="J231" s="9">
        <f>D231*I231</f>
        <v>0</v>
      </c>
      <c r="K231" s="9">
        <f t="shared" si="45"/>
        <v>0</v>
      </c>
      <c r="L231" s="9">
        <f t="shared" si="45"/>
        <v>0</v>
      </c>
      <c r="M231" s="7"/>
      <c r="Q231">
        <v>1</v>
      </c>
      <c r="R231">
        <f>D231*내역서!R932</f>
        <v>0</v>
      </c>
      <c r="S231">
        <f>D231*내역서!S932</f>
        <v>0</v>
      </c>
      <c r="T231">
        <f>D231*내역서!T932</f>
        <v>0</v>
      </c>
      <c r="U231">
        <f>D231*내역서!U932</f>
        <v>0</v>
      </c>
      <c r="V231">
        <f>D231*내역서!V932</f>
        <v>0</v>
      </c>
      <c r="W231">
        <f>D231*내역서!W932</f>
        <v>0</v>
      </c>
      <c r="X231">
        <f>D231*내역서!X932</f>
        <v>0</v>
      </c>
      <c r="Y231">
        <f>D231*내역서!Y932</f>
        <v>0</v>
      </c>
      <c r="Z231">
        <f>D231*내역서!Z932</f>
        <v>0</v>
      </c>
      <c r="AA231">
        <f>D231*내역서!AA932</f>
        <v>0</v>
      </c>
      <c r="AB231">
        <f>D231*내역서!AB932</f>
        <v>0</v>
      </c>
      <c r="AC231">
        <f>D231*내역서!AC932</f>
        <v>0</v>
      </c>
      <c r="AD231">
        <f>D231*내역서!AD932</f>
        <v>0</v>
      </c>
      <c r="AE231">
        <f>D231*내역서!AE932</f>
        <v>0</v>
      </c>
      <c r="AF231">
        <f>D231*내역서!AF932</f>
        <v>0</v>
      </c>
      <c r="AG231">
        <f>D231*내역서!AG932</f>
        <v>0</v>
      </c>
      <c r="AH231">
        <f>D231*내역서!AH932</f>
        <v>0</v>
      </c>
      <c r="AI231">
        <f>D231*내역서!AI932</f>
        <v>0</v>
      </c>
      <c r="AJ231">
        <f>D231*내역서!AJ932</f>
        <v>0</v>
      </c>
      <c r="AK231">
        <f>D231*내역서!AK932</f>
        <v>0</v>
      </c>
      <c r="AL231">
        <f>D231*내역서!AL932</f>
        <v>0</v>
      </c>
    </row>
    <row r="232" spans="1:38" ht="26.1" customHeight="1" x14ac:dyDescent="0.3">
      <c r="A232" s="6" t="s">
        <v>734</v>
      </c>
      <c r="B232" s="7"/>
      <c r="C232" s="8" t="s">
        <v>92</v>
      </c>
      <c r="D232" s="14">
        <v>1</v>
      </c>
      <c r="E232" s="9">
        <f>내역서!F948</f>
        <v>0</v>
      </c>
      <c r="F232" s="9">
        <f>D232*E232</f>
        <v>0</v>
      </c>
      <c r="G232" s="9">
        <f>내역서!H948</f>
        <v>0</v>
      </c>
      <c r="H232" s="9">
        <f>D232*G232</f>
        <v>0</v>
      </c>
      <c r="I232" s="9">
        <f>내역서!J948</f>
        <v>0</v>
      </c>
      <c r="J232" s="9">
        <f>D232*I232</f>
        <v>0</v>
      </c>
      <c r="K232" s="9">
        <f t="shared" si="45"/>
        <v>0</v>
      </c>
      <c r="L232" s="9">
        <f t="shared" si="45"/>
        <v>0</v>
      </c>
      <c r="M232" s="6" t="s">
        <v>682</v>
      </c>
      <c r="R232">
        <f>D232*내역서!R948</f>
        <v>0</v>
      </c>
      <c r="S232">
        <f>D232*내역서!S948</f>
        <v>0</v>
      </c>
      <c r="T232">
        <f>D232*내역서!T948</f>
        <v>0</v>
      </c>
      <c r="U232">
        <f>D232*내역서!U948</f>
        <v>0</v>
      </c>
      <c r="V232">
        <f>D232*내역서!V948</f>
        <v>0</v>
      </c>
      <c r="W232">
        <f>D232*내역서!W948</f>
        <v>0</v>
      </c>
      <c r="X232">
        <f>D232*내역서!X948</f>
        <v>0</v>
      </c>
      <c r="Y232">
        <f>D232*내역서!Y948</f>
        <v>0</v>
      </c>
      <c r="Z232">
        <f>D232*내역서!Z948</f>
        <v>0</v>
      </c>
      <c r="AA232">
        <f>D232*내역서!AA948</f>
        <v>0</v>
      </c>
      <c r="AB232">
        <f>D232*내역서!AB948</f>
        <v>0</v>
      </c>
      <c r="AC232">
        <f>D232*내역서!AC948</f>
        <v>0</v>
      </c>
      <c r="AD232">
        <f>D232*내역서!AD948</f>
        <v>0</v>
      </c>
      <c r="AE232">
        <f>D232*내역서!AE948</f>
        <v>0</v>
      </c>
      <c r="AF232">
        <f>D232*내역서!AF948</f>
        <v>0</v>
      </c>
      <c r="AG232">
        <f>D232*내역서!AG948</f>
        <v>0</v>
      </c>
      <c r="AH232">
        <f>D232*내역서!AH948</f>
        <v>0</v>
      </c>
      <c r="AI232">
        <f>D232*내역서!AI948</f>
        <v>0</v>
      </c>
      <c r="AJ232">
        <f>D232*내역서!AJ948</f>
        <v>0</v>
      </c>
      <c r="AK232">
        <f>D232*내역서!AK948</f>
        <v>0</v>
      </c>
      <c r="AL232">
        <f>D232*내역서!AL948</f>
        <v>0</v>
      </c>
    </row>
    <row r="233" spans="1:38" ht="26.1" customHeight="1" x14ac:dyDescent="0.3">
      <c r="A233" s="7"/>
      <c r="B233" s="7"/>
      <c r="C233" s="14"/>
      <c r="D233" s="14"/>
      <c r="E233" s="9"/>
      <c r="F233" s="9"/>
      <c r="G233" s="9"/>
      <c r="H233" s="9"/>
      <c r="I233" s="9"/>
      <c r="J233" s="9"/>
      <c r="K233" s="9"/>
      <c r="L233" s="9"/>
      <c r="M233" s="7"/>
    </row>
    <row r="234" spans="1:38" ht="26.1" customHeight="1" x14ac:dyDescent="0.3">
      <c r="A234" s="7"/>
      <c r="B234" s="7"/>
      <c r="C234" s="14"/>
      <c r="D234" s="14"/>
      <c r="E234" s="9"/>
      <c r="F234" s="9"/>
      <c r="G234" s="9"/>
      <c r="H234" s="9"/>
      <c r="I234" s="9"/>
      <c r="J234" s="9"/>
      <c r="K234" s="9"/>
      <c r="L234" s="9"/>
      <c r="M234" s="7"/>
    </row>
    <row r="235" spans="1:38" ht="26.1" customHeight="1" x14ac:dyDescent="0.3">
      <c r="A235" s="7"/>
      <c r="B235" s="7"/>
      <c r="C235" s="14"/>
      <c r="D235" s="14"/>
      <c r="E235" s="9"/>
      <c r="F235" s="9"/>
      <c r="G235" s="9"/>
      <c r="H235" s="9"/>
      <c r="I235" s="9"/>
      <c r="J235" s="9"/>
      <c r="K235" s="9"/>
      <c r="L235" s="9"/>
      <c r="M235" s="7"/>
    </row>
    <row r="236" spans="1:38" ht="26.1" customHeight="1" x14ac:dyDescent="0.3">
      <c r="A236" s="7"/>
      <c r="B236" s="7"/>
      <c r="C236" s="14"/>
      <c r="D236" s="14"/>
      <c r="E236" s="9"/>
      <c r="F236" s="9"/>
      <c r="G236" s="9"/>
      <c r="H236" s="9"/>
      <c r="I236" s="9"/>
      <c r="J236" s="9"/>
      <c r="K236" s="9"/>
      <c r="L236" s="9"/>
      <c r="M236" s="7"/>
    </row>
    <row r="237" spans="1:38" ht="26.1" customHeight="1" x14ac:dyDescent="0.3">
      <c r="A237" s="7"/>
      <c r="B237" s="7"/>
      <c r="C237" s="14"/>
      <c r="D237" s="14"/>
      <c r="E237" s="9"/>
      <c r="F237" s="9"/>
      <c r="G237" s="9"/>
      <c r="H237" s="9"/>
      <c r="I237" s="9"/>
      <c r="J237" s="9"/>
      <c r="K237" s="9"/>
      <c r="L237" s="9"/>
      <c r="M237" s="7"/>
    </row>
    <row r="238" spans="1:38" ht="26.1" customHeight="1" x14ac:dyDescent="0.3">
      <c r="A238" s="7"/>
      <c r="B238" s="7"/>
      <c r="C238" s="14"/>
      <c r="D238" s="14"/>
      <c r="E238" s="9"/>
      <c r="F238" s="9"/>
      <c r="G238" s="9"/>
      <c r="H238" s="9"/>
      <c r="I238" s="9"/>
      <c r="J238" s="9"/>
      <c r="K238" s="9"/>
      <c r="L238" s="9"/>
      <c r="M238" s="7"/>
    </row>
    <row r="239" spans="1:38" ht="26.1" customHeight="1" x14ac:dyDescent="0.3">
      <c r="A239" s="7"/>
      <c r="B239" s="7"/>
      <c r="C239" s="14"/>
      <c r="D239" s="14"/>
      <c r="E239" s="9"/>
      <c r="F239" s="9"/>
      <c r="G239" s="9"/>
      <c r="H239" s="9"/>
      <c r="I239" s="9"/>
      <c r="J239" s="9"/>
      <c r="K239" s="9"/>
      <c r="L239" s="9"/>
      <c r="M239" s="7"/>
    </row>
    <row r="240" spans="1:38" ht="26.1" customHeight="1" x14ac:dyDescent="0.3">
      <c r="A240" s="7"/>
      <c r="B240" s="7"/>
      <c r="C240" s="14"/>
      <c r="D240" s="14"/>
      <c r="E240" s="9"/>
      <c r="F240" s="9"/>
      <c r="G240" s="9"/>
      <c r="H240" s="9"/>
      <c r="I240" s="9"/>
      <c r="J240" s="9"/>
      <c r="K240" s="9"/>
      <c r="L240" s="9"/>
      <c r="M240" s="7"/>
    </row>
    <row r="241" spans="1:38" ht="26.1" customHeight="1" x14ac:dyDescent="0.3">
      <c r="A241" s="7"/>
      <c r="B241" s="7"/>
      <c r="C241" s="14"/>
      <c r="D241" s="14"/>
      <c r="E241" s="9"/>
      <c r="F241" s="9"/>
      <c r="G241" s="9"/>
      <c r="H241" s="9"/>
      <c r="I241" s="9"/>
      <c r="J241" s="9"/>
      <c r="K241" s="9"/>
      <c r="L241" s="9"/>
      <c r="M241" s="7"/>
    </row>
    <row r="242" spans="1:38" ht="26.1" customHeight="1" x14ac:dyDescent="0.3">
      <c r="A242" s="7"/>
      <c r="B242" s="7"/>
      <c r="C242" s="14"/>
      <c r="D242" s="14"/>
      <c r="E242" s="9"/>
      <c r="F242" s="9"/>
      <c r="G242" s="9"/>
      <c r="H242" s="9"/>
      <c r="I242" s="9"/>
      <c r="J242" s="9"/>
      <c r="K242" s="9"/>
      <c r="L242" s="9"/>
      <c r="M242" s="7"/>
    </row>
    <row r="243" spans="1:38" ht="26.1" customHeight="1" x14ac:dyDescent="0.3">
      <c r="A243" s="7"/>
      <c r="B243" s="7"/>
      <c r="C243" s="14"/>
      <c r="D243" s="14"/>
      <c r="E243" s="9"/>
      <c r="F243" s="9"/>
      <c r="G243" s="9"/>
      <c r="H243" s="9"/>
      <c r="I243" s="9"/>
      <c r="J243" s="9"/>
      <c r="K243" s="9"/>
      <c r="L243" s="9"/>
      <c r="M243" s="7"/>
    </row>
    <row r="244" spans="1:38" ht="26.1" customHeight="1" x14ac:dyDescent="0.3">
      <c r="A244" s="10" t="s">
        <v>91</v>
      </c>
      <c r="B244" s="11"/>
      <c r="C244" s="12"/>
      <c r="D244" s="12"/>
      <c r="E244" s="13"/>
      <c r="F244" s="13">
        <f>SUMIF(Q230:Q232, "1", F230:F232)</f>
        <v>0</v>
      </c>
      <c r="G244" s="13"/>
      <c r="H244" s="13">
        <f>SUMIF(Q230:Q232, "1", H230:H232)</f>
        <v>0</v>
      </c>
      <c r="I244" s="13"/>
      <c r="J244" s="13">
        <f>SUMIF(Q230:Q232, "1", J230:J232)</f>
        <v>0</v>
      </c>
      <c r="K244" s="13"/>
      <c r="L244" s="13">
        <f>F244+H244+J244</f>
        <v>0</v>
      </c>
      <c r="M244" s="11"/>
      <c r="R244">
        <f t="shared" ref="R244:AL244" si="46">SUM(R230:R232)</f>
        <v>0</v>
      </c>
      <c r="S244">
        <f t="shared" si="46"/>
        <v>0</v>
      </c>
      <c r="T244">
        <f t="shared" si="46"/>
        <v>0</v>
      </c>
      <c r="U244">
        <f t="shared" si="46"/>
        <v>0</v>
      </c>
      <c r="V244">
        <f t="shared" si="46"/>
        <v>0</v>
      </c>
      <c r="W244">
        <f t="shared" si="46"/>
        <v>0</v>
      </c>
      <c r="X244">
        <f t="shared" si="46"/>
        <v>0</v>
      </c>
      <c r="Y244">
        <f t="shared" si="46"/>
        <v>0</v>
      </c>
      <c r="Z244">
        <f t="shared" si="46"/>
        <v>0</v>
      </c>
      <c r="AA244">
        <f t="shared" si="46"/>
        <v>0</v>
      </c>
      <c r="AB244">
        <f t="shared" si="46"/>
        <v>0</v>
      </c>
      <c r="AC244">
        <f t="shared" si="46"/>
        <v>0</v>
      </c>
      <c r="AD244">
        <f t="shared" si="46"/>
        <v>0</v>
      </c>
      <c r="AE244">
        <f t="shared" si="46"/>
        <v>0</v>
      </c>
      <c r="AF244">
        <f t="shared" si="46"/>
        <v>0</v>
      </c>
      <c r="AG244">
        <f t="shared" si="46"/>
        <v>0</v>
      </c>
      <c r="AH244">
        <f t="shared" si="46"/>
        <v>0</v>
      </c>
      <c r="AI244">
        <f t="shared" si="46"/>
        <v>0</v>
      </c>
      <c r="AJ244">
        <f t="shared" si="46"/>
        <v>0</v>
      </c>
      <c r="AK244">
        <f t="shared" si="46"/>
        <v>0</v>
      </c>
      <c r="AL244">
        <f t="shared" si="46"/>
        <v>0</v>
      </c>
    </row>
    <row r="245" spans="1:38" ht="26.1" customHeight="1" x14ac:dyDescent="0.3">
      <c r="A245" s="6" t="s">
        <v>12</v>
      </c>
      <c r="B245" s="7"/>
      <c r="C245" s="14"/>
      <c r="D245" s="14"/>
      <c r="E245" s="9"/>
      <c r="F245" s="9"/>
      <c r="G245" s="9"/>
      <c r="H245" s="9"/>
      <c r="I245" s="9"/>
      <c r="J245" s="9"/>
      <c r="K245" s="9"/>
      <c r="L245" s="9"/>
      <c r="M245" s="7"/>
    </row>
    <row r="246" spans="1:38" ht="26.1" customHeight="1" x14ac:dyDescent="0.3">
      <c r="A246" s="6" t="s">
        <v>735</v>
      </c>
      <c r="B246" s="7"/>
      <c r="C246" s="8" t="s">
        <v>92</v>
      </c>
      <c r="D246" s="14">
        <v>1</v>
      </c>
      <c r="E246" s="9">
        <f>내역서!F964</f>
        <v>0</v>
      </c>
      <c r="F246" s="9">
        <f t="shared" ref="F246:F252" si="47">D246*E246</f>
        <v>0</v>
      </c>
      <c r="G246" s="9">
        <f>내역서!H964</f>
        <v>0</v>
      </c>
      <c r="H246" s="9">
        <f t="shared" ref="H246:H252" si="48">D246*G246</f>
        <v>0</v>
      </c>
      <c r="I246" s="9">
        <f>내역서!J964</f>
        <v>0</v>
      </c>
      <c r="J246" s="9">
        <f t="shared" ref="J246:J252" si="49">D246*I246</f>
        <v>0</v>
      </c>
      <c r="K246" s="9">
        <f t="shared" ref="K246:L252" si="50">E246+G246+I246</f>
        <v>0</v>
      </c>
      <c r="L246" s="9">
        <f t="shared" si="50"/>
        <v>0</v>
      </c>
      <c r="M246" s="7"/>
      <c r="Q246">
        <v>1</v>
      </c>
      <c r="R246">
        <f>D246*내역서!R964</f>
        <v>0</v>
      </c>
      <c r="S246">
        <f>D246*내역서!S964</f>
        <v>0</v>
      </c>
      <c r="T246">
        <f>D246*내역서!T964</f>
        <v>0</v>
      </c>
      <c r="U246">
        <f>D246*내역서!U964</f>
        <v>0</v>
      </c>
      <c r="V246">
        <f>D246*내역서!V964</f>
        <v>0</v>
      </c>
      <c r="W246">
        <f>D246*내역서!W964</f>
        <v>0</v>
      </c>
      <c r="X246">
        <f>D246*내역서!X964</f>
        <v>0</v>
      </c>
      <c r="Y246">
        <f>D246*내역서!Y964</f>
        <v>0</v>
      </c>
      <c r="Z246">
        <f>D246*내역서!Z964</f>
        <v>0</v>
      </c>
      <c r="AA246">
        <f>D246*내역서!AA964</f>
        <v>0</v>
      </c>
      <c r="AB246">
        <f>D246*내역서!AB964</f>
        <v>0</v>
      </c>
      <c r="AC246">
        <f>D246*내역서!AC964</f>
        <v>0</v>
      </c>
      <c r="AD246">
        <f>D246*내역서!AD964</f>
        <v>0</v>
      </c>
      <c r="AE246">
        <f>D246*내역서!AE964</f>
        <v>0</v>
      </c>
      <c r="AF246">
        <f>D246*내역서!AF964</f>
        <v>0</v>
      </c>
      <c r="AG246">
        <f>D246*내역서!AG964</f>
        <v>0</v>
      </c>
      <c r="AH246">
        <f>D246*내역서!AH964</f>
        <v>0</v>
      </c>
      <c r="AI246">
        <f>D246*내역서!AI964</f>
        <v>0</v>
      </c>
      <c r="AJ246">
        <f>D246*내역서!AJ964</f>
        <v>0</v>
      </c>
      <c r="AK246">
        <f>D246*내역서!AK964</f>
        <v>0</v>
      </c>
      <c r="AL246">
        <f>D246*내역서!AL964</f>
        <v>0</v>
      </c>
    </row>
    <row r="247" spans="1:38" ht="26.1" customHeight="1" x14ac:dyDescent="0.3">
      <c r="A247" s="6" t="s">
        <v>736</v>
      </c>
      <c r="B247" s="7"/>
      <c r="C247" s="8" t="s">
        <v>92</v>
      </c>
      <c r="D247" s="14">
        <v>1</v>
      </c>
      <c r="E247" s="9">
        <f>내역서!F980</f>
        <v>0</v>
      </c>
      <c r="F247" s="9">
        <f t="shared" si="47"/>
        <v>0</v>
      </c>
      <c r="G247" s="9">
        <f>내역서!H980</f>
        <v>0</v>
      </c>
      <c r="H247" s="9">
        <f t="shared" si="48"/>
        <v>0</v>
      </c>
      <c r="I247" s="9">
        <f>내역서!J980</f>
        <v>0</v>
      </c>
      <c r="J247" s="9">
        <f t="shared" si="49"/>
        <v>0</v>
      </c>
      <c r="K247" s="9">
        <f t="shared" si="50"/>
        <v>0</v>
      </c>
      <c r="L247" s="9">
        <f t="shared" si="50"/>
        <v>0</v>
      </c>
      <c r="M247" s="7"/>
      <c r="Q247">
        <v>1</v>
      </c>
      <c r="R247">
        <f>D247*내역서!R980</f>
        <v>0</v>
      </c>
      <c r="S247">
        <f>D247*내역서!S980</f>
        <v>0</v>
      </c>
      <c r="T247">
        <f>D247*내역서!T980</f>
        <v>0</v>
      </c>
      <c r="U247">
        <f>D247*내역서!U980</f>
        <v>0</v>
      </c>
      <c r="V247">
        <f>D247*내역서!V980</f>
        <v>0</v>
      </c>
      <c r="W247">
        <f>D247*내역서!W980</f>
        <v>0</v>
      </c>
      <c r="X247">
        <f>D247*내역서!X980</f>
        <v>0</v>
      </c>
      <c r="Y247">
        <f>D247*내역서!Y980</f>
        <v>0</v>
      </c>
      <c r="Z247">
        <f>D247*내역서!Z980</f>
        <v>0</v>
      </c>
      <c r="AA247">
        <f>D247*내역서!AA980</f>
        <v>0</v>
      </c>
      <c r="AB247">
        <f>D247*내역서!AB980</f>
        <v>0</v>
      </c>
      <c r="AC247">
        <f>D247*내역서!AC980</f>
        <v>0</v>
      </c>
      <c r="AD247">
        <f>D247*내역서!AD980</f>
        <v>0</v>
      </c>
      <c r="AE247">
        <f>D247*내역서!AE980</f>
        <v>0</v>
      </c>
      <c r="AF247">
        <f>D247*내역서!AF980</f>
        <v>0</v>
      </c>
      <c r="AG247">
        <f>D247*내역서!AG980</f>
        <v>0</v>
      </c>
      <c r="AH247">
        <f>D247*내역서!AH980</f>
        <v>0</v>
      </c>
      <c r="AI247">
        <f>D247*내역서!AI980</f>
        <v>0</v>
      </c>
      <c r="AJ247">
        <f>D247*내역서!AJ980</f>
        <v>0</v>
      </c>
      <c r="AK247">
        <f>D247*내역서!AK980</f>
        <v>0</v>
      </c>
      <c r="AL247">
        <f>D247*내역서!AL980</f>
        <v>0</v>
      </c>
    </row>
    <row r="248" spans="1:38" ht="26.1" customHeight="1" x14ac:dyDescent="0.3">
      <c r="A248" s="6" t="s">
        <v>737</v>
      </c>
      <c r="B248" s="7"/>
      <c r="C248" s="8" t="s">
        <v>92</v>
      </c>
      <c r="D248" s="14">
        <v>1</v>
      </c>
      <c r="E248" s="9">
        <f>내역서!F996</f>
        <v>0</v>
      </c>
      <c r="F248" s="9">
        <f t="shared" si="47"/>
        <v>0</v>
      </c>
      <c r="G248" s="9">
        <f>내역서!H996</f>
        <v>0</v>
      </c>
      <c r="H248" s="9">
        <f t="shared" si="48"/>
        <v>0</v>
      </c>
      <c r="I248" s="9">
        <f>내역서!J996</f>
        <v>0</v>
      </c>
      <c r="J248" s="9">
        <f t="shared" si="49"/>
        <v>0</v>
      </c>
      <c r="K248" s="9">
        <f t="shared" si="50"/>
        <v>0</v>
      </c>
      <c r="L248" s="9">
        <f t="shared" si="50"/>
        <v>0</v>
      </c>
      <c r="M248" s="7"/>
      <c r="Q248">
        <v>1</v>
      </c>
      <c r="R248">
        <f>D248*내역서!R996</f>
        <v>0</v>
      </c>
      <c r="S248">
        <f>D248*내역서!S996</f>
        <v>0</v>
      </c>
      <c r="T248">
        <f>D248*내역서!T996</f>
        <v>0</v>
      </c>
      <c r="U248">
        <f>D248*내역서!U996</f>
        <v>0</v>
      </c>
      <c r="V248">
        <f>D248*내역서!V996</f>
        <v>0</v>
      </c>
      <c r="W248">
        <f>D248*내역서!W996</f>
        <v>0</v>
      </c>
      <c r="X248">
        <f>D248*내역서!X996</f>
        <v>0</v>
      </c>
      <c r="Y248">
        <f>D248*내역서!Y996</f>
        <v>0</v>
      </c>
      <c r="Z248">
        <f>D248*내역서!Z996</f>
        <v>0</v>
      </c>
      <c r="AA248">
        <f>D248*내역서!AA996</f>
        <v>0</v>
      </c>
      <c r="AB248">
        <f>D248*내역서!AB996</f>
        <v>0</v>
      </c>
      <c r="AC248">
        <f>D248*내역서!AC996</f>
        <v>0</v>
      </c>
      <c r="AD248">
        <f>D248*내역서!AD996</f>
        <v>0</v>
      </c>
      <c r="AE248">
        <f>D248*내역서!AE996</f>
        <v>0</v>
      </c>
      <c r="AF248">
        <f>D248*내역서!AF996</f>
        <v>0</v>
      </c>
      <c r="AG248">
        <f>D248*내역서!AG996</f>
        <v>0</v>
      </c>
      <c r="AH248">
        <f>D248*내역서!AH996</f>
        <v>0</v>
      </c>
      <c r="AI248">
        <f>D248*내역서!AI996</f>
        <v>0</v>
      </c>
      <c r="AJ248">
        <f>D248*내역서!AJ996</f>
        <v>0</v>
      </c>
      <c r="AK248">
        <f>D248*내역서!AK996</f>
        <v>0</v>
      </c>
      <c r="AL248">
        <f>D248*내역서!AL996</f>
        <v>0</v>
      </c>
    </row>
    <row r="249" spans="1:38" ht="26.1" customHeight="1" x14ac:dyDescent="0.3">
      <c r="A249" s="6" t="s">
        <v>738</v>
      </c>
      <c r="B249" s="7"/>
      <c r="C249" s="8" t="s">
        <v>92</v>
      </c>
      <c r="D249" s="14">
        <v>1</v>
      </c>
      <c r="E249" s="9">
        <f>내역서!F1012</f>
        <v>0</v>
      </c>
      <c r="F249" s="9">
        <f t="shared" si="47"/>
        <v>0</v>
      </c>
      <c r="G249" s="9">
        <f>내역서!H1012</f>
        <v>0</v>
      </c>
      <c r="H249" s="9">
        <f t="shared" si="48"/>
        <v>0</v>
      </c>
      <c r="I249" s="9">
        <f>내역서!J1012</f>
        <v>0</v>
      </c>
      <c r="J249" s="9">
        <f t="shared" si="49"/>
        <v>0</v>
      </c>
      <c r="K249" s="9">
        <f t="shared" si="50"/>
        <v>0</v>
      </c>
      <c r="L249" s="9">
        <f t="shared" si="50"/>
        <v>0</v>
      </c>
      <c r="M249" s="7"/>
      <c r="Q249">
        <v>1</v>
      </c>
      <c r="R249">
        <f>D249*내역서!R1012</f>
        <v>0</v>
      </c>
      <c r="S249">
        <f>D249*내역서!S1012</f>
        <v>0</v>
      </c>
      <c r="T249">
        <f>D249*내역서!T1012</f>
        <v>0</v>
      </c>
      <c r="U249">
        <f>D249*내역서!U1012</f>
        <v>0</v>
      </c>
      <c r="V249">
        <f>D249*내역서!V1012</f>
        <v>0</v>
      </c>
      <c r="W249">
        <f>D249*내역서!W1012</f>
        <v>0</v>
      </c>
      <c r="X249">
        <f>D249*내역서!X1012</f>
        <v>0</v>
      </c>
      <c r="Y249">
        <f>D249*내역서!Y1012</f>
        <v>0</v>
      </c>
      <c r="Z249">
        <f>D249*내역서!Z1012</f>
        <v>0</v>
      </c>
      <c r="AA249">
        <f>D249*내역서!AA1012</f>
        <v>0</v>
      </c>
      <c r="AB249">
        <f>D249*내역서!AB1012</f>
        <v>0</v>
      </c>
      <c r="AC249">
        <f>D249*내역서!AC1012</f>
        <v>0</v>
      </c>
      <c r="AD249">
        <f>D249*내역서!AD1012</f>
        <v>0</v>
      </c>
      <c r="AE249">
        <f>D249*내역서!AE1012</f>
        <v>0</v>
      </c>
      <c r="AF249">
        <f>D249*내역서!AF1012</f>
        <v>0</v>
      </c>
      <c r="AG249">
        <f>D249*내역서!AG1012</f>
        <v>0</v>
      </c>
      <c r="AH249">
        <f>D249*내역서!AH1012</f>
        <v>0</v>
      </c>
      <c r="AI249">
        <f>D249*내역서!AI1012</f>
        <v>0</v>
      </c>
      <c r="AJ249">
        <f>D249*내역서!AJ1012</f>
        <v>0</v>
      </c>
      <c r="AK249">
        <f>D249*내역서!AK1012</f>
        <v>0</v>
      </c>
      <c r="AL249">
        <f>D249*내역서!AL1012</f>
        <v>0</v>
      </c>
    </row>
    <row r="250" spans="1:38" ht="26.1" customHeight="1" x14ac:dyDescent="0.3">
      <c r="A250" s="6" t="s">
        <v>739</v>
      </c>
      <c r="B250" s="7"/>
      <c r="C250" s="8" t="s">
        <v>92</v>
      </c>
      <c r="D250" s="14">
        <v>1</v>
      </c>
      <c r="E250" s="9">
        <f>내역서!F1028</f>
        <v>0</v>
      </c>
      <c r="F250" s="9">
        <f t="shared" si="47"/>
        <v>0</v>
      </c>
      <c r="G250" s="9">
        <f>내역서!H1028</f>
        <v>0</v>
      </c>
      <c r="H250" s="9">
        <f t="shared" si="48"/>
        <v>0</v>
      </c>
      <c r="I250" s="9">
        <f>내역서!J1028</f>
        <v>0</v>
      </c>
      <c r="J250" s="9">
        <f t="shared" si="49"/>
        <v>0</v>
      </c>
      <c r="K250" s="9">
        <f t="shared" si="50"/>
        <v>0</v>
      </c>
      <c r="L250" s="9">
        <f t="shared" si="50"/>
        <v>0</v>
      </c>
      <c r="M250" s="7"/>
      <c r="Q250">
        <v>1</v>
      </c>
      <c r="R250">
        <f>D250*내역서!R1028</f>
        <v>0</v>
      </c>
      <c r="S250">
        <f>D250*내역서!S1028</f>
        <v>0</v>
      </c>
      <c r="T250">
        <f>D250*내역서!T1028</f>
        <v>0</v>
      </c>
      <c r="U250">
        <f>D250*내역서!U1028</f>
        <v>0</v>
      </c>
      <c r="V250">
        <f>D250*내역서!V1028</f>
        <v>0</v>
      </c>
      <c r="W250">
        <f>D250*내역서!W1028</f>
        <v>0</v>
      </c>
      <c r="X250">
        <f>D250*내역서!X1028</f>
        <v>0</v>
      </c>
      <c r="Y250">
        <f>D250*내역서!Y1028</f>
        <v>0</v>
      </c>
      <c r="Z250">
        <f>D250*내역서!Z1028</f>
        <v>0</v>
      </c>
      <c r="AA250">
        <f>D250*내역서!AA1028</f>
        <v>0</v>
      </c>
      <c r="AB250">
        <f>D250*내역서!AB1028</f>
        <v>0</v>
      </c>
      <c r="AC250">
        <f>D250*내역서!AC1028</f>
        <v>0</v>
      </c>
      <c r="AD250">
        <f>D250*내역서!AD1028</f>
        <v>0</v>
      </c>
      <c r="AE250">
        <f>D250*내역서!AE1028</f>
        <v>0</v>
      </c>
      <c r="AF250">
        <f>D250*내역서!AF1028</f>
        <v>0</v>
      </c>
      <c r="AG250">
        <f>D250*내역서!AG1028</f>
        <v>0</v>
      </c>
      <c r="AH250">
        <f>D250*내역서!AH1028</f>
        <v>0</v>
      </c>
      <c r="AI250">
        <f>D250*내역서!AI1028</f>
        <v>0</v>
      </c>
      <c r="AJ250">
        <f>D250*내역서!AJ1028</f>
        <v>0</v>
      </c>
      <c r="AK250">
        <f>D250*내역서!AK1028</f>
        <v>0</v>
      </c>
      <c r="AL250">
        <f>D250*내역서!AL1028</f>
        <v>0</v>
      </c>
    </row>
    <row r="251" spans="1:38" ht="26.1" customHeight="1" x14ac:dyDescent="0.3">
      <c r="A251" s="6" t="s">
        <v>740</v>
      </c>
      <c r="B251" s="7"/>
      <c r="C251" s="8" t="s">
        <v>92</v>
      </c>
      <c r="D251" s="14">
        <v>1</v>
      </c>
      <c r="E251" s="9">
        <f>내역서!F1044</f>
        <v>0</v>
      </c>
      <c r="F251" s="9">
        <f t="shared" si="47"/>
        <v>0</v>
      </c>
      <c r="G251" s="9">
        <f>내역서!H1044</f>
        <v>0</v>
      </c>
      <c r="H251" s="9">
        <f t="shared" si="48"/>
        <v>0</v>
      </c>
      <c r="I251" s="9">
        <f>내역서!J1044</f>
        <v>0</v>
      </c>
      <c r="J251" s="9">
        <f t="shared" si="49"/>
        <v>0</v>
      </c>
      <c r="K251" s="9">
        <f t="shared" si="50"/>
        <v>0</v>
      </c>
      <c r="L251" s="9">
        <f t="shared" si="50"/>
        <v>0</v>
      </c>
      <c r="M251" s="6" t="s">
        <v>682</v>
      </c>
      <c r="R251">
        <f>D251*내역서!R1044</f>
        <v>0</v>
      </c>
      <c r="S251">
        <f>D251*내역서!S1044</f>
        <v>0</v>
      </c>
      <c r="T251">
        <f>D251*내역서!T1044</f>
        <v>0</v>
      </c>
      <c r="U251">
        <f>D251*내역서!U1044</f>
        <v>0</v>
      </c>
      <c r="V251">
        <f>D251*내역서!V1044</f>
        <v>0</v>
      </c>
      <c r="W251">
        <f>D251*내역서!W1044</f>
        <v>0</v>
      </c>
      <c r="X251">
        <f>D251*내역서!X1044</f>
        <v>0</v>
      </c>
      <c r="Y251">
        <f>D251*내역서!Y1044</f>
        <v>0</v>
      </c>
      <c r="Z251">
        <f>D251*내역서!Z1044</f>
        <v>0</v>
      </c>
      <c r="AA251">
        <f>D251*내역서!AA1044</f>
        <v>0</v>
      </c>
      <c r="AB251">
        <f>D251*내역서!AB1044</f>
        <v>0</v>
      </c>
      <c r="AC251">
        <f>D251*내역서!AC1044</f>
        <v>0</v>
      </c>
      <c r="AD251">
        <f>D251*내역서!AD1044</f>
        <v>0</v>
      </c>
      <c r="AE251">
        <f>D251*내역서!AE1044</f>
        <v>0</v>
      </c>
      <c r="AF251">
        <f>D251*내역서!AF1044</f>
        <v>0</v>
      </c>
      <c r="AG251">
        <f>D251*내역서!AG1044</f>
        <v>0</v>
      </c>
      <c r="AH251">
        <f>D251*내역서!AH1044</f>
        <v>0</v>
      </c>
      <c r="AI251">
        <f>D251*내역서!AI1044</f>
        <v>0</v>
      </c>
      <c r="AJ251">
        <f>D251*내역서!AJ1044</f>
        <v>0</v>
      </c>
      <c r="AK251">
        <f>D251*내역서!AK1044</f>
        <v>0</v>
      </c>
      <c r="AL251">
        <f>D251*내역서!AL1044</f>
        <v>0</v>
      </c>
    </row>
    <row r="252" spans="1:38" ht="26.1" customHeight="1" x14ac:dyDescent="0.3">
      <c r="A252" s="6" t="s">
        <v>741</v>
      </c>
      <c r="B252" s="7"/>
      <c r="C252" s="8" t="s">
        <v>92</v>
      </c>
      <c r="D252" s="14">
        <v>1</v>
      </c>
      <c r="E252" s="9">
        <f>내역서!F1060</f>
        <v>0</v>
      </c>
      <c r="F252" s="9">
        <f t="shared" si="47"/>
        <v>0</v>
      </c>
      <c r="G252" s="9">
        <f>내역서!H1060</f>
        <v>0</v>
      </c>
      <c r="H252" s="9">
        <f t="shared" si="48"/>
        <v>0</v>
      </c>
      <c r="I252" s="9">
        <f>내역서!J1060</f>
        <v>0</v>
      </c>
      <c r="J252" s="9">
        <f t="shared" si="49"/>
        <v>0</v>
      </c>
      <c r="K252" s="9">
        <f t="shared" si="50"/>
        <v>0</v>
      </c>
      <c r="L252" s="9">
        <f t="shared" si="50"/>
        <v>0</v>
      </c>
      <c r="M252" s="6" t="s">
        <v>682</v>
      </c>
      <c r="R252">
        <f>D252*내역서!R1060</f>
        <v>0</v>
      </c>
      <c r="S252">
        <f>D252*내역서!S1060</f>
        <v>0</v>
      </c>
      <c r="T252">
        <f>D252*내역서!T1060</f>
        <v>0</v>
      </c>
      <c r="U252">
        <f>D252*내역서!U1060</f>
        <v>0</v>
      </c>
      <c r="V252">
        <f>D252*내역서!V1060</f>
        <v>0</v>
      </c>
      <c r="W252">
        <f>D252*내역서!W1060</f>
        <v>0</v>
      </c>
      <c r="X252">
        <f>D252*내역서!X1060</f>
        <v>0</v>
      </c>
      <c r="Y252">
        <f>D252*내역서!Y1060</f>
        <v>0</v>
      </c>
      <c r="Z252">
        <f>D252*내역서!Z1060</f>
        <v>0</v>
      </c>
      <c r="AA252">
        <f>D252*내역서!AA1060</f>
        <v>0</v>
      </c>
      <c r="AB252">
        <f>D252*내역서!AB1060</f>
        <v>0</v>
      </c>
      <c r="AC252">
        <f>D252*내역서!AC1060</f>
        <v>0</v>
      </c>
      <c r="AD252">
        <f>D252*내역서!AD1060</f>
        <v>0</v>
      </c>
      <c r="AE252">
        <f>D252*내역서!AE1060</f>
        <v>0</v>
      </c>
      <c r="AF252">
        <f>D252*내역서!AF1060</f>
        <v>0</v>
      </c>
      <c r="AG252">
        <f>D252*내역서!AG1060</f>
        <v>0</v>
      </c>
      <c r="AH252">
        <f>D252*내역서!AH1060</f>
        <v>0</v>
      </c>
      <c r="AI252">
        <f>D252*내역서!AI1060</f>
        <v>0</v>
      </c>
      <c r="AJ252">
        <f>D252*내역서!AJ1060</f>
        <v>0</v>
      </c>
      <c r="AK252">
        <f>D252*내역서!AK1060</f>
        <v>0</v>
      </c>
      <c r="AL252">
        <f>D252*내역서!AL1060</f>
        <v>0</v>
      </c>
    </row>
    <row r="253" spans="1:38" ht="26.1" customHeight="1" x14ac:dyDescent="0.3">
      <c r="A253" s="7"/>
      <c r="B253" s="7"/>
      <c r="C253" s="14"/>
      <c r="D253" s="14"/>
      <c r="E253" s="9"/>
      <c r="F253" s="9"/>
      <c r="G253" s="9"/>
      <c r="H253" s="9"/>
      <c r="I253" s="9"/>
      <c r="J253" s="9"/>
      <c r="K253" s="9"/>
      <c r="L253" s="9"/>
      <c r="M253" s="7"/>
    </row>
    <row r="254" spans="1:38" ht="26.1" customHeight="1" x14ac:dyDescent="0.3">
      <c r="A254" s="7"/>
      <c r="B254" s="7"/>
      <c r="C254" s="14"/>
      <c r="D254" s="14"/>
      <c r="E254" s="9"/>
      <c r="F254" s="9"/>
      <c r="G254" s="9"/>
      <c r="H254" s="9"/>
      <c r="I254" s="9"/>
      <c r="J254" s="9"/>
      <c r="K254" s="9"/>
      <c r="L254" s="9"/>
      <c r="M254" s="7"/>
    </row>
    <row r="255" spans="1:38" ht="26.1" customHeight="1" x14ac:dyDescent="0.3">
      <c r="A255" s="7"/>
      <c r="B255" s="7"/>
      <c r="C255" s="14"/>
      <c r="D255" s="14"/>
      <c r="E255" s="9"/>
      <c r="F255" s="9"/>
      <c r="G255" s="9"/>
      <c r="H255" s="9"/>
      <c r="I255" s="9"/>
      <c r="J255" s="9"/>
      <c r="K255" s="9"/>
      <c r="L255" s="9"/>
      <c r="M255" s="7"/>
    </row>
    <row r="256" spans="1:38" ht="26.1" customHeight="1" x14ac:dyDescent="0.3">
      <c r="A256" s="7"/>
      <c r="B256" s="7"/>
      <c r="C256" s="14"/>
      <c r="D256" s="14"/>
      <c r="E256" s="9"/>
      <c r="F256" s="9"/>
      <c r="G256" s="9"/>
      <c r="H256" s="9"/>
      <c r="I256" s="9"/>
      <c r="J256" s="9"/>
      <c r="K256" s="9"/>
      <c r="L256" s="9"/>
      <c r="M256" s="7"/>
    </row>
    <row r="257" spans="1:38" ht="26.1" customHeight="1" x14ac:dyDescent="0.3">
      <c r="A257" s="7"/>
      <c r="B257" s="7"/>
      <c r="C257" s="14"/>
      <c r="D257" s="14"/>
      <c r="E257" s="9"/>
      <c r="F257" s="9"/>
      <c r="G257" s="9"/>
      <c r="H257" s="9"/>
      <c r="I257" s="9"/>
      <c r="J257" s="9"/>
      <c r="K257" s="9"/>
      <c r="L257" s="9"/>
      <c r="M257" s="7"/>
    </row>
    <row r="258" spans="1:38" ht="26.1" customHeight="1" x14ac:dyDescent="0.3">
      <c r="A258" s="7"/>
      <c r="B258" s="7"/>
      <c r="C258" s="14"/>
      <c r="D258" s="14"/>
      <c r="E258" s="9"/>
      <c r="F258" s="9"/>
      <c r="G258" s="9"/>
      <c r="H258" s="9"/>
      <c r="I258" s="9"/>
      <c r="J258" s="9"/>
      <c r="K258" s="9"/>
      <c r="L258" s="9"/>
      <c r="M258" s="7"/>
    </row>
    <row r="259" spans="1:38" ht="26.1" customHeight="1" x14ac:dyDescent="0.3">
      <c r="A259" s="7"/>
      <c r="B259" s="7"/>
      <c r="C259" s="14"/>
      <c r="D259" s="14"/>
      <c r="E259" s="9"/>
      <c r="F259" s="9"/>
      <c r="G259" s="9"/>
      <c r="H259" s="9"/>
      <c r="I259" s="9"/>
      <c r="J259" s="9"/>
      <c r="K259" s="9"/>
      <c r="L259" s="9"/>
      <c r="M259" s="7"/>
    </row>
    <row r="260" spans="1:38" ht="26.1" customHeight="1" x14ac:dyDescent="0.3">
      <c r="A260" s="10" t="s">
        <v>91</v>
      </c>
      <c r="B260" s="11"/>
      <c r="C260" s="12"/>
      <c r="D260" s="12"/>
      <c r="E260" s="13"/>
      <c r="F260" s="13">
        <f>SUMIF(Q246:Q252, "1", F246:F252)</f>
        <v>0</v>
      </c>
      <c r="G260" s="13"/>
      <c r="H260" s="13">
        <f>SUMIF(Q246:Q252, "1", H246:H252)</f>
        <v>0</v>
      </c>
      <c r="I260" s="13"/>
      <c r="J260" s="13">
        <f>SUMIF(Q246:Q252, "1", J246:J252)</f>
        <v>0</v>
      </c>
      <c r="K260" s="13"/>
      <c r="L260" s="13">
        <f>F260+H260+J260</f>
        <v>0</v>
      </c>
      <c r="M260" s="11"/>
      <c r="R260">
        <f t="shared" ref="R260:AL260" si="51">SUM(R246:R252)</f>
        <v>0</v>
      </c>
      <c r="S260">
        <f t="shared" si="51"/>
        <v>0</v>
      </c>
      <c r="T260">
        <f t="shared" si="51"/>
        <v>0</v>
      </c>
      <c r="U260">
        <f t="shared" si="51"/>
        <v>0</v>
      </c>
      <c r="V260">
        <f t="shared" si="51"/>
        <v>0</v>
      </c>
      <c r="W260">
        <f t="shared" si="51"/>
        <v>0</v>
      </c>
      <c r="X260">
        <f t="shared" si="51"/>
        <v>0</v>
      </c>
      <c r="Y260">
        <f t="shared" si="51"/>
        <v>0</v>
      </c>
      <c r="Z260">
        <f t="shared" si="51"/>
        <v>0</v>
      </c>
      <c r="AA260">
        <f t="shared" si="51"/>
        <v>0</v>
      </c>
      <c r="AB260">
        <f t="shared" si="51"/>
        <v>0</v>
      </c>
      <c r="AC260">
        <f t="shared" si="51"/>
        <v>0</v>
      </c>
      <c r="AD260">
        <f t="shared" si="51"/>
        <v>0</v>
      </c>
      <c r="AE260">
        <f t="shared" si="51"/>
        <v>0</v>
      </c>
      <c r="AF260">
        <f t="shared" si="51"/>
        <v>0</v>
      </c>
      <c r="AG260">
        <f t="shared" si="51"/>
        <v>0</v>
      </c>
      <c r="AH260">
        <f t="shared" si="51"/>
        <v>0</v>
      </c>
      <c r="AI260">
        <f t="shared" si="51"/>
        <v>0</v>
      </c>
      <c r="AJ260">
        <f t="shared" si="51"/>
        <v>0</v>
      </c>
      <c r="AK260">
        <f t="shared" si="51"/>
        <v>0</v>
      </c>
      <c r="AL260">
        <f t="shared" si="51"/>
        <v>0</v>
      </c>
    </row>
    <row r="261" spans="1:38" ht="26.1" customHeight="1" x14ac:dyDescent="0.3">
      <c r="A261" s="6" t="s">
        <v>13</v>
      </c>
      <c r="B261" s="7"/>
      <c r="C261" s="14"/>
      <c r="D261" s="14"/>
      <c r="E261" s="9"/>
      <c r="F261" s="9"/>
      <c r="G261" s="9"/>
      <c r="H261" s="9"/>
      <c r="I261" s="9"/>
      <c r="J261" s="9"/>
      <c r="K261" s="9"/>
      <c r="L261" s="9"/>
      <c r="M261" s="7"/>
    </row>
    <row r="262" spans="1:38" ht="26.1" customHeight="1" x14ac:dyDescent="0.3">
      <c r="A262" s="6" t="s">
        <v>742</v>
      </c>
      <c r="B262" s="7"/>
      <c r="C262" s="8" t="s">
        <v>92</v>
      </c>
      <c r="D262" s="14">
        <v>1</v>
      </c>
      <c r="E262" s="9">
        <f>내역서!F1076</f>
        <v>0</v>
      </c>
      <c r="F262" s="9">
        <f>D262*E262</f>
        <v>0</v>
      </c>
      <c r="G262" s="9">
        <f>내역서!H1076</f>
        <v>0</v>
      </c>
      <c r="H262" s="9">
        <f>D262*G262</f>
        <v>0</v>
      </c>
      <c r="I262" s="9">
        <f>내역서!J1076</f>
        <v>0</v>
      </c>
      <c r="J262" s="9">
        <f>D262*I262</f>
        <v>0</v>
      </c>
      <c r="K262" s="9">
        <f t="shared" ref="K262:L264" si="52">E262+G262+I262</f>
        <v>0</v>
      </c>
      <c r="L262" s="9">
        <f t="shared" si="52"/>
        <v>0</v>
      </c>
      <c r="M262" s="7"/>
      <c r="Q262">
        <v>1</v>
      </c>
      <c r="R262">
        <f>D262*내역서!R1076</f>
        <v>0</v>
      </c>
      <c r="S262">
        <f>D262*내역서!S1076</f>
        <v>0</v>
      </c>
      <c r="T262">
        <f>D262*내역서!T1076</f>
        <v>0</v>
      </c>
      <c r="U262">
        <f>D262*내역서!U1076</f>
        <v>0</v>
      </c>
      <c r="V262">
        <f>D262*내역서!V1076</f>
        <v>0</v>
      </c>
      <c r="W262">
        <f>D262*내역서!W1076</f>
        <v>0</v>
      </c>
      <c r="X262">
        <f>D262*내역서!X1076</f>
        <v>0</v>
      </c>
      <c r="Y262">
        <f>D262*내역서!Y1076</f>
        <v>0</v>
      </c>
      <c r="Z262">
        <f>D262*내역서!Z1076</f>
        <v>0</v>
      </c>
      <c r="AA262">
        <f>D262*내역서!AA1076</f>
        <v>0</v>
      </c>
      <c r="AB262">
        <f>D262*내역서!AB1076</f>
        <v>0</v>
      </c>
      <c r="AC262">
        <f>D262*내역서!AC1076</f>
        <v>0</v>
      </c>
      <c r="AD262">
        <f>D262*내역서!AD1076</f>
        <v>0</v>
      </c>
      <c r="AE262">
        <f>D262*내역서!AE1076</f>
        <v>0</v>
      </c>
      <c r="AF262">
        <f>D262*내역서!AF1076</f>
        <v>0</v>
      </c>
      <c r="AG262">
        <f>D262*내역서!AG1076</f>
        <v>0</v>
      </c>
      <c r="AH262">
        <f>D262*내역서!AH1076</f>
        <v>0</v>
      </c>
      <c r="AI262">
        <f>D262*내역서!AI1076</f>
        <v>0</v>
      </c>
      <c r="AJ262">
        <f>D262*내역서!AJ1076</f>
        <v>0</v>
      </c>
      <c r="AK262">
        <f>D262*내역서!AK1076</f>
        <v>0</v>
      </c>
      <c r="AL262">
        <f>D262*내역서!AL1076</f>
        <v>0</v>
      </c>
    </row>
    <row r="263" spans="1:38" ht="26.1" customHeight="1" x14ac:dyDescent="0.3">
      <c r="A263" s="6" t="s">
        <v>743</v>
      </c>
      <c r="B263" s="7"/>
      <c r="C263" s="8" t="s">
        <v>92</v>
      </c>
      <c r="D263" s="14">
        <v>1</v>
      </c>
      <c r="E263" s="9">
        <f>내역서!F1092</f>
        <v>0</v>
      </c>
      <c r="F263" s="9">
        <f>D263*E263</f>
        <v>0</v>
      </c>
      <c r="G263" s="9">
        <f>내역서!H1092</f>
        <v>0</v>
      </c>
      <c r="H263" s="9">
        <f>D263*G263</f>
        <v>0</v>
      </c>
      <c r="I263" s="9">
        <f>내역서!J1092</f>
        <v>0</v>
      </c>
      <c r="J263" s="9">
        <f>D263*I263</f>
        <v>0</v>
      </c>
      <c r="K263" s="9">
        <f t="shared" si="52"/>
        <v>0</v>
      </c>
      <c r="L263" s="9">
        <f t="shared" si="52"/>
        <v>0</v>
      </c>
      <c r="M263" s="7"/>
      <c r="Q263">
        <v>1</v>
      </c>
      <c r="R263">
        <f>D263*내역서!R1092</f>
        <v>0</v>
      </c>
      <c r="S263">
        <f>D263*내역서!S1092</f>
        <v>0</v>
      </c>
      <c r="T263">
        <f>D263*내역서!T1092</f>
        <v>0</v>
      </c>
      <c r="U263">
        <f>D263*내역서!U1092</f>
        <v>0</v>
      </c>
      <c r="V263">
        <f>D263*내역서!V1092</f>
        <v>0</v>
      </c>
      <c r="W263">
        <f>D263*내역서!W1092</f>
        <v>0</v>
      </c>
      <c r="X263">
        <f>D263*내역서!X1092</f>
        <v>0</v>
      </c>
      <c r="Y263">
        <f>D263*내역서!Y1092</f>
        <v>0</v>
      </c>
      <c r="Z263">
        <f>D263*내역서!Z1092</f>
        <v>0</v>
      </c>
      <c r="AA263">
        <f>D263*내역서!AA1092</f>
        <v>0</v>
      </c>
      <c r="AB263">
        <f>D263*내역서!AB1092</f>
        <v>0</v>
      </c>
      <c r="AC263">
        <f>D263*내역서!AC1092</f>
        <v>0</v>
      </c>
      <c r="AD263">
        <f>D263*내역서!AD1092</f>
        <v>0</v>
      </c>
      <c r="AE263">
        <f>D263*내역서!AE1092</f>
        <v>0</v>
      </c>
      <c r="AF263">
        <f>D263*내역서!AF1092</f>
        <v>0</v>
      </c>
      <c r="AG263">
        <f>D263*내역서!AG1092</f>
        <v>0</v>
      </c>
      <c r="AH263">
        <f>D263*내역서!AH1092</f>
        <v>0</v>
      </c>
      <c r="AI263">
        <f>D263*내역서!AI1092</f>
        <v>0</v>
      </c>
      <c r="AJ263">
        <f>D263*내역서!AJ1092</f>
        <v>0</v>
      </c>
      <c r="AK263">
        <f>D263*내역서!AK1092</f>
        <v>0</v>
      </c>
      <c r="AL263">
        <f>D263*내역서!AL1092</f>
        <v>0</v>
      </c>
    </row>
    <row r="264" spans="1:38" ht="26.1" customHeight="1" x14ac:dyDescent="0.3">
      <c r="A264" s="6" t="s">
        <v>744</v>
      </c>
      <c r="B264" s="7"/>
      <c r="C264" s="8" t="s">
        <v>92</v>
      </c>
      <c r="D264" s="14">
        <v>1</v>
      </c>
      <c r="E264" s="9">
        <f>내역서!F1108</f>
        <v>0</v>
      </c>
      <c r="F264" s="9">
        <f>D264*E264</f>
        <v>0</v>
      </c>
      <c r="G264" s="9">
        <f>내역서!H1108</f>
        <v>0</v>
      </c>
      <c r="H264" s="9">
        <f>D264*G264</f>
        <v>0</v>
      </c>
      <c r="I264" s="9">
        <f>내역서!J1108</f>
        <v>0</v>
      </c>
      <c r="J264" s="9">
        <f>D264*I264</f>
        <v>0</v>
      </c>
      <c r="K264" s="9">
        <f t="shared" si="52"/>
        <v>0</v>
      </c>
      <c r="L264" s="9">
        <f t="shared" si="52"/>
        <v>0</v>
      </c>
      <c r="M264" s="7"/>
      <c r="Q264">
        <v>1</v>
      </c>
      <c r="R264">
        <f>D264*내역서!R1108</f>
        <v>0</v>
      </c>
      <c r="S264">
        <f>D264*내역서!S1108</f>
        <v>0</v>
      </c>
      <c r="T264">
        <f>D264*내역서!T1108</f>
        <v>0</v>
      </c>
      <c r="U264">
        <f>D264*내역서!U1108</f>
        <v>0</v>
      </c>
      <c r="V264">
        <f>D264*내역서!V1108</f>
        <v>0</v>
      </c>
      <c r="W264">
        <f>D264*내역서!W1108</f>
        <v>0</v>
      </c>
      <c r="X264">
        <f>D264*내역서!X1108</f>
        <v>0</v>
      </c>
      <c r="Y264">
        <f>D264*내역서!Y1108</f>
        <v>0</v>
      </c>
      <c r="Z264">
        <f>D264*내역서!Z1108</f>
        <v>0</v>
      </c>
      <c r="AA264">
        <f>D264*내역서!AA1108</f>
        <v>0</v>
      </c>
      <c r="AB264">
        <f>D264*내역서!AB1108</f>
        <v>0</v>
      </c>
      <c r="AC264">
        <f>D264*내역서!AC1108</f>
        <v>0</v>
      </c>
      <c r="AD264">
        <f>D264*내역서!AD1108</f>
        <v>0</v>
      </c>
      <c r="AE264">
        <f>D264*내역서!AE1108</f>
        <v>0</v>
      </c>
      <c r="AF264">
        <f>D264*내역서!AF1108</f>
        <v>0</v>
      </c>
      <c r="AG264">
        <f>D264*내역서!AG1108</f>
        <v>0</v>
      </c>
      <c r="AH264">
        <f>D264*내역서!AH1108</f>
        <v>0</v>
      </c>
      <c r="AI264">
        <f>D264*내역서!AI1108</f>
        <v>0</v>
      </c>
      <c r="AJ264">
        <f>D264*내역서!AJ1108</f>
        <v>0</v>
      </c>
      <c r="AK264">
        <f>D264*내역서!AK1108</f>
        <v>0</v>
      </c>
      <c r="AL264">
        <f>D264*내역서!AL1108</f>
        <v>0</v>
      </c>
    </row>
    <row r="265" spans="1:38" ht="26.1" customHeight="1" x14ac:dyDescent="0.3">
      <c r="A265" s="7"/>
      <c r="B265" s="7"/>
      <c r="C265" s="14"/>
      <c r="D265" s="14"/>
      <c r="E265" s="9"/>
      <c r="F265" s="9"/>
      <c r="G265" s="9"/>
      <c r="H265" s="9"/>
      <c r="I265" s="9"/>
      <c r="J265" s="9"/>
      <c r="K265" s="9"/>
      <c r="L265" s="9"/>
      <c r="M265" s="7"/>
    </row>
    <row r="266" spans="1:38" ht="26.1" customHeight="1" x14ac:dyDescent="0.3">
      <c r="A266" s="7"/>
      <c r="B266" s="7"/>
      <c r="C266" s="14"/>
      <c r="D266" s="14"/>
      <c r="E266" s="9"/>
      <c r="F266" s="9"/>
      <c r="G266" s="9"/>
      <c r="H266" s="9"/>
      <c r="I266" s="9"/>
      <c r="J266" s="9"/>
      <c r="K266" s="9"/>
      <c r="L266" s="9"/>
      <c r="M266" s="7"/>
    </row>
    <row r="267" spans="1:38" ht="26.1" customHeight="1" x14ac:dyDescent="0.3">
      <c r="A267" s="7"/>
      <c r="B267" s="7"/>
      <c r="C267" s="14"/>
      <c r="D267" s="14"/>
      <c r="E267" s="9"/>
      <c r="F267" s="9"/>
      <c r="G267" s="9"/>
      <c r="H267" s="9"/>
      <c r="I267" s="9"/>
      <c r="J267" s="9"/>
      <c r="K267" s="9"/>
      <c r="L267" s="9"/>
      <c r="M267" s="7"/>
    </row>
    <row r="268" spans="1:38" ht="26.1" customHeight="1" x14ac:dyDescent="0.3">
      <c r="A268" s="7"/>
      <c r="B268" s="7"/>
      <c r="C268" s="14"/>
      <c r="D268" s="14"/>
      <c r="E268" s="9"/>
      <c r="F268" s="9"/>
      <c r="G268" s="9"/>
      <c r="H268" s="9"/>
      <c r="I268" s="9"/>
      <c r="J268" s="9"/>
      <c r="K268" s="9"/>
      <c r="L268" s="9"/>
      <c r="M268" s="7"/>
    </row>
    <row r="269" spans="1:38" ht="26.1" customHeight="1" x14ac:dyDescent="0.3">
      <c r="A269" s="7"/>
      <c r="B269" s="7"/>
      <c r="C269" s="14"/>
      <c r="D269" s="14"/>
      <c r="E269" s="9"/>
      <c r="F269" s="9"/>
      <c r="G269" s="9"/>
      <c r="H269" s="9"/>
      <c r="I269" s="9"/>
      <c r="J269" s="9"/>
      <c r="K269" s="9"/>
      <c r="L269" s="9"/>
      <c r="M269" s="7"/>
    </row>
    <row r="270" spans="1:38" ht="26.1" customHeight="1" x14ac:dyDescent="0.3">
      <c r="A270" s="7"/>
      <c r="B270" s="7"/>
      <c r="C270" s="14"/>
      <c r="D270" s="14"/>
      <c r="E270" s="9"/>
      <c r="F270" s="9"/>
      <c r="G270" s="9"/>
      <c r="H270" s="9"/>
      <c r="I270" s="9"/>
      <c r="J270" s="9"/>
      <c r="K270" s="9"/>
      <c r="L270" s="9"/>
      <c r="M270" s="7"/>
    </row>
    <row r="271" spans="1:38" ht="26.1" customHeight="1" x14ac:dyDescent="0.3">
      <c r="A271" s="7"/>
      <c r="B271" s="7"/>
      <c r="C271" s="14"/>
      <c r="D271" s="14"/>
      <c r="E271" s="9"/>
      <c r="F271" s="9"/>
      <c r="G271" s="9"/>
      <c r="H271" s="9"/>
      <c r="I271" s="9"/>
      <c r="J271" s="9"/>
      <c r="K271" s="9"/>
      <c r="L271" s="9"/>
      <c r="M271" s="7"/>
    </row>
    <row r="272" spans="1:38" ht="26.1" customHeight="1" x14ac:dyDescent="0.3">
      <c r="A272" s="7"/>
      <c r="B272" s="7"/>
      <c r="C272" s="14"/>
      <c r="D272" s="14"/>
      <c r="E272" s="9"/>
      <c r="F272" s="9"/>
      <c r="G272" s="9"/>
      <c r="H272" s="9"/>
      <c r="I272" s="9"/>
      <c r="J272" s="9"/>
      <c r="K272" s="9"/>
      <c r="L272" s="9"/>
      <c r="M272" s="7"/>
    </row>
    <row r="273" spans="1:38" ht="26.1" customHeight="1" x14ac:dyDescent="0.3">
      <c r="A273" s="7"/>
      <c r="B273" s="7"/>
      <c r="C273" s="14"/>
      <c r="D273" s="14"/>
      <c r="E273" s="9"/>
      <c r="F273" s="9"/>
      <c r="G273" s="9"/>
      <c r="H273" s="9"/>
      <c r="I273" s="9"/>
      <c r="J273" s="9"/>
      <c r="K273" s="9"/>
      <c r="L273" s="9"/>
      <c r="M273" s="7"/>
    </row>
    <row r="274" spans="1:38" ht="26.1" customHeight="1" x14ac:dyDescent="0.3">
      <c r="A274" s="7"/>
      <c r="B274" s="7"/>
      <c r="C274" s="14"/>
      <c r="D274" s="14"/>
      <c r="E274" s="9"/>
      <c r="F274" s="9"/>
      <c r="G274" s="9"/>
      <c r="H274" s="9"/>
      <c r="I274" s="9"/>
      <c r="J274" s="9"/>
      <c r="K274" s="9"/>
      <c r="L274" s="9"/>
      <c r="M274" s="7"/>
    </row>
    <row r="275" spans="1:38" ht="26.1" customHeight="1" x14ac:dyDescent="0.3">
      <c r="A275" s="7"/>
      <c r="B275" s="7"/>
      <c r="C275" s="14"/>
      <c r="D275" s="14"/>
      <c r="E275" s="9"/>
      <c r="F275" s="9"/>
      <c r="G275" s="9"/>
      <c r="H275" s="9"/>
      <c r="I275" s="9"/>
      <c r="J275" s="9"/>
      <c r="K275" s="9"/>
      <c r="L275" s="9"/>
      <c r="M275" s="7"/>
    </row>
    <row r="276" spans="1:38" ht="26.1" customHeight="1" x14ac:dyDescent="0.3">
      <c r="A276" s="10" t="s">
        <v>91</v>
      </c>
      <c r="B276" s="11"/>
      <c r="C276" s="12"/>
      <c r="D276" s="12"/>
      <c r="E276" s="13"/>
      <c r="F276" s="13">
        <f>SUMIF(Q262:Q264, "1", F262:F264)</f>
        <v>0</v>
      </c>
      <c r="G276" s="13"/>
      <c r="H276" s="13">
        <f>SUMIF(Q262:Q264, "1", H262:H264)</f>
        <v>0</v>
      </c>
      <c r="I276" s="13"/>
      <c r="J276" s="13">
        <f>SUMIF(Q262:Q264, "1", J262:J264)</f>
        <v>0</v>
      </c>
      <c r="K276" s="13"/>
      <c r="L276" s="13">
        <f>F276+H276+J276</f>
        <v>0</v>
      </c>
      <c r="M276" s="11"/>
      <c r="R276">
        <f t="shared" ref="R276:AL276" si="53">SUM(R262:R264)</f>
        <v>0</v>
      </c>
      <c r="S276">
        <f t="shared" si="53"/>
        <v>0</v>
      </c>
      <c r="T276">
        <f t="shared" si="53"/>
        <v>0</v>
      </c>
      <c r="U276">
        <f t="shared" si="53"/>
        <v>0</v>
      </c>
      <c r="V276">
        <f t="shared" si="53"/>
        <v>0</v>
      </c>
      <c r="W276">
        <f t="shared" si="53"/>
        <v>0</v>
      </c>
      <c r="X276">
        <f t="shared" si="53"/>
        <v>0</v>
      </c>
      <c r="Y276">
        <f t="shared" si="53"/>
        <v>0</v>
      </c>
      <c r="Z276">
        <f t="shared" si="53"/>
        <v>0</v>
      </c>
      <c r="AA276">
        <f t="shared" si="53"/>
        <v>0</v>
      </c>
      <c r="AB276">
        <f t="shared" si="53"/>
        <v>0</v>
      </c>
      <c r="AC276">
        <f t="shared" si="53"/>
        <v>0</v>
      </c>
      <c r="AD276">
        <f t="shared" si="53"/>
        <v>0</v>
      </c>
      <c r="AE276">
        <f t="shared" si="53"/>
        <v>0</v>
      </c>
      <c r="AF276">
        <f t="shared" si="53"/>
        <v>0</v>
      </c>
      <c r="AG276">
        <f t="shared" si="53"/>
        <v>0</v>
      </c>
      <c r="AH276">
        <f t="shared" si="53"/>
        <v>0</v>
      </c>
      <c r="AI276">
        <f t="shared" si="53"/>
        <v>0</v>
      </c>
      <c r="AJ276">
        <f t="shared" si="53"/>
        <v>0</v>
      </c>
      <c r="AK276">
        <f t="shared" si="53"/>
        <v>0</v>
      </c>
      <c r="AL276">
        <f t="shared" si="53"/>
        <v>0</v>
      </c>
    </row>
    <row r="277" spans="1:38" ht="26.1" customHeight="1" x14ac:dyDescent="0.3">
      <c r="A277" s="6" t="s">
        <v>14</v>
      </c>
      <c r="B277" s="7"/>
      <c r="C277" s="14"/>
      <c r="D277" s="14"/>
      <c r="E277" s="9"/>
      <c r="F277" s="9"/>
      <c r="G277" s="9"/>
      <c r="H277" s="9"/>
      <c r="I277" s="9"/>
      <c r="J277" s="9"/>
      <c r="K277" s="9"/>
      <c r="L277" s="9"/>
      <c r="M277" s="7"/>
    </row>
    <row r="278" spans="1:38" ht="26.1" customHeight="1" x14ac:dyDescent="0.3">
      <c r="A278" s="6" t="s">
        <v>745</v>
      </c>
      <c r="B278" s="7"/>
      <c r="C278" s="8" t="s">
        <v>92</v>
      </c>
      <c r="D278" s="14">
        <v>1</v>
      </c>
      <c r="E278" s="9">
        <f>내역서!F1124</f>
        <v>0</v>
      </c>
      <c r="F278" s="9">
        <f>D278*E278</f>
        <v>0</v>
      </c>
      <c r="G278" s="9">
        <f>내역서!H1124</f>
        <v>0</v>
      </c>
      <c r="H278" s="9">
        <f>D278*G278</f>
        <v>0</v>
      </c>
      <c r="I278" s="9">
        <f>내역서!J1124</f>
        <v>0</v>
      </c>
      <c r="J278" s="9">
        <f>D278*I278</f>
        <v>0</v>
      </c>
      <c r="K278" s="9">
        <f t="shared" ref="K278:L282" si="54">E278+G278+I278</f>
        <v>0</v>
      </c>
      <c r="L278" s="9">
        <f t="shared" si="54"/>
        <v>0</v>
      </c>
      <c r="M278" s="7"/>
      <c r="Q278">
        <v>1</v>
      </c>
      <c r="R278">
        <f>D278*내역서!R1124</f>
        <v>0</v>
      </c>
      <c r="S278">
        <f>D278*내역서!S1124</f>
        <v>0</v>
      </c>
      <c r="T278">
        <f>D278*내역서!T1124</f>
        <v>0</v>
      </c>
      <c r="U278">
        <f>D278*내역서!U1124</f>
        <v>0</v>
      </c>
      <c r="V278">
        <f>D278*내역서!V1124</f>
        <v>0</v>
      </c>
      <c r="W278">
        <f>D278*내역서!W1124</f>
        <v>0</v>
      </c>
      <c r="X278">
        <f>D278*내역서!X1124</f>
        <v>0</v>
      </c>
      <c r="Y278">
        <f>D278*내역서!Y1124</f>
        <v>0</v>
      </c>
      <c r="Z278">
        <f>D278*내역서!Z1124</f>
        <v>0</v>
      </c>
      <c r="AA278">
        <f>D278*내역서!AA1124</f>
        <v>0</v>
      </c>
      <c r="AB278">
        <f>D278*내역서!AB1124</f>
        <v>0</v>
      </c>
      <c r="AC278">
        <f>D278*내역서!AC1124</f>
        <v>0</v>
      </c>
      <c r="AD278">
        <f>D278*내역서!AD1124</f>
        <v>0</v>
      </c>
      <c r="AE278">
        <f>D278*내역서!AE1124</f>
        <v>0</v>
      </c>
      <c r="AF278">
        <f>D278*내역서!AF1124</f>
        <v>0</v>
      </c>
      <c r="AG278">
        <f>D278*내역서!AG1124</f>
        <v>0</v>
      </c>
      <c r="AH278">
        <f>D278*내역서!AH1124</f>
        <v>0</v>
      </c>
      <c r="AI278">
        <f>D278*내역서!AI1124</f>
        <v>0</v>
      </c>
      <c r="AJ278">
        <f>D278*내역서!AJ1124</f>
        <v>0</v>
      </c>
      <c r="AK278">
        <f>D278*내역서!AK1124</f>
        <v>0</v>
      </c>
      <c r="AL278">
        <f>D278*내역서!AL1124</f>
        <v>0</v>
      </c>
    </row>
    <row r="279" spans="1:38" ht="26.1" customHeight="1" x14ac:dyDescent="0.3">
      <c r="A279" s="6" t="s">
        <v>746</v>
      </c>
      <c r="B279" s="7"/>
      <c r="C279" s="8" t="s">
        <v>92</v>
      </c>
      <c r="D279" s="14">
        <v>1</v>
      </c>
      <c r="E279" s="9">
        <f>내역서!F1140</f>
        <v>0</v>
      </c>
      <c r="F279" s="9">
        <f>D279*E279</f>
        <v>0</v>
      </c>
      <c r="G279" s="9">
        <f>내역서!H1140</f>
        <v>0</v>
      </c>
      <c r="H279" s="9">
        <f>D279*G279</f>
        <v>0</v>
      </c>
      <c r="I279" s="9">
        <f>내역서!J1140</f>
        <v>0</v>
      </c>
      <c r="J279" s="9">
        <f>D279*I279</f>
        <v>0</v>
      </c>
      <c r="K279" s="9">
        <f t="shared" si="54"/>
        <v>0</v>
      </c>
      <c r="L279" s="9">
        <f t="shared" si="54"/>
        <v>0</v>
      </c>
      <c r="M279" s="7"/>
      <c r="Q279">
        <v>1</v>
      </c>
      <c r="R279">
        <f>D279*내역서!R1140</f>
        <v>0</v>
      </c>
      <c r="S279">
        <f>D279*내역서!S1140</f>
        <v>0</v>
      </c>
      <c r="T279">
        <f>D279*내역서!T1140</f>
        <v>0</v>
      </c>
      <c r="U279">
        <f>D279*내역서!U1140</f>
        <v>0</v>
      </c>
      <c r="V279">
        <f>D279*내역서!V1140</f>
        <v>0</v>
      </c>
      <c r="W279">
        <f>D279*내역서!W1140</f>
        <v>0</v>
      </c>
      <c r="X279">
        <f>D279*내역서!X1140</f>
        <v>0</v>
      </c>
      <c r="Y279">
        <f>D279*내역서!Y1140</f>
        <v>0</v>
      </c>
      <c r="Z279">
        <f>D279*내역서!Z1140</f>
        <v>0</v>
      </c>
      <c r="AA279">
        <f>D279*내역서!AA1140</f>
        <v>0</v>
      </c>
      <c r="AB279">
        <f>D279*내역서!AB1140</f>
        <v>0</v>
      </c>
      <c r="AC279">
        <f>D279*내역서!AC1140</f>
        <v>0</v>
      </c>
      <c r="AD279">
        <f>D279*내역서!AD1140</f>
        <v>0</v>
      </c>
      <c r="AE279">
        <f>D279*내역서!AE1140</f>
        <v>0</v>
      </c>
      <c r="AF279">
        <f>D279*내역서!AF1140</f>
        <v>0</v>
      </c>
      <c r="AG279">
        <f>D279*내역서!AG1140</f>
        <v>0</v>
      </c>
      <c r="AH279">
        <f>D279*내역서!AH1140</f>
        <v>0</v>
      </c>
      <c r="AI279">
        <f>D279*내역서!AI1140</f>
        <v>0</v>
      </c>
      <c r="AJ279">
        <f>D279*내역서!AJ1140</f>
        <v>0</v>
      </c>
      <c r="AK279">
        <f>D279*내역서!AK1140</f>
        <v>0</v>
      </c>
      <c r="AL279">
        <f>D279*내역서!AL1140</f>
        <v>0</v>
      </c>
    </row>
    <row r="280" spans="1:38" ht="26.1" customHeight="1" x14ac:dyDescent="0.3">
      <c r="A280" s="6" t="s">
        <v>747</v>
      </c>
      <c r="B280" s="7"/>
      <c r="C280" s="8" t="s">
        <v>92</v>
      </c>
      <c r="D280" s="14">
        <v>1</v>
      </c>
      <c r="E280" s="9">
        <f>내역서!F1156</f>
        <v>0</v>
      </c>
      <c r="F280" s="9">
        <f>D280*E280</f>
        <v>0</v>
      </c>
      <c r="G280" s="9">
        <f>내역서!H1156</f>
        <v>0</v>
      </c>
      <c r="H280" s="9">
        <f>D280*G280</f>
        <v>0</v>
      </c>
      <c r="I280" s="9">
        <f>내역서!J1156</f>
        <v>0</v>
      </c>
      <c r="J280" s="9">
        <f>D280*I280</f>
        <v>0</v>
      </c>
      <c r="K280" s="9">
        <f t="shared" si="54"/>
        <v>0</v>
      </c>
      <c r="L280" s="9">
        <f t="shared" si="54"/>
        <v>0</v>
      </c>
      <c r="M280" s="7"/>
      <c r="Q280">
        <v>1</v>
      </c>
      <c r="R280">
        <f>D280*내역서!R1156</f>
        <v>0</v>
      </c>
      <c r="S280">
        <f>D280*내역서!S1156</f>
        <v>0</v>
      </c>
      <c r="T280">
        <f>D280*내역서!T1156</f>
        <v>0</v>
      </c>
      <c r="U280">
        <f>D280*내역서!U1156</f>
        <v>0</v>
      </c>
      <c r="V280">
        <f>D280*내역서!V1156</f>
        <v>0</v>
      </c>
      <c r="W280">
        <f>D280*내역서!W1156</f>
        <v>0</v>
      </c>
      <c r="X280">
        <f>D280*내역서!X1156</f>
        <v>0</v>
      </c>
      <c r="Y280">
        <f>D280*내역서!Y1156</f>
        <v>0</v>
      </c>
      <c r="Z280">
        <f>D280*내역서!Z1156</f>
        <v>0</v>
      </c>
      <c r="AA280">
        <f>D280*내역서!AA1156</f>
        <v>0</v>
      </c>
      <c r="AB280">
        <f>D280*내역서!AB1156</f>
        <v>0</v>
      </c>
      <c r="AC280">
        <f>D280*내역서!AC1156</f>
        <v>0</v>
      </c>
      <c r="AD280">
        <f>D280*내역서!AD1156</f>
        <v>0</v>
      </c>
      <c r="AE280">
        <f>D280*내역서!AE1156</f>
        <v>0</v>
      </c>
      <c r="AF280">
        <f>D280*내역서!AF1156</f>
        <v>0</v>
      </c>
      <c r="AG280">
        <f>D280*내역서!AG1156</f>
        <v>0</v>
      </c>
      <c r="AH280">
        <f>D280*내역서!AH1156</f>
        <v>0</v>
      </c>
      <c r="AI280">
        <f>D280*내역서!AI1156</f>
        <v>0</v>
      </c>
      <c r="AJ280">
        <f>D280*내역서!AJ1156</f>
        <v>0</v>
      </c>
      <c r="AK280">
        <f>D280*내역서!AK1156</f>
        <v>0</v>
      </c>
      <c r="AL280">
        <f>D280*내역서!AL1156</f>
        <v>0</v>
      </c>
    </row>
    <row r="281" spans="1:38" ht="26.1" customHeight="1" x14ac:dyDescent="0.3">
      <c r="A281" s="6" t="s">
        <v>748</v>
      </c>
      <c r="B281" s="7"/>
      <c r="C281" s="8" t="s">
        <v>92</v>
      </c>
      <c r="D281" s="14">
        <v>1</v>
      </c>
      <c r="E281" s="9">
        <f>내역서!F1172</f>
        <v>0</v>
      </c>
      <c r="F281" s="9">
        <f>D281*E281</f>
        <v>0</v>
      </c>
      <c r="G281" s="9">
        <f>내역서!H1172</f>
        <v>0</v>
      </c>
      <c r="H281" s="9">
        <f>D281*G281</f>
        <v>0</v>
      </c>
      <c r="I281" s="9">
        <f>내역서!J1172</f>
        <v>0</v>
      </c>
      <c r="J281" s="9">
        <f>D281*I281</f>
        <v>0</v>
      </c>
      <c r="K281" s="9">
        <f t="shared" si="54"/>
        <v>0</v>
      </c>
      <c r="L281" s="9">
        <f t="shared" si="54"/>
        <v>0</v>
      </c>
      <c r="M281" s="7"/>
      <c r="Q281">
        <v>1</v>
      </c>
      <c r="R281">
        <f>D281*내역서!R1172</f>
        <v>0</v>
      </c>
      <c r="S281">
        <f>D281*내역서!S1172</f>
        <v>0</v>
      </c>
      <c r="T281">
        <f>D281*내역서!T1172</f>
        <v>0</v>
      </c>
      <c r="U281">
        <f>D281*내역서!U1172</f>
        <v>0</v>
      </c>
      <c r="V281">
        <f>D281*내역서!V1172</f>
        <v>0</v>
      </c>
      <c r="W281">
        <f>D281*내역서!W1172</f>
        <v>0</v>
      </c>
      <c r="X281">
        <f>D281*내역서!X1172</f>
        <v>0</v>
      </c>
      <c r="Y281">
        <f>D281*내역서!Y1172</f>
        <v>0</v>
      </c>
      <c r="Z281">
        <f>D281*내역서!Z1172</f>
        <v>0</v>
      </c>
      <c r="AA281">
        <f>D281*내역서!AA1172</f>
        <v>0</v>
      </c>
      <c r="AB281">
        <f>D281*내역서!AB1172</f>
        <v>0</v>
      </c>
      <c r="AC281">
        <f>D281*내역서!AC1172</f>
        <v>0</v>
      </c>
      <c r="AD281">
        <f>D281*내역서!AD1172</f>
        <v>0</v>
      </c>
      <c r="AE281">
        <f>D281*내역서!AE1172</f>
        <v>0</v>
      </c>
      <c r="AF281">
        <f>D281*내역서!AF1172</f>
        <v>0</v>
      </c>
      <c r="AG281">
        <f>D281*내역서!AG1172</f>
        <v>0</v>
      </c>
      <c r="AH281">
        <f>D281*내역서!AH1172</f>
        <v>0</v>
      </c>
      <c r="AI281">
        <f>D281*내역서!AI1172</f>
        <v>0</v>
      </c>
      <c r="AJ281">
        <f>D281*내역서!AJ1172</f>
        <v>0</v>
      </c>
      <c r="AK281">
        <f>D281*내역서!AK1172</f>
        <v>0</v>
      </c>
      <c r="AL281">
        <f>D281*내역서!AL1172</f>
        <v>0</v>
      </c>
    </row>
    <row r="282" spans="1:38" ht="26.1" customHeight="1" x14ac:dyDescent="0.3">
      <c r="A282" s="6" t="s">
        <v>749</v>
      </c>
      <c r="B282" s="7"/>
      <c r="C282" s="8" t="s">
        <v>92</v>
      </c>
      <c r="D282" s="14">
        <v>1</v>
      </c>
      <c r="E282" s="9">
        <f>내역서!F1188</f>
        <v>0</v>
      </c>
      <c r="F282" s="9">
        <f>D282*E282</f>
        <v>0</v>
      </c>
      <c r="G282" s="9">
        <f>내역서!H1188</f>
        <v>0</v>
      </c>
      <c r="H282" s="9">
        <f>D282*G282</f>
        <v>0</v>
      </c>
      <c r="I282" s="9">
        <f>내역서!J1188</f>
        <v>0</v>
      </c>
      <c r="J282" s="9">
        <f>D282*I282</f>
        <v>0</v>
      </c>
      <c r="K282" s="9">
        <f t="shared" si="54"/>
        <v>0</v>
      </c>
      <c r="L282" s="9">
        <f t="shared" si="54"/>
        <v>0</v>
      </c>
      <c r="M282" s="6" t="s">
        <v>682</v>
      </c>
      <c r="R282">
        <f>D282*내역서!R1188</f>
        <v>0</v>
      </c>
      <c r="S282">
        <f>D282*내역서!S1188</f>
        <v>0</v>
      </c>
      <c r="T282">
        <f>D282*내역서!T1188</f>
        <v>0</v>
      </c>
      <c r="U282">
        <f>D282*내역서!U1188</f>
        <v>0</v>
      </c>
      <c r="V282">
        <f>D282*내역서!V1188</f>
        <v>0</v>
      </c>
      <c r="W282">
        <f>D282*내역서!W1188</f>
        <v>0</v>
      </c>
      <c r="X282">
        <f>D282*내역서!X1188</f>
        <v>0</v>
      </c>
      <c r="Y282">
        <f>D282*내역서!Y1188</f>
        <v>0</v>
      </c>
      <c r="Z282">
        <f>D282*내역서!Z1188</f>
        <v>0</v>
      </c>
      <c r="AA282">
        <f>D282*내역서!AA1188</f>
        <v>0</v>
      </c>
      <c r="AB282">
        <f>D282*내역서!AB1188</f>
        <v>0</v>
      </c>
      <c r="AC282">
        <f>D282*내역서!AC1188</f>
        <v>0</v>
      </c>
      <c r="AD282">
        <f>D282*내역서!AD1188</f>
        <v>0</v>
      </c>
      <c r="AE282">
        <f>D282*내역서!AE1188</f>
        <v>0</v>
      </c>
      <c r="AF282">
        <f>D282*내역서!AF1188</f>
        <v>0</v>
      </c>
      <c r="AG282">
        <f>D282*내역서!AG1188</f>
        <v>0</v>
      </c>
      <c r="AH282">
        <f>D282*내역서!AH1188</f>
        <v>0</v>
      </c>
      <c r="AI282">
        <f>D282*내역서!AI1188</f>
        <v>0</v>
      </c>
      <c r="AJ282">
        <f>D282*내역서!AJ1188</f>
        <v>0</v>
      </c>
      <c r="AK282">
        <f>D282*내역서!AK1188</f>
        <v>0</v>
      </c>
      <c r="AL282">
        <f>D282*내역서!AL1188</f>
        <v>0</v>
      </c>
    </row>
    <row r="283" spans="1:38" ht="26.1" customHeight="1" x14ac:dyDescent="0.3">
      <c r="A283" s="7"/>
      <c r="B283" s="7"/>
      <c r="C283" s="14"/>
      <c r="D283" s="14"/>
      <c r="E283" s="9"/>
      <c r="F283" s="9"/>
      <c r="G283" s="9"/>
      <c r="H283" s="9"/>
      <c r="I283" s="9"/>
      <c r="J283" s="9"/>
      <c r="K283" s="9"/>
      <c r="L283" s="9"/>
      <c r="M283" s="7"/>
    </row>
    <row r="284" spans="1:38" ht="26.1" customHeight="1" x14ac:dyDescent="0.3">
      <c r="A284" s="7"/>
      <c r="B284" s="7"/>
      <c r="C284" s="14"/>
      <c r="D284" s="14"/>
      <c r="E284" s="9"/>
      <c r="F284" s="9"/>
      <c r="G284" s="9"/>
      <c r="H284" s="9"/>
      <c r="I284" s="9"/>
      <c r="J284" s="9"/>
      <c r="K284" s="9"/>
      <c r="L284" s="9"/>
      <c r="M284" s="7"/>
    </row>
    <row r="285" spans="1:38" ht="26.1" customHeight="1" x14ac:dyDescent="0.3">
      <c r="A285" s="7"/>
      <c r="B285" s="7"/>
      <c r="C285" s="14"/>
      <c r="D285" s="14"/>
      <c r="E285" s="9"/>
      <c r="F285" s="9"/>
      <c r="G285" s="9"/>
      <c r="H285" s="9"/>
      <c r="I285" s="9"/>
      <c r="J285" s="9"/>
      <c r="K285" s="9"/>
      <c r="L285" s="9"/>
      <c r="M285" s="7"/>
    </row>
    <row r="286" spans="1:38" ht="26.1" customHeight="1" x14ac:dyDescent="0.3">
      <c r="A286" s="7"/>
      <c r="B286" s="7"/>
      <c r="C286" s="14"/>
      <c r="D286" s="14"/>
      <c r="E286" s="9"/>
      <c r="F286" s="9"/>
      <c r="G286" s="9"/>
      <c r="H286" s="9"/>
      <c r="I286" s="9"/>
      <c r="J286" s="9"/>
      <c r="K286" s="9"/>
      <c r="L286" s="9"/>
      <c r="M286" s="7"/>
    </row>
    <row r="287" spans="1:38" ht="26.1" customHeight="1" x14ac:dyDescent="0.3">
      <c r="A287" s="7"/>
      <c r="B287" s="7"/>
      <c r="C287" s="14"/>
      <c r="D287" s="14"/>
      <c r="E287" s="9"/>
      <c r="F287" s="9"/>
      <c r="G287" s="9"/>
      <c r="H287" s="9"/>
      <c r="I287" s="9"/>
      <c r="J287" s="9"/>
      <c r="K287" s="9"/>
      <c r="L287" s="9"/>
      <c r="M287" s="7"/>
    </row>
    <row r="288" spans="1:38" ht="26.1" customHeight="1" x14ac:dyDescent="0.3">
      <c r="A288" s="7"/>
      <c r="B288" s="7"/>
      <c r="C288" s="14"/>
      <c r="D288" s="14"/>
      <c r="E288" s="9"/>
      <c r="F288" s="9"/>
      <c r="G288" s="9"/>
      <c r="H288" s="9"/>
      <c r="I288" s="9"/>
      <c r="J288" s="9"/>
      <c r="K288" s="9"/>
      <c r="L288" s="9"/>
      <c r="M288" s="7"/>
    </row>
    <row r="289" spans="1:38" ht="26.1" customHeight="1" x14ac:dyDescent="0.3">
      <c r="A289" s="7"/>
      <c r="B289" s="7"/>
      <c r="C289" s="14"/>
      <c r="D289" s="14"/>
      <c r="E289" s="9"/>
      <c r="F289" s="9"/>
      <c r="G289" s="9"/>
      <c r="H289" s="9"/>
      <c r="I289" s="9"/>
      <c r="J289" s="9"/>
      <c r="K289" s="9"/>
      <c r="L289" s="9"/>
      <c r="M289" s="7"/>
    </row>
    <row r="290" spans="1:38" ht="26.1" customHeight="1" x14ac:dyDescent="0.3">
      <c r="A290" s="7"/>
      <c r="B290" s="7"/>
      <c r="C290" s="14"/>
      <c r="D290" s="14"/>
      <c r="E290" s="9"/>
      <c r="F290" s="9"/>
      <c r="G290" s="9"/>
      <c r="H290" s="9"/>
      <c r="I290" s="9"/>
      <c r="J290" s="9"/>
      <c r="K290" s="9"/>
      <c r="L290" s="9"/>
      <c r="M290" s="7"/>
    </row>
    <row r="291" spans="1:38" ht="26.1" customHeight="1" x14ac:dyDescent="0.3">
      <c r="A291" s="7"/>
      <c r="B291" s="7"/>
      <c r="C291" s="14"/>
      <c r="D291" s="14"/>
      <c r="E291" s="9"/>
      <c r="F291" s="9"/>
      <c r="G291" s="9"/>
      <c r="H291" s="9"/>
      <c r="I291" s="9"/>
      <c r="J291" s="9"/>
      <c r="K291" s="9"/>
      <c r="L291" s="9"/>
      <c r="M291" s="7"/>
    </row>
    <row r="292" spans="1:38" ht="26.1" customHeight="1" x14ac:dyDescent="0.3">
      <c r="A292" s="10" t="s">
        <v>91</v>
      </c>
      <c r="B292" s="11"/>
      <c r="C292" s="12"/>
      <c r="D292" s="12"/>
      <c r="E292" s="13"/>
      <c r="F292" s="13">
        <f>SUMIF(Q278:Q282, "1", F278:F282)</f>
        <v>0</v>
      </c>
      <c r="G292" s="13"/>
      <c r="H292" s="13">
        <f>SUMIF(Q278:Q282, "1", H278:H282)</f>
        <v>0</v>
      </c>
      <c r="I292" s="13"/>
      <c r="J292" s="13">
        <f>SUMIF(Q278:Q282, "1", J278:J282)</f>
        <v>0</v>
      </c>
      <c r="K292" s="13"/>
      <c r="L292" s="13">
        <f>F292+H292+J292</f>
        <v>0</v>
      </c>
      <c r="M292" s="11"/>
      <c r="R292">
        <f t="shared" ref="R292:AL292" si="55">SUM(R278:R282)</f>
        <v>0</v>
      </c>
      <c r="S292">
        <f t="shared" si="55"/>
        <v>0</v>
      </c>
      <c r="T292">
        <f t="shared" si="55"/>
        <v>0</v>
      </c>
      <c r="U292">
        <f t="shared" si="55"/>
        <v>0</v>
      </c>
      <c r="V292">
        <f t="shared" si="55"/>
        <v>0</v>
      </c>
      <c r="W292">
        <f t="shared" si="55"/>
        <v>0</v>
      </c>
      <c r="X292">
        <f t="shared" si="55"/>
        <v>0</v>
      </c>
      <c r="Y292">
        <f t="shared" si="55"/>
        <v>0</v>
      </c>
      <c r="Z292">
        <f t="shared" si="55"/>
        <v>0</v>
      </c>
      <c r="AA292">
        <f t="shared" si="55"/>
        <v>0</v>
      </c>
      <c r="AB292">
        <f t="shared" si="55"/>
        <v>0</v>
      </c>
      <c r="AC292">
        <f t="shared" si="55"/>
        <v>0</v>
      </c>
      <c r="AD292">
        <f t="shared" si="55"/>
        <v>0</v>
      </c>
      <c r="AE292">
        <f t="shared" si="55"/>
        <v>0</v>
      </c>
      <c r="AF292">
        <f t="shared" si="55"/>
        <v>0</v>
      </c>
      <c r="AG292">
        <f t="shared" si="55"/>
        <v>0</v>
      </c>
      <c r="AH292">
        <f t="shared" si="55"/>
        <v>0</v>
      </c>
      <c r="AI292">
        <f t="shared" si="55"/>
        <v>0</v>
      </c>
      <c r="AJ292">
        <f t="shared" si="55"/>
        <v>0</v>
      </c>
      <c r="AK292">
        <f t="shared" si="55"/>
        <v>0</v>
      </c>
      <c r="AL292">
        <f t="shared" si="55"/>
        <v>0</v>
      </c>
    </row>
    <row r="293" spans="1:38" ht="26.1" customHeight="1" x14ac:dyDescent="0.3">
      <c r="A293" s="6" t="s">
        <v>15</v>
      </c>
      <c r="B293" s="7"/>
      <c r="C293" s="14"/>
      <c r="D293" s="14"/>
      <c r="E293" s="9"/>
      <c r="F293" s="9"/>
      <c r="G293" s="9"/>
      <c r="H293" s="9"/>
      <c r="I293" s="9"/>
      <c r="J293" s="9"/>
      <c r="K293" s="9"/>
      <c r="L293" s="9"/>
      <c r="M293" s="7"/>
    </row>
    <row r="294" spans="1:38" ht="26.1" customHeight="1" x14ac:dyDescent="0.3">
      <c r="A294" s="6" t="s">
        <v>750</v>
      </c>
      <c r="B294" s="7"/>
      <c r="C294" s="8" t="s">
        <v>92</v>
      </c>
      <c r="D294" s="14">
        <v>1</v>
      </c>
      <c r="E294" s="9">
        <f>내역서!F1204</f>
        <v>0</v>
      </c>
      <c r="F294" s="9">
        <f>D294*E294</f>
        <v>0</v>
      </c>
      <c r="G294" s="9">
        <f>내역서!H1204</f>
        <v>0</v>
      </c>
      <c r="H294" s="9">
        <f>D294*G294</f>
        <v>0</v>
      </c>
      <c r="I294" s="9">
        <f>내역서!J1204</f>
        <v>0</v>
      </c>
      <c r="J294" s="9">
        <f>D294*I294</f>
        <v>0</v>
      </c>
      <c r="K294" s="9">
        <f>E294+G294+I294</f>
        <v>0</v>
      </c>
      <c r="L294" s="9">
        <f>F294+H294+J294</f>
        <v>0</v>
      </c>
      <c r="M294" s="7"/>
      <c r="Q294">
        <v>1</v>
      </c>
      <c r="R294">
        <f>D294*내역서!R1204</f>
        <v>0</v>
      </c>
      <c r="S294">
        <f>D294*내역서!S1204</f>
        <v>0</v>
      </c>
      <c r="T294">
        <f>D294*내역서!T1204</f>
        <v>0</v>
      </c>
      <c r="U294">
        <f>D294*내역서!U1204</f>
        <v>0</v>
      </c>
      <c r="V294">
        <f>D294*내역서!V1204</f>
        <v>0</v>
      </c>
      <c r="W294">
        <f>D294*내역서!W1204</f>
        <v>0</v>
      </c>
      <c r="X294">
        <f>D294*내역서!X1204</f>
        <v>0</v>
      </c>
      <c r="Y294">
        <f>D294*내역서!Y1204</f>
        <v>0</v>
      </c>
      <c r="Z294">
        <f>D294*내역서!Z1204</f>
        <v>0</v>
      </c>
      <c r="AA294">
        <f>D294*내역서!AA1204</f>
        <v>0</v>
      </c>
      <c r="AB294">
        <f>D294*내역서!AB1204</f>
        <v>0</v>
      </c>
      <c r="AC294">
        <f>D294*내역서!AC1204</f>
        <v>0</v>
      </c>
      <c r="AD294">
        <f>D294*내역서!AD1204</f>
        <v>0</v>
      </c>
      <c r="AE294">
        <f>D294*내역서!AE1204</f>
        <v>0</v>
      </c>
      <c r="AF294">
        <f>D294*내역서!AF1204</f>
        <v>0</v>
      </c>
      <c r="AG294">
        <f>D294*내역서!AG1204</f>
        <v>0</v>
      </c>
      <c r="AH294">
        <f>D294*내역서!AH1204</f>
        <v>0</v>
      </c>
      <c r="AI294">
        <f>D294*내역서!AI1204</f>
        <v>0</v>
      </c>
      <c r="AJ294">
        <f>D294*내역서!AJ1204</f>
        <v>0</v>
      </c>
      <c r="AK294">
        <f>D294*내역서!AK1204</f>
        <v>0</v>
      </c>
      <c r="AL294">
        <f>D294*내역서!AL1204</f>
        <v>0</v>
      </c>
    </row>
    <row r="295" spans="1:38" ht="26.1" customHeight="1" x14ac:dyDescent="0.3">
      <c r="A295" s="6" t="s">
        <v>751</v>
      </c>
      <c r="B295" s="7"/>
      <c r="C295" s="8" t="s">
        <v>92</v>
      </c>
      <c r="D295" s="14">
        <v>1</v>
      </c>
      <c r="E295" s="9">
        <f>내역서!F1220</f>
        <v>0</v>
      </c>
      <c r="F295" s="9">
        <f>D295*E295</f>
        <v>0</v>
      </c>
      <c r="G295" s="9">
        <f>내역서!H1220</f>
        <v>0</v>
      </c>
      <c r="H295" s="9">
        <f>D295*G295</f>
        <v>0</v>
      </c>
      <c r="I295" s="9">
        <f>내역서!J1220</f>
        <v>0</v>
      </c>
      <c r="J295" s="9">
        <f>D295*I295</f>
        <v>0</v>
      </c>
      <c r="K295" s="9">
        <f>E295+G295+I295</f>
        <v>0</v>
      </c>
      <c r="L295" s="9">
        <f>F295+H295+J295</f>
        <v>0</v>
      </c>
      <c r="M295" s="7"/>
      <c r="Q295">
        <v>1</v>
      </c>
      <c r="R295">
        <f>D295*내역서!R1220</f>
        <v>0</v>
      </c>
      <c r="S295">
        <f>D295*내역서!S1220</f>
        <v>0</v>
      </c>
      <c r="T295">
        <f>D295*내역서!T1220</f>
        <v>0</v>
      </c>
      <c r="U295">
        <f>D295*내역서!U1220</f>
        <v>0</v>
      </c>
      <c r="V295">
        <f>D295*내역서!V1220</f>
        <v>0</v>
      </c>
      <c r="W295">
        <f>D295*내역서!W1220</f>
        <v>0</v>
      </c>
      <c r="X295">
        <f>D295*내역서!X1220</f>
        <v>0</v>
      </c>
      <c r="Y295">
        <f>D295*내역서!Y1220</f>
        <v>0</v>
      </c>
      <c r="Z295">
        <f>D295*내역서!Z1220</f>
        <v>0</v>
      </c>
      <c r="AA295">
        <f>D295*내역서!AA1220</f>
        <v>0</v>
      </c>
      <c r="AB295">
        <f>D295*내역서!AB1220</f>
        <v>0</v>
      </c>
      <c r="AC295">
        <f>D295*내역서!AC1220</f>
        <v>0</v>
      </c>
      <c r="AD295">
        <f>D295*내역서!AD1220</f>
        <v>0</v>
      </c>
      <c r="AE295">
        <f>D295*내역서!AE1220</f>
        <v>0</v>
      </c>
      <c r="AF295">
        <f>D295*내역서!AF1220</f>
        <v>0</v>
      </c>
      <c r="AG295">
        <f>D295*내역서!AG1220</f>
        <v>0</v>
      </c>
      <c r="AH295">
        <f>D295*내역서!AH1220</f>
        <v>0</v>
      </c>
      <c r="AI295">
        <f>D295*내역서!AI1220</f>
        <v>0</v>
      </c>
      <c r="AJ295">
        <f>D295*내역서!AJ1220</f>
        <v>0</v>
      </c>
      <c r="AK295">
        <f>D295*내역서!AK1220</f>
        <v>0</v>
      </c>
      <c r="AL295">
        <f>D295*내역서!AL1220</f>
        <v>0</v>
      </c>
    </row>
    <row r="296" spans="1:38" ht="26.1" customHeight="1" x14ac:dyDescent="0.3">
      <c r="A296" s="7"/>
      <c r="B296" s="7"/>
      <c r="C296" s="14"/>
      <c r="D296" s="14"/>
      <c r="E296" s="9"/>
      <c r="F296" s="9"/>
      <c r="G296" s="9"/>
      <c r="H296" s="9"/>
      <c r="I296" s="9"/>
      <c r="J296" s="9"/>
      <c r="K296" s="9"/>
      <c r="L296" s="9"/>
      <c r="M296" s="7"/>
    </row>
    <row r="297" spans="1:38" ht="26.1" customHeight="1" x14ac:dyDescent="0.3">
      <c r="A297" s="7"/>
      <c r="B297" s="7"/>
      <c r="C297" s="14"/>
      <c r="D297" s="14"/>
      <c r="E297" s="9"/>
      <c r="F297" s="9"/>
      <c r="G297" s="9"/>
      <c r="H297" s="9"/>
      <c r="I297" s="9"/>
      <c r="J297" s="9"/>
      <c r="K297" s="9"/>
      <c r="L297" s="9"/>
      <c r="M297" s="7"/>
    </row>
    <row r="298" spans="1:38" ht="26.1" customHeight="1" x14ac:dyDescent="0.3">
      <c r="A298" s="7"/>
      <c r="B298" s="7"/>
      <c r="C298" s="14"/>
      <c r="D298" s="14"/>
      <c r="E298" s="9"/>
      <c r="F298" s="9"/>
      <c r="G298" s="9"/>
      <c r="H298" s="9"/>
      <c r="I298" s="9"/>
      <c r="J298" s="9"/>
      <c r="K298" s="9"/>
      <c r="L298" s="9"/>
      <c r="M298" s="7"/>
    </row>
    <row r="299" spans="1:38" ht="26.1" customHeight="1" x14ac:dyDescent="0.3">
      <c r="A299" s="7"/>
      <c r="B299" s="7"/>
      <c r="C299" s="14"/>
      <c r="D299" s="14"/>
      <c r="E299" s="9"/>
      <c r="F299" s="9"/>
      <c r="G299" s="9"/>
      <c r="H299" s="9"/>
      <c r="I299" s="9"/>
      <c r="J299" s="9"/>
      <c r="K299" s="9"/>
      <c r="L299" s="9"/>
      <c r="M299" s="7"/>
    </row>
    <row r="300" spans="1:38" ht="26.1" customHeight="1" x14ac:dyDescent="0.3">
      <c r="A300" s="7"/>
      <c r="B300" s="7"/>
      <c r="C300" s="14"/>
      <c r="D300" s="14"/>
      <c r="E300" s="9"/>
      <c r="F300" s="9"/>
      <c r="G300" s="9"/>
      <c r="H300" s="9"/>
      <c r="I300" s="9"/>
      <c r="J300" s="9"/>
      <c r="K300" s="9"/>
      <c r="L300" s="9"/>
      <c r="M300" s="7"/>
    </row>
    <row r="301" spans="1:38" ht="26.1" customHeight="1" x14ac:dyDescent="0.3">
      <c r="A301" s="7"/>
      <c r="B301" s="7"/>
      <c r="C301" s="14"/>
      <c r="D301" s="14"/>
      <c r="E301" s="9"/>
      <c r="F301" s="9"/>
      <c r="G301" s="9"/>
      <c r="H301" s="9"/>
      <c r="I301" s="9"/>
      <c r="J301" s="9"/>
      <c r="K301" s="9"/>
      <c r="L301" s="9"/>
      <c r="M301" s="7"/>
    </row>
    <row r="302" spans="1:38" ht="26.1" customHeight="1" x14ac:dyDescent="0.3">
      <c r="A302" s="7"/>
      <c r="B302" s="7"/>
      <c r="C302" s="14"/>
      <c r="D302" s="14"/>
      <c r="E302" s="9"/>
      <c r="F302" s="9"/>
      <c r="G302" s="9"/>
      <c r="H302" s="9"/>
      <c r="I302" s="9"/>
      <c r="J302" s="9"/>
      <c r="K302" s="9"/>
      <c r="L302" s="9"/>
      <c r="M302" s="7"/>
    </row>
    <row r="303" spans="1:38" ht="26.1" customHeight="1" x14ac:dyDescent="0.3">
      <c r="A303" s="7"/>
      <c r="B303" s="7"/>
      <c r="C303" s="14"/>
      <c r="D303" s="14"/>
      <c r="E303" s="9"/>
      <c r="F303" s="9"/>
      <c r="G303" s="9"/>
      <c r="H303" s="9"/>
      <c r="I303" s="9"/>
      <c r="J303" s="9"/>
      <c r="K303" s="9"/>
      <c r="L303" s="9"/>
      <c r="M303" s="7"/>
    </row>
    <row r="304" spans="1:38" ht="26.1" customHeight="1" x14ac:dyDescent="0.3">
      <c r="A304" s="7"/>
      <c r="B304" s="7"/>
      <c r="C304" s="14"/>
      <c r="D304" s="14"/>
      <c r="E304" s="9"/>
      <c r="F304" s="9"/>
      <c r="G304" s="9"/>
      <c r="H304" s="9"/>
      <c r="I304" s="9"/>
      <c r="J304" s="9"/>
      <c r="K304" s="9"/>
      <c r="L304" s="9"/>
      <c r="M304" s="7"/>
    </row>
    <row r="305" spans="1:38" ht="26.1" customHeight="1" x14ac:dyDescent="0.3">
      <c r="A305" s="7"/>
      <c r="B305" s="7"/>
      <c r="C305" s="14"/>
      <c r="D305" s="14"/>
      <c r="E305" s="9"/>
      <c r="F305" s="9"/>
      <c r="G305" s="9"/>
      <c r="H305" s="9"/>
      <c r="I305" s="9"/>
      <c r="J305" s="9"/>
      <c r="K305" s="9"/>
      <c r="L305" s="9"/>
      <c r="M305" s="7"/>
    </row>
    <row r="306" spans="1:38" ht="26.1" customHeight="1" x14ac:dyDescent="0.3">
      <c r="A306" s="7"/>
      <c r="B306" s="7"/>
      <c r="C306" s="14"/>
      <c r="D306" s="14"/>
      <c r="E306" s="9"/>
      <c r="F306" s="9"/>
      <c r="G306" s="9"/>
      <c r="H306" s="9"/>
      <c r="I306" s="9"/>
      <c r="J306" s="9"/>
      <c r="K306" s="9"/>
      <c r="L306" s="9"/>
      <c r="M306" s="7"/>
    </row>
    <row r="307" spans="1:38" ht="26.1" customHeight="1" x14ac:dyDescent="0.3">
      <c r="A307" s="7"/>
      <c r="B307" s="7"/>
      <c r="C307" s="14"/>
      <c r="D307" s="14"/>
      <c r="E307" s="9"/>
      <c r="F307" s="9"/>
      <c r="G307" s="9"/>
      <c r="H307" s="9"/>
      <c r="I307" s="9"/>
      <c r="J307" s="9"/>
      <c r="K307" s="9"/>
      <c r="L307" s="9"/>
      <c r="M307" s="7"/>
    </row>
    <row r="308" spans="1:38" ht="26.1" customHeight="1" x14ac:dyDescent="0.3">
      <c r="A308" s="10" t="s">
        <v>91</v>
      </c>
      <c r="B308" s="11"/>
      <c r="C308" s="12"/>
      <c r="D308" s="12"/>
      <c r="E308" s="13"/>
      <c r="F308" s="13">
        <f>SUMIF(Q294:Q295, "1", F294:F295)</f>
        <v>0</v>
      </c>
      <c r="G308" s="13"/>
      <c r="H308" s="13">
        <f>SUMIF(Q294:Q295, "1", H294:H295)</f>
        <v>0</v>
      </c>
      <c r="I308" s="13"/>
      <c r="J308" s="13">
        <f>SUMIF(Q294:Q295, "1", J294:J295)</f>
        <v>0</v>
      </c>
      <c r="K308" s="13"/>
      <c r="L308" s="13">
        <f>F308+H308+J308</f>
        <v>0</v>
      </c>
      <c r="M308" s="11"/>
      <c r="R308">
        <f t="shared" ref="R308:AL308" si="56">SUM(R294:R295)</f>
        <v>0</v>
      </c>
      <c r="S308">
        <f t="shared" si="56"/>
        <v>0</v>
      </c>
      <c r="T308">
        <f t="shared" si="56"/>
        <v>0</v>
      </c>
      <c r="U308">
        <f t="shared" si="56"/>
        <v>0</v>
      </c>
      <c r="V308">
        <f t="shared" si="56"/>
        <v>0</v>
      </c>
      <c r="W308">
        <f t="shared" si="56"/>
        <v>0</v>
      </c>
      <c r="X308">
        <f t="shared" si="56"/>
        <v>0</v>
      </c>
      <c r="Y308">
        <f t="shared" si="56"/>
        <v>0</v>
      </c>
      <c r="Z308">
        <f t="shared" si="56"/>
        <v>0</v>
      </c>
      <c r="AA308">
        <f t="shared" si="56"/>
        <v>0</v>
      </c>
      <c r="AB308">
        <f t="shared" si="56"/>
        <v>0</v>
      </c>
      <c r="AC308">
        <f t="shared" si="56"/>
        <v>0</v>
      </c>
      <c r="AD308">
        <f t="shared" si="56"/>
        <v>0</v>
      </c>
      <c r="AE308">
        <f t="shared" si="56"/>
        <v>0</v>
      </c>
      <c r="AF308">
        <f t="shared" si="56"/>
        <v>0</v>
      </c>
      <c r="AG308">
        <f t="shared" si="56"/>
        <v>0</v>
      </c>
      <c r="AH308">
        <f t="shared" si="56"/>
        <v>0</v>
      </c>
      <c r="AI308">
        <f t="shared" si="56"/>
        <v>0</v>
      </c>
      <c r="AJ308">
        <f t="shared" si="56"/>
        <v>0</v>
      </c>
      <c r="AK308">
        <f t="shared" si="56"/>
        <v>0</v>
      </c>
      <c r="AL308">
        <f t="shared" si="56"/>
        <v>0</v>
      </c>
    </row>
    <row r="309" spans="1:38" ht="26.1" customHeight="1" x14ac:dyDescent="0.3">
      <c r="A309" s="6" t="s">
        <v>16</v>
      </c>
      <c r="B309" s="7"/>
      <c r="C309" s="14"/>
      <c r="D309" s="14"/>
      <c r="E309" s="9"/>
      <c r="F309" s="9"/>
      <c r="G309" s="9"/>
      <c r="H309" s="9"/>
      <c r="I309" s="9"/>
      <c r="J309" s="9"/>
      <c r="K309" s="9"/>
      <c r="L309" s="9"/>
      <c r="M309" s="7"/>
    </row>
    <row r="310" spans="1:38" ht="26.1" customHeight="1" x14ac:dyDescent="0.3">
      <c r="A310" s="6" t="s">
        <v>752</v>
      </c>
      <c r="B310" s="7"/>
      <c r="C310" s="8" t="s">
        <v>92</v>
      </c>
      <c r="D310" s="14">
        <v>1</v>
      </c>
      <c r="E310" s="9">
        <f>내역서!F1236</f>
        <v>0</v>
      </c>
      <c r="F310" s="9">
        <f>D310*E310</f>
        <v>0</v>
      </c>
      <c r="G310" s="9">
        <f>내역서!H1236</f>
        <v>0</v>
      </c>
      <c r="H310" s="9">
        <f>D310*G310</f>
        <v>0</v>
      </c>
      <c r="I310" s="9">
        <f>내역서!J1236</f>
        <v>0</v>
      </c>
      <c r="J310" s="9">
        <f>D310*I310</f>
        <v>0</v>
      </c>
      <c r="K310" s="9">
        <f t="shared" ref="K310:L313" si="57">E310+G310+I310</f>
        <v>0</v>
      </c>
      <c r="L310" s="9">
        <f t="shared" si="57"/>
        <v>0</v>
      </c>
      <c r="M310" s="7"/>
      <c r="Q310">
        <v>1</v>
      </c>
      <c r="R310">
        <f>D310*내역서!R1236</f>
        <v>0</v>
      </c>
      <c r="S310">
        <f>D310*내역서!S1236</f>
        <v>0</v>
      </c>
      <c r="T310">
        <f>D310*내역서!T1236</f>
        <v>0</v>
      </c>
      <c r="U310">
        <f>D310*내역서!U1236</f>
        <v>0</v>
      </c>
      <c r="V310">
        <f>D310*내역서!V1236</f>
        <v>0</v>
      </c>
      <c r="W310">
        <f>D310*내역서!W1236</f>
        <v>0</v>
      </c>
      <c r="X310">
        <f>D310*내역서!X1236</f>
        <v>0</v>
      </c>
      <c r="Y310">
        <f>D310*내역서!Y1236</f>
        <v>0</v>
      </c>
      <c r="Z310">
        <f>D310*내역서!Z1236</f>
        <v>0</v>
      </c>
      <c r="AA310">
        <f>D310*내역서!AA1236</f>
        <v>0</v>
      </c>
      <c r="AB310">
        <f>D310*내역서!AB1236</f>
        <v>0</v>
      </c>
      <c r="AC310">
        <f>D310*내역서!AC1236</f>
        <v>0</v>
      </c>
      <c r="AD310">
        <f>D310*내역서!AD1236</f>
        <v>0</v>
      </c>
      <c r="AE310">
        <f>D310*내역서!AE1236</f>
        <v>0</v>
      </c>
      <c r="AF310">
        <f>D310*내역서!AF1236</f>
        <v>0</v>
      </c>
      <c r="AG310">
        <f>D310*내역서!AG1236</f>
        <v>0</v>
      </c>
      <c r="AH310">
        <f>D310*내역서!AH1236</f>
        <v>0</v>
      </c>
      <c r="AI310">
        <f>D310*내역서!AI1236</f>
        <v>0</v>
      </c>
      <c r="AJ310">
        <f>D310*내역서!AJ1236</f>
        <v>0</v>
      </c>
      <c r="AK310">
        <f>D310*내역서!AK1236</f>
        <v>0</v>
      </c>
      <c r="AL310">
        <f>D310*내역서!AL1236</f>
        <v>0</v>
      </c>
    </row>
    <row r="311" spans="1:38" ht="26.1" customHeight="1" x14ac:dyDescent="0.3">
      <c r="A311" s="6" t="s">
        <v>753</v>
      </c>
      <c r="B311" s="7"/>
      <c r="C311" s="8" t="s">
        <v>92</v>
      </c>
      <c r="D311" s="14">
        <v>1</v>
      </c>
      <c r="E311" s="9">
        <f>내역서!F1252</f>
        <v>0</v>
      </c>
      <c r="F311" s="9">
        <f>D311*E311</f>
        <v>0</v>
      </c>
      <c r="G311" s="9">
        <f>내역서!H1252</f>
        <v>0</v>
      </c>
      <c r="H311" s="9">
        <f>D311*G311</f>
        <v>0</v>
      </c>
      <c r="I311" s="9">
        <f>내역서!J1252</f>
        <v>0</v>
      </c>
      <c r="J311" s="9">
        <f>D311*I311</f>
        <v>0</v>
      </c>
      <c r="K311" s="9">
        <f t="shared" si="57"/>
        <v>0</v>
      </c>
      <c r="L311" s="9">
        <f t="shared" si="57"/>
        <v>0</v>
      </c>
      <c r="M311" s="7"/>
      <c r="Q311">
        <v>1</v>
      </c>
      <c r="R311">
        <f>D311*내역서!R1252</f>
        <v>0</v>
      </c>
      <c r="S311">
        <f>D311*내역서!S1252</f>
        <v>0</v>
      </c>
      <c r="T311">
        <f>D311*내역서!T1252</f>
        <v>0</v>
      </c>
      <c r="U311">
        <f>D311*내역서!U1252</f>
        <v>0</v>
      </c>
      <c r="V311">
        <f>D311*내역서!V1252</f>
        <v>0</v>
      </c>
      <c r="W311">
        <f>D311*내역서!W1252</f>
        <v>0</v>
      </c>
      <c r="X311">
        <f>D311*내역서!X1252</f>
        <v>0</v>
      </c>
      <c r="Y311">
        <f>D311*내역서!Y1252</f>
        <v>0</v>
      </c>
      <c r="Z311">
        <f>D311*내역서!Z1252</f>
        <v>0</v>
      </c>
      <c r="AA311">
        <f>D311*내역서!AA1252</f>
        <v>0</v>
      </c>
      <c r="AB311">
        <f>D311*내역서!AB1252</f>
        <v>0</v>
      </c>
      <c r="AC311">
        <f>D311*내역서!AC1252</f>
        <v>0</v>
      </c>
      <c r="AD311">
        <f>D311*내역서!AD1252</f>
        <v>0</v>
      </c>
      <c r="AE311">
        <f>D311*내역서!AE1252</f>
        <v>0</v>
      </c>
      <c r="AF311">
        <f>D311*내역서!AF1252</f>
        <v>0</v>
      </c>
      <c r="AG311">
        <f>D311*내역서!AG1252</f>
        <v>0</v>
      </c>
      <c r="AH311">
        <f>D311*내역서!AH1252</f>
        <v>0</v>
      </c>
      <c r="AI311">
        <f>D311*내역서!AI1252</f>
        <v>0</v>
      </c>
      <c r="AJ311">
        <f>D311*내역서!AJ1252</f>
        <v>0</v>
      </c>
      <c r="AK311">
        <f>D311*내역서!AK1252</f>
        <v>0</v>
      </c>
      <c r="AL311">
        <f>D311*내역서!AL1252</f>
        <v>0</v>
      </c>
    </row>
    <row r="312" spans="1:38" ht="26.1" customHeight="1" x14ac:dyDescent="0.3">
      <c r="A312" s="6" t="s">
        <v>754</v>
      </c>
      <c r="B312" s="7"/>
      <c r="C312" s="8" t="s">
        <v>92</v>
      </c>
      <c r="D312" s="14">
        <v>1</v>
      </c>
      <c r="E312" s="9">
        <f>내역서!F1268</f>
        <v>0</v>
      </c>
      <c r="F312" s="9">
        <f>D312*E312</f>
        <v>0</v>
      </c>
      <c r="G312" s="9">
        <f>내역서!H1268</f>
        <v>0</v>
      </c>
      <c r="H312" s="9">
        <f>D312*G312</f>
        <v>0</v>
      </c>
      <c r="I312" s="9">
        <f>내역서!J1268</f>
        <v>0</v>
      </c>
      <c r="J312" s="9">
        <f>D312*I312</f>
        <v>0</v>
      </c>
      <c r="K312" s="9">
        <f t="shared" si="57"/>
        <v>0</v>
      </c>
      <c r="L312" s="9">
        <f t="shared" si="57"/>
        <v>0</v>
      </c>
      <c r="M312" s="6" t="s">
        <v>682</v>
      </c>
      <c r="R312">
        <f>D312*내역서!R1268</f>
        <v>0</v>
      </c>
      <c r="S312">
        <f>D312*내역서!S1268</f>
        <v>0</v>
      </c>
      <c r="T312">
        <f>D312*내역서!T1268</f>
        <v>0</v>
      </c>
      <c r="U312">
        <f>D312*내역서!U1268</f>
        <v>0</v>
      </c>
      <c r="V312">
        <f>D312*내역서!V1268</f>
        <v>0</v>
      </c>
      <c r="W312">
        <f>D312*내역서!W1268</f>
        <v>0</v>
      </c>
      <c r="X312">
        <f>D312*내역서!X1268</f>
        <v>0</v>
      </c>
      <c r="Y312">
        <f>D312*내역서!Y1268</f>
        <v>0</v>
      </c>
      <c r="Z312">
        <f>D312*내역서!Z1268</f>
        <v>0</v>
      </c>
      <c r="AA312">
        <f>D312*내역서!AA1268</f>
        <v>0</v>
      </c>
      <c r="AB312">
        <f>D312*내역서!AB1268</f>
        <v>0</v>
      </c>
      <c r="AC312">
        <f>D312*내역서!AC1268</f>
        <v>0</v>
      </c>
      <c r="AD312">
        <f>D312*내역서!AD1268</f>
        <v>0</v>
      </c>
      <c r="AE312">
        <f>D312*내역서!AE1268</f>
        <v>0</v>
      </c>
      <c r="AF312">
        <f>D312*내역서!AF1268</f>
        <v>0</v>
      </c>
      <c r="AG312">
        <f>D312*내역서!AG1268</f>
        <v>0</v>
      </c>
      <c r="AH312">
        <f>D312*내역서!AH1268</f>
        <v>0</v>
      </c>
      <c r="AI312">
        <f>D312*내역서!AI1268</f>
        <v>0</v>
      </c>
      <c r="AJ312">
        <f>D312*내역서!AJ1268</f>
        <v>0</v>
      </c>
      <c r="AK312">
        <f>D312*내역서!AK1268</f>
        <v>0</v>
      </c>
      <c r="AL312">
        <f>D312*내역서!AL1268</f>
        <v>0</v>
      </c>
    </row>
    <row r="313" spans="1:38" ht="26.1" customHeight="1" x14ac:dyDescent="0.3">
      <c r="A313" s="6" t="s">
        <v>755</v>
      </c>
      <c r="B313" s="7"/>
      <c r="C313" s="8" t="s">
        <v>92</v>
      </c>
      <c r="D313" s="14">
        <v>1</v>
      </c>
      <c r="E313" s="9">
        <f>내역서!F1284</f>
        <v>0</v>
      </c>
      <c r="F313" s="9">
        <f>D313*E313</f>
        <v>0</v>
      </c>
      <c r="G313" s="9">
        <f>내역서!H1284</f>
        <v>0</v>
      </c>
      <c r="H313" s="9">
        <f>D313*G313</f>
        <v>0</v>
      </c>
      <c r="I313" s="9">
        <f>내역서!J1284</f>
        <v>0</v>
      </c>
      <c r="J313" s="9">
        <f>D313*I313</f>
        <v>0</v>
      </c>
      <c r="K313" s="9">
        <f t="shared" si="57"/>
        <v>0</v>
      </c>
      <c r="L313" s="9">
        <f t="shared" si="57"/>
        <v>0</v>
      </c>
      <c r="M313" s="6" t="s">
        <v>682</v>
      </c>
      <c r="R313">
        <f>D313*내역서!R1284</f>
        <v>0</v>
      </c>
      <c r="S313">
        <f>D313*내역서!S1284</f>
        <v>0</v>
      </c>
      <c r="T313">
        <f>D313*내역서!T1284</f>
        <v>0</v>
      </c>
      <c r="U313">
        <f>D313*내역서!U1284</f>
        <v>0</v>
      </c>
      <c r="V313">
        <f>D313*내역서!V1284</f>
        <v>0</v>
      </c>
      <c r="W313">
        <f>D313*내역서!W1284</f>
        <v>0</v>
      </c>
      <c r="X313">
        <f>D313*내역서!X1284</f>
        <v>0</v>
      </c>
      <c r="Y313">
        <f>D313*내역서!Y1284</f>
        <v>0</v>
      </c>
      <c r="Z313">
        <f>D313*내역서!Z1284</f>
        <v>0</v>
      </c>
      <c r="AA313">
        <f>D313*내역서!AA1284</f>
        <v>0</v>
      </c>
      <c r="AB313">
        <f>D313*내역서!AB1284</f>
        <v>0</v>
      </c>
      <c r="AC313">
        <f>D313*내역서!AC1284</f>
        <v>0</v>
      </c>
      <c r="AD313">
        <f>D313*내역서!AD1284</f>
        <v>0</v>
      </c>
      <c r="AE313">
        <f>D313*내역서!AE1284</f>
        <v>0</v>
      </c>
      <c r="AF313">
        <f>D313*내역서!AF1284</f>
        <v>0</v>
      </c>
      <c r="AG313">
        <f>D313*내역서!AG1284</f>
        <v>0</v>
      </c>
      <c r="AH313">
        <f>D313*내역서!AH1284</f>
        <v>0</v>
      </c>
      <c r="AI313">
        <f>D313*내역서!AI1284</f>
        <v>0</v>
      </c>
      <c r="AJ313">
        <f>D313*내역서!AJ1284</f>
        <v>0</v>
      </c>
      <c r="AK313">
        <f>D313*내역서!AK1284</f>
        <v>0</v>
      </c>
      <c r="AL313">
        <f>D313*내역서!AL1284</f>
        <v>0</v>
      </c>
    </row>
    <row r="314" spans="1:38" ht="26.1" customHeight="1" x14ac:dyDescent="0.3">
      <c r="A314" s="7"/>
      <c r="B314" s="7"/>
      <c r="C314" s="14"/>
      <c r="D314" s="14"/>
      <c r="E314" s="9"/>
      <c r="F314" s="9"/>
      <c r="G314" s="9"/>
      <c r="H314" s="9"/>
      <c r="I314" s="9"/>
      <c r="J314" s="9"/>
      <c r="K314" s="9"/>
      <c r="L314" s="9"/>
      <c r="M314" s="7"/>
    </row>
    <row r="315" spans="1:38" ht="26.1" customHeight="1" x14ac:dyDescent="0.3">
      <c r="A315" s="7"/>
      <c r="B315" s="7"/>
      <c r="C315" s="14"/>
      <c r="D315" s="14"/>
      <c r="E315" s="9"/>
      <c r="F315" s="9"/>
      <c r="G315" s="9"/>
      <c r="H315" s="9"/>
      <c r="I315" s="9"/>
      <c r="J315" s="9"/>
      <c r="K315" s="9"/>
      <c r="L315" s="9"/>
      <c r="M315" s="7"/>
    </row>
    <row r="316" spans="1:38" ht="26.1" customHeight="1" x14ac:dyDescent="0.3">
      <c r="A316" s="7"/>
      <c r="B316" s="7"/>
      <c r="C316" s="14"/>
      <c r="D316" s="14"/>
      <c r="E316" s="9"/>
      <c r="F316" s="9"/>
      <c r="G316" s="9"/>
      <c r="H316" s="9"/>
      <c r="I316" s="9"/>
      <c r="J316" s="9"/>
      <c r="K316" s="9"/>
      <c r="L316" s="9"/>
      <c r="M316" s="7"/>
    </row>
    <row r="317" spans="1:38" ht="26.1" customHeight="1" x14ac:dyDescent="0.3">
      <c r="A317" s="7"/>
      <c r="B317" s="7"/>
      <c r="C317" s="14"/>
      <c r="D317" s="14"/>
      <c r="E317" s="9"/>
      <c r="F317" s="9"/>
      <c r="G317" s="9"/>
      <c r="H317" s="9"/>
      <c r="I317" s="9"/>
      <c r="J317" s="9"/>
      <c r="K317" s="9"/>
      <c r="L317" s="9"/>
      <c r="M317" s="7"/>
    </row>
    <row r="318" spans="1:38" ht="26.1" customHeight="1" x14ac:dyDescent="0.3">
      <c r="A318" s="7"/>
      <c r="B318" s="7"/>
      <c r="C318" s="14"/>
      <c r="D318" s="14"/>
      <c r="E318" s="9"/>
      <c r="F318" s="9"/>
      <c r="G318" s="9"/>
      <c r="H318" s="9"/>
      <c r="I318" s="9"/>
      <c r="J318" s="9"/>
      <c r="K318" s="9"/>
      <c r="L318" s="9"/>
      <c r="M318" s="7"/>
    </row>
    <row r="319" spans="1:38" ht="26.1" customHeight="1" x14ac:dyDescent="0.3">
      <c r="A319" s="7"/>
      <c r="B319" s="7"/>
      <c r="C319" s="14"/>
      <c r="D319" s="14"/>
      <c r="E319" s="9"/>
      <c r="F319" s="9"/>
      <c r="G319" s="9"/>
      <c r="H319" s="9"/>
      <c r="I319" s="9"/>
      <c r="J319" s="9"/>
      <c r="K319" s="9"/>
      <c r="L319" s="9"/>
      <c r="M319" s="7"/>
    </row>
    <row r="320" spans="1:38" ht="26.1" customHeight="1" x14ac:dyDescent="0.3">
      <c r="A320" s="7"/>
      <c r="B320" s="7"/>
      <c r="C320" s="14"/>
      <c r="D320" s="14"/>
      <c r="E320" s="9"/>
      <c r="F320" s="9"/>
      <c r="G320" s="9"/>
      <c r="H320" s="9"/>
      <c r="I320" s="9"/>
      <c r="J320" s="9"/>
      <c r="K320" s="9"/>
      <c r="L320" s="9"/>
      <c r="M320" s="7"/>
    </row>
    <row r="321" spans="1:38" ht="26.1" customHeight="1" x14ac:dyDescent="0.3">
      <c r="A321" s="7"/>
      <c r="B321" s="7"/>
      <c r="C321" s="14"/>
      <c r="D321" s="14"/>
      <c r="E321" s="9"/>
      <c r="F321" s="9"/>
      <c r="G321" s="9"/>
      <c r="H321" s="9"/>
      <c r="I321" s="9"/>
      <c r="J321" s="9"/>
      <c r="K321" s="9"/>
      <c r="L321" s="9"/>
      <c r="M321" s="7"/>
    </row>
    <row r="322" spans="1:38" ht="26.1" customHeight="1" x14ac:dyDescent="0.3">
      <c r="A322" s="7"/>
      <c r="B322" s="7"/>
      <c r="C322" s="14"/>
      <c r="D322" s="14"/>
      <c r="E322" s="9"/>
      <c r="F322" s="9"/>
      <c r="G322" s="9"/>
      <c r="H322" s="9"/>
      <c r="I322" s="9"/>
      <c r="J322" s="9"/>
      <c r="K322" s="9"/>
      <c r="L322" s="9"/>
      <c r="M322" s="7"/>
    </row>
    <row r="323" spans="1:38" ht="26.1" customHeight="1" x14ac:dyDescent="0.3">
      <c r="A323" s="7"/>
      <c r="B323" s="7"/>
      <c r="C323" s="14"/>
      <c r="D323" s="14"/>
      <c r="E323" s="9"/>
      <c r="F323" s="9"/>
      <c r="G323" s="9"/>
      <c r="H323" s="9"/>
      <c r="I323" s="9"/>
      <c r="J323" s="9"/>
      <c r="K323" s="9"/>
      <c r="L323" s="9"/>
      <c r="M323" s="7"/>
    </row>
    <row r="324" spans="1:38" ht="26.1" customHeight="1" x14ac:dyDescent="0.3">
      <c r="A324" s="10" t="s">
        <v>91</v>
      </c>
      <c r="B324" s="11"/>
      <c r="C324" s="12"/>
      <c r="D324" s="12"/>
      <c r="E324" s="13"/>
      <c r="F324" s="13">
        <f>SUMIF(Q310:Q313, "1", F310:F313)</f>
        <v>0</v>
      </c>
      <c r="G324" s="13"/>
      <c r="H324" s="13">
        <f>SUMIF(Q310:Q313, "1", H310:H313)</f>
        <v>0</v>
      </c>
      <c r="I324" s="13"/>
      <c r="J324" s="13">
        <f>SUMIF(Q310:Q313, "1", J310:J313)</f>
        <v>0</v>
      </c>
      <c r="K324" s="13"/>
      <c r="L324" s="13">
        <f>F324+H324+J324</f>
        <v>0</v>
      </c>
      <c r="M324" s="11"/>
      <c r="R324">
        <f t="shared" ref="R324:AL324" si="58">SUM(R310:R313)</f>
        <v>0</v>
      </c>
      <c r="S324">
        <f t="shared" si="58"/>
        <v>0</v>
      </c>
      <c r="T324">
        <f t="shared" si="58"/>
        <v>0</v>
      </c>
      <c r="U324">
        <f t="shared" si="58"/>
        <v>0</v>
      </c>
      <c r="V324">
        <f t="shared" si="58"/>
        <v>0</v>
      </c>
      <c r="W324">
        <f t="shared" si="58"/>
        <v>0</v>
      </c>
      <c r="X324">
        <f t="shared" si="58"/>
        <v>0</v>
      </c>
      <c r="Y324">
        <f t="shared" si="58"/>
        <v>0</v>
      </c>
      <c r="Z324">
        <f t="shared" si="58"/>
        <v>0</v>
      </c>
      <c r="AA324">
        <f t="shared" si="58"/>
        <v>0</v>
      </c>
      <c r="AB324">
        <f t="shared" si="58"/>
        <v>0</v>
      </c>
      <c r="AC324">
        <f t="shared" si="58"/>
        <v>0</v>
      </c>
      <c r="AD324">
        <f t="shared" si="58"/>
        <v>0</v>
      </c>
      <c r="AE324">
        <f t="shared" si="58"/>
        <v>0</v>
      </c>
      <c r="AF324">
        <f t="shared" si="58"/>
        <v>0</v>
      </c>
      <c r="AG324">
        <f t="shared" si="58"/>
        <v>0</v>
      </c>
      <c r="AH324">
        <f t="shared" si="58"/>
        <v>0</v>
      </c>
      <c r="AI324">
        <f t="shared" si="58"/>
        <v>0</v>
      </c>
      <c r="AJ324">
        <f t="shared" si="58"/>
        <v>0</v>
      </c>
      <c r="AK324">
        <f t="shared" si="58"/>
        <v>0</v>
      </c>
      <c r="AL324">
        <f t="shared" si="58"/>
        <v>0</v>
      </c>
    </row>
    <row r="325" spans="1:38" ht="26.1" customHeight="1" x14ac:dyDescent="0.3">
      <c r="A325" s="6" t="s">
        <v>17</v>
      </c>
      <c r="B325" s="7"/>
      <c r="C325" s="14"/>
      <c r="D325" s="14"/>
      <c r="E325" s="9"/>
      <c r="F325" s="9"/>
      <c r="G325" s="9"/>
      <c r="H325" s="9"/>
      <c r="I325" s="9"/>
      <c r="J325" s="9"/>
      <c r="K325" s="9"/>
      <c r="L325" s="9"/>
      <c r="M325" s="7"/>
    </row>
    <row r="326" spans="1:38" ht="26.1" customHeight="1" x14ac:dyDescent="0.3">
      <c r="A326" s="6" t="s">
        <v>756</v>
      </c>
      <c r="B326" s="7"/>
      <c r="C326" s="8" t="s">
        <v>92</v>
      </c>
      <c r="D326" s="14">
        <v>1</v>
      </c>
      <c r="E326" s="9">
        <f>내역서!F1300</f>
        <v>0</v>
      </c>
      <c r="F326" s="9">
        <f>D326*E326</f>
        <v>0</v>
      </c>
      <c r="G326" s="9">
        <f>내역서!H1300</f>
        <v>0</v>
      </c>
      <c r="H326" s="9">
        <f>D326*G326</f>
        <v>0</v>
      </c>
      <c r="I326" s="9">
        <f>내역서!J1300</f>
        <v>0</v>
      </c>
      <c r="J326" s="9">
        <f>D326*I326</f>
        <v>0</v>
      </c>
      <c r="K326" s="9">
        <f t="shared" ref="K326:L330" si="59">E326+G326+I326</f>
        <v>0</v>
      </c>
      <c r="L326" s="9">
        <f t="shared" si="59"/>
        <v>0</v>
      </c>
      <c r="M326" s="7"/>
      <c r="Q326">
        <v>1</v>
      </c>
      <c r="R326">
        <f>D326*내역서!R1300</f>
        <v>0</v>
      </c>
      <c r="S326">
        <f>D326*내역서!S1300</f>
        <v>0</v>
      </c>
      <c r="T326">
        <f>D326*내역서!T1300</f>
        <v>0</v>
      </c>
      <c r="U326">
        <f>D326*내역서!U1300</f>
        <v>0</v>
      </c>
      <c r="V326">
        <f>D326*내역서!V1300</f>
        <v>0</v>
      </c>
      <c r="W326">
        <f>D326*내역서!W1300</f>
        <v>0</v>
      </c>
      <c r="X326">
        <f>D326*내역서!X1300</f>
        <v>0</v>
      </c>
      <c r="Y326">
        <f>D326*내역서!Y1300</f>
        <v>0</v>
      </c>
      <c r="Z326">
        <f>D326*내역서!Z1300</f>
        <v>0</v>
      </c>
      <c r="AA326">
        <f>D326*내역서!AA1300</f>
        <v>0</v>
      </c>
      <c r="AB326">
        <f>D326*내역서!AB1300</f>
        <v>0</v>
      </c>
      <c r="AC326">
        <f>D326*내역서!AC1300</f>
        <v>0</v>
      </c>
      <c r="AD326">
        <f>D326*내역서!AD1300</f>
        <v>0</v>
      </c>
      <c r="AE326">
        <f>D326*내역서!AE1300</f>
        <v>0</v>
      </c>
      <c r="AF326">
        <f>D326*내역서!AF1300</f>
        <v>0</v>
      </c>
      <c r="AG326">
        <f>D326*내역서!AG1300</f>
        <v>0</v>
      </c>
      <c r="AH326">
        <f>D326*내역서!AH1300</f>
        <v>0</v>
      </c>
      <c r="AI326">
        <f>D326*내역서!AI1300</f>
        <v>0</v>
      </c>
      <c r="AJ326">
        <f>D326*내역서!AJ1300</f>
        <v>0</v>
      </c>
      <c r="AK326">
        <f>D326*내역서!AK1300</f>
        <v>0</v>
      </c>
      <c r="AL326">
        <f>D326*내역서!AL1300</f>
        <v>0</v>
      </c>
    </row>
    <row r="327" spans="1:38" ht="26.1" customHeight="1" x14ac:dyDescent="0.3">
      <c r="A327" s="6" t="s">
        <v>757</v>
      </c>
      <c r="B327" s="7"/>
      <c r="C327" s="8" t="s">
        <v>92</v>
      </c>
      <c r="D327" s="14">
        <v>1</v>
      </c>
      <c r="E327" s="9">
        <f>내역서!F1316</f>
        <v>0</v>
      </c>
      <c r="F327" s="9">
        <f>D327*E327</f>
        <v>0</v>
      </c>
      <c r="G327" s="9">
        <f>내역서!H1316</f>
        <v>0</v>
      </c>
      <c r="H327" s="9">
        <f>D327*G327</f>
        <v>0</v>
      </c>
      <c r="I327" s="9">
        <f>내역서!J1316</f>
        <v>0</v>
      </c>
      <c r="J327" s="9">
        <f>D327*I327</f>
        <v>0</v>
      </c>
      <c r="K327" s="9">
        <f t="shared" si="59"/>
        <v>0</v>
      </c>
      <c r="L327" s="9">
        <f t="shared" si="59"/>
        <v>0</v>
      </c>
      <c r="M327" s="7"/>
      <c r="Q327">
        <v>1</v>
      </c>
      <c r="R327">
        <f>D327*내역서!R1316</f>
        <v>0</v>
      </c>
      <c r="S327">
        <f>D327*내역서!S1316</f>
        <v>0</v>
      </c>
      <c r="T327">
        <f>D327*내역서!T1316</f>
        <v>0</v>
      </c>
      <c r="U327">
        <f>D327*내역서!U1316</f>
        <v>0</v>
      </c>
      <c r="V327">
        <f>D327*내역서!V1316</f>
        <v>0</v>
      </c>
      <c r="W327">
        <f>D327*내역서!W1316</f>
        <v>0</v>
      </c>
      <c r="X327">
        <f>D327*내역서!X1316</f>
        <v>0</v>
      </c>
      <c r="Y327">
        <f>D327*내역서!Y1316</f>
        <v>0</v>
      </c>
      <c r="Z327">
        <f>D327*내역서!Z1316</f>
        <v>0</v>
      </c>
      <c r="AA327">
        <f>D327*내역서!AA1316</f>
        <v>0</v>
      </c>
      <c r="AB327">
        <f>D327*내역서!AB1316</f>
        <v>0</v>
      </c>
      <c r="AC327">
        <f>D327*내역서!AC1316</f>
        <v>0</v>
      </c>
      <c r="AD327">
        <f>D327*내역서!AD1316</f>
        <v>0</v>
      </c>
      <c r="AE327">
        <f>D327*내역서!AE1316</f>
        <v>0</v>
      </c>
      <c r="AF327">
        <f>D327*내역서!AF1316</f>
        <v>0</v>
      </c>
      <c r="AG327">
        <f>D327*내역서!AG1316</f>
        <v>0</v>
      </c>
      <c r="AH327">
        <f>D327*내역서!AH1316</f>
        <v>0</v>
      </c>
      <c r="AI327">
        <f>D327*내역서!AI1316</f>
        <v>0</v>
      </c>
      <c r="AJ327">
        <f>D327*내역서!AJ1316</f>
        <v>0</v>
      </c>
      <c r="AK327">
        <f>D327*내역서!AK1316</f>
        <v>0</v>
      </c>
      <c r="AL327">
        <f>D327*내역서!AL1316</f>
        <v>0</v>
      </c>
    </row>
    <row r="328" spans="1:38" ht="26.1" customHeight="1" x14ac:dyDescent="0.3">
      <c r="A328" s="6" t="s">
        <v>758</v>
      </c>
      <c r="B328" s="7"/>
      <c r="C328" s="8" t="s">
        <v>92</v>
      </c>
      <c r="D328" s="14">
        <v>1</v>
      </c>
      <c r="E328" s="9">
        <f>내역서!F1332</f>
        <v>0</v>
      </c>
      <c r="F328" s="9">
        <f>D328*E328</f>
        <v>0</v>
      </c>
      <c r="G328" s="9">
        <f>내역서!H1332</f>
        <v>0</v>
      </c>
      <c r="H328" s="9">
        <f>D328*G328</f>
        <v>0</v>
      </c>
      <c r="I328" s="9">
        <f>내역서!J1332</f>
        <v>0</v>
      </c>
      <c r="J328" s="9">
        <f>D328*I328</f>
        <v>0</v>
      </c>
      <c r="K328" s="9">
        <f t="shared" si="59"/>
        <v>0</v>
      </c>
      <c r="L328" s="9">
        <f t="shared" si="59"/>
        <v>0</v>
      </c>
      <c r="M328" s="7"/>
      <c r="Q328">
        <v>1</v>
      </c>
      <c r="R328">
        <f>D328*내역서!R1332</f>
        <v>0</v>
      </c>
      <c r="S328">
        <f>D328*내역서!S1332</f>
        <v>0</v>
      </c>
      <c r="T328">
        <f>D328*내역서!T1332</f>
        <v>0</v>
      </c>
      <c r="U328">
        <f>D328*내역서!U1332</f>
        <v>0</v>
      </c>
      <c r="V328">
        <f>D328*내역서!V1332</f>
        <v>0</v>
      </c>
      <c r="W328">
        <f>D328*내역서!W1332</f>
        <v>0</v>
      </c>
      <c r="X328">
        <f>D328*내역서!X1332</f>
        <v>0</v>
      </c>
      <c r="Y328">
        <f>D328*내역서!Y1332</f>
        <v>0</v>
      </c>
      <c r="Z328">
        <f>D328*내역서!Z1332</f>
        <v>0</v>
      </c>
      <c r="AA328">
        <f>D328*내역서!AA1332</f>
        <v>0</v>
      </c>
      <c r="AB328">
        <f>D328*내역서!AB1332</f>
        <v>0</v>
      </c>
      <c r="AC328">
        <f>D328*내역서!AC1332</f>
        <v>0</v>
      </c>
      <c r="AD328">
        <f>D328*내역서!AD1332</f>
        <v>0</v>
      </c>
      <c r="AE328">
        <f>D328*내역서!AE1332</f>
        <v>0</v>
      </c>
      <c r="AF328">
        <f>D328*내역서!AF1332</f>
        <v>0</v>
      </c>
      <c r="AG328">
        <f>D328*내역서!AG1332</f>
        <v>0</v>
      </c>
      <c r="AH328">
        <f>D328*내역서!AH1332</f>
        <v>0</v>
      </c>
      <c r="AI328">
        <f>D328*내역서!AI1332</f>
        <v>0</v>
      </c>
      <c r="AJ328">
        <f>D328*내역서!AJ1332</f>
        <v>0</v>
      </c>
      <c r="AK328">
        <f>D328*내역서!AK1332</f>
        <v>0</v>
      </c>
      <c r="AL328">
        <f>D328*내역서!AL1332</f>
        <v>0</v>
      </c>
    </row>
    <row r="329" spans="1:38" ht="26.1" customHeight="1" x14ac:dyDescent="0.3">
      <c r="A329" s="6" t="s">
        <v>759</v>
      </c>
      <c r="B329" s="7"/>
      <c r="C329" s="8" t="s">
        <v>92</v>
      </c>
      <c r="D329" s="14">
        <v>1</v>
      </c>
      <c r="E329" s="9">
        <f>내역서!F1348</f>
        <v>0</v>
      </c>
      <c r="F329" s="9">
        <f>D329*E329</f>
        <v>0</v>
      </c>
      <c r="G329" s="9">
        <f>내역서!H1348</f>
        <v>0</v>
      </c>
      <c r="H329" s="9">
        <f>D329*G329</f>
        <v>0</v>
      </c>
      <c r="I329" s="9">
        <f>내역서!J1348</f>
        <v>0</v>
      </c>
      <c r="J329" s="9">
        <f>D329*I329</f>
        <v>0</v>
      </c>
      <c r="K329" s="9">
        <f t="shared" si="59"/>
        <v>0</v>
      </c>
      <c r="L329" s="9">
        <f t="shared" si="59"/>
        <v>0</v>
      </c>
      <c r="M329" s="7"/>
      <c r="Q329">
        <v>1</v>
      </c>
      <c r="R329">
        <f>D329*내역서!R1348</f>
        <v>0</v>
      </c>
      <c r="S329">
        <f>D329*내역서!S1348</f>
        <v>0</v>
      </c>
      <c r="T329">
        <f>D329*내역서!T1348</f>
        <v>0</v>
      </c>
      <c r="U329">
        <f>D329*내역서!U1348</f>
        <v>0</v>
      </c>
      <c r="V329">
        <f>D329*내역서!V1348</f>
        <v>0</v>
      </c>
      <c r="W329">
        <f>D329*내역서!W1348</f>
        <v>0</v>
      </c>
      <c r="X329">
        <f>D329*내역서!X1348</f>
        <v>0</v>
      </c>
      <c r="Y329">
        <f>D329*내역서!Y1348</f>
        <v>0</v>
      </c>
      <c r="Z329">
        <f>D329*내역서!Z1348</f>
        <v>0</v>
      </c>
      <c r="AA329">
        <f>D329*내역서!AA1348</f>
        <v>0</v>
      </c>
      <c r="AB329">
        <f>D329*내역서!AB1348</f>
        <v>0</v>
      </c>
      <c r="AC329">
        <f>D329*내역서!AC1348</f>
        <v>0</v>
      </c>
      <c r="AD329">
        <f>D329*내역서!AD1348</f>
        <v>0</v>
      </c>
      <c r="AE329">
        <f>D329*내역서!AE1348</f>
        <v>0</v>
      </c>
      <c r="AF329">
        <f>D329*내역서!AF1348</f>
        <v>0</v>
      </c>
      <c r="AG329">
        <f>D329*내역서!AG1348</f>
        <v>0</v>
      </c>
      <c r="AH329">
        <f>D329*내역서!AH1348</f>
        <v>0</v>
      </c>
      <c r="AI329">
        <f>D329*내역서!AI1348</f>
        <v>0</v>
      </c>
      <c r="AJ329">
        <f>D329*내역서!AJ1348</f>
        <v>0</v>
      </c>
      <c r="AK329">
        <f>D329*내역서!AK1348</f>
        <v>0</v>
      </c>
      <c r="AL329">
        <f>D329*내역서!AL1348</f>
        <v>0</v>
      </c>
    </row>
    <row r="330" spans="1:38" ht="26.1" customHeight="1" x14ac:dyDescent="0.3">
      <c r="A330" s="6" t="s">
        <v>760</v>
      </c>
      <c r="B330" s="7"/>
      <c r="C330" s="8" t="s">
        <v>92</v>
      </c>
      <c r="D330" s="14">
        <v>1</v>
      </c>
      <c r="E330" s="9">
        <f>내역서!F1364</f>
        <v>0</v>
      </c>
      <c r="F330" s="9">
        <f>D330*E330</f>
        <v>0</v>
      </c>
      <c r="G330" s="9">
        <f>내역서!H1364</f>
        <v>0</v>
      </c>
      <c r="H330" s="9">
        <f>D330*G330</f>
        <v>0</v>
      </c>
      <c r="I330" s="9">
        <f>내역서!J1364</f>
        <v>0</v>
      </c>
      <c r="J330" s="9">
        <f>D330*I330</f>
        <v>0</v>
      </c>
      <c r="K330" s="9">
        <f t="shared" si="59"/>
        <v>0</v>
      </c>
      <c r="L330" s="9">
        <f t="shared" si="59"/>
        <v>0</v>
      </c>
      <c r="M330" s="6" t="s">
        <v>682</v>
      </c>
      <c r="R330">
        <f>D330*내역서!R1364</f>
        <v>0</v>
      </c>
      <c r="S330">
        <f>D330*내역서!S1364</f>
        <v>0</v>
      </c>
      <c r="T330">
        <f>D330*내역서!T1364</f>
        <v>0</v>
      </c>
      <c r="U330">
        <f>D330*내역서!U1364</f>
        <v>0</v>
      </c>
      <c r="V330">
        <f>D330*내역서!V1364</f>
        <v>0</v>
      </c>
      <c r="W330">
        <f>D330*내역서!W1364</f>
        <v>0</v>
      </c>
      <c r="X330">
        <f>D330*내역서!X1364</f>
        <v>0</v>
      </c>
      <c r="Y330">
        <f>D330*내역서!Y1364</f>
        <v>0</v>
      </c>
      <c r="Z330">
        <f>D330*내역서!Z1364</f>
        <v>0</v>
      </c>
      <c r="AA330">
        <f>D330*내역서!AA1364</f>
        <v>0</v>
      </c>
      <c r="AB330">
        <f>D330*내역서!AB1364</f>
        <v>0</v>
      </c>
      <c r="AC330">
        <f>D330*내역서!AC1364</f>
        <v>0</v>
      </c>
      <c r="AD330">
        <f>D330*내역서!AD1364</f>
        <v>0</v>
      </c>
      <c r="AE330">
        <f>D330*내역서!AE1364</f>
        <v>0</v>
      </c>
      <c r="AF330">
        <f>D330*내역서!AF1364</f>
        <v>0</v>
      </c>
      <c r="AG330">
        <f>D330*내역서!AG1364</f>
        <v>0</v>
      </c>
      <c r="AH330">
        <f>D330*내역서!AH1364</f>
        <v>0</v>
      </c>
      <c r="AI330">
        <f>D330*내역서!AI1364</f>
        <v>0</v>
      </c>
      <c r="AJ330">
        <f>D330*내역서!AJ1364</f>
        <v>0</v>
      </c>
      <c r="AK330">
        <f>D330*내역서!AK1364</f>
        <v>0</v>
      </c>
      <c r="AL330">
        <f>D330*내역서!AL1364</f>
        <v>0</v>
      </c>
    </row>
    <row r="331" spans="1:38" ht="26.1" customHeight="1" x14ac:dyDescent="0.3">
      <c r="A331" s="7"/>
      <c r="B331" s="7"/>
      <c r="C331" s="14"/>
      <c r="D331" s="14"/>
      <c r="E331" s="9"/>
      <c r="F331" s="9"/>
      <c r="G331" s="9"/>
      <c r="H331" s="9"/>
      <c r="I331" s="9"/>
      <c r="J331" s="9"/>
      <c r="K331" s="9"/>
      <c r="L331" s="9"/>
      <c r="M331" s="7"/>
    </row>
    <row r="332" spans="1:38" ht="26.1" customHeight="1" x14ac:dyDescent="0.3">
      <c r="A332" s="7"/>
      <c r="B332" s="7"/>
      <c r="C332" s="14"/>
      <c r="D332" s="14"/>
      <c r="E332" s="9"/>
      <c r="F332" s="9"/>
      <c r="G332" s="9"/>
      <c r="H332" s="9"/>
      <c r="I332" s="9"/>
      <c r="J332" s="9"/>
      <c r="K332" s="9"/>
      <c r="L332" s="9"/>
      <c r="M332" s="7"/>
    </row>
    <row r="333" spans="1:38" ht="26.1" customHeight="1" x14ac:dyDescent="0.3">
      <c r="A333" s="7"/>
      <c r="B333" s="7"/>
      <c r="C333" s="14"/>
      <c r="D333" s="14"/>
      <c r="E333" s="9"/>
      <c r="F333" s="9"/>
      <c r="G333" s="9"/>
      <c r="H333" s="9"/>
      <c r="I333" s="9"/>
      <c r="J333" s="9"/>
      <c r="K333" s="9"/>
      <c r="L333" s="9"/>
      <c r="M333" s="7"/>
    </row>
    <row r="334" spans="1:38" ht="26.1" customHeight="1" x14ac:dyDescent="0.3">
      <c r="A334" s="7"/>
      <c r="B334" s="7"/>
      <c r="C334" s="14"/>
      <c r="D334" s="14"/>
      <c r="E334" s="9"/>
      <c r="F334" s="9"/>
      <c r="G334" s="9"/>
      <c r="H334" s="9"/>
      <c r="I334" s="9"/>
      <c r="J334" s="9"/>
      <c r="K334" s="9"/>
      <c r="L334" s="9"/>
      <c r="M334" s="7"/>
    </row>
    <row r="335" spans="1:38" ht="26.1" customHeight="1" x14ac:dyDescent="0.3">
      <c r="A335" s="7"/>
      <c r="B335" s="7"/>
      <c r="C335" s="14"/>
      <c r="D335" s="14"/>
      <c r="E335" s="9"/>
      <c r="F335" s="9"/>
      <c r="G335" s="9"/>
      <c r="H335" s="9"/>
      <c r="I335" s="9"/>
      <c r="J335" s="9"/>
      <c r="K335" s="9"/>
      <c r="L335" s="9"/>
      <c r="M335" s="7"/>
    </row>
    <row r="336" spans="1:38" ht="26.1" customHeight="1" x14ac:dyDescent="0.3">
      <c r="A336" s="7"/>
      <c r="B336" s="7"/>
      <c r="C336" s="14"/>
      <c r="D336" s="14"/>
      <c r="E336" s="9"/>
      <c r="F336" s="9"/>
      <c r="G336" s="9"/>
      <c r="H336" s="9"/>
      <c r="I336" s="9"/>
      <c r="J336" s="9"/>
      <c r="K336" s="9"/>
      <c r="L336" s="9"/>
      <c r="M336" s="7"/>
    </row>
    <row r="337" spans="1:38" ht="26.1" customHeight="1" x14ac:dyDescent="0.3">
      <c r="A337" s="7"/>
      <c r="B337" s="7"/>
      <c r="C337" s="14"/>
      <c r="D337" s="14"/>
      <c r="E337" s="9"/>
      <c r="F337" s="9"/>
      <c r="G337" s="9"/>
      <c r="H337" s="9"/>
      <c r="I337" s="9"/>
      <c r="J337" s="9"/>
      <c r="K337" s="9"/>
      <c r="L337" s="9"/>
      <c r="M337" s="7"/>
    </row>
    <row r="338" spans="1:38" ht="26.1" customHeight="1" x14ac:dyDescent="0.3">
      <c r="A338" s="7"/>
      <c r="B338" s="7"/>
      <c r="C338" s="14"/>
      <c r="D338" s="14"/>
      <c r="E338" s="9"/>
      <c r="F338" s="9"/>
      <c r="G338" s="9"/>
      <c r="H338" s="9"/>
      <c r="I338" s="9"/>
      <c r="J338" s="9"/>
      <c r="K338" s="9"/>
      <c r="L338" s="9"/>
      <c r="M338" s="7"/>
    </row>
    <row r="339" spans="1:38" ht="26.1" customHeight="1" x14ac:dyDescent="0.3">
      <c r="A339" s="7"/>
      <c r="B339" s="7"/>
      <c r="C339" s="14"/>
      <c r="D339" s="14"/>
      <c r="E339" s="9"/>
      <c r="F339" s="9"/>
      <c r="G339" s="9"/>
      <c r="H339" s="9"/>
      <c r="I339" s="9"/>
      <c r="J339" s="9"/>
      <c r="K339" s="9"/>
      <c r="L339" s="9"/>
      <c r="M339" s="7"/>
    </row>
    <row r="340" spans="1:38" ht="26.1" customHeight="1" x14ac:dyDescent="0.3">
      <c r="A340" s="10" t="s">
        <v>91</v>
      </c>
      <c r="B340" s="11"/>
      <c r="C340" s="12"/>
      <c r="D340" s="12"/>
      <c r="E340" s="13"/>
      <c r="F340" s="13">
        <f>SUMIF(Q326:Q330, "1", F326:F330)</f>
        <v>0</v>
      </c>
      <c r="G340" s="13"/>
      <c r="H340" s="13">
        <f>SUMIF(Q326:Q330, "1", H326:H330)</f>
        <v>0</v>
      </c>
      <c r="I340" s="13"/>
      <c r="J340" s="13">
        <f>SUMIF(Q326:Q330, "1", J326:J330)</f>
        <v>0</v>
      </c>
      <c r="K340" s="13"/>
      <c r="L340" s="13">
        <f>F340+H340+J340</f>
        <v>0</v>
      </c>
      <c r="M340" s="11"/>
      <c r="R340">
        <f t="shared" ref="R340:AL340" si="60">SUM(R326:R330)</f>
        <v>0</v>
      </c>
      <c r="S340">
        <f t="shared" si="60"/>
        <v>0</v>
      </c>
      <c r="T340">
        <f t="shared" si="60"/>
        <v>0</v>
      </c>
      <c r="U340">
        <f t="shared" si="60"/>
        <v>0</v>
      </c>
      <c r="V340">
        <f t="shared" si="60"/>
        <v>0</v>
      </c>
      <c r="W340">
        <f t="shared" si="60"/>
        <v>0</v>
      </c>
      <c r="X340">
        <f t="shared" si="60"/>
        <v>0</v>
      </c>
      <c r="Y340">
        <f t="shared" si="60"/>
        <v>0</v>
      </c>
      <c r="Z340">
        <f t="shared" si="60"/>
        <v>0</v>
      </c>
      <c r="AA340">
        <f t="shared" si="60"/>
        <v>0</v>
      </c>
      <c r="AB340">
        <f t="shared" si="60"/>
        <v>0</v>
      </c>
      <c r="AC340">
        <f t="shared" si="60"/>
        <v>0</v>
      </c>
      <c r="AD340">
        <f t="shared" si="60"/>
        <v>0</v>
      </c>
      <c r="AE340">
        <f t="shared" si="60"/>
        <v>0</v>
      </c>
      <c r="AF340">
        <f t="shared" si="60"/>
        <v>0</v>
      </c>
      <c r="AG340">
        <f t="shared" si="60"/>
        <v>0</v>
      </c>
      <c r="AH340">
        <f t="shared" si="60"/>
        <v>0</v>
      </c>
      <c r="AI340">
        <f t="shared" si="60"/>
        <v>0</v>
      </c>
      <c r="AJ340">
        <f t="shared" si="60"/>
        <v>0</v>
      </c>
      <c r="AK340">
        <f t="shared" si="60"/>
        <v>0</v>
      </c>
      <c r="AL340">
        <f t="shared" si="60"/>
        <v>0</v>
      </c>
    </row>
    <row r="341" spans="1:38" ht="26.1" customHeight="1" x14ac:dyDescent="0.3">
      <c r="A341" s="6" t="s">
        <v>18</v>
      </c>
      <c r="B341" s="7"/>
      <c r="C341" s="14"/>
      <c r="D341" s="14"/>
      <c r="E341" s="9"/>
      <c r="F341" s="9"/>
      <c r="G341" s="9"/>
      <c r="H341" s="9"/>
      <c r="I341" s="9"/>
      <c r="J341" s="9"/>
      <c r="K341" s="9"/>
      <c r="L341" s="9"/>
      <c r="M341" s="7"/>
    </row>
    <row r="342" spans="1:38" ht="26.1" customHeight="1" x14ac:dyDescent="0.3">
      <c r="A342" s="6" t="s">
        <v>761</v>
      </c>
      <c r="B342" s="7"/>
      <c r="C342" s="8" t="s">
        <v>92</v>
      </c>
      <c r="D342" s="14">
        <v>1</v>
      </c>
      <c r="E342" s="9">
        <f>내역서!F1380</f>
        <v>0</v>
      </c>
      <c r="F342" s="9">
        <f>D342*E342</f>
        <v>0</v>
      </c>
      <c r="G342" s="9">
        <f>내역서!H1380</f>
        <v>0</v>
      </c>
      <c r="H342" s="9">
        <f>D342*G342</f>
        <v>0</v>
      </c>
      <c r="I342" s="9">
        <f>내역서!J1380</f>
        <v>0</v>
      </c>
      <c r="J342" s="9">
        <f>D342*I342</f>
        <v>0</v>
      </c>
      <c r="K342" s="9">
        <f t="shared" ref="K342:L345" si="61">E342+G342+I342</f>
        <v>0</v>
      </c>
      <c r="L342" s="9">
        <f t="shared" si="61"/>
        <v>0</v>
      </c>
      <c r="M342" s="7"/>
      <c r="Q342">
        <v>1</v>
      </c>
      <c r="R342">
        <f>D342*내역서!R1380</f>
        <v>0</v>
      </c>
      <c r="S342">
        <f>D342*내역서!S1380</f>
        <v>0</v>
      </c>
      <c r="T342">
        <f>D342*내역서!T1380</f>
        <v>0</v>
      </c>
      <c r="U342">
        <f>D342*내역서!U1380</f>
        <v>0</v>
      </c>
      <c r="V342">
        <f>D342*내역서!V1380</f>
        <v>0</v>
      </c>
      <c r="W342">
        <f>D342*내역서!W1380</f>
        <v>0</v>
      </c>
      <c r="X342">
        <f>D342*내역서!X1380</f>
        <v>0</v>
      </c>
      <c r="Y342">
        <f>D342*내역서!Y1380</f>
        <v>0</v>
      </c>
      <c r="Z342">
        <f>D342*내역서!Z1380</f>
        <v>0</v>
      </c>
      <c r="AA342">
        <f>D342*내역서!AA1380</f>
        <v>0</v>
      </c>
      <c r="AB342">
        <f>D342*내역서!AB1380</f>
        <v>0</v>
      </c>
      <c r="AC342">
        <f>D342*내역서!AC1380</f>
        <v>0</v>
      </c>
      <c r="AD342">
        <f>D342*내역서!AD1380</f>
        <v>0</v>
      </c>
      <c r="AE342">
        <f>D342*내역서!AE1380</f>
        <v>0</v>
      </c>
      <c r="AF342">
        <f>D342*내역서!AF1380</f>
        <v>0</v>
      </c>
      <c r="AG342">
        <f>D342*내역서!AG1380</f>
        <v>0</v>
      </c>
      <c r="AH342">
        <f>D342*내역서!AH1380</f>
        <v>0</v>
      </c>
      <c r="AI342">
        <f>D342*내역서!AI1380</f>
        <v>0</v>
      </c>
      <c r="AJ342">
        <f>D342*내역서!AJ1380</f>
        <v>0</v>
      </c>
      <c r="AK342">
        <f>D342*내역서!AK1380</f>
        <v>0</v>
      </c>
      <c r="AL342">
        <f>D342*내역서!AL1380</f>
        <v>0</v>
      </c>
    </row>
    <row r="343" spans="1:38" ht="26.1" customHeight="1" x14ac:dyDescent="0.3">
      <c r="A343" s="6" t="s">
        <v>762</v>
      </c>
      <c r="B343" s="7"/>
      <c r="C343" s="8" t="s">
        <v>92</v>
      </c>
      <c r="D343" s="14">
        <v>1</v>
      </c>
      <c r="E343" s="9">
        <f>내역서!F1396</f>
        <v>0</v>
      </c>
      <c r="F343" s="9">
        <f>D343*E343</f>
        <v>0</v>
      </c>
      <c r="G343" s="9">
        <f>내역서!H1396</f>
        <v>0</v>
      </c>
      <c r="H343" s="9">
        <f>D343*G343</f>
        <v>0</v>
      </c>
      <c r="I343" s="9">
        <f>내역서!J1396</f>
        <v>0</v>
      </c>
      <c r="J343" s="9">
        <f>D343*I343</f>
        <v>0</v>
      </c>
      <c r="K343" s="9">
        <f t="shared" si="61"/>
        <v>0</v>
      </c>
      <c r="L343" s="9">
        <f t="shared" si="61"/>
        <v>0</v>
      </c>
      <c r="M343" s="7"/>
      <c r="Q343">
        <v>1</v>
      </c>
      <c r="R343">
        <f>D343*내역서!R1396</f>
        <v>0</v>
      </c>
      <c r="S343">
        <f>D343*내역서!S1396</f>
        <v>0</v>
      </c>
      <c r="T343">
        <f>D343*내역서!T1396</f>
        <v>0</v>
      </c>
      <c r="U343">
        <f>D343*내역서!U1396</f>
        <v>0</v>
      </c>
      <c r="V343">
        <f>D343*내역서!V1396</f>
        <v>0</v>
      </c>
      <c r="W343">
        <f>D343*내역서!W1396</f>
        <v>0</v>
      </c>
      <c r="X343">
        <f>D343*내역서!X1396</f>
        <v>0</v>
      </c>
      <c r="Y343">
        <f>D343*내역서!Y1396</f>
        <v>0</v>
      </c>
      <c r="Z343">
        <f>D343*내역서!Z1396</f>
        <v>0</v>
      </c>
      <c r="AA343">
        <f>D343*내역서!AA1396</f>
        <v>0</v>
      </c>
      <c r="AB343">
        <f>D343*내역서!AB1396</f>
        <v>0</v>
      </c>
      <c r="AC343">
        <f>D343*내역서!AC1396</f>
        <v>0</v>
      </c>
      <c r="AD343">
        <f>D343*내역서!AD1396</f>
        <v>0</v>
      </c>
      <c r="AE343">
        <f>D343*내역서!AE1396</f>
        <v>0</v>
      </c>
      <c r="AF343">
        <f>D343*내역서!AF1396</f>
        <v>0</v>
      </c>
      <c r="AG343">
        <f>D343*내역서!AG1396</f>
        <v>0</v>
      </c>
      <c r="AH343">
        <f>D343*내역서!AH1396</f>
        <v>0</v>
      </c>
      <c r="AI343">
        <f>D343*내역서!AI1396</f>
        <v>0</v>
      </c>
      <c r="AJ343">
        <f>D343*내역서!AJ1396</f>
        <v>0</v>
      </c>
      <c r="AK343">
        <f>D343*내역서!AK1396</f>
        <v>0</v>
      </c>
      <c r="AL343">
        <f>D343*내역서!AL1396</f>
        <v>0</v>
      </c>
    </row>
    <row r="344" spans="1:38" ht="26.1" customHeight="1" x14ac:dyDescent="0.3">
      <c r="A344" s="6" t="s">
        <v>763</v>
      </c>
      <c r="B344" s="7"/>
      <c r="C344" s="8" t="s">
        <v>92</v>
      </c>
      <c r="D344" s="14">
        <v>1</v>
      </c>
      <c r="E344" s="9">
        <f>내역서!F1412</f>
        <v>0</v>
      </c>
      <c r="F344" s="9">
        <f>D344*E344</f>
        <v>0</v>
      </c>
      <c r="G344" s="9">
        <f>내역서!H1412</f>
        <v>0</v>
      </c>
      <c r="H344" s="9">
        <f>D344*G344</f>
        <v>0</v>
      </c>
      <c r="I344" s="9">
        <f>내역서!J1412</f>
        <v>0</v>
      </c>
      <c r="J344" s="9">
        <f>D344*I344</f>
        <v>0</v>
      </c>
      <c r="K344" s="9">
        <f t="shared" si="61"/>
        <v>0</v>
      </c>
      <c r="L344" s="9">
        <f t="shared" si="61"/>
        <v>0</v>
      </c>
      <c r="M344" s="7"/>
      <c r="Q344">
        <v>1</v>
      </c>
      <c r="R344">
        <f>D344*내역서!R1412</f>
        <v>0</v>
      </c>
      <c r="S344">
        <f>D344*내역서!S1412</f>
        <v>0</v>
      </c>
      <c r="T344">
        <f>D344*내역서!T1412</f>
        <v>0</v>
      </c>
      <c r="U344">
        <f>D344*내역서!U1412</f>
        <v>0</v>
      </c>
      <c r="V344">
        <f>D344*내역서!V1412</f>
        <v>0</v>
      </c>
      <c r="W344">
        <f>D344*내역서!W1412</f>
        <v>0</v>
      </c>
      <c r="X344">
        <f>D344*내역서!X1412</f>
        <v>0</v>
      </c>
      <c r="Y344">
        <f>D344*내역서!Y1412</f>
        <v>0</v>
      </c>
      <c r="Z344">
        <f>D344*내역서!Z1412</f>
        <v>0</v>
      </c>
      <c r="AA344">
        <f>D344*내역서!AA1412</f>
        <v>0</v>
      </c>
      <c r="AB344">
        <f>D344*내역서!AB1412</f>
        <v>0</v>
      </c>
      <c r="AC344">
        <f>D344*내역서!AC1412</f>
        <v>0</v>
      </c>
      <c r="AD344">
        <f>D344*내역서!AD1412</f>
        <v>0</v>
      </c>
      <c r="AE344">
        <f>D344*내역서!AE1412</f>
        <v>0</v>
      </c>
      <c r="AF344">
        <f>D344*내역서!AF1412</f>
        <v>0</v>
      </c>
      <c r="AG344">
        <f>D344*내역서!AG1412</f>
        <v>0</v>
      </c>
      <c r="AH344">
        <f>D344*내역서!AH1412</f>
        <v>0</v>
      </c>
      <c r="AI344">
        <f>D344*내역서!AI1412</f>
        <v>0</v>
      </c>
      <c r="AJ344">
        <f>D344*내역서!AJ1412</f>
        <v>0</v>
      </c>
      <c r="AK344">
        <f>D344*내역서!AK1412</f>
        <v>0</v>
      </c>
      <c r="AL344">
        <f>D344*내역서!AL1412</f>
        <v>0</v>
      </c>
    </row>
    <row r="345" spans="1:38" ht="26.1" customHeight="1" x14ac:dyDescent="0.3">
      <c r="A345" s="6" t="s">
        <v>764</v>
      </c>
      <c r="B345" s="7"/>
      <c r="C345" s="8" t="s">
        <v>92</v>
      </c>
      <c r="D345" s="14">
        <v>1</v>
      </c>
      <c r="E345" s="9">
        <f>내역서!F1428</f>
        <v>0</v>
      </c>
      <c r="F345" s="9">
        <f>D345*E345</f>
        <v>0</v>
      </c>
      <c r="G345" s="9">
        <f>내역서!H1428</f>
        <v>0</v>
      </c>
      <c r="H345" s="9">
        <f>D345*G345</f>
        <v>0</v>
      </c>
      <c r="I345" s="9">
        <f>내역서!J1428</f>
        <v>0</v>
      </c>
      <c r="J345" s="9">
        <f>D345*I345</f>
        <v>0</v>
      </c>
      <c r="K345" s="9">
        <f t="shared" si="61"/>
        <v>0</v>
      </c>
      <c r="L345" s="9">
        <f t="shared" si="61"/>
        <v>0</v>
      </c>
      <c r="M345" s="6" t="s">
        <v>682</v>
      </c>
      <c r="R345">
        <f>D345*내역서!R1428</f>
        <v>0</v>
      </c>
      <c r="S345">
        <f>D345*내역서!S1428</f>
        <v>0</v>
      </c>
      <c r="T345">
        <f>D345*내역서!T1428</f>
        <v>0</v>
      </c>
      <c r="U345">
        <f>D345*내역서!U1428</f>
        <v>0</v>
      </c>
      <c r="V345">
        <f>D345*내역서!V1428</f>
        <v>0</v>
      </c>
      <c r="W345">
        <f>D345*내역서!W1428</f>
        <v>0</v>
      </c>
      <c r="X345">
        <f>D345*내역서!X1428</f>
        <v>0</v>
      </c>
      <c r="Y345">
        <f>D345*내역서!Y1428</f>
        <v>0</v>
      </c>
      <c r="Z345">
        <f>D345*내역서!Z1428</f>
        <v>0</v>
      </c>
      <c r="AA345">
        <f>D345*내역서!AA1428</f>
        <v>0</v>
      </c>
      <c r="AB345">
        <f>D345*내역서!AB1428</f>
        <v>0</v>
      </c>
      <c r="AC345">
        <f>D345*내역서!AC1428</f>
        <v>0</v>
      </c>
      <c r="AD345">
        <f>D345*내역서!AD1428</f>
        <v>0</v>
      </c>
      <c r="AE345">
        <f>D345*내역서!AE1428</f>
        <v>0</v>
      </c>
      <c r="AF345">
        <f>D345*내역서!AF1428</f>
        <v>0</v>
      </c>
      <c r="AG345">
        <f>D345*내역서!AG1428</f>
        <v>0</v>
      </c>
      <c r="AH345">
        <f>D345*내역서!AH1428</f>
        <v>0</v>
      </c>
      <c r="AI345">
        <f>D345*내역서!AI1428</f>
        <v>0</v>
      </c>
      <c r="AJ345">
        <f>D345*내역서!AJ1428</f>
        <v>0</v>
      </c>
      <c r="AK345">
        <f>D345*내역서!AK1428</f>
        <v>0</v>
      </c>
      <c r="AL345">
        <f>D345*내역서!AL1428</f>
        <v>0</v>
      </c>
    </row>
    <row r="346" spans="1:38" ht="26.1" customHeight="1" x14ac:dyDescent="0.3">
      <c r="A346" s="7"/>
      <c r="B346" s="7"/>
      <c r="C346" s="14"/>
      <c r="D346" s="14"/>
      <c r="E346" s="9"/>
      <c r="F346" s="9"/>
      <c r="G346" s="9"/>
      <c r="H346" s="9"/>
      <c r="I346" s="9"/>
      <c r="J346" s="9"/>
      <c r="K346" s="9"/>
      <c r="L346" s="9"/>
      <c r="M346" s="7"/>
    </row>
    <row r="347" spans="1:38" ht="26.1" customHeight="1" x14ac:dyDescent="0.3">
      <c r="A347" s="7"/>
      <c r="B347" s="7"/>
      <c r="C347" s="14"/>
      <c r="D347" s="14"/>
      <c r="E347" s="9"/>
      <c r="F347" s="9"/>
      <c r="G347" s="9"/>
      <c r="H347" s="9"/>
      <c r="I347" s="9"/>
      <c r="J347" s="9"/>
      <c r="K347" s="9"/>
      <c r="L347" s="9"/>
      <c r="M347" s="7"/>
    </row>
    <row r="348" spans="1:38" ht="26.1" customHeight="1" x14ac:dyDescent="0.3">
      <c r="A348" s="7"/>
      <c r="B348" s="7"/>
      <c r="C348" s="14"/>
      <c r="D348" s="14"/>
      <c r="E348" s="9"/>
      <c r="F348" s="9"/>
      <c r="G348" s="9"/>
      <c r="H348" s="9"/>
      <c r="I348" s="9"/>
      <c r="J348" s="9"/>
      <c r="K348" s="9"/>
      <c r="L348" s="9"/>
      <c r="M348" s="7"/>
    </row>
    <row r="349" spans="1:38" ht="26.1" customHeight="1" x14ac:dyDescent="0.3">
      <c r="A349" s="7"/>
      <c r="B349" s="7"/>
      <c r="C349" s="14"/>
      <c r="D349" s="14"/>
      <c r="E349" s="9"/>
      <c r="F349" s="9"/>
      <c r="G349" s="9"/>
      <c r="H349" s="9"/>
      <c r="I349" s="9"/>
      <c r="J349" s="9"/>
      <c r="K349" s="9"/>
      <c r="L349" s="9"/>
      <c r="M349" s="7"/>
    </row>
    <row r="350" spans="1:38" ht="26.1" customHeight="1" x14ac:dyDescent="0.3">
      <c r="A350" s="7"/>
      <c r="B350" s="7"/>
      <c r="C350" s="14"/>
      <c r="D350" s="14"/>
      <c r="E350" s="9"/>
      <c r="F350" s="9"/>
      <c r="G350" s="9"/>
      <c r="H350" s="9"/>
      <c r="I350" s="9"/>
      <c r="J350" s="9"/>
      <c r="K350" s="9"/>
      <c r="L350" s="9"/>
      <c r="M350" s="7"/>
    </row>
    <row r="351" spans="1:38" ht="26.1" customHeight="1" x14ac:dyDescent="0.3">
      <c r="A351" s="7"/>
      <c r="B351" s="7"/>
      <c r="C351" s="14"/>
      <c r="D351" s="14"/>
      <c r="E351" s="9"/>
      <c r="F351" s="9"/>
      <c r="G351" s="9"/>
      <c r="H351" s="9"/>
      <c r="I351" s="9"/>
      <c r="J351" s="9"/>
      <c r="K351" s="9"/>
      <c r="L351" s="9"/>
      <c r="M351" s="7"/>
    </row>
    <row r="352" spans="1:38" ht="26.1" customHeight="1" x14ac:dyDescent="0.3">
      <c r="A352" s="7"/>
      <c r="B352" s="7"/>
      <c r="C352" s="14"/>
      <c r="D352" s="14"/>
      <c r="E352" s="9"/>
      <c r="F352" s="9"/>
      <c r="G352" s="9"/>
      <c r="H352" s="9"/>
      <c r="I352" s="9"/>
      <c r="J352" s="9"/>
      <c r="K352" s="9"/>
      <c r="L352" s="9"/>
      <c r="M352" s="7"/>
    </row>
    <row r="353" spans="1:38" ht="26.1" customHeight="1" x14ac:dyDescent="0.3">
      <c r="A353" s="7"/>
      <c r="B353" s="7"/>
      <c r="C353" s="14"/>
      <c r="D353" s="14"/>
      <c r="E353" s="9"/>
      <c r="F353" s="9"/>
      <c r="G353" s="9"/>
      <c r="H353" s="9"/>
      <c r="I353" s="9"/>
      <c r="J353" s="9"/>
      <c r="K353" s="9"/>
      <c r="L353" s="9"/>
      <c r="M353" s="7"/>
    </row>
    <row r="354" spans="1:38" ht="26.1" customHeight="1" x14ac:dyDescent="0.3">
      <c r="A354" s="7"/>
      <c r="B354" s="7"/>
      <c r="C354" s="14"/>
      <c r="D354" s="14"/>
      <c r="E354" s="9"/>
      <c r="F354" s="9"/>
      <c r="G354" s="9"/>
      <c r="H354" s="9"/>
      <c r="I354" s="9"/>
      <c r="J354" s="9"/>
      <c r="K354" s="9"/>
      <c r="L354" s="9"/>
      <c r="M354" s="7"/>
    </row>
    <row r="355" spans="1:38" ht="26.1" customHeight="1" x14ac:dyDescent="0.3">
      <c r="A355" s="7"/>
      <c r="B355" s="7"/>
      <c r="C355" s="14"/>
      <c r="D355" s="14"/>
      <c r="E355" s="9"/>
      <c r="F355" s="9"/>
      <c r="G355" s="9"/>
      <c r="H355" s="9"/>
      <c r="I355" s="9"/>
      <c r="J355" s="9"/>
      <c r="K355" s="9"/>
      <c r="L355" s="9"/>
      <c r="M355" s="7"/>
    </row>
    <row r="356" spans="1:38" ht="26.1" customHeight="1" x14ac:dyDescent="0.3">
      <c r="A356" s="10" t="s">
        <v>91</v>
      </c>
      <c r="B356" s="11"/>
      <c r="C356" s="12"/>
      <c r="D356" s="12"/>
      <c r="E356" s="13"/>
      <c r="F356" s="13">
        <f>SUMIF(Q342:Q345, "1", F342:F345)</f>
        <v>0</v>
      </c>
      <c r="G356" s="13"/>
      <c r="H356" s="13">
        <f>SUMIF(Q342:Q345, "1", H342:H345)</f>
        <v>0</v>
      </c>
      <c r="I356" s="13"/>
      <c r="J356" s="13">
        <f>SUMIF(Q342:Q345, "1", J342:J345)</f>
        <v>0</v>
      </c>
      <c r="K356" s="13"/>
      <c r="L356" s="13">
        <f>F356+H356+J356</f>
        <v>0</v>
      </c>
      <c r="M356" s="11"/>
      <c r="R356">
        <f t="shared" ref="R356:AL356" si="62">SUM(R342:R345)</f>
        <v>0</v>
      </c>
      <c r="S356">
        <f t="shared" si="62"/>
        <v>0</v>
      </c>
      <c r="T356">
        <f t="shared" si="62"/>
        <v>0</v>
      </c>
      <c r="U356">
        <f t="shared" si="62"/>
        <v>0</v>
      </c>
      <c r="V356">
        <f t="shared" si="62"/>
        <v>0</v>
      </c>
      <c r="W356">
        <f t="shared" si="62"/>
        <v>0</v>
      </c>
      <c r="X356">
        <f t="shared" si="62"/>
        <v>0</v>
      </c>
      <c r="Y356">
        <f t="shared" si="62"/>
        <v>0</v>
      </c>
      <c r="Z356">
        <f t="shared" si="62"/>
        <v>0</v>
      </c>
      <c r="AA356">
        <f t="shared" si="62"/>
        <v>0</v>
      </c>
      <c r="AB356">
        <f t="shared" si="62"/>
        <v>0</v>
      </c>
      <c r="AC356">
        <f t="shared" si="62"/>
        <v>0</v>
      </c>
      <c r="AD356">
        <f t="shared" si="62"/>
        <v>0</v>
      </c>
      <c r="AE356">
        <f t="shared" si="62"/>
        <v>0</v>
      </c>
      <c r="AF356">
        <f t="shared" si="62"/>
        <v>0</v>
      </c>
      <c r="AG356">
        <f t="shared" si="62"/>
        <v>0</v>
      </c>
      <c r="AH356">
        <f t="shared" si="62"/>
        <v>0</v>
      </c>
      <c r="AI356">
        <f t="shared" si="62"/>
        <v>0</v>
      </c>
      <c r="AJ356">
        <f t="shared" si="62"/>
        <v>0</v>
      </c>
      <c r="AK356">
        <f t="shared" si="62"/>
        <v>0</v>
      </c>
      <c r="AL356">
        <f t="shared" si="62"/>
        <v>0</v>
      </c>
    </row>
    <row r="357" spans="1:38" ht="26.1" customHeight="1" x14ac:dyDescent="0.3">
      <c r="A357" s="6" t="s">
        <v>19</v>
      </c>
      <c r="B357" s="7"/>
      <c r="C357" s="14"/>
      <c r="D357" s="14"/>
      <c r="E357" s="9"/>
      <c r="F357" s="9"/>
      <c r="G357" s="9"/>
      <c r="H357" s="9"/>
      <c r="I357" s="9"/>
      <c r="J357" s="9"/>
      <c r="K357" s="9"/>
      <c r="L357" s="9"/>
      <c r="M357" s="7"/>
    </row>
    <row r="358" spans="1:38" ht="26.1" customHeight="1" x14ac:dyDescent="0.3">
      <c r="A358" s="6" t="s">
        <v>765</v>
      </c>
      <c r="B358" s="7"/>
      <c r="C358" s="8" t="s">
        <v>92</v>
      </c>
      <c r="D358" s="14">
        <v>1</v>
      </c>
      <c r="E358" s="9">
        <f>내역서!F1444</f>
        <v>0</v>
      </c>
      <c r="F358" s="9">
        <f>D358*E358</f>
        <v>0</v>
      </c>
      <c r="G358" s="9">
        <f>내역서!H1444</f>
        <v>0</v>
      </c>
      <c r="H358" s="9">
        <f>D358*G358</f>
        <v>0</v>
      </c>
      <c r="I358" s="9">
        <f>내역서!J1444</f>
        <v>0</v>
      </c>
      <c r="J358" s="9">
        <f>D358*I358</f>
        <v>0</v>
      </c>
      <c r="K358" s="9">
        <f t="shared" ref="K358:L360" si="63">E358+G358+I358</f>
        <v>0</v>
      </c>
      <c r="L358" s="9">
        <f t="shared" si="63"/>
        <v>0</v>
      </c>
      <c r="M358" s="7"/>
      <c r="Q358">
        <v>1</v>
      </c>
      <c r="R358">
        <f>D358*내역서!R1444</f>
        <v>0</v>
      </c>
      <c r="S358">
        <f>D358*내역서!S1444</f>
        <v>0</v>
      </c>
      <c r="T358">
        <f>D358*내역서!T1444</f>
        <v>0</v>
      </c>
      <c r="U358">
        <f>D358*내역서!U1444</f>
        <v>0</v>
      </c>
      <c r="V358">
        <f>D358*내역서!V1444</f>
        <v>0</v>
      </c>
      <c r="W358">
        <f>D358*내역서!W1444</f>
        <v>0</v>
      </c>
      <c r="X358">
        <f>D358*내역서!X1444</f>
        <v>0</v>
      </c>
      <c r="Y358">
        <f>D358*내역서!Y1444</f>
        <v>0</v>
      </c>
      <c r="Z358">
        <f>D358*내역서!Z1444</f>
        <v>0</v>
      </c>
      <c r="AA358">
        <f>D358*내역서!AA1444</f>
        <v>0</v>
      </c>
      <c r="AB358">
        <f>D358*내역서!AB1444</f>
        <v>0</v>
      </c>
      <c r="AC358">
        <f>D358*내역서!AC1444</f>
        <v>0</v>
      </c>
      <c r="AD358">
        <f>D358*내역서!AD1444</f>
        <v>0</v>
      </c>
      <c r="AE358">
        <f>D358*내역서!AE1444</f>
        <v>0</v>
      </c>
      <c r="AF358">
        <f>D358*내역서!AF1444</f>
        <v>0</v>
      </c>
      <c r="AG358">
        <f>D358*내역서!AG1444</f>
        <v>0</v>
      </c>
      <c r="AH358">
        <f>D358*내역서!AH1444</f>
        <v>0</v>
      </c>
      <c r="AI358">
        <f>D358*내역서!AI1444</f>
        <v>0</v>
      </c>
      <c r="AJ358">
        <f>D358*내역서!AJ1444</f>
        <v>0</v>
      </c>
      <c r="AK358">
        <f>D358*내역서!AK1444</f>
        <v>0</v>
      </c>
      <c r="AL358">
        <f>D358*내역서!AL1444</f>
        <v>0</v>
      </c>
    </row>
    <row r="359" spans="1:38" ht="26.1" customHeight="1" x14ac:dyDescent="0.3">
      <c r="A359" s="6" t="s">
        <v>766</v>
      </c>
      <c r="B359" s="7"/>
      <c r="C359" s="8" t="s">
        <v>92</v>
      </c>
      <c r="D359" s="14">
        <v>1</v>
      </c>
      <c r="E359" s="9">
        <f>내역서!F1460</f>
        <v>0</v>
      </c>
      <c r="F359" s="9">
        <f>D359*E359</f>
        <v>0</v>
      </c>
      <c r="G359" s="9">
        <f>내역서!H1460</f>
        <v>0</v>
      </c>
      <c r="H359" s="9">
        <f>D359*G359</f>
        <v>0</v>
      </c>
      <c r="I359" s="9">
        <f>내역서!J1460</f>
        <v>0</v>
      </c>
      <c r="J359" s="9">
        <f>D359*I359</f>
        <v>0</v>
      </c>
      <c r="K359" s="9">
        <f t="shared" si="63"/>
        <v>0</v>
      </c>
      <c r="L359" s="9">
        <f t="shared" si="63"/>
        <v>0</v>
      </c>
      <c r="M359" s="7"/>
      <c r="Q359">
        <v>1</v>
      </c>
      <c r="R359">
        <f>D359*내역서!R1460</f>
        <v>0</v>
      </c>
      <c r="S359">
        <f>D359*내역서!S1460</f>
        <v>0</v>
      </c>
      <c r="T359">
        <f>D359*내역서!T1460</f>
        <v>0</v>
      </c>
      <c r="U359">
        <f>D359*내역서!U1460</f>
        <v>0</v>
      </c>
      <c r="V359">
        <f>D359*내역서!V1460</f>
        <v>0</v>
      </c>
      <c r="W359">
        <f>D359*내역서!W1460</f>
        <v>0</v>
      </c>
      <c r="X359">
        <f>D359*내역서!X1460</f>
        <v>0</v>
      </c>
      <c r="Y359">
        <f>D359*내역서!Y1460</f>
        <v>0</v>
      </c>
      <c r="Z359">
        <f>D359*내역서!Z1460</f>
        <v>0</v>
      </c>
      <c r="AA359">
        <f>D359*내역서!AA1460</f>
        <v>0</v>
      </c>
      <c r="AB359">
        <f>D359*내역서!AB1460</f>
        <v>0</v>
      </c>
      <c r="AC359">
        <f>D359*내역서!AC1460</f>
        <v>0</v>
      </c>
      <c r="AD359">
        <f>D359*내역서!AD1460</f>
        <v>0</v>
      </c>
      <c r="AE359">
        <f>D359*내역서!AE1460</f>
        <v>0</v>
      </c>
      <c r="AF359">
        <f>D359*내역서!AF1460</f>
        <v>0</v>
      </c>
      <c r="AG359">
        <f>D359*내역서!AG1460</f>
        <v>0</v>
      </c>
      <c r="AH359">
        <f>D359*내역서!AH1460</f>
        <v>0</v>
      </c>
      <c r="AI359">
        <f>D359*내역서!AI1460</f>
        <v>0</v>
      </c>
      <c r="AJ359">
        <f>D359*내역서!AJ1460</f>
        <v>0</v>
      </c>
      <c r="AK359">
        <f>D359*내역서!AK1460</f>
        <v>0</v>
      </c>
      <c r="AL359">
        <f>D359*내역서!AL1460</f>
        <v>0</v>
      </c>
    </row>
    <row r="360" spans="1:38" ht="26.1" customHeight="1" x14ac:dyDescent="0.3">
      <c r="A360" s="6" t="s">
        <v>767</v>
      </c>
      <c r="B360" s="7"/>
      <c r="C360" s="8" t="s">
        <v>92</v>
      </c>
      <c r="D360" s="14">
        <v>1</v>
      </c>
      <c r="E360" s="9">
        <f>내역서!F1476</f>
        <v>0</v>
      </c>
      <c r="F360" s="9">
        <f>D360*E360</f>
        <v>0</v>
      </c>
      <c r="G360" s="9">
        <f>내역서!H1476</f>
        <v>0</v>
      </c>
      <c r="H360" s="9">
        <f>D360*G360</f>
        <v>0</v>
      </c>
      <c r="I360" s="9">
        <f>내역서!J1476</f>
        <v>0</v>
      </c>
      <c r="J360" s="9">
        <f>D360*I360</f>
        <v>0</v>
      </c>
      <c r="K360" s="9">
        <f t="shared" si="63"/>
        <v>0</v>
      </c>
      <c r="L360" s="9">
        <f t="shared" si="63"/>
        <v>0</v>
      </c>
      <c r="M360" s="6" t="s">
        <v>682</v>
      </c>
      <c r="R360">
        <f>D360*내역서!R1476</f>
        <v>0</v>
      </c>
      <c r="S360">
        <f>D360*내역서!S1476</f>
        <v>0</v>
      </c>
      <c r="T360">
        <f>D360*내역서!T1476</f>
        <v>0</v>
      </c>
      <c r="U360">
        <f>D360*내역서!U1476</f>
        <v>0</v>
      </c>
      <c r="V360">
        <f>D360*내역서!V1476</f>
        <v>0</v>
      </c>
      <c r="W360">
        <f>D360*내역서!W1476</f>
        <v>0</v>
      </c>
      <c r="X360">
        <f>D360*내역서!X1476</f>
        <v>0</v>
      </c>
      <c r="Y360">
        <f>D360*내역서!Y1476</f>
        <v>0</v>
      </c>
      <c r="Z360">
        <f>D360*내역서!Z1476</f>
        <v>0</v>
      </c>
      <c r="AA360">
        <f>D360*내역서!AA1476</f>
        <v>0</v>
      </c>
      <c r="AB360">
        <f>D360*내역서!AB1476</f>
        <v>0</v>
      </c>
      <c r="AC360">
        <f>D360*내역서!AC1476</f>
        <v>0</v>
      </c>
      <c r="AD360">
        <f>D360*내역서!AD1476</f>
        <v>0</v>
      </c>
      <c r="AE360">
        <f>D360*내역서!AE1476</f>
        <v>0</v>
      </c>
      <c r="AF360">
        <f>D360*내역서!AF1476</f>
        <v>0</v>
      </c>
      <c r="AG360">
        <f>D360*내역서!AG1476</f>
        <v>0</v>
      </c>
      <c r="AH360">
        <f>D360*내역서!AH1476</f>
        <v>0</v>
      </c>
      <c r="AI360">
        <f>D360*내역서!AI1476</f>
        <v>0</v>
      </c>
      <c r="AJ360">
        <f>D360*내역서!AJ1476</f>
        <v>0</v>
      </c>
      <c r="AK360">
        <f>D360*내역서!AK1476</f>
        <v>0</v>
      </c>
      <c r="AL360">
        <f>D360*내역서!AL1476</f>
        <v>0</v>
      </c>
    </row>
    <row r="361" spans="1:38" ht="26.1" customHeight="1" x14ac:dyDescent="0.3">
      <c r="A361" s="7"/>
      <c r="B361" s="7"/>
      <c r="C361" s="14"/>
      <c r="D361" s="14"/>
      <c r="E361" s="9"/>
      <c r="F361" s="9"/>
      <c r="G361" s="9"/>
      <c r="H361" s="9"/>
      <c r="I361" s="9"/>
      <c r="J361" s="9"/>
      <c r="K361" s="9"/>
      <c r="L361" s="9"/>
      <c r="M361" s="7"/>
    </row>
    <row r="362" spans="1:38" ht="26.1" customHeight="1" x14ac:dyDescent="0.3">
      <c r="A362" s="7"/>
      <c r="B362" s="7"/>
      <c r="C362" s="14"/>
      <c r="D362" s="14"/>
      <c r="E362" s="9"/>
      <c r="F362" s="9"/>
      <c r="G362" s="9"/>
      <c r="H362" s="9"/>
      <c r="I362" s="9"/>
      <c r="J362" s="9"/>
      <c r="K362" s="9"/>
      <c r="L362" s="9"/>
      <c r="M362" s="7"/>
    </row>
    <row r="363" spans="1:38" ht="26.1" customHeight="1" x14ac:dyDescent="0.3">
      <c r="A363" s="7"/>
      <c r="B363" s="7"/>
      <c r="C363" s="14"/>
      <c r="D363" s="14"/>
      <c r="E363" s="9"/>
      <c r="F363" s="9"/>
      <c r="G363" s="9"/>
      <c r="H363" s="9"/>
      <c r="I363" s="9"/>
      <c r="J363" s="9"/>
      <c r="K363" s="9"/>
      <c r="L363" s="9"/>
      <c r="M363" s="7"/>
    </row>
    <row r="364" spans="1:38" ht="26.1" customHeight="1" x14ac:dyDescent="0.3">
      <c r="A364" s="7"/>
      <c r="B364" s="7"/>
      <c r="C364" s="14"/>
      <c r="D364" s="14"/>
      <c r="E364" s="9"/>
      <c r="F364" s="9"/>
      <c r="G364" s="9"/>
      <c r="H364" s="9"/>
      <c r="I364" s="9"/>
      <c r="J364" s="9"/>
      <c r="K364" s="9"/>
      <c r="L364" s="9"/>
      <c r="M364" s="7"/>
    </row>
    <row r="365" spans="1:38" ht="26.1" customHeight="1" x14ac:dyDescent="0.3">
      <c r="A365" s="7"/>
      <c r="B365" s="7"/>
      <c r="C365" s="14"/>
      <c r="D365" s="14"/>
      <c r="E365" s="9"/>
      <c r="F365" s="9"/>
      <c r="G365" s="9"/>
      <c r="H365" s="9"/>
      <c r="I365" s="9"/>
      <c r="J365" s="9"/>
      <c r="K365" s="9"/>
      <c r="L365" s="9"/>
      <c r="M365" s="7"/>
    </row>
    <row r="366" spans="1:38" ht="26.1" customHeight="1" x14ac:dyDescent="0.3">
      <c r="A366" s="7"/>
      <c r="B366" s="7"/>
      <c r="C366" s="14"/>
      <c r="D366" s="14"/>
      <c r="E366" s="9"/>
      <c r="F366" s="9"/>
      <c r="G366" s="9"/>
      <c r="H366" s="9"/>
      <c r="I366" s="9"/>
      <c r="J366" s="9"/>
      <c r="K366" s="9"/>
      <c r="L366" s="9"/>
      <c r="M366" s="7"/>
    </row>
    <row r="367" spans="1:38" ht="26.1" customHeight="1" x14ac:dyDescent="0.3">
      <c r="A367" s="7"/>
      <c r="B367" s="7"/>
      <c r="C367" s="14"/>
      <c r="D367" s="14"/>
      <c r="E367" s="9"/>
      <c r="F367" s="9"/>
      <c r="G367" s="9"/>
      <c r="H367" s="9"/>
      <c r="I367" s="9"/>
      <c r="J367" s="9"/>
      <c r="K367" s="9"/>
      <c r="L367" s="9"/>
      <c r="M367" s="7"/>
    </row>
    <row r="368" spans="1:38" ht="26.1" customHeight="1" x14ac:dyDescent="0.3">
      <c r="A368" s="7"/>
      <c r="B368" s="7"/>
      <c r="C368" s="14"/>
      <c r="D368" s="14"/>
      <c r="E368" s="9"/>
      <c r="F368" s="9"/>
      <c r="G368" s="9"/>
      <c r="H368" s="9"/>
      <c r="I368" s="9"/>
      <c r="J368" s="9"/>
      <c r="K368" s="9"/>
      <c r="L368" s="9"/>
      <c r="M368" s="7"/>
    </row>
    <row r="369" spans="1:38" ht="26.1" customHeight="1" x14ac:dyDescent="0.3">
      <c r="A369" s="7"/>
      <c r="B369" s="7"/>
      <c r="C369" s="14"/>
      <c r="D369" s="14"/>
      <c r="E369" s="9"/>
      <c r="F369" s="9"/>
      <c r="G369" s="9"/>
      <c r="H369" s="9"/>
      <c r="I369" s="9"/>
      <c r="J369" s="9"/>
      <c r="K369" s="9"/>
      <c r="L369" s="9"/>
      <c r="M369" s="7"/>
    </row>
    <row r="370" spans="1:38" ht="26.1" customHeight="1" x14ac:dyDescent="0.3">
      <c r="A370" s="7"/>
      <c r="B370" s="7"/>
      <c r="C370" s="14"/>
      <c r="D370" s="14"/>
      <c r="E370" s="9"/>
      <c r="F370" s="9"/>
      <c r="G370" s="9"/>
      <c r="H370" s="9"/>
      <c r="I370" s="9"/>
      <c r="J370" s="9"/>
      <c r="K370" s="9"/>
      <c r="L370" s="9"/>
      <c r="M370" s="7"/>
    </row>
    <row r="371" spans="1:38" ht="26.1" customHeight="1" x14ac:dyDescent="0.3">
      <c r="A371" s="7"/>
      <c r="B371" s="7"/>
      <c r="C371" s="14"/>
      <c r="D371" s="14"/>
      <c r="E371" s="9"/>
      <c r="F371" s="9"/>
      <c r="G371" s="9"/>
      <c r="H371" s="9"/>
      <c r="I371" s="9"/>
      <c r="J371" s="9"/>
      <c r="K371" s="9"/>
      <c r="L371" s="9"/>
      <c r="M371" s="7"/>
    </row>
    <row r="372" spans="1:38" ht="26.1" customHeight="1" x14ac:dyDescent="0.3">
      <c r="A372" s="10" t="s">
        <v>91</v>
      </c>
      <c r="B372" s="11"/>
      <c r="C372" s="12"/>
      <c r="D372" s="12"/>
      <c r="E372" s="13"/>
      <c r="F372" s="13">
        <f>SUMIF(Q358:Q360, "1", F358:F360)</f>
        <v>0</v>
      </c>
      <c r="G372" s="13"/>
      <c r="H372" s="13">
        <f>SUMIF(Q358:Q360, "1", H358:H360)</f>
        <v>0</v>
      </c>
      <c r="I372" s="13"/>
      <c r="J372" s="13">
        <f>SUMIF(Q358:Q360, "1", J358:J360)</f>
        <v>0</v>
      </c>
      <c r="K372" s="13"/>
      <c r="L372" s="13">
        <f>F372+H372+J372</f>
        <v>0</v>
      </c>
      <c r="M372" s="11"/>
      <c r="R372">
        <f t="shared" ref="R372:AL372" si="64">SUM(R358:R360)</f>
        <v>0</v>
      </c>
      <c r="S372">
        <f t="shared" si="64"/>
        <v>0</v>
      </c>
      <c r="T372">
        <f t="shared" si="64"/>
        <v>0</v>
      </c>
      <c r="U372">
        <f t="shared" si="64"/>
        <v>0</v>
      </c>
      <c r="V372">
        <f t="shared" si="64"/>
        <v>0</v>
      </c>
      <c r="W372">
        <f t="shared" si="64"/>
        <v>0</v>
      </c>
      <c r="X372">
        <f t="shared" si="64"/>
        <v>0</v>
      </c>
      <c r="Y372">
        <f t="shared" si="64"/>
        <v>0</v>
      </c>
      <c r="Z372">
        <f t="shared" si="64"/>
        <v>0</v>
      </c>
      <c r="AA372">
        <f t="shared" si="64"/>
        <v>0</v>
      </c>
      <c r="AB372">
        <f t="shared" si="64"/>
        <v>0</v>
      </c>
      <c r="AC372">
        <f t="shared" si="64"/>
        <v>0</v>
      </c>
      <c r="AD372">
        <f t="shared" si="64"/>
        <v>0</v>
      </c>
      <c r="AE372">
        <f t="shared" si="64"/>
        <v>0</v>
      </c>
      <c r="AF372">
        <f t="shared" si="64"/>
        <v>0</v>
      </c>
      <c r="AG372">
        <f t="shared" si="64"/>
        <v>0</v>
      </c>
      <c r="AH372">
        <f t="shared" si="64"/>
        <v>0</v>
      </c>
      <c r="AI372">
        <f t="shared" si="64"/>
        <v>0</v>
      </c>
      <c r="AJ372">
        <f t="shared" si="64"/>
        <v>0</v>
      </c>
      <c r="AK372">
        <f t="shared" si="64"/>
        <v>0</v>
      </c>
      <c r="AL372">
        <f t="shared" si="64"/>
        <v>0</v>
      </c>
    </row>
    <row r="373" spans="1:38" ht="26.1" customHeight="1" x14ac:dyDescent="0.3">
      <c r="A373" s="6" t="s">
        <v>20</v>
      </c>
      <c r="B373" s="7"/>
      <c r="C373" s="14"/>
      <c r="D373" s="14"/>
      <c r="E373" s="9"/>
      <c r="F373" s="9"/>
      <c r="G373" s="9"/>
      <c r="H373" s="9"/>
      <c r="I373" s="9"/>
      <c r="J373" s="9"/>
      <c r="K373" s="9"/>
      <c r="L373" s="9"/>
      <c r="M373" s="7"/>
    </row>
    <row r="374" spans="1:38" ht="26.1" customHeight="1" x14ac:dyDescent="0.3">
      <c r="A374" s="6" t="s">
        <v>768</v>
      </c>
      <c r="B374" s="7"/>
      <c r="C374" s="8" t="s">
        <v>92</v>
      </c>
      <c r="D374" s="14">
        <v>1</v>
      </c>
      <c r="E374" s="9">
        <f>내역서!F1492</f>
        <v>0</v>
      </c>
      <c r="F374" s="9">
        <f t="shared" ref="F374:F380" si="65">D374*E374</f>
        <v>0</v>
      </c>
      <c r="G374" s="9">
        <f>내역서!H1492</f>
        <v>0</v>
      </c>
      <c r="H374" s="9">
        <f t="shared" ref="H374:H380" si="66">D374*G374</f>
        <v>0</v>
      </c>
      <c r="I374" s="9">
        <f>내역서!J1492</f>
        <v>0</v>
      </c>
      <c r="J374" s="9">
        <f t="shared" ref="J374:J380" si="67">D374*I374</f>
        <v>0</v>
      </c>
      <c r="K374" s="9">
        <f t="shared" ref="K374:L380" si="68">E374+G374+I374</f>
        <v>0</v>
      </c>
      <c r="L374" s="9">
        <f t="shared" si="68"/>
        <v>0</v>
      </c>
      <c r="M374" s="7"/>
      <c r="Q374">
        <v>1</v>
      </c>
      <c r="R374">
        <f>D374*내역서!R1492</f>
        <v>0</v>
      </c>
      <c r="S374">
        <f>D374*내역서!S1492</f>
        <v>0</v>
      </c>
      <c r="T374">
        <f>D374*내역서!T1492</f>
        <v>0</v>
      </c>
      <c r="U374">
        <f>D374*내역서!U1492</f>
        <v>0</v>
      </c>
      <c r="V374">
        <f>D374*내역서!V1492</f>
        <v>0</v>
      </c>
      <c r="W374">
        <f>D374*내역서!W1492</f>
        <v>0</v>
      </c>
      <c r="X374">
        <f>D374*내역서!X1492</f>
        <v>0</v>
      </c>
      <c r="Y374">
        <f>D374*내역서!Y1492</f>
        <v>0</v>
      </c>
      <c r="Z374">
        <f>D374*내역서!Z1492</f>
        <v>0</v>
      </c>
      <c r="AA374">
        <f>D374*내역서!AA1492</f>
        <v>0</v>
      </c>
      <c r="AB374">
        <f>D374*내역서!AB1492</f>
        <v>0</v>
      </c>
      <c r="AC374">
        <f>D374*내역서!AC1492</f>
        <v>0</v>
      </c>
      <c r="AD374">
        <f>D374*내역서!AD1492</f>
        <v>0</v>
      </c>
      <c r="AE374">
        <f>D374*내역서!AE1492</f>
        <v>0</v>
      </c>
      <c r="AF374">
        <f>D374*내역서!AF1492</f>
        <v>0</v>
      </c>
      <c r="AG374">
        <f>D374*내역서!AG1492</f>
        <v>0</v>
      </c>
      <c r="AH374">
        <f>D374*내역서!AH1492</f>
        <v>0</v>
      </c>
      <c r="AI374">
        <f>D374*내역서!AI1492</f>
        <v>0</v>
      </c>
      <c r="AJ374">
        <f>D374*내역서!AJ1492</f>
        <v>0</v>
      </c>
      <c r="AK374">
        <f>D374*내역서!AK1492</f>
        <v>0</v>
      </c>
      <c r="AL374">
        <f>D374*내역서!AL1492</f>
        <v>0</v>
      </c>
    </row>
    <row r="375" spans="1:38" ht="26.1" customHeight="1" x14ac:dyDescent="0.3">
      <c r="A375" s="6" t="s">
        <v>769</v>
      </c>
      <c r="B375" s="7"/>
      <c r="C375" s="8" t="s">
        <v>92</v>
      </c>
      <c r="D375" s="14">
        <v>1</v>
      </c>
      <c r="E375" s="9">
        <f>내역서!F1508</f>
        <v>0</v>
      </c>
      <c r="F375" s="9">
        <f t="shared" si="65"/>
        <v>0</v>
      </c>
      <c r="G375" s="9">
        <f>내역서!H1508</f>
        <v>0</v>
      </c>
      <c r="H375" s="9">
        <f t="shared" si="66"/>
        <v>0</v>
      </c>
      <c r="I375" s="9">
        <f>내역서!J1508</f>
        <v>0</v>
      </c>
      <c r="J375" s="9">
        <f t="shared" si="67"/>
        <v>0</v>
      </c>
      <c r="K375" s="9">
        <f t="shared" si="68"/>
        <v>0</v>
      </c>
      <c r="L375" s="9">
        <f t="shared" si="68"/>
        <v>0</v>
      </c>
      <c r="M375" s="7"/>
      <c r="Q375">
        <v>1</v>
      </c>
      <c r="R375">
        <f>D375*내역서!R1508</f>
        <v>0</v>
      </c>
      <c r="S375">
        <f>D375*내역서!S1508</f>
        <v>0</v>
      </c>
      <c r="T375">
        <f>D375*내역서!T1508</f>
        <v>0</v>
      </c>
      <c r="U375">
        <f>D375*내역서!U1508</f>
        <v>0</v>
      </c>
      <c r="V375">
        <f>D375*내역서!V1508</f>
        <v>0</v>
      </c>
      <c r="W375">
        <f>D375*내역서!W1508</f>
        <v>0</v>
      </c>
      <c r="X375">
        <f>D375*내역서!X1508</f>
        <v>0</v>
      </c>
      <c r="Y375">
        <f>D375*내역서!Y1508</f>
        <v>0</v>
      </c>
      <c r="Z375">
        <f>D375*내역서!Z1508</f>
        <v>0</v>
      </c>
      <c r="AA375">
        <f>D375*내역서!AA1508</f>
        <v>0</v>
      </c>
      <c r="AB375">
        <f>D375*내역서!AB1508</f>
        <v>0</v>
      </c>
      <c r="AC375">
        <f>D375*내역서!AC1508</f>
        <v>0</v>
      </c>
      <c r="AD375">
        <f>D375*내역서!AD1508</f>
        <v>0</v>
      </c>
      <c r="AE375">
        <f>D375*내역서!AE1508</f>
        <v>0</v>
      </c>
      <c r="AF375">
        <f>D375*내역서!AF1508</f>
        <v>0</v>
      </c>
      <c r="AG375">
        <f>D375*내역서!AG1508</f>
        <v>0</v>
      </c>
      <c r="AH375">
        <f>D375*내역서!AH1508</f>
        <v>0</v>
      </c>
      <c r="AI375">
        <f>D375*내역서!AI1508</f>
        <v>0</v>
      </c>
      <c r="AJ375">
        <f>D375*내역서!AJ1508</f>
        <v>0</v>
      </c>
      <c r="AK375">
        <f>D375*내역서!AK1508</f>
        <v>0</v>
      </c>
      <c r="AL375">
        <f>D375*내역서!AL1508</f>
        <v>0</v>
      </c>
    </row>
    <row r="376" spans="1:38" ht="26.1" customHeight="1" x14ac:dyDescent="0.3">
      <c r="A376" s="6" t="s">
        <v>770</v>
      </c>
      <c r="B376" s="7"/>
      <c r="C376" s="8" t="s">
        <v>92</v>
      </c>
      <c r="D376" s="14">
        <v>1</v>
      </c>
      <c r="E376" s="9">
        <f>내역서!F1524</f>
        <v>0</v>
      </c>
      <c r="F376" s="9">
        <f t="shared" si="65"/>
        <v>0</v>
      </c>
      <c r="G376" s="9">
        <f>내역서!H1524</f>
        <v>0</v>
      </c>
      <c r="H376" s="9">
        <f t="shared" si="66"/>
        <v>0</v>
      </c>
      <c r="I376" s="9">
        <f>내역서!J1524</f>
        <v>0</v>
      </c>
      <c r="J376" s="9">
        <f t="shared" si="67"/>
        <v>0</v>
      </c>
      <c r="K376" s="9">
        <f t="shared" si="68"/>
        <v>0</v>
      </c>
      <c r="L376" s="9">
        <f t="shared" si="68"/>
        <v>0</v>
      </c>
      <c r="M376" s="7"/>
      <c r="Q376">
        <v>1</v>
      </c>
      <c r="R376">
        <f>D376*내역서!R1524</f>
        <v>0</v>
      </c>
      <c r="S376">
        <f>D376*내역서!S1524</f>
        <v>0</v>
      </c>
      <c r="T376">
        <f>D376*내역서!T1524</f>
        <v>0</v>
      </c>
      <c r="U376">
        <f>D376*내역서!U1524</f>
        <v>0</v>
      </c>
      <c r="V376">
        <f>D376*내역서!V1524</f>
        <v>0</v>
      </c>
      <c r="W376">
        <f>D376*내역서!W1524</f>
        <v>0</v>
      </c>
      <c r="X376">
        <f>D376*내역서!X1524</f>
        <v>0</v>
      </c>
      <c r="Y376">
        <f>D376*내역서!Y1524</f>
        <v>0</v>
      </c>
      <c r="Z376">
        <f>D376*내역서!Z1524</f>
        <v>0</v>
      </c>
      <c r="AA376">
        <f>D376*내역서!AA1524</f>
        <v>0</v>
      </c>
      <c r="AB376">
        <f>D376*내역서!AB1524</f>
        <v>0</v>
      </c>
      <c r="AC376">
        <f>D376*내역서!AC1524</f>
        <v>0</v>
      </c>
      <c r="AD376">
        <f>D376*내역서!AD1524</f>
        <v>0</v>
      </c>
      <c r="AE376">
        <f>D376*내역서!AE1524</f>
        <v>0</v>
      </c>
      <c r="AF376">
        <f>D376*내역서!AF1524</f>
        <v>0</v>
      </c>
      <c r="AG376">
        <f>D376*내역서!AG1524</f>
        <v>0</v>
      </c>
      <c r="AH376">
        <f>D376*내역서!AH1524</f>
        <v>0</v>
      </c>
      <c r="AI376">
        <f>D376*내역서!AI1524</f>
        <v>0</v>
      </c>
      <c r="AJ376">
        <f>D376*내역서!AJ1524</f>
        <v>0</v>
      </c>
      <c r="AK376">
        <f>D376*내역서!AK1524</f>
        <v>0</v>
      </c>
      <c r="AL376">
        <f>D376*내역서!AL1524</f>
        <v>0</v>
      </c>
    </row>
    <row r="377" spans="1:38" ht="26.1" customHeight="1" x14ac:dyDescent="0.3">
      <c r="A377" s="6" t="s">
        <v>771</v>
      </c>
      <c r="B377" s="7"/>
      <c r="C377" s="8" t="s">
        <v>92</v>
      </c>
      <c r="D377" s="14">
        <v>1</v>
      </c>
      <c r="E377" s="9">
        <f>내역서!F1540</f>
        <v>0</v>
      </c>
      <c r="F377" s="9">
        <f t="shared" si="65"/>
        <v>0</v>
      </c>
      <c r="G377" s="9">
        <f>내역서!H1540</f>
        <v>0</v>
      </c>
      <c r="H377" s="9">
        <f t="shared" si="66"/>
        <v>0</v>
      </c>
      <c r="I377" s="9">
        <f>내역서!J1540</f>
        <v>0</v>
      </c>
      <c r="J377" s="9">
        <f t="shared" si="67"/>
        <v>0</v>
      </c>
      <c r="K377" s="9">
        <f t="shared" si="68"/>
        <v>0</v>
      </c>
      <c r="L377" s="9">
        <f t="shared" si="68"/>
        <v>0</v>
      </c>
      <c r="M377" s="7"/>
      <c r="Q377">
        <v>1</v>
      </c>
      <c r="R377">
        <f>D377*내역서!R1540</f>
        <v>0</v>
      </c>
      <c r="S377">
        <f>D377*내역서!S1540</f>
        <v>0</v>
      </c>
      <c r="T377">
        <f>D377*내역서!T1540</f>
        <v>0</v>
      </c>
      <c r="U377">
        <f>D377*내역서!U1540</f>
        <v>0</v>
      </c>
      <c r="V377">
        <f>D377*내역서!V1540</f>
        <v>0</v>
      </c>
      <c r="W377">
        <f>D377*내역서!W1540</f>
        <v>0</v>
      </c>
      <c r="X377">
        <f>D377*내역서!X1540</f>
        <v>0</v>
      </c>
      <c r="Y377">
        <f>D377*내역서!Y1540</f>
        <v>0</v>
      </c>
      <c r="Z377">
        <f>D377*내역서!Z1540</f>
        <v>0</v>
      </c>
      <c r="AA377">
        <f>D377*내역서!AA1540</f>
        <v>0</v>
      </c>
      <c r="AB377">
        <f>D377*내역서!AB1540</f>
        <v>0</v>
      </c>
      <c r="AC377">
        <f>D377*내역서!AC1540</f>
        <v>0</v>
      </c>
      <c r="AD377">
        <f>D377*내역서!AD1540</f>
        <v>0</v>
      </c>
      <c r="AE377">
        <f>D377*내역서!AE1540</f>
        <v>0</v>
      </c>
      <c r="AF377">
        <f>D377*내역서!AF1540</f>
        <v>0</v>
      </c>
      <c r="AG377">
        <f>D377*내역서!AG1540</f>
        <v>0</v>
      </c>
      <c r="AH377">
        <f>D377*내역서!AH1540</f>
        <v>0</v>
      </c>
      <c r="AI377">
        <f>D377*내역서!AI1540</f>
        <v>0</v>
      </c>
      <c r="AJ377">
        <f>D377*내역서!AJ1540</f>
        <v>0</v>
      </c>
      <c r="AK377">
        <f>D377*내역서!AK1540</f>
        <v>0</v>
      </c>
      <c r="AL377">
        <f>D377*내역서!AL1540</f>
        <v>0</v>
      </c>
    </row>
    <row r="378" spans="1:38" ht="26.1" customHeight="1" x14ac:dyDescent="0.3">
      <c r="A378" s="6" t="s">
        <v>772</v>
      </c>
      <c r="B378" s="7"/>
      <c r="C378" s="8" t="s">
        <v>92</v>
      </c>
      <c r="D378" s="14">
        <v>1</v>
      </c>
      <c r="E378" s="9">
        <f>내역서!F1556</f>
        <v>0</v>
      </c>
      <c r="F378" s="9">
        <f t="shared" si="65"/>
        <v>0</v>
      </c>
      <c r="G378" s="9">
        <f>내역서!H1556</f>
        <v>0</v>
      </c>
      <c r="H378" s="9">
        <f t="shared" si="66"/>
        <v>0</v>
      </c>
      <c r="I378" s="9">
        <f>내역서!J1556</f>
        <v>0</v>
      </c>
      <c r="J378" s="9">
        <f t="shared" si="67"/>
        <v>0</v>
      </c>
      <c r="K378" s="9">
        <f t="shared" si="68"/>
        <v>0</v>
      </c>
      <c r="L378" s="9">
        <f t="shared" si="68"/>
        <v>0</v>
      </c>
      <c r="M378" s="7"/>
      <c r="Q378">
        <v>1</v>
      </c>
      <c r="R378">
        <f>D378*내역서!R1556</f>
        <v>0</v>
      </c>
      <c r="S378">
        <f>D378*내역서!S1556</f>
        <v>0</v>
      </c>
      <c r="T378">
        <f>D378*내역서!T1556</f>
        <v>0</v>
      </c>
      <c r="U378">
        <f>D378*내역서!U1556</f>
        <v>0</v>
      </c>
      <c r="V378">
        <f>D378*내역서!V1556</f>
        <v>0</v>
      </c>
      <c r="W378">
        <f>D378*내역서!W1556</f>
        <v>0</v>
      </c>
      <c r="X378">
        <f>D378*내역서!X1556</f>
        <v>0</v>
      </c>
      <c r="Y378">
        <f>D378*내역서!Y1556</f>
        <v>0</v>
      </c>
      <c r="Z378">
        <f>D378*내역서!Z1556</f>
        <v>0</v>
      </c>
      <c r="AA378">
        <f>D378*내역서!AA1556</f>
        <v>0</v>
      </c>
      <c r="AB378">
        <f>D378*내역서!AB1556</f>
        <v>0</v>
      </c>
      <c r="AC378">
        <f>D378*내역서!AC1556</f>
        <v>0</v>
      </c>
      <c r="AD378">
        <f>D378*내역서!AD1556</f>
        <v>0</v>
      </c>
      <c r="AE378">
        <f>D378*내역서!AE1556</f>
        <v>0</v>
      </c>
      <c r="AF378">
        <f>D378*내역서!AF1556</f>
        <v>0</v>
      </c>
      <c r="AG378">
        <f>D378*내역서!AG1556</f>
        <v>0</v>
      </c>
      <c r="AH378">
        <f>D378*내역서!AH1556</f>
        <v>0</v>
      </c>
      <c r="AI378">
        <f>D378*내역서!AI1556</f>
        <v>0</v>
      </c>
      <c r="AJ378">
        <f>D378*내역서!AJ1556</f>
        <v>0</v>
      </c>
      <c r="AK378">
        <f>D378*내역서!AK1556</f>
        <v>0</v>
      </c>
      <c r="AL378">
        <f>D378*내역서!AL1556</f>
        <v>0</v>
      </c>
    </row>
    <row r="379" spans="1:38" ht="26.1" customHeight="1" x14ac:dyDescent="0.3">
      <c r="A379" s="6" t="s">
        <v>773</v>
      </c>
      <c r="B379" s="7"/>
      <c r="C379" s="8" t="s">
        <v>92</v>
      </c>
      <c r="D379" s="14">
        <v>1</v>
      </c>
      <c r="E379" s="9">
        <f>내역서!F1572</f>
        <v>0</v>
      </c>
      <c r="F379" s="9">
        <f t="shared" si="65"/>
        <v>0</v>
      </c>
      <c r="G379" s="9">
        <f>내역서!H1572</f>
        <v>0</v>
      </c>
      <c r="H379" s="9">
        <f t="shared" si="66"/>
        <v>0</v>
      </c>
      <c r="I379" s="9">
        <f>내역서!J1572</f>
        <v>0</v>
      </c>
      <c r="J379" s="9">
        <f t="shared" si="67"/>
        <v>0</v>
      </c>
      <c r="K379" s="9">
        <f t="shared" si="68"/>
        <v>0</v>
      </c>
      <c r="L379" s="9">
        <f t="shared" si="68"/>
        <v>0</v>
      </c>
      <c r="M379" s="6" t="s">
        <v>682</v>
      </c>
      <c r="R379">
        <f>D379*내역서!R1572</f>
        <v>0</v>
      </c>
      <c r="S379">
        <f>D379*내역서!S1572</f>
        <v>0</v>
      </c>
      <c r="T379">
        <f>D379*내역서!T1572</f>
        <v>0</v>
      </c>
      <c r="U379">
        <f>D379*내역서!U1572</f>
        <v>0</v>
      </c>
      <c r="V379">
        <f>D379*내역서!V1572</f>
        <v>0</v>
      </c>
      <c r="W379">
        <f>D379*내역서!W1572</f>
        <v>0</v>
      </c>
      <c r="X379">
        <f>D379*내역서!X1572</f>
        <v>0</v>
      </c>
      <c r="Y379">
        <f>D379*내역서!Y1572</f>
        <v>0</v>
      </c>
      <c r="Z379">
        <f>D379*내역서!Z1572</f>
        <v>0</v>
      </c>
      <c r="AA379">
        <f>D379*내역서!AA1572</f>
        <v>0</v>
      </c>
      <c r="AB379">
        <f>D379*내역서!AB1572</f>
        <v>0</v>
      </c>
      <c r="AC379">
        <f>D379*내역서!AC1572</f>
        <v>0</v>
      </c>
      <c r="AD379">
        <f>D379*내역서!AD1572</f>
        <v>0</v>
      </c>
      <c r="AE379">
        <f>D379*내역서!AE1572</f>
        <v>0</v>
      </c>
      <c r="AF379">
        <f>D379*내역서!AF1572</f>
        <v>0</v>
      </c>
      <c r="AG379">
        <f>D379*내역서!AG1572</f>
        <v>0</v>
      </c>
      <c r="AH379">
        <f>D379*내역서!AH1572</f>
        <v>0</v>
      </c>
      <c r="AI379">
        <f>D379*내역서!AI1572</f>
        <v>0</v>
      </c>
      <c r="AJ379">
        <f>D379*내역서!AJ1572</f>
        <v>0</v>
      </c>
      <c r="AK379">
        <f>D379*내역서!AK1572</f>
        <v>0</v>
      </c>
      <c r="AL379">
        <f>D379*내역서!AL1572</f>
        <v>0</v>
      </c>
    </row>
    <row r="380" spans="1:38" ht="26.1" customHeight="1" x14ac:dyDescent="0.3">
      <c r="A380" s="6" t="s">
        <v>774</v>
      </c>
      <c r="B380" s="7"/>
      <c r="C380" s="8" t="s">
        <v>92</v>
      </c>
      <c r="D380" s="14">
        <v>1</v>
      </c>
      <c r="E380" s="9">
        <f>내역서!F1588</f>
        <v>0</v>
      </c>
      <c r="F380" s="9">
        <f t="shared" si="65"/>
        <v>0</v>
      </c>
      <c r="G380" s="9">
        <f>내역서!H1588</f>
        <v>0</v>
      </c>
      <c r="H380" s="9">
        <f t="shared" si="66"/>
        <v>0</v>
      </c>
      <c r="I380" s="9">
        <f>내역서!J1588</f>
        <v>0</v>
      </c>
      <c r="J380" s="9">
        <f t="shared" si="67"/>
        <v>0</v>
      </c>
      <c r="K380" s="9">
        <f t="shared" si="68"/>
        <v>0</v>
      </c>
      <c r="L380" s="9">
        <f t="shared" si="68"/>
        <v>0</v>
      </c>
      <c r="M380" s="6" t="s">
        <v>682</v>
      </c>
      <c r="R380">
        <f>D380*내역서!R1588</f>
        <v>0</v>
      </c>
      <c r="S380">
        <f>D380*내역서!S1588</f>
        <v>0</v>
      </c>
      <c r="T380">
        <f>D380*내역서!T1588</f>
        <v>0</v>
      </c>
      <c r="U380">
        <f>D380*내역서!U1588</f>
        <v>0</v>
      </c>
      <c r="V380">
        <f>D380*내역서!V1588</f>
        <v>0</v>
      </c>
      <c r="W380">
        <f>D380*내역서!W1588</f>
        <v>0</v>
      </c>
      <c r="X380">
        <f>D380*내역서!X1588</f>
        <v>0</v>
      </c>
      <c r="Y380">
        <f>D380*내역서!Y1588</f>
        <v>0</v>
      </c>
      <c r="Z380">
        <f>D380*내역서!Z1588</f>
        <v>0</v>
      </c>
      <c r="AA380">
        <f>D380*내역서!AA1588</f>
        <v>0</v>
      </c>
      <c r="AB380">
        <f>D380*내역서!AB1588</f>
        <v>0</v>
      </c>
      <c r="AC380">
        <f>D380*내역서!AC1588</f>
        <v>0</v>
      </c>
      <c r="AD380">
        <f>D380*내역서!AD1588</f>
        <v>0</v>
      </c>
      <c r="AE380">
        <f>D380*내역서!AE1588</f>
        <v>0</v>
      </c>
      <c r="AF380">
        <f>D380*내역서!AF1588</f>
        <v>0</v>
      </c>
      <c r="AG380">
        <f>D380*내역서!AG1588</f>
        <v>0</v>
      </c>
      <c r="AH380">
        <f>D380*내역서!AH1588</f>
        <v>0</v>
      </c>
      <c r="AI380">
        <f>D380*내역서!AI1588</f>
        <v>0</v>
      </c>
      <c r="AJ380">
        <f>D380*내역서!AJ1588</f>
        <v>0</v>
      </c>
      <c r="AK380">
        <f>D380*내역서!AK1588</f>
        <v>0</v>
      </c>
      <c r="AL380">
        <f>D380*내역서!AL1588</f>
        <v>0</v>
      </c>
    </row>
    <row r="381" spans="1:38" ht="26.1" customHeight="1" x14ac:dyDescent="0.3">
      <c r="A381" s="7"/>
      <c r="B381" s="7"/>
      <c r="C381" s="14"/>
      <c r="D381" s="14"/>
      <c r="E381" s="9"/>
      <c r="F381" s="9"/>
      <c r="G381" s="9"/>
      <c r="H381" s="9"/>
      <c r="I381" s="9"/>
      <c r="J381" s="9"/>
      <c r="K381" s="9"/>
      <c r="L381" s="9"/>
      <c r="M381" s="7"/>
    </row>
    <row r="382" spans="1:38" ht="26.1" customHeight="1" x14ac:dyDescent="0.3">
      <c r="A382" s="7"/>
      <c r="B382" s="7"/>
      <c r="C382" s="14"/>
      <c r="D382" s="14"/>
      <c r="E382" s="9"/>
      <c r="F382" s="9"/>
      <c r="G382" s="9"/>
      <c r="H382" s="9"/>
      <c r="I382" s="9"/>
      <c r="J382" s="9"/>
      <c r="K382" s="9"/>
      <c r="L382" s="9"/>
      <c r="M382" s="7"/>
    </row>
    <row r="383" spans="1:38" ht="26.1" customHeight="1" x14ac:dyDescent="0.3">
      <c r="A383" s="7"/>
      <c r="B383" s="7"/>
      <c r="C383" s="14"/>
      <c r="D383" s="14"/>
      <c r="E383" s="9"/>
      <c r="F383" s="9"/>
      <c r="G383" s="9"/>
      <c r="H383" s="9"/>
      <c r="I383" s="9"/>
      <c r="J383" s="9"/>
      <c r="K383" s="9"/>
      <c r="L383" s="9"/>
      <c r="M383" s="7"/>
    </row>
    <row r="384" spans="1:38" ht="26.1" customHeight="1" x14ac:dyDescent="0.3">
      <c r="A384" s="7"/>
      <c r="B384" s="7"/>
      <c r="C384" s="14"/>
      <c r="D384" s="14"/>
      <c r="E384" s="9"/>
      <c r="F384" s="9"/>
      <c r="G384" s="9"/>
      <c r="H384" s="9"/>
      <c r="I384" s="9"/>
      <c r="J384" s="9"/>
      <c r="K384" s="9"/>
      <c r="L384" s="9"/>
      <c r="M384" s="7"/>
    </row>
    <row r="385" spans="1:38" ht="26.1" customHeight="1" x14ac:dyDescent="0.3">
      <c r="A385" s="7"/>
      <c r="B385" s="7"/>
      <c r="C385" s="14"/>
      <c r="D385" s="14"/>
      <c r="E385" s="9"/>
      <c r="F385" s="9"/>
      <c r="G385" s="9"/>
      <c r="H385" s="9"/>
      <c r="I385" s="9"/>
      <c r="J385" s="9"/>
      <c r="K385" s="9"/>
      <c r="L385" s="9"/>
      <c r="M385" s="7"/>
    </row>
    <row r="386" spans="1:38" ht="26.1" customHeight="1" x14ac:dyDescent="0.3">
      <c r="A386" s="7"/>
      <c r="B386" s="7"/>
      <c r="C386" s="14"/>
      <c r="D386" s="14"/>
      <c r="E386" s="9"/>
      <c r="F386" s="9"/>
      <c r="G386" s="9"/>
      <c r="H386" s="9"/>
      <c r="I386" s="9"/>
      <c r="J386" s="9"/>
      <c r="K386" s="9"/>
      <c r="L386" s="9"/>
      <c r="M386" s="7"/>
    </row>
    <row r="387" spans="1:38" ht="26.1" customHeight="1" x14ac:dyDescent="0.3">
      <c r="A387" s="7"/>
      <c r="B387" s="7"/>
      <c r="C387" s="14"/>
      <c r="D387" s="14"/>
      <c r="E387" s="9"/>
      <c r="F387" s="9"/>
      <c r="G387" s="9"/>
      <c r="H387" s="9"/>
      <c r="I387" s="9"/>
      <c r="J387" s="9"/>
      <c r="K387" s="9"/>
      <c r="L387" s="9"/>
      <c r="M387" s="7"/>
    </row>
    <row r="388" spans="1:38" ht="26.1" customHeight="1" x14ac:dyDescent="0.3">
      <c r="A388" s="10" t="s">
        <v>91</v>
      </c>
      <c r="B388" s="11"/>
      <c r="C388" s="12"/>
      <c r="D388" s="12"/>
      <c r="E388" s="13"/>
      <c r="F388" s="13">
        <f>SUMIF(Q374:Q380, "1", F374:F380)</f>
        <v>0</v>
      </c>
      <c r="G388" s="13"/>
      <c r="H388" s="13">
        <f>SUMIF(Q374:Q380, "1", H374:H380)</f>
        <v>0</v>
      </c>
      <c r="I388" s="13"/>
      <c r="J388" s="13">
        <f>SUMIF(Q374:Q380, "1", J374:J380)</f>
        <v>0</v>
      </c>
      <c r="K388" s="13"/>
      <c r="L388" s="13">
        <f>F388+H388+J388</f>
        <v>0</v>
      </c>
      <c r="M388" s="11"/>
      <c r="R388">
        <f t="shared" ref="R388:AL388" si="69">SUM(R374:R380)</f>
        <v>0</v>
      </c>
      <c r="S388">
        <f t="shared" si="69"/>
        <v>0</v>
      </c>
      <c r="T388">
        <f t="shared" si="69"/>
        <v>0</v>
      </c>
      <c r="U388">
        <f t="shared" si="69"/>
        <v>0</v>
      </c>
      <c r="V388">
        <f t="shared" si="69"/>
        <v>0</v>
      </c>
      <c r="W388">
        <f t="shared" si="69"/>
        <v>0</v>
      </c>
      <c r="X388">
        <f t="shared" si="69"/>
        <v>0</v>
      </c>
      <c r="Y388">
        <f t="shared" si="69"/>
        <v>0</v>
      </c>
      <c r="Z388">
        <f t="shared" si="69"/>
        <v>0</v>
      </c>
      <c r="AA388">
        <f t="shared" si="69"/>
        <v>0</v>
      </c>
      <c r="AB388">
        <f t="shared" si="69"/>
        <v>0</v>
      </c>
      <c r="AC388">
        <f t="shared" si="69"/>
        <v>0</v>
      </c>
      <c r="AD388">
        <f t="shared" si="69"/>
        <v>0</v>
      </c>
      <c r="AE388">
        <f t="shared" si="69"/>
        <v>0</v>
      </c>
      <c r="AF388">
        <f t="shared" si="69"/>
        <v>0</v>
      </c>
      <c r="AG388">
        <f t="shared" si="69"/>
        <v>0</v>
      </c>
      <c r="AH388">
        <f t="shared" si="69"/>
        <v>0</v>
      </c>
      <c r="AI388">
        <f t="shared" si="69"/>
        <v>0</v>
      </c>
      <c r="AJ388">
        <f t="shared" si="69"/>
        <v>0</v>
      </c>
      <c r="AK388">
        <f t="shared" si="69"/>
        <v>0</v>
      </c>
      <c r="AL388">
        <f t="shared" si="69"/>
        <v>0</v>
      </c>
    </row>
    <row r="389" spans="1:38" ht="26.1" customHeight="1" x14ac:dyDescent="0.3">
      <c r="A389" s="6" t="s">
        <v>21</v>
      </c>
      <c r="B389" s="7"/>
      <c r="C389" s="14"/>
      <c r="D389" s="14"/>
      <c r="E389" s="9"/>
      <c r="F389" s="9"/>
      <c r="G389" s="9"/>
      <c r="H389" s="9"/>
      <c r="I389" s="9"/>
      <c r="J389" s="9"/>
      <c r="K389" s="9"/>
      <c r="L389" s="9"/>
      <c r="M389" s="7"/>
    </row>
    <row r="390" spans="1:38" ht="26.1" customHeight="1" x14ac:dyDescent="0.3">
      <c r="A390" s="6" t="s">
        <v>775</v>
      </c>
      <c r="B390" s="7"/>
      <c r="C390" s="8" t="s">
        <v>92</v>
      </c>
      <c r="D390" s="14">
        <v>1</v>
      </c>
      <c r="E390" s="9">
        <f>내역서!F1604</f>
        <v>0</v>
      </c>
      <c r="F390" s="9">
        <f>D390*E390</f>
        <v>0</v>
      </c>
      <c r="G390" s="9">
        <f>내역서!H1604</f>
        <v>0</v>
      </c>
      <c r="H390" s="9">
        <f>D390*G390</f>
        <v>0</v>
      </c>
      <c r="I390" s="9">
        <f>내역서!J1604</f>
        <v>0</v>
      </c>
      <c r="J390" s="9">
        <f>D390*I390</f>
        <v>0</v>
      </c>
      <c r="K390" s="9">
        <f t="shared" ref="K390:L394" si="70">E390+G390+I390</f>
        <v>0</v>
      </c>
      <c r="L390" s="9">
        <f t="shared" si="70"/>
        <v>0</v>
      </c>
      <c r="M390" s="7"/>
      <c r="Q390">
        <v>1</v>
      </c>
      <c r="R390">
        <f>D390*내역서!R1604</f>
        <v>0</v>
      </c>
      <c r="S390">
        <f>D390*내역서!S1604</f>
        <v>0</v>
      </c>
      <c r="T390">
        <f>D390*내역서!T1604</f>
        <v>0</v>
      </c>
      <c r="U390">
        <f>D390*내역서!U1604</f>
        <v>0</v>
      </c>
      <c r="V390">
        <f>D390*내역서!V1604</f>
        <v>0</v>
      </c>
      <c r="W390">
        <f>D390*내역서!W1604</f>
        <v>0</v>
      </c>
      <c r="X390">
        <f>D390*내역서!X1604</f>
        <v>0</v>
      </c>
      <c r="Y390">
        <f>D390*내역서!Y1604</f>
        <v>0</v>
      </c>
      <c r="Z390">
        <f>D390*내역서!Z1604</f>
        <v>0</v>
      </c>
      <c r="AA390">
        <f>D390*내역서!AA1604</f>
        <v>0</v>
      </c>
      <c r="AB390">
        <f>D390*내역서!AB1604</f>
        <v>0</v>
      </c>
      <c r="AC390">
        <f>D390*내역서!AC1604</f>
        <v>0</v>
      </c>
      <c r="AD390">
        <f>D390*내역서!AD1604</f>
        <v>0</v>
      </c>
      <c r="AE390">
        <f>D390*내역서!AE1604</f>
        <v>0</v>
      </c>
      <c r="AF390">
        <f>D390*내역서!AF1604</f>
        <v>0</v>
      </c>
      <c r="AG390">
        <f>D390*내역서!AG1604</f>
        <v>0</v>
      </c>
      <c r="AH390">
        <f>D390*내역서!AH1604</f>
        <v>0</v>
      </c>
      <c r="AI390">
        <f>D390*내역서!AI1604</f>
        <v>0</v>
      </c>
      <c r="AJ390">
        <f>D390*내역서!AJ1604</f>
        <v>0</v>
      </c>
      <c r="AK390">
        <f>D390*내역서!AK1604</f>
        <v>0</v>
      </c>
      <c r="AL390">
        <f>D390*내역서!AL1604</f>
        <v>0</v>
      </c>
    </row>
    <row r="391" spans="1:38" ht="26.1" customHeight="1" x14ac:dyDescent="0.3">
      <c r="A391" s="6" t="s">
        <v>776</v>
      </c>
      <c r="B391" s="7"/>
      <c r="C391" s="8" t="s">
        <v>92</v>
      </c>
      <c r="D391" s="14">
        <v>1</v>
      </c>
      <c r="E391" s="9">
        <f>내역서!F1620</f>
        <v>0</v>
      </c>
      <c r="F391" s="9">
        <f>D391*E391</f>
        <v>0</v>
      </c>
      <c r="G391" s="9">
        <f>내역서!H1620</f>
        <v>0</v>
      </c>
      <c r="H391" s="9">
        <f>D391*G391</f>
        <v>0</v>
      </c>
      <c r="I391" s="9">
        <f>내역서!J1620</f>
        <v>0</v>
      </c>
      <c r="J391" s="9">
        <f>D391*I391</f>
        <v>0</v>
      </c>
      <c r="K391" s="9">
        <f t="shared" si="70"/>
        <v>0</v>
      </c>
      <c r="L391" s="9">
        <f t="shared" si="70"/>
        <v>0</v>
      </c>
      <c r="M391" s="7"/>
      <c r="Q391">
        <v>1</v>
      </c>
      <c r="R391">
        <f>D391*내역서!R1620</f>
        <v>0</v>
      </c>
      <c r="S391">
        <f>D391*내역서!S1620</f>
        <v>0</v>
      </c>
      <c r="T391">
        <f>D391*내역서!T1620</f>
        <v>0</v>
      </c>
      <c r="U391">
        <f>D391*내역서!U1620</f>
        <v>0</v>
      </c>
      <c r="V391">
        <f>D391*내역서!V1620</f>
        <v>0</v>
      </c>
      <c r="W391">
        <f>D391*내역서!W1620</f>
        <v>0</v>
      </c>
      <c r="X391">
        <f>D391*내역서!X1620</f>
        <v>0</v>
      </c>
      <c r="Y391">
        <f>D391*내역서!Y1620</f>
        <v>0</v>
      </c>
      <c r="Z391">
        <f>D391*내역서!Z1620</f>
        <v>0</v>
      </c>
      <c r="AA391">
        <f>D391*내역서!AA1620</f>
        <v>0</v>
      </c>
      <c r="AB391">
        <f>D391*내역서!AB1620</f>
        <v>0</v>
      </c>
      <c r="AC391">
        <f>D391*내역서!AC1620</f>
        <v>0</v>
      </c>
      <c r="AD391">
        <f>D391*내역서!AD1620</f>
        <v>0</v>
      </c>
      <c r="AE391">
        <f>D391*내역서!AE1620</f>
        <v>0</v>
      </c>
      <c r="AF391">
        <f>D391*내역서!AF1620</f>
        <v>0</v>
      </c>
      <c r="AG391">
        <f>D391*내역서!AG1620</f>
        <v>0</v>
      </c>
      <c r="AH391">
        <f>D391*내역서!AH1620</f>
        <v>0</v>
      </c>
      <c r="AI391">
        <f>D391*내역서!AI1620</f>
        <v>0</v>
      </c>
      <c r="AJ391">
        <f>D391*내역서!AJ1620</f>
        <v>0</v>
      </c>
      <c r="AK391">
        <f>D391*내역서!AK1620</f>
        <v>0</v>
      </c>
      <c r="AL391">
        <f>D391*내역서!AL1620</f>
        <v>0</v>
      </c>
    </row>
    <row r="392" spans="1:38" ht="26.1" customHeight="1" x14ac:dyDescent="0.3">
      <c r="A392" s="6" t="s">
        <v>777</v>
      </c>
      <c r="B392" s="7"/>
      <c r="C392" s="8" t="s">
        <v>92</v>
      </c>
      <c r="D392" s="14">
        <v>1</v>
      </c>
      <c r="E392" s="9">
        <f>내역서!F1636</f>
        <v>0</v>
      </c>
      <c r="F392" s="9">
        <f>D392*E392</f>
        <v>0</v>
      </c>
      <c r="G392" s="9">
        <f>내역서!H1636</f>
        <v>0</v>
      </c>
      <c r="H392" s="9">
        <f>D392*G392</f>
        <v>0</v>
      </c>
      <c r="I392" s="9">
        <f>내역서!J1636</f>
        <v>0</v>
      </c>
      <c r="J392" s="9">
        <f>D392*I392</f>
        <v>0</v>
      </c>
      <c r="K392" s="9">
        <f t="shared" si="70"/>
        <v>0</v>
      </c>
      <c r="L392" s="9">
        <f t="shared" si="70"/>
        <v>0</v>
      </c>
      <c r="M392" s="7"/>
      <c r="Q392">
        <v>1</v>
      </c>
      <c r="R392">
        <f>D392*내역서!R1636</f>
        <v>0</v>
      </c>
      <c r="S392">
        <f>D392*내역서!S1636</f>
        <v>0</v>
      </c>
      <c r="T392">
        <f>D392*내역서!T1636</f>
        <v>0</v>
      </c>
      <c r="U392">
        <f>D392*내역서!U1636</f>
        <v>0</v>
      </c>
      <c r="V392">
        <f>D392*내역서!V1636</f>
        <v>0</v>
      </c>
      <c r="W392">
        <f>D392*내역서!W1636</f>
        <v>0</v>
      </c>
      <c r="X392">
        <f>D392*내역서!X1636</f>
        <v>0</v>
      </c>
      <c r="Y392">
        <f>D392*내역서!Y1636</f>
        <v>0</v>
      </c>
      <c r="Z392">
        <f>D392*내역서!Z1636</f>
        <v>0</v>
      </c>
      <c r="AA392">
        <f>D392*내역서!AA1636</f>
        <v>0</v>
      </c>
      <c r="AB392">
        <f>D392*내역서!AB1636</f>
        <v>0</v>
      </c>
      <c r="AC392">
        <f>D392*내역서!AC1636</f>
        <v>0</v>
      </c>
      <c r="AD392">
        <f>D392*내역서!AD1636</f>
        <v>0</v>
      </c>
      <c r="AE392">
        <f>D392*내역서!AE1636</f>
        <v>0</v>
      </c>
      <c r="AF392">
        <f>D392*내역서!AF1636</f>
        <v>0</v>
      </c>
      <c r="AG392">
        <f>D392*내역서!AG1636</f>
        <v>0</v>
      </c>
      <c r="AH392">
        <f>D392*내역서!AH1636</f>
        <v>0</v>
      </c>
      <c r="AI392">
        <f>D392*내역서!AI1636</f>
        <v>0</v>
      </c>
      <c r="AJ392">
        <f>D392*내역서!AJ1636</f>
        <v>0</v>
      </c>
      <c r="AK392">
        <f>D392*내역서!AK1636</f>
        <v>0</v>
      </c>
      <c r="AL392">
        <f>D392*내역서!AL1636</f>
        <v>0</v>
      </c>
    </row>
    <row r="393" spans="1:38" ht="26.1" customHeight="1" x14ac:dyDescent="0.3">
      <c r="A393" s="6" t="s">
        <v>778</v>
      </c>
      <c r="B393" s="7"/>
      <c r="C393" s="8" t="s">
        <v>92</v>
      </c>
      <c r="D393" s="14">
        <v>1</v>
      </c>
      <c r="E393" s="9">
        <f>내역서!F1652</f>
        <v>0</v>
      </c>
      <c r="F393" s="9">
        <f>D393*E393</f>
        <v>0</v>
      </c>
      <c r="G393" s="9">
        <f>내역서!H1652</f>
        <v>0</v>
      </c>
      <c r="H393" s="9">
        <f>D393*G393</f>
        <v>0</v>
      </c>
      <c r="I393" s="9">
        <f>내역서!J1652</f>
        <v>0</v>
      </c>
      <c r="J393" s="9">
        <f>D393*I393</f>
        <v>0</v>
      </c>
      <c r="K393" s="9">
        <f t="shared" si="70"/>
        <v>0</v>
      </c>
      <c r="L393" s="9">
        <f t="shared" si="70"/>
        <v>0</v>
      </c>
      <c r="M393" s="7"/>
      <c r="Q393">
        <v>1</v>
      </c>
      <c r="R393">
        <f>D393*내역서!R1652</f>
        <v>0</v>
      </c>
      <c r="S393">
        <f>D393*내역서!S1652</f>
        <v>0</v>
      </c>
      <c r="T393">
        <f>D393*내역서!T1652</f>
        <v>0</v>
      </c>
      <c r="U393">
        <f>D393*내역서!U1652</f>
        <v>0</v>
      </c>
      <c r="V393">
        <f>D393*내역서!V1652</f>
        <v>0</v>
      </c>
      <c r="W393">
        <f>D393*내역서!W1652</f>
        <v>0</v>
      </c>
      <c r="X393">
        <f>D393*내역서!X1652</f>
        <v>0</v>
      </c>
      <c r="Y393">
        <f>D393*내역서!Y1652</f>
        <v>0</v>
      </c>
      <c r="Z393">
        <f>D393*내역서!Z1652</f>
        <v>0</v>
      </c>
      <c r="AA393">
        <f>D393*내역서!AA1652</f>
        <v>0</v>
      </c>
      <c r="AB393">
        <f>D393*내역서!AB1652</f>
        <v>0</v>
      </c>
      <c r="AC393">
        <f>D393*내역서!AC1652</f>
        <v>0</v>
      </c>
      <c r="AD393">
        <f>D393*내역서!AD1652</f>
        <v>0</v>
      </c>
      <c r="AE393">
        <f>D393*내역서!AE1652</f>
        <v>0</v>
      </c>
      <c r="AF393">
        <f>D393*내역서!AF1652</f>
        <v>0</v>
      </c>
      <c r="AG393">
        <f>D393*내역서!AG1652</f>
        <v>0</v>
      </c>
      <c r="AH393">
        <f>D393*내역서!AH1652</f>
        <v>0</v>
      </c>
      <c r="AI393">
        <f>D393*내역서!AI1652</f>
        <v>0</v>
      </c>
      <c r="AJ393">
        <f>D393*내역서!AJ1652</f>
        <v>0</v>
      </c>
      <c r="AK393">
        <f>D393*내역서!AK1652</f>
        <v>0</v>
      </c>
      <c r="AL393">
        <f>D393*내역서!AL1652</f>
        <v>0</v>
      </c>
    </row>
    <row r="394" spans="1:38" ht="26.1" customHeight="1" x14ac:dyDescent="0.3">
      <c r="A394" s="6" t="s">
        <v>779</v>
      </c>
      <c r="B394" s="7"/>
      <c r="C394" s="8" t="s">
        <v>92</v>
      </c>
      <c r="D394" s="14">
        <v>1</v>
      </c>
      <c r="E394" s="9">
        <f>내역서!F1668</f>
        <v>0</v>
      </c>
      <c r="F394" s="9">
        <f>D394*E394</f>
        <v>0</v>
      </c>
      <c r="G394" s="9">
        <f>내역서!H1668</f>
        <v>0</v>
      </c>
      <c r="H394" s="9">
        <f>D394*G394</f>
        <v>0</v>
      </c>
      <c r="I394" s="9">
        <f>내역서!J1668</f>
        <v>0</v>
      </c>
      <c r="J394" s="9">
        <f>D394*I394</f>
        <v>0</v>
      </c>
      <c r="K394" s="9">
        <f t="shared" si="70"/>
        <v>0</v>
      </c>
      <c r="L394" s="9">
        <f t="shared" si="70"/>
        <v>0</v>
      </c>
      <c r="M394" s="6" t="s">
        <v>682</v>
      </c>
      <c r="R394">
        <f>D394*내역서!R1668</f>
        <v>0</v>
      </c>
      <c r="S394">
        <f>D394*내역서!S1668</f>
        <v>0</v>
      </c>
      <c r="T394">
        <f>D394*내역서!T1668</f>
        <v>0</v>
      </c>
      <c r="U394">
        <f>D394*내역서!U1668</f>
        <v>0</v>
      </c>
      <c r="V394">
        <f>D394*내역서!V1668</f>
        <v>0</v>
      </c>
      <c r="W394">
        <f>D394*내역서!W1668</f>
        <v>0</v>
      </c>
      <c r="X394">
        <f>D394*내역서!X1668</f>
        <v>0</v>
      </c>
      <c r="Y394">
        <f>D394*내역서!Y1668</f>
        <v>0</v>
      </c>
      <c r="Z394">
        <f>D394*내역서!Z1668</f>
        <v>0</v>
      </c>
      <c r="AA394">
        <f>D394*내역서!AA1668</f>
        <v>0</v>
      </c>
      <c r="AB394">
        <f>D394*내역서!AB1668</f>
        <v>0</v>
      </c>
      <c r="AC394">
        <f>D394*내역서!AC1668</f>
        <v>0</v>
      </c>
      <c r="AD394">
        <f>D394*내역서!AD1668</f>
        <v>0</v>
      </c>
      <c r="AE394">
        <f>D394*내역서!AE1668</f>
        <v>0</v>
      </c>
      <c r="AF394">
        <f>D394*내역서!AF1668</f>
        <v>0</v>
      </c>
      <c r="AG394">
        <f>D394*내역서!AG1668</f>
        <v>0</v>
      </c>
      <c r="AH394">
        <f>D394*내역서!AH1668</f>
        <v>0</v>
      </c>
      <c r="AI394">
        <f>D394*내역서!AI1668</f>
        <v>0</v>
      </c>
      <c r="AJ394">
        <f>D394*내역서!AJ1668</f>
        <v>0</v>
      </c>
      <c r="AK394">
        <f>D394*내역서!AK1668</f>
        <v>0</v>
      </c>
      <c r="AL394">
        <f>D394*내역서!AL1668</f>
        <v>0</v>
      </c>
    </row>
    <row r="395" spans="1:38" ht="26.1" customHeight="1" x14ac:dyDescent="0.3">
      <c r="A395" s="7"/>
      <c r="B395" s="7"/>
      <c r="C395" s="14"/>
      <c r="D395" s="14"/>
      <c r="E395" s="9"/>
      <c r="F395" s="9"/>
      <c r="G395" s="9"/>
      <c r="H395" s="9"/>
      <c r="I395" s="9"/>
      <c r="J395" s="9"/>
      <c r="K395" s="9"/>
      <c r="L395" s="9"/>
      <c r="M395" s="7"/>
    </row>
    <row r="396" spans="1:38" ht="26.1" customHeight="1" x14ac:dyDescent="0.3">
      <c r="A396" s="7"/>
      <c r="B396" s="7"/>
      <c r="C396" s="14"/>
      <c r="D396" s="14"/>
      <c r="E396" s="9"/>
      <c r="F396" s="9"/>
      <c r="G396" s="9"/>
      <c r="H396" s="9"/>
      <c r="I396" s="9"/>
      <c r="J396" s="9"/>
      <c r="K396" s="9"/>
      <c r="L396" s="9"/>
      <c r="M396" s="7"/>
    </row>
    <row r="397" spans="1:38" ht="26.1" customHeight="1" x14ac:dyDescent="0.3">
      <c r="A397" s="7"/>
      <c r="B397" s="7"/>
      <c r="C397" s="14"/>
      <c r="D397" s="14"/>
      <c r="E397" s="9"/>
      <c r="F397" s="9"/>
      <c r="G397" s="9"/>
      <c r="H397" s="9"/>
      <c r="I397" s="9"/>
      <c r="J397" s="9"/>
      <c r="K397" s="9"/>
      <c r="L397" s="9"/>
      <c r="M397" s="7"/>
    </row>
    <row r="398" spans="1:38" ht="26.1" customHeight="1" x14ac:dyDescent="0.3">
      <c r="A398" s="7"/>
      <c r="B398" s="7"/>
      <c r="C398" s="14"/>
      <c r="D398" s="14"/>
      <c r="E398" s="9"/>
      <c r="F398" s="9"/>
      <c r="G398" s="9"/>
      <c r="H398" s="9"/>
      <c r="I398" s="9"/>
      <c r="J398" s="9"/>
      <c r="K398" s="9"/>
      <c r="L398" s="9"/>
      <c r="M398" s="7"/>
    </row>
    <row r="399" spans="1:38" ht="26.1" customHeight="1" x14ac:dyDescent="0.3">
      <c r="A399" s="7"/>
      <c r="B399" s="7"/>
      <c r="C399" s="14"/>
      <c r="D399" s="14"/>
      <c r="E399" s="9"/>
      <c r="F399" s="9"/>
      <c r="G399" s="9"/>
      <c r="H399" s="9"/>
      <c r="I399" s="9"/>
      <c r="J399" s="9"/>
      <c r="K399" s="9"/>
      <c r="L399" s="9"/>
      <c r="M399" s="7"/>
    </row>
    <row r="400" spans="1:38" ht="26.1" customHeight="1" x14ac:dyDescent="0.3">
      <c r="A400" s="7"/>
      <c r="B400" s="7"/>
      <c r="C400" s="14"/>
      <c r="D400" s="14"/>
      <c r="E400" s="9"/>
      <c r="F400" s="9"/>
      <c r="G400" s="9"/>
      <c r="H400" s="9"/>
      <c r="I400" s="9"/>
      <c r="J400" s="9"/>
      <c r="K400" s="9"/>
      <c r="L400" s="9"/>
      <c r="M400" s="7"/>
    </row>
    <row r="401" spans="1:38" ht="26.1" customHeight="1" x14ac:dyDescent="0.3">
      <c r="A401" s="7"/>
      <c r="B401" s="7"/>
      <c r="C401" s="14"/>
      <c r="D401" s="14"/>
      <c r="E401" s="9"/>
      <c r="F401" s="9"/>
      <c r="G401" s="9"/>
      <c r="H401" s="9"/>
      <c r="I401" s="9"/>
      <c r="J401" s="9"/>
      <c r="K401" s="9"/>
      <c r="L401" s="9"/>
      <c r="M401" s="7"/>
    </row>
    <row r="402" spans="1:38" ht="26.1" customHeight="1" x14ac:dyDescent="0.3">
      <c r="A402" s="7"/>
      <c r="B402" s="7"/>
      <c r="C402" s="14"/>
      <c r="D402" s="14"/>
      <c r="E402" s="9"/>
      <c r="F402" s="9"/>
      <c r="G402" s="9"/>
      <c r="H402" s="9"/>
      <c r="I402" s="9"/>
      <c r="J402" s="9"/>
      <c r="K402" s="9"/>
      <c r="L402" s="9"/>
      <c r="M402" s="7"/>
    </row>
    <row r="403" spans="1:38" ht="26.1" customHeight="1" x14ac:dyDescent="0.3">
      <c r="A403" s="7"/>
      <c r="B403" s="7"/>
      <c r="C403" s="14"/>
      <c r="D403" s="14"/>
      <c r="E403" s="9"/>
      <c r="F403" s="9"/>
      <c r="G403" s="9"/>
      <c r="H403" s="9"/>
      <c r="I403" s="9"/>
      <c r="J403" s="9"/>
      <c r="K403" s="9"/>
      <c r="L403" s="9"/>
      <c r="M403" s="7"/>
    </row>
    <row r="404" spans="1:38" ht="26.1" customHeight="1" x14ac:dyDescent="0.3">
      <c r="A404" s="10" t="s">
        <v>91</v>
      </c>
      <c r="B404" s="11"/>
      <c r="C404" s="12"/>
      <c r="D404" s="12"/>
      <c r="E404" s="13"/>
      <c r="F404" s="13">
        <f>SUMIF(Q390:Q394, "1", F390:F394)</f>
        <v>0</v>
      </c>
      <c r="G404" s="13"/>
      <c r="H404" s="13">
        <f>SUMIF(Q390:Q394, "1", H390:H394)</f>
        <v>0</v>
      </c>
      <c r="I404" s="13"/>
      <c r="J404" s="13">
        <f>SUMIF(Q390:Q394, "1", J390:J394)</f>
        <v>0</v>
      </c>
      <c r="K404" s="13"/>
      <c r="L404" s="13">
        <f>F404+H404+J404</f>
        <v>0</v>
      </c>
      <c r="M404" s="11"/>
      <c r="R404">
        <f t="shared" ref="R404:AL404" si="71">SUM(R390:R394)</f>
        <v>0</v>
      </c>
      <c r="S404">
        <f t="shared" si="71"/>
        <v>0</v>
      </c>
      <c r="T404">
        <f t="shared" si="71"/>
        <v>0</v>
      </c>
      <c r="U404">
        <f t="shared" si="71"/>
        <v>0</v>
      </c>
      <c r="V404">
        <f t="shared" si="71"/>
        <v>0</v>
      </c>
      <c r="W404">
        <f t="shared" si="71"/>
        <v>0</v>
      </c>
      <c r="X404">
        <f t="shared" si="71"/>
        <v>0</v>
      </c>
      <c r="Y404">
        <f t="shared" si="71"/>
        <v>0</v>
      </c>
      <c r="Z404">
        <f t="shared" si="71"/>
        <v>0</v>
      </c>
      <c r="AA404">
        <f t="shared" si="71"/>
        <v>0</v>
      </c>
      <c r="AB404">
        <f t="shared" si="71"/>
        <v>0</v>
      </c>
      <c r="AC404">
        <f t="shared" si="71"/>
        <v>0</v>
      </c>
      <c r="AD404">
        <f t="shared" si="71"/>
        <v>0</v>
      </c>
      <c r="AE404">
        <f t="shared" si="71"/>
        <v>0</v>
      </c>
      <c r="AF404">
        <f t="shared" si="71"/>
        <v>0</v>
      </c>
      <c r="AG404">
        <f t="shared" si="71"/>
        <v>0</v>
      </c>
      <c r="AH404">
        <f t="shared" si="71"/>
        <v>0</v>
      </c>
      <c r="AI404">
        <f t="shared" si="71"/>
        <v>0</v>
      </c>
      <c r="AJ404">
        <f t="shared" si="71"/>
        <v>0</v>
      </c>
      <c r="AK404">
        <f t="shared" si="71"/>
        <v>0</v>
      </c>
      <c r="AL404">
        <f t="shared" si="71"/>
        <v>0</v>
      </c>
    </row>
    <row r="405" spans="1:38" ht="26.1" customHeight="1" x14ac:dyDescent="0.3">
      <c r="A405" s="6" t="s">
        <v>22</v>
      </c>
      <c r="B405" s="7"/>
      <c r="C405" s="14"/>
      <c r="D405" s="14"/>
      <c r="E405" s="9"/>
      <c r="F405" s="9"/>
      <c r="G405" s="9"/>
      <c r="H405" s="9"/>
      <c r="I405" s="9"/>
      <c r="J405" s="9"/>
      <c r="K405" s="9"/>
      <c r="L405" s="9"/>
      <c r="M405" s="7"/>
    </row>
    <row r="406" spans="1:38" ht="26.1" customHeight="1" x14ac:dyDescent="0.3">
      <c r="A406" s="6" t="s">
        <v>780</v>
      </c>
      <c r="B406" s="7"/>
      <c r="C406" s="8" t="s">
        <v>92</v>
      </c>
      <c r="D406" s="14">
        <v>1</v>
      </c>
      <c r="E406" s="9">
        <f>내역서!F1684</f>
        <v>0</v>
      </c>
      <c r="F406" s="9">
        <f t="shared" ref="F406:F411" si="72">D406*E406</f>
        <v>0</v>
      </c>
      <c r="G406" s="9">
        <f>내역서!H1684</f>
        <v>0</v>
      </c>
      <c r="H406" s="9">
        <f t="shared" ref="H406:H411" si="73">D406*G406</f>
        <v>0</v>
      </c>
      <c r="I406" s="9">
        <f>내역서!J1684</f>
        <v>0</v>
      </c>
      <c r="J406" s="9">
        <f t="shared" ref="J406:J411" si="74">D406*I406</f>
        <v>0</v>
      </c>
      <c r="K406" s="9">
        <f t="shared" ref="K406:L411" si="75">E406+G406+I406</f>
        <v>0</v>
      </c>
      <c r="L406" s="9">
        <f t="shared" si="75"/>
        <v>0</v>
      </c>
      <c r="M406" s="7"/>
      <c r="Q406">
        <v>1</v>
      </c>
      <c r="R406">
        <f>D406*내역서!R1684</f>
        <v>0</v>
      </c>
      <c r="S406">
        <f>D406*내역서!S1684</f>
        <v>0</v>
      </c>
      <c r="T406">
        <f>D406*내역서!T1684</f>
        <v>0</v>
      </c>
      <c r="U406">
        <f>D406*내역서!U1684</f>
        <v>0</v>
      </c>
      <c r="V406">
        <f>D406*내역서!V1684</f>
        <v>0</v>
      </c>
      <c r="W406">
        <f>D406*내역서!W1684</f>
        <v>0</v>
      </c>
      <c r="X406">
        <f>D406*내역서!X1684</f>
        <v>0</v>
      </c>
      <c r="Y406">
        <f>D406*내역서!Y1684</f>
        <v>0</v>
      </c>
      <c r="Z406">
        <f>D406*내역서!Z1684</f>
        <v>0</v>
      </c>
      <c r="AA406">
        <f>D406*내역서!AA1684</f>
        <v>0</v>
      </c>
      <c r="AB406">
        <f>D406*내역서!AB1684</f>
        <v>0</v>
      </c>
      <c r="AC406">
        <f>D406*내역서!AC1684</f>
        <v>0</v>
      </c>
      <c r="AD406">
        <f>D406*내역서!AD1684</f>
        <v>0</v>
      </c>
      <c r="AE406">
        <f>D406*내역서!AE1684</f>
        <v>0</v>
      </c>
      <c r="AF406">
        <f>D406*내역서!AF1684</f>
        <v>0</v>
      </c>
      <c r="AG406">
        <f>D406*내역서!AG1684</f>
        <v>0</v>
      </c>
      <c r="AH406">
        <f>D406*내역서!AH1684</f>
        <v>0</v>
      </c>
      <c r="AI406">
        <f>D406*내역서!AI1684</f>
        <v>0</v>
      </c>
      <c r="AJ406">
        <f>D406*내역서!AJ1684</f>
        <v>0</v>
      </c>
      <c r="AK406">
        <f>D406*내역서!AK1684</f>
        <v>0</v>
      </c>
      <c r="AL406">
        <f>D406*내역서!AL1684</f>
        <v>0</v>
      </c>
    </row>
    <row r="407" spans="1:38" ht="26.1" customHeight="1" x14ac:dyDescent="0.3">
      <c r="A407" s="6" t="s">
        <v>781</v>
      </c>
      <c r="B407" s="7"/>
      <c r="C407" s="8" t="s">
        <v>92</v>
      </c>
      <c r="D407" s="14">
        <v>1</v>
      </c>
      <c r="E407" s="9">
        <f>내역서!F1700</f>
        <v>0</v>
      </c>
      <c r="F407" s="9">
        <f t="shared" si="72"/>
        <v>0</v>
      </c>
      <c r="G407" s="9">
        <f>내역서!H1700</f>
        <v>0</v>
      </c>
      <c r="H407" s="9">
        <f t="shared" si="73"/>
        <v>0</v>
      </c>
      <c r="I407" s="9">
        <f>내역서!J1700</f>
        <v>0</v>
      </c>
      <c r="J407" s="9">
        <f t="shared" si="74"/>
        <v>0</v>
      </c>
      <c r="K407" s="9">
        <f t="shared" si="75"/>
        <v>0</v>
      </c>
      <c r="L407" s="9">
        <f t="shared" si="75"/>
        <v>0</v>
      </c>
      <c r="M407" s="7"/>
      <c r="Q407">
        <v>1</v>
      </c>
      <c r="R407">
        <f>D407*내역서!R1700</f>
        <v>0</v>
      </c>
      <c r="S407">
        <f>D407*내역서!S1700</f>
        <v>0</v>
      </c>
      <c r="T407">
        <f>D407*내역서!T1700</f>
        <v>0</v>
      </c>
      <c r="U407">
        <f>D407*내역서!U1700</f>
        <v>0</v>
      </c>
      <c r="V407">
        <f>D407*내역서!V1700</f>
        <v>0</v>
      </c>
      <c r="W407">
        <f>D407*내역서!W1700</f>
        <v>0</v>
      </c>
      <c r="X407">
        <f>D407*내역서!X1700</f>
        <v>0</v>
      </c>
      <c r="Y407">
        <f>D407*내역서!Y1700</f>
        <v>0</v>
      </c>
      <c r="Z407">
        <f>D407*내역서!Z1700</f>
        <v>0</v>
      </c>
      <c r="AA407">
        <f>D407*내역서!AA1700</f>
        <v>0</v>
      </c>
      <c r="AB407">
        <f>D407*내역서!AB1700</f>
        <v>0</v>
      </c>
      <c r="AC407">
        <f>D407*내역서!AC1700</f>
        <v>0</v>
      </c>
      <c r="AD407">
        <f>D407*내역서!AD1700</f>
        <v>0</v>
      </c>
      <c r="AE407">
        <f>D407*내역서!AE1700</f>
        <v>0</v>
      </c>
      <c r="AF407">
        <f>D407*내역서!AF1700</f>
        <v>0</v>
      </c>
      <c r="AG407">
        <f>D407*내역서!AG1700</f>
        <v>0</v>
      </c>
      <c r="AH407">
        <f>D407*내역서!AH1700</f>
        <v>0</v>
      </c>
      <c r="AI407">
        <f>D407*내역서!AI1700</f>
        <v>0</v>
      </c>
      <c r="AJ407">
        <f>D407*내역서!AJ1700</f>
        <v>0</v>
      </c>
      <c r="AK407">
        <f>D407*내역서!AK1700</f>
        <v>0</v>
      </c>
      <c r="AL407">
        <f>D407*내역서!AL1700</f>
        <v>0</v>
      </c>
    </row>
    <row r="408" spans="1:38" ht="26.1" customHeight="1" x14ac:dyDescent="0.3">
      <c r="A408" s="6" t="s">
        <v>782</v>
      </c>
      <c r="B408" s="7"/>
      <c r="C408" s="8" t="s">
        <v>92</v>
      </c>
      <c r="D408" s="14">
        <v>1</v>
      </c>
      <c r="E408" s="9">
        <f>내역서!F1716</f>
        <v>0</v>
      </c>
      <c r="F408" s="9">
        <f t="shared" si="72"/>
        <v>0</v>
      </c>
      <c r="G408" s="9">
        <f>내역서!H1716</f>
        <v>0</v>
      </c>
      <c r="H408" s="9">
        <f t="shared" si="73"/>
        <v>0</v>
      </c>
      <c r="I408" s="9">
        <f>내역서!J1716</f>
        <v>0</v>
      </c>
      <c r="J408" s="9">
        <f t="shared" si="74"/>
        <v>0</v>
      </c>
      <c r="K408" s="9">
        <f t="shared" si="75"/>
        <v>0</v>
      </c>
      <c r="L408" s="9">
        <f t="shared" si="75"/>
        <v>0</v>
      </c>
      <c r="M408" s="7"/>
      <c r="Q408">
        <v>1</v>
      </c>
      <c r="R408">
        <f>D408*내역서!R1716</f>
        <v>0</v>
      </c>
      <c r="S408">
        <f>D408*내역서!S1716</f>
        <v>0</v>
      </c>
      <c r="T408">
        <f>D408*내역서!T1716</f>
        <v>0</v>
      </c>
      <c r="U408">
        <f>D408*내역서!U1716</f>
        <v>0</v>
      </c>
      <c r="V408">
        <f>D408*내역서!V1716</f>
        <v>0</v>
      </c>
      <c r="W408">
        <f>D408*내역서!W1716</f>
        <v>0</v>
      </c>
      <c r="X408">
        <f>D408*내역서!X1716</f>
        <v>0</v>
      </c>
      <c r="Y408">
        <f>D408*내역서!Y1716</f>
        <v>0</v>
      </c>
      <c r="Z408">
        <f>D408*내역서!Z1716</f>
        <v>0</v>
      </c>
      <c r="AA408">
        <f>D408*내역서!AA1716</f>
        <v>0</v>
      </c>
      <c r="AB408">
        <f>D408*내역서!AB1716</f>
        <v>0</v>
      </c>
      <c r="AC408">
        <f>D408*내역서!AC1716</f>
        <v>0</v>
      </c>
      <c r="AD408">
        <f>D408*내역서!AD1716</f>
        <v>0</v>
      </c>
      <c r="AE408">
        <f>D408*내역서!AE1716</f>
        <v>0</v>
      </c>
      <c r="AF408">
        <f>D408*내역서!AF1716</f>
        <v>0</v>
      </c>
      <c r="AG408">
        <f>D408*내역서!AG1716</f>
        <v>0</v>
      </c>
      <c r="AH408">
        <f>D408*내역서!AH1716</f>
        <v>0</v>
      </c>
      <c r="AI408">
        <f>D408*내역서!AI1716</f>
        <v>0</v>
      </c>
      <c r="AJ408">
        <f>D408*내역서!AJ1716</f>
        <v>0</v>
      </c>
      <c r="AK408">
        <f>D408*내역서!AK1716</f>
        <v>0</v>
      </c>
      <c r="AL408">
        <f>D408*내역서!AL1716</f>
        <v>0</v>
      </c>
    </row>
    <row r="409" spans="1:38" ht="26.1" customHeight="1" x14ac:dyDescent="0.3">
      <c r="A409" s="6" t="s">
        <v>783</v>
      </c>
      <c r="B409" s="7"/>
      <c r="C409" s="8" t="s">
        <v>92</v>
      </c>
      <c r="D409" s="14">
        <v>1</v>
      </c>
      <c r="E409" s="9">
        <f>내역서!F1732</f>
        <v>0</v>
      </c>
      <c r="F409" s="9">
        <f t="shared" si="72"/>
        <v>0</v>
      </c>
      <c r="G409" s="9">
        <f>내역서!H1732</f>
        <v>0</v>
      </c>
      <c r="H409" s="9">
        <f t="shared" si="73"/>
        <v>0</v>
      </c>
      <c r="I409" s="9">
        <f>내역서!J1732</f>
        <v>0</v>
      </c>
      <c r="J409" s="9">
        <f t="shared" si="74"/>
        <v>0</v>
      </c>
      <c r="K409" s="9">
        <f t="shared" si="75"/>
        <v>0</v>
      </c>
      <c r="L409" s="9">
        <f t="shared" si="75"/>
        <v>0</v>
      </c>
      <c r="M409" s="7"/>
      <c r="Q409">
        <v>1</v>
      </c>
      <c r="R409">
        <f>D409*내역서!R1732</f>
        <v>0</v>
      </c>
      <c r="S409">
        <f>D409*내역서!S1732</f>
        <v>0</v>
      </c>
      <c r="T409">
        <f>D409*내역서!T1732</f>
        <v>0</v>
      </c>
      <c r="U409">
        <f>D409*내역서!U1732</f>
        <v>0</v>
      </c>
      <c r="V409">
        <f>D409*내역서!V1732</f>
        <v>0</v>
      </c>
      <c r="W409">
        <f>D409*내역서!W1732</f>
        <v>0</v>
      </c>
      <c r="X409">
        <f>D409*내역서!X1732</f>
        <v>0</v>
      </c>
      <c r="Y409">
        <f>D409*내역서!Y1732</f>
        <v>0</v>
      </c>
      <c r="Z409">
        <f>D409*내역서!Z1732</f>
        <v>0</v>
      </c>
      <c r="AA409">
        <f>D409*내역서!AA1732</f>
        <v>0</v>
      </c>
      <c r="AB409">
        <f>D409*내역서!AB1732</f>
        <v>0</v>
      </c>
      <c r="AC409">
        <f>D409*내역서!AC1732</f>
        <v>0</v>
      </c>
      <c r="AD409">
        <f>D409*내역서!AD1732</f>
        <v>0</v>
      </c>
      <c r="AE409">
        <f>D409*내역서!AE1732</f>
        <v>0</v>
      </c>
      <c r="AF409">
        <f>D409*내역서!AF1732</f>
        <v>0</v>
      </c>
      <c r="AG409">
        <f>D409*내역서!AG1732</f>
        <v>0</v>
      </c>
      <c r="AH409">
        <f>D409*내역서!AH1732</f>
        <v>0</v>
      </c>
      <c r="AI409">
        <f>D409*내역서!AI1732</f>
        <v>0</v>
      </c>
      <c r="AJ409">
        <f>D409*내역서!AJ1732</f>
        <v>0</v>
      </c>
      <c r="AK409">
        <f>D409*내역서!AK1732</f>
        <v>0</v>
      </c>
      <c r="AL409">
        <f>D409*내역서!AL1732</f>
        <v>0</v>
      </c>
    </row>
    <row r="410" spans="1:38" ht="26.1" customHeight="1" x14ac:dyDescent="0.3">
      <c r="A410" s="6" t="s">
        <v>784</v>
      </c>
      <c r="B410" s="7"/>
      <c r="C410" s="8" t="s">
        <v>92</v>
      </c>
      <c r="D410" s="14">
        <v>1</v>
      </c>
      <c r="E410" s="9">
        <f>내역서!F1748</f>
        <v>0</v>
      </c>
      <c r="F410" s="9">
        <f t="shared" si="72"/>
        <v>0</v>
      </c>
      <c r="G410" s="9">
        <f>내역서!H1748</f>
        <v>0</v>
      </c>
      <c r="H410" s="9">
        <f t="shared" si="73"/>
        <v>0</v>
      </c>
      <c r="I410" s="9">
        <f>내역서!J1748</f>
        <v>0</v>
      </c>
      <c r="J410" s="9">
        <f t="shared" si="74"/>
        <v>0</v>
      </c>
      <c r="K410" s="9">
        <f t="shared" si="75"/>
        <v>0</v>
      </c>
      <c r="L410" s="9">
        <f t="shared" si="75"/>
        <v>0</v>
      </c>
      <c r="M410" s="7"/>
      <c r="Q410">
        <v>1</v>
      </c>
      <c r="R410">
        <f>D410*내역서!R1748</f>
        <v>0</v>
      </c>
      <c r="S410">
        <f>D410*내역서!S1748</f>
        <v>0</v>
      </c>
      <c r="T410">
        <f>D410*내역서!T1748</f>
        <v>0</v>
      </c>
      <c r="U410">
        <f>D410*내역서!U1748</f>
        <v>0</v>
      </c>
      <c r="V410">
        <f>D410*내역서!V1748</f>
        <v>0</v>
      </c>
      <c r="W410">
        <f>D410*내역서!W1748</f>
        <v>0</v>
      </c>
      <c r="X410">
        <f>D410*내역서!X1748</f>
        <v>0</v>
      </c>
      <c r="Y410">
        <f>D410*내역서!Y1748</f>
        <v>0</v>
      </c>
      <c r="Z410">
        <f>D410*내역서!Z1748</f>
        <v>0</v>
      </c>
      <c r="AA410">
        <f>D410*내역서!AA1748</f>
        <v>0</v>
      </c>
      <c r="AB410">
        <f>D410*내역서!AB1748</f>
        <v>0</v>
      </c>
      <c r="AC410">
        <f>D410*내역서!AC1748</f>
        <v>0</v>
      </c>
      <c r="AD410">
        <f>D410*내역서!AD1748</f>
        <v>0</v>
      </c>
      <c r="AE410">
        <f>D410*내역서!AE1748</f>
        <v>0</v>
      </c>
      <c r="AF410">
        <f>D410*내역서!AF1748</f>
        <v>0</v>
      </c>
      <c r="AG410">
        <f>D410*내역서!AG1748</f>
        <v>0</v>
      </c>
      <c r="AH410">
        <f>D410*내역서!AH1748</f>
        <v>0</v>
      </c>
      <c r="AI410">
        <f>D410*내역서!AI1748</f>
        <v>0</v>
      </c>
      <c r="AJ410">
        <f>D410*내역서!AJ1748</f>
        <v>0</v>
      </c>
      <c r="AK410">
        <f>D410*내역서!AK1748</f>
        <v>0</v>
      </c>
      <c r="AL410">
        <f>D410*내역서!AL1748</f>
        <v>0</v>
      </c>
    </row>
    <row r="411" spans="1:38" ht="26.1" customHeight="1" x14ac:dyDescent="0.3">
      <c r="A411" s="6" t="s">
        <v>785</v>
      </c>
      <c r="B411" s="7"/>
      <c r="C411" s="8" t="s">
        <v>92</v>
      </c>
      <c r="D411" s="14">
        <v>1</v>
      </c>
      <c r="E411" s="9">
        <f>내역서!F1764</f>
        <v>0</v>
      </c>
      <c r="F411" s="9">
        <f t="shared" si="72"/>
        <v>0</v>
      </c>
      <c r="G411" s="9">
        <f>내역서!H1764</f>
        <v>0</v>
      </c>
      <c r="H411" s="9">
        <f t="shared" si="73"/>
        <v>0</v>
      </c>
      <c r="I411" s="9">
        <f>내역서!J1764</f>
        <v>0</v>
      </c>
      <c r="J411" s="9">
        <f t="shared" si="74"/>
        <v>0</v>
      </c>
      <c r="K411" s="9">
        <f t="shared" si="75"/>
        <v>0</v>
      </c>
      <c r="L411" s="9">
        <f t="shared" si="75"/>
        <v>0</v>
      </c>
      <c r="M411" s="6" t="s">
        <v>682</v>
      </c>
      <c r="R411">
        <f>D411*내역서!R1764</f>
        <v>0</v>
      </c>
      <c r="S411">
        <f>D411*내역서!S1764</f>
        <v>0</v>
      </c>
      <c r="T411">
        <f>D411*내역서!T1764</f>
        <v>0</v>
      </c>
      <c r="U411">
        <f>D411*내역서!U1764</f>
        <v>0</v>
      </c>
      <c r="V411">
        <f>D411*내역서!V1764</f>
        <v>0</v>
      </c>
      <c r="W411">
        <f>D411*내역서!W1764</f>
        <v>0</v>
      </c>
      <c r="X411">
        <f>D411*내역서!X1764</f>
        <v>0</v>
      </c>
      <c r="Y411">
        <f>D411*내역서!Y1764</f>
        <v>0</v>
      </c>
      <c r="Z411">
        <f>D411*내역서!Z1764</f>
        <v>0</v>
      </c>
      <c r="AA411">
        <f>D411*내역서!AA1764</f>
        <v>0</v>
      </c>
      <c r="AB411">
        <f>D411*내역서!AB1764</f>
        <v>0</v>
      </c>
      <c r="AC411">
        <f>D411*내역서!AC1764</f>
        <v>0</v>
      </c>
      <c r="AD411">
        <f>D411*내역서!AD1764</f>
        <v>0</v>
      </c>
      <c r="AE411">
        <f>D411*내역서!AE1764</f>
        <v>0</v>
      </c>
      <c r="AF411">
        <f>D411*내역서!AF1764</f>
        <v>0</v>
      </c>
      <c r="AG411">
        <f>D411*내역서!AG1764</f>
        <v>0</v>
      </c>
      <c r="AH411">
        <f>D411*내역서!AH1764</f>
        <v>0</v>
      </c>
      <c r="AI411">
        <f>D411*내역서!AI1764</f>
        <v>0</v>
      </c>
      <c r="AJ411">
        <f>D411*내역서!AJ1764</f>
        <v>0</v>
      </c>
      <c r="AK411">
        <f>D411*내역서!AK1764</f>
        <v>0</v>
      </c>
      <c r="AL411">
        <f>D411*내역서!AL1764</f>
        <v>0</v>
      </c>
    </row>
    <row r="412" spans="1:38" ht="26.1" customHeight="1" x14ac:dyDescent="0.3">
      <c r="A412" s="7"/>
      <c r="B412" s="7"/>
      <c r="C412" s="14"/>
      <c r="D412" s="14"/>
      <c r="E412" s="9"/>
      <c r="F412" s="9"/>
      <c r="G412" s="9"/>
      <c r="H412" s="9"/>
      <c r="I412" s="9"/>
      <c r="J412" s="9"/>
      <c r="K412" s="9"/>
      <c r="L412" s="9"/>
      <c r="M412" s="7"/>
    </row>
    <row r="413" spans="1:38" ht="26.1" customHeight="1" x14ac:dyDescent="0.3">
      <c r="A413" s="7"/>
      <c r="B413" s="7"/>
      <c r="C413" s="14"/>
      <c r="D413" s="14"/>
      <c r="E413" s="9"/>
      <c r="F413" s="9"/>
      <c r="G413" s="9"/>
      <c r="H413" s="9"/>
      <c r="I413" s="9"/>
      <c r="J413" s="9"/>
      <c r="K413" s="9"/>
      <c r="L413" s="9"/>
      <c r="M413" s="7"/>
    </row>
    <row r="414" spans="1:38" ht="26.1" customHeight="1" x14ac:dyDescent="0.3">
      <c r="A414" s="7"/>
      <c r="B414" s="7"/>
      <c r="C414" s="14"/>
      <c r="D414" s="14"/>
      <c r="E414" s="9"/>
      <c r="F414" s="9"/>
      <c r="G414" s="9"/>
      <c r="H414" s="9"/>
      <c r="I414" s="9"/>
      <c r="J414" s="9"/>
      <c r="K414" s="9"/>
      <c r="L414" s="9"/>
      <c r="M414" s="7"/>
    </row>
    <row r="415" spans="1:38" ht="26.1" customHeight="1" x14ac:dyDescent="0.3">
      <c r="A415" s="7"/>
      <c r="B415" s="7"/>
      <c r="C415" s="14"/>
      <c r="D415" s="14"/>
      <c r="E415" s="9"/>
      <c r="F415" s="9"/>
      <c r="G415" s="9"/>
      <c r="H415" s="9"/>
      <c r="I415" s="9"/>
      <c r="J415" s="9"/>
      <c r="K415" s="9"/>
      <c r="L415" s="9"/>
      <c r="M415" s="7"/>
    </row>
    <row r="416" spans="1:38" ht="26.1" customHeight="1" x14ac:dyDescent="0.3">
      <c r="A416" s="7"/>
      <c r="B416" s="7"/>
      <c r="C416" s="14"/>
      <c r="D416" s="14"/>
      <c r="E416" s="9"/>
      <c r="F416" s="9"/>
      <c r="G416" s="9"/>
      <c r="H416" s="9"/>
      <c r="I416" s="9"/>
      <c r="J416" s="9"/>
      <c r="K416" s="9"/>
      <c r="L416" s="9"/>
      <c r="M416" s="7"/>
    </row>
    <row r="417" spans="1:38" ht="26.1" customHeight="1" x14ac:dyDescent="0.3">
      <c r="A417" s="7"/>
      <c r="B417" s="7"/>
      <c r="C417" s="14"/>
      <c r="D417" s="14"/>
      <c r="E417" s="9"/>
      <c r="F417" s="9"/>
      <c r="G417" s="9"/>
      <c r="H417" s="9"/>
      <c r="I417" s="9"/>
      <c r="J417" s="9"/>
      <c r="K417" s="9"/>
      <c r="L417" s="9"/>
      <c r="M417" s="7"/>
    </row>
    <row r="418" spans="1:38" ht="26.1" customHeight="1" x14ac:dyDescent="0.3">
      <c r="A418" s="7"/>
      <c r="B418" s="7"/>
      <c r="C418" s="14"/>
      <c r="D418" s="14"/>
      <c r="E418" s="9"/>
      <c r="F418" s="9"/>
      <c r="G418" s="9"/>
      <c r="H418" s="9"/>
      <c r="I418" s="9"/>
      <c r="J418" s="9"/>
      <c r="K418" s="9"/>
      <c r="L418" s="9"/>
      <c r="M418" s="7"/>
    </row>
    <row r="419" spans="1:38" ht="26.1" customHeight="1" x14ac:dyDescent="0.3">
      <c r="A419" s="7"/>
      <c r="B419" s="7"/>
      <c r="C419" s="14"/>
      <c r="D419" s="14"/>
      <c r="E419" s="9"/>
      <c r="F419" s="9"/>
      <c r="G419" s="9"/>
      <c r="H419" s="9"/>
      <c r="I419" s="9"/>
      <c r="J419" s="9"/>
      <c r="K419" s="9"/>
      <c r="L419" s="9"/>
      <c r="M419" s="7"/>
    </row>
    <row r="420" spans="1:38" ht="26.1" customHeight="1" x14ac:dyDescent="0.3">
      <c r="A420" s="10" t="s">
        <v>91</v>
      </c>
      <c r="B420" s="11"/>
      <c r="C420" s="12"/>
      <c r="D420" s="12"/>
      <c r="E420" s="13"/>
      <c r="F420" s="13">
        <f>SUMIF(Q406:Q411, "1", F406:F411)</f>
        <v>0</v>
      </c>
      <c r="G420" s="13"/>
      <c r="H420" s="13">
        <f>SUMIF(Q406:Q411, "1", H406:H411)</f>
        <v>0</v>
      </c>
      <c r="I420" s="13"/>
      <c r="J420" s="13">
        <f>SUMIF(Q406:Q411, "1", J406:J411)</f>
        <v>0</v>
      </c>
      <c r="K420" s="13"/>
      <c r="L420" s="13">
        <f>F420+H420+J420</f>
        <v>0</v>
      </c>
      <c r="M420" s="11"/>
      <c r="R420">
        <f t="shared" ref="R420:AL420" si="76">SUM(R406:R411)</f>
        <v>0</v>
      </c>
      <c r="S420">
        <f t="shared" si="76"/>
        <v>0</v>
      </c>
      <c r="T420">
        <f t="shared" si="76"/>
        <v>0</v>
      </c>
      <c r="U420">
        <f t="shared" si="76"/>
        <v>0</v>
      </c>
      <c r="V420">
        <f t="shared" si="76"/>
        <v>0</v>
      </c>
      <c r="W420">
        <f t="shared" si="76"/>
        <v>0</v>
      </c>
      <c r="X420">
        <f t="shared" si="76"/>
        <v>0</v>
      </c>
      <c r="Y420">
        <f t="shared" si="76"/>
        <v>0</v>
      </c>
      <c r="Z420">
        <f t="shared" si="76"/>
        <v>0</v>
      </c>
      <c r="AA420">
        <f t="shared" si="76"/>
        <v>0</v>
      </c>
      <c r="AB420">
        <f t="shared" si="76"/>
        <v>0</v>
      </c>
      <c r="AC420">
        <f t="shared" si="76"/>
        <v>0</v>
      </c>
      <c r="AD420">
        <f t="shared" si="76"/>
        <v>0</v>
      </c>
      <c r="AE420">
        <f t="shared" si="76"/>
        <v>0</v>
      </c>
      <c r="AF420">
        <f t="shared" si="76"/>
        <v>0</v>
      </c>
      <c r="AG420">
        <f t="shared" si="76"/>
        <v>0</v>
      </c>
      <c r="AH420">
        <f t="shared" si="76"/>
        <v>0</v>
      </c>
      <c r="AI420">
        <f t="shared" si="76"/>
        <v>0</v>
      </c>
      <c r="AJ420">
        <f t="shared" si="76"/>
        <v>0</v>
      </c>
      <c r="AK420">
        <f t="shared" si="76"/>
        <v>0</v>
      </c>
      <c r="AL420">
        <f t="shared" si="76"/>
        <v>0</v>
      </c>
    </row>
    <row r="421" spans="1:38" ht="26.1" customHeight="1" x14ac:dyDescent="0.3">
      <c r="A421" s="6" t="s">
        <v>23</v>
      </c>
      <c r="B421" s="7"/>
      <c r="C421" s="14"/>
      <c r="D421" s="14"/>
      <c r="E421" s="9"/>
      <c r="F421" s="9"/>
      <c r="G421" s="9"/>
      <c r="H421" s="9"/>
      <c r="I421" s="9"/>
      <c r="J421" s="9"/>
      <c r="K421" s="9"/>
      <c r="L421" s="9"/>
      <c r="M421" s="7"/>
    </row>
    <row r="422" spans="1:38" ht="26.1" customHeight="1" x14ac:dyDescent="0.3">
      <c r="A422" s="6" t="s">
        <v>786</v>
      </c>
      <c r="B422" s="7"/>
      <c r="C422" s="8" t="s">
        <v>92</v>
      </c>
      <c r="D422" s="14">
        <v>1</v>
      </c>
      <c r="E422" s="9">
        <f>내역서!F1780</f>
        <v>0</v>
      </c>
      <c r="F422" s="9">
        <f t="shared" ref="F422:F429" si="77">D422*E422</f>
        <v>0</v>
      </c>
      <c r="G422" s="9">
        <f>내역서!H1780</f>
        <v>0</v>
      </c>
      <c r="H422" s="9">
        <f t="shared" ref="H422:H429" si="78">D422*G422</f>
        <v>0</v>
      </c>
      <c r="I422" s="9">
        <f>내역서!J1780</f>
        <v>0</v>
      </c>
      <c r="J422" s="9">
        <f t="shared" ref="J422:J429" si="79">D422*I422</f>
        <v>0</v>
      </c>
      <c r="K422" s="9">
        <f t="shared" ref="K422:L429" si="80">E422+G422+I422</f>
        <v>0</v>
      </c>
      <c r="L422" s="9">
        <f t="shared" si="80"/>
        <v>0</v>
      </c>
      <c r="M422" s="7"/>
      <c r="Q422">
        <v>1</v>
      </c>
      <c r="R422">
        <f>D422*내역서!R1780</f>
        <v>0</v>
      </c>
      <c r="S422">
        <f>D422*내역서!S1780</f>
        <v>0</v>
      </c>
      <c r="T422">
        <f>D422*내역서!T1780</f>
        <v>0</v>
      </c>
      <c r="U422">
        <f>D422*내역서!U1780</f>
        <v>0</v>
      </c>
      <c r="V422">
        <f>D422*내역서!V1780</f>
        <v>0</v>
      </c>
      <c r="W422">
        <f>D422*내역서!W1780</f>
        <v>0</v>
      </c>
      <c r="X422">
        <f>D422*내역서!X1780</f>
        <v>0</v>
      </c>
      <c r="Y422">
        <f>D422*내역서!Y1780</f>
        <v>0</v>
      </c>
      <c r="Z422">
        <f>D422*내역서!Z1780</f>
        <v>0</v>
      </c>
      <c r="AA422">
        <f>D422*내역서!AA1780</f>
        <v>0</v>
      </c>
      <c r="AB422">
        <f>D422*내역서!AB1780</f>
        <v>0</v>
      </c>
      <c r="AC422">
        <f>D422*내역서!AC1780</f>
        <v>0</v>
      </c>
      <c r="AD422">
        <f>D422*내역서!AD1780</f>
        <v>0</v>
      </c>
      <c r="AE422">
        <f>D422*내역서!AE1780</f>
        <v>0</v>
      </c>
      <c r="AF422">
        <f>D422*내역서!AF1780</f>
        <v>0</v>
      </c>
      <c r="AG422">
        <f>D422*내역서!AG1780</f>
        <v>0</v>
      </c>
      <c r="AH422">
        <f>D422*내역서!AH1780</f>
        <v>0</v>
      </c>
      <c r="AI422">
        <f>D422*내역서!AI1780</f>
        <v>0</v>
      </c>
      <c r="AJ422">
        <f>D422*내역서!AJ1780</f>
        <v>0</v>
      </c>
      <c r="AK422">
        <f>D422*내역서!AK1780</f>
        <v>0</v>
      </c>
      <c r="AL422">
        <f>D422*내역서!AL1780</f>
        <v>0</v>
      </c>
    </row>
    <row r="423" spans="1:38" ht="26.1" customHeight="1" x14ac:dyDescent="0.3">
      <c r="A423" s="6" t="s">
        <v>787</v>
      </c>
      <c r="B423" s="7"/>
      <c r="C423" s="8" t="s">
        <v>92</v>
      </c>
      <c r="D423" s="14">
        <v>1</v>
      </c>
      <c r="E423" s="9">
        <f>내역서!F1796</f>
        <v>0</v>
      </c>
      <c r="F423" s="9">
        <f t="shared" si="77"/>
        <v>0</v>
      </c>
      <c r="G423" s="9">
        <f>내역서!H1796</f>
        <v>0</v>
      </c>
      <c r="H423" s="9">
        <f t="shared" si="78"/>
        <v>0</v>
      </c>
      <c r="I423" s="9">
        <f>내역서!J1796</f>
        <v>0</v>
      </c>
      <c r="J423" s="9">
        <f t="shared" si="79"/>
        <v>0</v>
      </c>
      <c r="K423" s="9">
        <f t="shared" si="80"/>
        <v>0</v>
      </c>
      <c r="L423" s="9">
        <f t="shared" si="80"/>
        <v>0</v>
      </c>
      <c r="M423" s="7"/>
      <c r="Q423">
        <v>1</v>
      </c>
      <c r="R423">
        <f>D423*내역서!R1796</f>
        <v>0</v>
      </c>
      <c r="S423">
        <f>D423*내역서!S1796</f>
        <v>0</v>
      </c>
      <c r="T423">
        <f>D423*내역서!T1796</f>
        <v>0</v>
      </c>
      <c r="U423">
        <f>D423*내역서!U1796</f>
        <v>0</v>
      </c>
      <c r="V423">
        <f>D423*내역서!V1796</f>
        <v>0</v>
      </c>
      <c r="W423">
        <f>D423*내역서!W1796</f>
        <v>0</v>
      </c>
      <c r="X423">
        <f>D423*내역서!X1796</f>
        <v>0</v>
      </c>
      <c r="Y423">
        <f>D423*내역서!Y1796</f>
        <v>0</v>
      </c>
      <c r="Z423">
        <f>D423*내역서!Z1796</f>
        <v>0</v>
      </c>
      <c r="AA423">
        <f>D423*내역서!AA1796</f>
        <v>0</v>
      </c>
      <c r="AB423">
        <f>D423*내역서!AB1796</f>
        <v>0</v>
      </c>
      <c r="AC423">
        <f>D423*내역서!AC1796</f>
        <v>0</v>
      </c>
      <c r="AD423">
        <f>D423*내역서!AD1796</f>
        <v>0</v>
      </c>
      <c r="AE423">
        <f>D423*내역서!AE1796</f>
        <v>0</v>
      </c>
      <c r="AF423">
        <f>D423*내역서!AF1796</f>
        <v>0</v>
      </c>
      <c r="AG423">
        <f>D423*내역서!AG1796</f>
        <v>0</v>
      </c>
      <c r="AH423">
        <f>D423*내역서!AH1796</f>
        <v>0</v>
      </c>
      <c r="AI423">
        <f>D423*내역서!AI1796</f>
        <v>0</v>
      </c>
      <c r="AJ423">
        <f>D423*내역서!AJ1796</f>
        <v>0</v>
      </c>
      <c r="AK423">
        <f>D423*내역서!AK1796</f>
        <v>0</v>
      </c>
      <c r="AL423">
        <f>D423*내역서!AL1796</f>
        <v>0</v>
      </c>
    </row>
    <row r="424" spans="1:38" ht="26.1" customHeight="1" x14ac:dyDescent="0.3">
      <c r="A424" s="6" t="s">
        <v>788</v>
      </c>
      <c r="B424" s="7"/>
      <c r="C424" s="8" t="s">
        <v>92</v>
      </c>
      <c r="D424" s="14">
        <v>1</v>
      </c>
      <c r="E424" s="9">
        <f>내역서!F1812</f>
        <v>0</v>
      </c>
      <c r="F424" s="9">
        <f t="shared" si="77"/>
        <v>0</v>
      </c>
      <c r="G424" s="9">
        <f>내역서!H1812</f>
        <v>0</v>
      </c>
      <c r="H424" s="9">
        <f t="shared" si="78"/>
        <v>0</v>
      </c>
      <c r="I424" s="9">
        <f>내역서!J1812</f>
        <v>0</v>
      </c>
      <c r="J424" s="9">
        <f t="shared" si="79"/>
        <v>0</v>
      </c>
      <c r="K424" s="9">
        <f t="shared" si="80"/>
        <v>0</v>
      </c>
      <c r="L424" s="9">
        <f t="shared" si="80"/>
        <v>0</v>
      </c>
      <c r="M424" s="7"/>
      <c r="Q424">
        <v>1</v>
      </c>
      <c r="R424">
        <f>D424*내역서!R1812</f>
        <v>0</v>
      </c>
      <c r="S424">
        <f>D424*내역서!S1812</f>
        <v>0</v>
      </c>
      <c r="T424">
        <f>D424*내역서!T1812</f>
        <v>0</v>
      </c>
      <c r="U424">
        <f>D424*내역서!U1812</f>
        <v>0</v>
      </c>
      <c r="V424">
        <f>D424*내역서!V1812</f>
        <v>0</v>
      </c>
      <c r="W424">
        <f>D424*내역서!W1812</f>
        <v>0</v>
      </c>
      <c r="X424">
        <f>D424*내역서!X1812</f>
        <v>0</v>
      </c>
      <c r="Y424">
        <f>D424*내역서!Y1812</f>
        <v>0</v>
      </c>
      <c r="Z424">
        <f>D424*내역서!Z1812</f>
        <v>0</v>
      </c>
      <c r="AA424">
        <f>D424*내역서!AA1812</f>
        <v>0</v>
      </c>
      <c r="AB424">
        <f>D424*내역서!AB1812</f>
        <v>0</v>
      </c>
      <c r="AC424">
        <f>D424*내역서!AC1812</f>
        <v>0</v>
      </c>
      <c r="AD424">
        <f>D424*내역서!AD1812</f>
        <v>0</v>
      </c>
      <c r="AE424">
        <f>D424*내역서!AE1812</f>
        <v>0</v>
      </c>
      <c r="AF424">
        <f>D424*내역서!AF1812</f>
        <v>0</v>
      </c>
      <c r="AG424">
        <f>D424*내역서!AG1812</f>
        <v>0</v>
      </c>
      <c r="AH424">
        <f>D424*내역서!AH1812</f>
        <v>0</v>
      </c>
      <c r="AI424">
        <f>D424*내역서!AI1812</f>
        <v>0</v>
      </c>
      <c r="AJ424">
        <f>D424*내역서!AJ1812</f>
        <v>0</v>
      </c>
      <c r="AK424">
        <f>D424*내역서!AK1812</f>
        <v>0</v>
      </c>
      <c r="AL424">
        <f>D424*내역서!AL1812</f>
        <v>0</v>
      </c>
    </row>
    <row r="425" spans="1:38" ht="26.1" customHeight="1" x14ac:dyDescent="0.3">
      <c r="A425" s="6" t="s">
        <v>789</v>
      </c>
      <c r="B425" s="7"/>
      <c r="C425" s="8" t="s">
        <v>92</v>
      </c>
      <c r="D425" s="14">
        <v>1</v>
      </c>
      <c r="E425" s="9">
        <f>내역서!F1828</f>
        <v>0</v>
      </c>
      <c r="F425" s="9">
        <f t="shared" si="77"/>
        <v>0</v>
      </c>
      <c r="G425" s="9">
        <f>내역서!H1828</f>
        <v>0</v>
      </c>
      <c r="H425" s="9">
        <f t="shared" si="78"/>
        <v>0</v>
      </c>
      <c r="I425" s="9">
        <f>내역서!J1828</f>
        <v>0</v>
      </c>
      <c r="J425" s="9">
        <f t="shared" si="79"/>
        <v>0</v>
      </c>
      <c r="K425" s="9">
        <f t="shared" si="80"/>
        <v>0</v>
      </c>
      <c r="L425" s="9">
        <f t="shared" si="80"/>
        <v>0</v>
      </c>
      <c r="M425" s="7"/>
      <c r="Q425">
        <v>1</v>
      </c>
      <c r="R425">
        <f>D425*내역서!R1828</f>
        <v>0</v>
      </c>
      <c r="S425">
        <f>D425*내역서!S1828</f>
        <v>0</v>
      </c>
      <c r="T425">
        <f>D425*내역서!T1828</f>
        <v>0</v>
      </c>
      <c r="U425">
        <f>D425*내역서!U1828</f>
        <v>0</v>
      </c>
      <c r="V425">
        <f>D425*내역서!V1828</f>
        <v>0</v>
      </c>
      <c r="W425">
        <f>D425*내역서!W1828</f>
        <v>0</v>
      </c>
      <c r="X425">
        <f>D425*내역서!X1828</f>
        <v>0</v>
      </c>
      <c r="Y425">
        <f>D425*내역서!Y1828</f>
        <v>0</v>
      </c>
      <c r="Z425">
        <f>D425*내역서!Z1828</f>
        <v>0</v>
      </c>
      <c r="AA425">
        <f>D425*내역서!AA1828</f>
        <v>0</v>
      </c>
      <c r="AB425">
        <f>D425*내역서!AB1828</f>
        <v>0</v>
      </c>
      <c r="AC425">
        <f>D425*내역서!AC1828</f>
        <v>0</v>
      </c>
      <c r="AD425">
        <f>D425*내역서!AD1828</f>
        <v>0</v>
      </c>
      <c r="AE425">
        <f>D425*내역서!AE1828</f>
        <v>0</v>
      </c>
      <c r="AF425">
        <f>D425*내역서!AF1828</f>
        <v>0</v>
      </c>
      <c r="AG425">
        <f>D425*내역서!AG1828</f>
        <v>0</v>
      </c>
      <c r="AH425">
        <f>D425*내역서!AH1828</f>
        <v>0</v>
      </c>
      <c r="AI425">
        <f>D425*내역서!AI1828</f>
        <v>0</v>
      </c>
      <c r="AJ425">
        <f>D425*내역서!AJ1828</f>
        <v>0</v>
      </c>
      <c r="AK425">
        <f>D425*내역서!AK1828</f>
        <v>0</v>
      </c>
      <c r="AL425">
        <f>D425*내역서!AL1828</f>
        <v>0</v>
      </c>
    </row>
    <row r="426" spans="1:38" ht="26.1" customHeight="1" x14ac:dyDescent="0.3">
      <c r="A426" s="6" t="s">
        <v>790</v>
      </c>
      <c r="B426" s="7"/>
      <c r="C426" s="8" t="s">
        <v>92</v>
      </c>
      <c r="D426" s="14">
        <v>1</v>
      </c>
      <c r="E426" s="9">
        <f>내역서!F1844</f>
        <v>0</v>
      </c>
      <c r="F426" s="9">
        <f t="shared" si="77"/>
        <v>0</v>
      </c>
      <c r="G426" s="9">
        <f>내역서!H1844</f>
        <v>0</v>
      </c>
      <c r="H426" s="9">
        <f t="shared" si="78"/>
        <v>0</v>
      </c>
      <c r="I426" s="9">
        <f>내역서!J1844</f>
        <v>0</v>
      </c>
      <c r="J426" s="9">
        <f t="shared" si="79"/>
        <v>0</v>
      </c>
      <c r="K426" s="9">
        <f t="shared" si="80"/>
        <v>0</v>
      </c>
      <c r="L426" s="9">
        <f t="shared" si="80"/>
        <v>0</v>
      </c>
      <c r="M426" s="7"/>
      <c r="Q426">
        <v>1</v>
      </c>
      <c r="R426">
        <f>D426*내역서!R1844</f>
        <v>0</v>
      </c>
      <c r="S426">
        <f>D426*내역서!S1844</f>
        <v>0</v>
      </c>
      <c r="T426">
        <f>D426*내역서!T1844</f>
        <v>0</v>
      </c>
      <c r="U426">
        <f>D426*내역서!U1844</f>
        <v>0</v>
      </c>
      <c r="V426">
        <f>D426*내역서!V1844</f>
        <v>0</v>
      </c>
      <c r="W426">
        <f>D426*내역서!W1844</f>
        <v>0</v>
      </c>
      <c r="X426">
        <f>D426*내역서!X1844</f>
        <v>0</v>
      </c>
      <c r="Y426">
        <f>D426*내역서!Y1844</f>
        <v>0</v>
      </c>
      <c r="Z426">
        <f>D426*내역서!Z1844</f>
        <v>0</v>
      </c>
      <c r="AA426">
        <f>D426*내역서!AA1844</f>
        <v>0</v>
      </c>
      <c r="AB426">
        <f>D426*내역서!AB1844</f>
        <v>0</v>
      </c>
      <c r="AC426">
        <f>D426*내역서!AC1844</f>
        <v>0</v>
      </c>
      <c r="AD426">
        <f>D426*내역서!AD1844</f>
        <v>0</v>
      </c>
      <c r="AE426">
        <f>D426*내역서!AE1844</f>
        <v>0</v>
      </c>
      <c r="AF426">
        <f>D426*내역서!AF1844</f>
        <v>0</v>
      </c>
      <c r="AG426">
        <f>D426*내역서!AG1844</f>
        <v>0</v>
      </c>
      <c r="AH426">
        <f>D426*내역서!AH1844</f>
        <v>0</v>
      </c>
      <c r="AI426">
        <f>D426*내역서!AI1844</f>
        <v>0</v>
      </c>
      <c r="AJ426">
        <f>D426*내역서!AJ1844</f>
        <v>0</v>
      </c>
      <c r="AK426">
        <f>D426*내역서!AK1844</f>
        <v>0</v>
      </c>
      <c r="AL426">
        <f>D426*내역서!AL1844</f>
        <v>0</v>
      </c>
    </row>
    <row r="427" spans="1:38" ht="26.1" customHeight="1" x14ac:dyDescent="0.3">
      <c r="A427" s="6" t="s">
        <v>791</v>
      </c>
      <c r="B427" s="7"/>
      <c r="C427" s="8" t="s">
        <v>92</v>
      </c>
      <c r="D427" s="14">
        <v>1</v>
      </c>
      <c r="E427" s="9">
        <f>내역서!F1860</f>
        <v>0</v>
      </c>
      <c r="F427" s="9">
        <f t="shared" si="77"/>
        <v>0</v>
      </c>
      <c r="G427" s="9">
        <f>내역서!H1860</f>
        <v>0</v>
      </c>
      <c r="H427" s="9">
        <f t="shared" si="78"/>
        <v>0</v>
      </c>
      <c r="I427" s="9">
        <f>내역서!J1860</f>
        <v>0</v>
      </c>
      <c r="J427" s="9">
        <f t="shared" si="79"/>
        <v>0</v>
      </c>
      <c r="K427" s="9">
        <f t="shared" si="80"/>
        <v>0</v>
      </c>
      <c r="L427" s="9">
        <f t="shared" si="80"/>
        <v>0</v>
      </c>
      <c r="M427" s="7"/>
      <c r="Q427">
        <v>1</v>
      </c>
      <c r="R427">
        <f>D427*내역서!R1860</f>
        <v>0</v>
      </c>
      <c r="S427">
        <f>D427*내역서!S1860</f>
        <v>0</v>
      </c>
      <c r="T427">
        <f>D427*내역서!T1860</f>
        <v>0</v>
      </c>
      <c r="U427">
        <f>D427*내역서!U1860</f>
        <v>0</v>
      </c>
      <c r="V427">
        <f>D427*내역서!V1860</f>
        <v>0</v>
      </c>
      <c r="W427">
        <f>D427*내역서!W1860</f>
        <v>0</v>
      </c>
      <c r="X427">
        <f>D427*내역서!X1860</f>
        <v>0</v>
      </c>
      <c r="Y427">
        <f>D427*내역서!Y1860</f>
        <v>0</v>
      </c>
      <c r="Z427">
        <f>D427*내역서!Z1860</f>
        <v>0</v>
      </c>
      <c r="AA427">
        <f>D427*내역서!AA1860</f>
        <v>0</v>
      </c>
      <c r="AB427">
        <f>D427*내역서!AB1860</f>
        <v>0</v>
      </c>
      <c r="AC427">
        <f>D427*내역서!AC1860</f>
        <v>0</v>
      </c>
      <c r="AD427">
        <f>D427*내역서!AD1860</f>
        <v>0</v>
      </c>
      <c r="AE427">
        <f>D427*내역서!AE1860</f>
        <v>0</v>
      </c>
      <c r="AF427">
        <f>D427*내역서!AF1860</f>
        <v>0</v>
      </c>
      <c r="AG427">
        <f>D427*내역서!AG1860</f>
        <v>0</v>
      </c>
      <c r="AH427">
        <f>D427*내역서!AH1860</f>
        <v>0</v>
      </c>
      <c r="AI427">
        <f>D427*내역서!AI1860</f>
        <v>0</v>
      </c>
      <c r="AJ427">
        <f>D427*내역서!AJ1860</f>
        <v>0</v>
      </c>
      <c r="AK427">
        <f>D427*내역서!AK1860</f>
        <v>0</v>
      </c>
      <c r="AL427">
        <f>D427*내역서!AL1860</f>
        <v>0</v>
      </c>
    </row>
    <row r="428" spans="1:38" ht="26.1" customHeight="1" x14ac:dyDescent="0.3">
      <c r="A428" s="6" t="s">
        <v>792</v>
      </c>
      <c r="B428" s="7"/>
      <c r="C428" s="8" t="s">
        <v>92</v>
      </c>
      <c r="D428" s="14">
        <v>1</v>
      </c>
      <c r="E428" s="9">
        <f>내역서!F1876</f>
        <v>0</v>
      </c>
      <c r="F428" s="9">
        <f t="shared" si="77"/>
        <v>0</v>
      </c>
      <c r="G428" s="9">
        <f>내역서!H1876</f>
        <v>0</v>
      </c>
      <c r="H428" s="9">
        <f t="shared" si="78"/>
        <v>0</v>
      </c>
      <c r="I428" s="9">
        <f>내역서!J1876</f>
        <v>0</v>
      </c>
      <c r="J428" s="9">
        <f t="shared" si="79"/>
        <v>0</v>
      </c>
      <c r="K428" s="9">
        <f t="shared" si="80"/>
        <v>0</v>
      </c>
      <c r="L428" s="9">
        <f t="shared" si="80"/>
        <v>0</v>
      </c>
      <c r="M428" s="6" t="s">
        <v>682</v>
      </c>
      <c r="R428">
        <f>D428*내역서!R1876</f>
        <v>0</v>
      </c>
      <c r="S428">
        <f>D428*내역서!S1876</f>
        <v>0</v>
      </c>
      <c r="T428">
        <f>D428*내역서!T1876</f>
        <v>0</v>
      </c>
      <c r="U428">
        <f>D428*내역서!U1876</f>
        <v>0</v>
      </c>
      <c r="V428">
        <f>D428*내역서!V1876</f>
        <v>0</v>
      </c>
      <c r="W428">
        <f>D428*내역서!W1876</f>
        <v>0</v>
      </c>
      <c r="X428">
        <f>D428*내역서!X1876</f>
        <v>0</v>
      </c>
      <c r="Y428">
        <f>D428*내역서!Y1876</f>
        <v>0</v>
      </c>
      <c r="Z428">
        <f>D428*내역서!Z1876</f>
        <v>0</v>
      </c>
      <c r="AA428">
        <f>D428*내역서!AA1876</f>
        <v>0</v>
      </c>
      <c r="AB428">
        <f>D428*내역서!AB1876</f>
        <v>0</v>
      </c>
      <c r="AC428">
        <f>D428*내역서!AC1876</f>
        <v>0</v>
      </c>
      <c r="AD428">
        <f>D428*내역서!AD1876</f>
        <v>0</v>
      </c>
      <c r="AE428">
        <f>D428*내역서!AE1876</f>
        <v>0</v>
      </c>
      <c r="AF428">
        <f>D428*내역서!AF1876</f>
        <v>0</v>
      </c>
      <c r="AG428">
        <f>D428*내역서!AG1876</f>
        <v>0</v>
      </c>
      <c r="AH428">
        <f>D428*내역서!AH1876</f>
        <v>0</v>
      </c>
      <c r="AI428">
        <f>D428*내역서!AI1876</f>
        <v>0</v>
      </c>
      <c r="AJ428">
        <f>D428*내역서!AJ1876</f>
        <v>0</v>
      </c>
      <c r="AK428">
        <f>D428*내역서!AK1876</f>
        <v>0</v>
      </c>
      <c r="AL428">
        <f>D428*내역서!AL1876</f>
        <v>0</v>
      </c>
    </row>
    <row r="429" spans="1:38" ht="26.1" customHeight="1" x14ac:dyDescent="0.3">
      <c r="A429" s="6" t="s">
        <v>793</v>
      </c>
      <c r="B429" s="7"/>
      <c r="C429" s="8" t="s">
        <v>92</v>
      </c>
      <c r="D429" s="14">
        <v>1</v>
      </c>
      <c r="E429" s="9">
        <f>내역서!F1892</f>
        <v>0</v>
      </c>
      <c r="F429" s="9">
        <f t="shared" si="77"/>
        <v>0</v>
      </c>
      <c r="G429" s="9">
        <f>내역서!H1892</f>
        <v>0</v>
      </c>
      <c r="H429" s="9">
        <f t="shared" si="78"/>
        <v>0</v>
      </c>
      <c r="I429" s="9">
        <f>내역서!J1892</f>
        <v>0</v>
      </c>
      <c r="J429" s="9">
        <f t="shared" si="79"/>
        <v>0</v>
      </c>
      <c r="K429" s="9">
        <f t="shared" si="80"/>
        <v>0</v>
      </c>
      <c r="L429" s="9">
        <f t="shared" si="80"/>
        <v>0</v>
      </c>
      <c r="M429" s="6" t="s">
        <v>682</v>
      </c>
      <c r="R429">
        <f>D429*내역서!R1892</f>
        <v>0</v>
      </c>
      <c r="S429">
        <f>D429*내역서!S1892</f>
        <v>0</v>
      </c>
      <c r="T429">
        <f>D429*내역서!T1892</f>
        <v>0</v>
      </c>
      <c r="U429">
        <f>D429*내역서!U1892</f>
        <v>0</v>
      </c>
      <c r="V429">
        <f>D429*내역서!V1892</f>
        <v>0</v>
      </c>
      <c r="W429">
        <f>D429*내역서!W1892</f>
        <v>0</v>
      </c>
      <c r="X429">
        <f>D429*내역서!X1892</f>
        <v>0</v>
      </c>
      <c r="Y429">
        <f>D429*내역서!Y1892</f>
        <v>0</v>
      </c>
      <c r="Z429">
        <f>D429*내역서!Z1892</f>
        <v>0</v>
      </c>
      <c r="AA429">
        <f>D429*내역서!AA1892</f>
        <v>0</v>
      </c>
      <c r="AB429">
        <f>D429*내역서!AB1892</f>
        <v>0</v>
      </c>
      <c r="AC429">
        <f>D429*내역서!AC1892</f>
        <v>0</v>
      </c>
      <c r="AD429">
        <f>D429*내역서!AD1892</f>
        <v>0</v>
      </c>
      <c r="AE429">
        <f>D429*내역서!AE1892</f>
        <v>0</v>
      </c>
      <c r="AF429">
        <f>D429*내역서!AF1892</f>
        <v>0</v>
      </c>
      <c r="AG429">
        <f>D429*내역서!AG1892</f>
        <v>0</v>
      </c>
      <c r="AH429">
        <f>D429*내역서!AH1892</f>
        <v>0</v>
      </c>
      <c r="AI429">
        <f>D429*내역서!AI1892</f>
        <v>0</v>
      </c>
      <c r="AJ429">
        <f>D429*내역서!AJ1892</f>
        <v>0</v>
      </c>
      <c r="AK429">
        <f>D429*내역서!AK1892</f>
        <v>0</v>
      </c>
      <c r="AL429">
        <f>D429*내역서!AL1892</f>
        <v>0</v>
      </c>
    </row>
    <row r="430" spans="1:38" ht="26.1" customHeight="1" x14ac:dyDescent="0.3">
      <c r="A430" s="7"/>
      <c r="B430" s="7"/>
      <c r="C430" s="14"/>
      <c r="D430" s="14"/>
      <c r="E430" s="9"/>
      <c r="F430" s="9"/>
      <c r="G430" s="9"/>
      <c r="H430" s="9"/>
      <c r="I430" s="9"/>
      <c r="J430" s="9"/>
      <c r="K430" s="9"/>
      <c r="L430" s="9"/>
      <c r="M430" s="7"/>
    </row>
    <row r="431" spans="1:38" ht="26.1" customHeight="1" x14ac:dyDescent="0.3">
      <c r="A431" s="7"/>
      <c r="B431" s="7"/>
      <c r="C431" s="14"/>
      <c r="D431" s="14"/>
      <c r="E431" s="9"/>
      <c r="F431" s="9"/>
      <c r="G431" s="9"/>
      <c r="H431" s="9"/>
      <c r="I431" s="9"/>
      <c r="J431" s="9"/>
      <c r="K431" s="9"/>
      <c r="L431" s="9"/>
      <c r="M431" s="7"/>
    </row>
    <row r="432" spans="1:38" ht="26.1" customHeight="1" x14ac:dyDescent="0.3">
      <c r="A432" s="7"/>
      <c r="B432" s="7"/>
      <c r="C432" s="14"/>
      <c r="D432" s="14"/>
      <c r="E432" s="9"/>
      <c r="F432" s="9"/>
      <c r="G432" s="9"/>
      <c r="H432" s="9"/>
      <c r="I432" s="9"/>
      <c r="J432" s="9"/>
      <c r="K432" s="9"/>
      <c r="L432" s="9"/>
      <c r="M432" s="7"/>
    </row>
    <row r="433" spans="1:38" ht="26.1" customHeight="1" x14ac:dyDescent="0.3">
      <c r="A433" s="7"/>
      <c r="B433" s="7"/>
      <c r="C433" s="14"/>
      <c r="D433" s="14"/>
      <c r="E433" s="9"/>
      <c r="F433" s="9"/>
      <c r="G433" s="9"/>
      <c r="H433" s="9"/>
      <c r="I433" s="9"/>
      <c r="J433" s="9"/>
      <c r="K433" s="9"/>
      <c r="L433" s="9"/>
      <c r="M433" s="7"/>
    </row>
    <row r="434" spans="1:38" ht="26.1" customHeight="1" x14ac:dyDescent="0.3">
      <c r="A434" s="7"/>
      <c r="B434" s="7"/>
      <c r="C434" s="14"/>
      <c r="D434" s="14"/>
      <c r="E434" s="9"/>
      <c r="F434" s="9"/>
      <c r="G434" s="9"/>
      <c r="H434" s="9"/>
      <c r="I434" s="9"/>
      <c r="J434" s="9"/>
      <c r="K434" s="9"/>
      <c r="L434" s="9"/>
      <c r="M434" s="7"/>
    </row>
    <row r="435" spans="1:38" ht="26.1" customHeight="1" x14ac:dyDescent="0.3">
      <c r="A435" s="7"/>
      <c r="B435" s="7"/>
      <c r="C435" s="14"/>
      <c r="D435" s="14"/>
      <c r="E435" s="9"/>
      <c r="F435" s="9"/>
      <c r="G435" s="9"/>
      <c r="H435" s="9"/>
      <c r="I435" s="9"/>
      <c r="J435" s="9"/>
      <c r="K435" s="9"/>
      <c r="L435" s="9"/>
      <c r="M435" s="7"/>
    </row>
    <row r="436" spans="1:38" ht="26.1" customHeight="1" x14ac:dyDescent="0.3">
      <c r="A436" s="10" t="s">
        <v>91</v>
      </c>
      <c r="B436" s="11"/>
      <c r="C436" s="12"/>
      <c r="D436" s="12"/>
      <c r="E436" s="13"/>
      <c r="F436" s="13">
        <f>SUMIF(Q422:Q429, "1", F422:F429)</f>
        <v>0</v>
      </c>
      <c r="G436" s="13"/>
      <c r="H436" s="13">
        <f>SUMIF(Q422:Q429, "1", H422:H429)</f>
        <v>0</v>
      </c>
      <c r="I436" s="13"/>
      <c r="J436" s="13">
        <f>SUMIF(Q422:Q429, "1", J422:J429)</f>
        <v>0</v>
      </c>
      <c r="K436" s="13"/>
      <c r="L436" s="13">
        <f>F436+H436+J436</f>
        <v>0</v>
      </c>
      <c r="M436" s="11"/>
      <c r="R436">
        <f t="shared" ref="R436:AL436" si="81">SUM(R422:R429)</f>
        <v>0</v>
      </c>
      <c r="S436">
        <f t="shared" si="81"/>
        <v>0</v>
      </c>
      <c r="T436">
        <f t="shared" si="81"/>
        <v>0</v>
      </c>
      <c r="U436">
        <f t="shared" si="81"/>
        <v>0</v>
      </c>
      <c r="V436">
        <f t="shared" si="81"/>
        <v>0</v>
      </c>
      <c r="W436">
        <f t="shared" si="81"/>
        <v>0</v>
      </c>
      <c r="X436">
        <f t="shared" si="81"/>
        <v>0</v>
      </c>
      <c r="Y436">
        <f t="shared" si="81"/>
        <v>0</v>
      </c>
      <c r="Z436">
        <f t="shared" si="81"/>
        <v>0</v>
      </c>
      <c r="AA436">
        <f t="shared" si="81"/>
        <v>0</v>
      </c>
      <c r="AB436">
        <f t="shared" si="81"/>
        <v>0</v>
      </c>
      <c r="AC436">
        <f t="shared" si="81"/>
        <v>0</v>
      </c>
      <c r="AD436">
        <f t="shared" si="81"/>
        <v>0</v>
      </c>
      <c r="AE436">
        <f t="shared" si="81"/>
        <v>0</v>
      </c>
      <c r="AF436">
        <f t="shared" si="81"/>
        <v>0</v>
      </c>
      <c r="AG436">
        <f t="shared" si="81"/>
        <v>0</v>
      </c>
      <c r="AH436">
        <f t="shared" si="81"/>
        <v>0</v>
      </c>
      <c r="AI436">
        <f t="shared" si="81"/>
        <v>0</v>
      </c>
      <c r="AJ436">
        <f t="shared" si="81"/>
        <v>0</v>
      </c>
      <c r="AK436">
        <f t="shared" si="81"/>
        <v>0</v>
      </c>
      <c r="AL436">
        <f t="shared" si="81"/>
        <v>0</v>
      </c>
    </row>
    <row r="437" spans="1:38" ht="26.1" customHeight="1" x14ac:dyDescent="0.3">
      <c r="A437" s="6" t="s">
        <v>24</v>
      </c>
      <c r="B437" s="7"/>
      <c r="C437" s="14"/>
      <c r="D437" s="14"/>
      <c r="E437" s="9"/>
      <c r="F437" s="9"/>
      <c r="G437" s="9"/>
      <c r="H437" s="9"/>
      <c r="I437" s="9"/>
      <c r="J437" s="9"/>
      <c r="K437" s="9"/>
      <c r="L437" s="9"/>
      <c r="M437" s="7"/>
    </row>
    <row r="438" spans="1:38" ht="26.1" customHeight="1" x14ac:dyDescent="0.3">
      <c r="A438" s="6" t="s">
        <v>794</v>
      </c>
      <c r="B438" s="7"/>
      <c r="C438" s="8" t="s">
        <v>92</v>
      </c>
      <c r="D438" s="14">
        <v>1</v>
      </c>
      <c r="E438" s="9">
        <f>내역서!F1908</f>
        <v>0</v>
      </c>
      <c r="F438" s="9">
        <f>D438*E438</f>
        <v>0</v>
      </c>
      <c r="G438" s="9">
        <f>내역서!H1908</f>
        <v>0</v>
      </c>
      <c r="H438" s="9">
        <f>D438*G438</f>
        <v>0</v>
      </c>
      <c r="I438" s="9">
        <f>내역서!J1908</f>
        <v>0</v>
      </c>
      <c r="J438" s="9">
        <f>D438*I438</f>
        <v>0</v>
      </c>
      <c r="K438" s="9">
        <f t="shared" ref="K438:L442" si="82">E438+G438+I438</f>
        <v>0</v>
      </c>
      <c r="L438" s="9">
        <f t="shared" si="82"/>
        <v>0</v>
      </c>
      <c r="M438" s="7"/>
      <c r="Q438">
        <v>1</v>
      </c>
      <c r="R438">
        <f>D438*내역서!R1908</f>
        <v>0</v>
      </c>
      <c r="S438">
        <f>D438*내역서!S1908</f>
        <v>0</v>
      </c>
      <c r="T438">
        <f>D438*내역서!T1908</f>
        <v>0</v>
      </c>
      <c r="U438">
        <f>D438*내역서!U1908</f>
        <v>0</v>
      </c>
      <c r="V438">
        <f>D438*내역서!V1908</f>
        <v>0</v>
      </c>
      <c r="W438">
        <f>D438*내역서!W1908</f>
        <v>0</v>
      </c>
      <c r="X438">
        <f>D438*내역서!X1908</f>
        <v>0</v>
      </c>
      <c r="Y438">
        <f>D438*내역서!Y1908</f>
        <v>0</v>
      </c>
      <c r="Z438">
        <f>D438*내역서!Z1908</f>
        <v>0</v>
      </c>
      <c r="AA438">
        <f>D438*내역서!AA1908</f>
        <v>0</v>
      </c>
      <c r="AB438">
        <f>D438*내역서!AB1908</f>
        <v>0</v>
      </c>
      <c r="AC438">
        <f>D438*내역서!AC1908</f>
        <v>0</v>
      </c>
      <c r="AD438">
        <f>D438*내역서!AD1908</f>
        <v>0</v>
      </c>
      <c r="AE438">
        <f>D438*내역서!AE1908</f>
        <v>0</v>
      </c>
      <c r="AF438">
        <f>D438*내역서!AF1908</f>
        <v>0</v>
      </c>
      <c r="AG438">
        <f>D438*내역서!AG1908</f>
        <v>0</v>
      </c>
      <c r="AH438">
        <f>D438*내역서!AH1908</f>
        <v>0</v>
      </c>
      <c r="AI438">
        <f>D438*내역서!AI1908</f>
        <v>0</v>
      </c>
      <c r="AJ438">
        <f>D438*내역서!AJ1908</f>
        <v>0</v>
      </c>
      <c r="AK438">
        <f>D438*내역서!AK1908</f>
        <v>0</v>
      </c>
      <c r="AL438">
        <f>D438*내역서!AL1908</f>
        <v>0</v>
      </c>
    </row>
    <row r="439" spans="1:38" ht="26.1" customHeight="1" x14ac:dyDescent="0.3">
      <c r="A439" s="6" t="s">
        <v>795</v>
      </c>
      <c r="B439" s="7"/>
      <c r="C439" s="8" t="s">
        <v>92</v>
      </c>
      <c r="D439" s="14">
        <v>1</v>
      </c>
      <c r="E439" s="9">
        <f>내역서!F1924</f>
        <v>0</v>
      </c>
      <c r="F439" s="9">
        <f>D439*E439</f>
        <v>0</v>
      </c>
      <c r="G439" s="9">
        <f>내역서!H1924</f>
        <v>0</v>
      </c>
      <c r="H439" s="9">
        <f>D439*G439</f>
        <v>0</v>
      </c>
      <c r="I439" s="9">
        <f>내역서!J1924</f>
        <v>0</v>
      </c>
      <c r="J439" s="9">
        <f>D439*I439</f>
        <v>0</v>
      </c>
      <c r="K439" s="9">
        <f t="shared" si="82"/>
        <v>0</v>
      </c>
      <c r="L439" s="9">
        <f t="shared" si="82"/>
        <v>0</v>
      </c>
      <c r="M439" s="7"/>
      <c r="Q439">
        <v>1</v>
      </c>
      <c r="R439">
        <f>D439*내역서!R1924</f>
        <v>0</v>
      </c>
      <c r="S439">
        <f>D439*내역서!S1924</f>
        <v>0</v>
      </c>
      <c r="T439">
        <f>D439*내역서!T1924</f>
        <v>0</v>
      </c>
      <c r="U439">
        <f>D439*내역서!U1924</f>
        <v>0</v>
      </c>
      <c r="V439">
        <f>D439*내역서!V1924</f>
        <v>0</v>
      </c>
      <c r="W439">
        <f>D439*내역서!W1924</f>
        <v>0</v>
      </c>
      <c r="X439">
        <f>D439*내역서!X1924</f>
        <v>0</v>
      </c>
      <c r="Y439">
        <f>D439*내역서!Y1924</f>
        <v>0</v>
      </c>
      <c r="Z439">
        <f>D439*내역서!Z1924</f>
        <v>0</v>
      </c>
      <c r="AA439">
        <f>D439*내역서!AA1924</f>
        <v>0</v>
      </c>
      <c r="AB439">
        <f>D439*내역서!AB1924</f>
        <v>0</v>
      </c>
      <c r="AC439">
        <f>D439*내역서!AC1924</f>
        <v>0</v>
      </c>
      <c r="AD439">
        <f>D439*내역서!AD1924</f>
        <v>0</v>
      </c>
      <c r="AE439">
        <f>D439*내역서!AE1924</f>
        <v>0</v>
      </c>
      <c r="AF439">
        <f>D439*내역서!AF1924</f>
        <v>0</v>
      </c>
      <c r="AG439">
        <f>D439*내역서!AG1924</f>
        <v>0</v>
      </c>
      <c r="AH439">
        <f>D439*내역서!AH1924</f>
        <v>0</v>
      </c>
      <c r="AI439">
        <f>D439*내역서!AI1924</f>
        <v>0</v>
      </c>
      <c r="AJ439">
        <f>D439*내역서!AJ1924</f>
        <v>0</v>
      </c>
      <c r="AK439">
        <f>D439*내역서!AK1924</f>
        <v>0</v>
      </c>
      <c r="AL439">
        <f>D439*내역서!AL1924</f>
        <v>0</v>
      </c>
    </row>
    <row r="440" spans="1:38" ht="26.1" customHeight="1" x14ac:dyDescent="0.3">
      <c r="A440" s="6" t="s">
        <v>796</v>
      </c>
      <c r="B440" s="7"/>
      <c r="C440" s="8" t="s">
        <v>92</v>
      </c>
      <c r="D440" s="14">
        <v>1</v>
      </c>
      <c r="E440" s="9">
        <f>내역서!F1940</f>
        <v>0</v>
      </c>
      <c r="F440" s="9">
        <f>D440*E440</f>
        <v>0</v>
      </c>
      <c r="G440" s="9">
        <f>내역서!H1940</f>
        <v>0</v>
      </c>
      <c r="H440" s="9">
        <f>D440*G440</f>
        <v>0</v>
      </c>
      <c r="I440" s="9">
        <f>내역서!J1940</f>
        <v>0</v>
      </c>
      <c r="J440" s="9">
        <f>D440*I440</f>
        <v>0</v>
      </c>
      <c r="K440" s="9">
        <f t="shared" si="82"/>
        <v>0</v>
      </c>
      <c r="L440" s="9">
        <f t="shared" si="82"/>
        <v>0</v>
      </c>
      <c r="M440" s="7"/>
      <c r="Q440">
        <v>1</v>
      </c>
      <c r="R440">
        <f>D440*내역서!R1940</f>
        <v>0</v>
      </c>
      <c r="S440">
        <f>D440*내역서!S1940</f>
        <v>0</v>
      </c>
      <c r="T440">
        <f>D440*내역서!T1940</f>
        <v>0</v>
      </c>
      <c r="U440">
        <f>D440*내역서!U1940</f>
        <v>0</v>
      </c>
      <c r="V440">
        <f>D440*내역서!V1940</f>
        <v>0</v>
      </c>
      <c r="W440">
        <f>D440*내역서!W1940</f>
        <v>0</v>
      </c>
      <c r="X440">
        <f>D440*내역서!X1940</f>
        <v>0</v>
      </c>
      <c r="Y440">
        <f>D440*내역서!Y1940</f>
        <v>0</v>
      </c>
      <c r="Z440">
        <f>D440*내역서!Z1940</f>
        <v>0</v>
      </c>
      <c r="AA440">
        <f>D440*내역서!AA1940</f>
        <v>0</v>
      </c>
      <c r="AB440">
        <f>D440*내역서!AB1940</f>
        <v>0</v>
      </c>
      <c r="AC440">
        <f>D440*내역서!AC1940</f>
        <v>0</v>
      </c>
      <c r="AD440">
        <f>D440*내역서!AD1940</f>
        <v>0</v>
      </c>
      <c r="AE440">
        <f>D440*내역서!AE1940</f>
        <v>0</v>
      </c>
      <c r="AF440">
        <f>D440*내역서!AF1940</f>
        <v>0</v>
      </c>
      <c r="AG440">
        <f>D440*내역서!AG1940</f>
        <v>0</v>
      </c>
      <c r="AH440">
        <f>D440*내역서!AH1940</f>
        <v>0</v>
      </c>
      <c r="AI440">
        <f>D440*내역서!AI1940</f>
        <v>0</v>
      </c>
      <c r="AJ440">
        <f>D440*내역서!AJ1940</f>
        <v>0</v>
      </c>
      <c r="AK440">
        <f>D440*내역서!AK1940</f>
        <v>0</v>
      </c>
      <c r="AL440">
        <f>D440*내역서!AL1940</f>
        <v>0</v>
      </c>
    </row>
    <row r="441" spans="1:38" ht="26.1" customHeight="1" x14ac:dyDescent="0.3">
      <c r="A441" s="6" t="s">
        <v>797</v>
      </c>
      <c r="B441" s="7"/>
      <c r="C441" s="8" t="s">
        <v>92</v>
      </c>
      <c r="D441" s="14">
        <v>1</v>
      </c>
      <c r="E441" s="9">
        <f>내역서!F1956</f>
        <v>0</v>
      </c>
      <c r="F441" s="9">
        <f>D441*E441</f>
        <v>0</v>
      </c>
      <c r="G441" s="9">
        <f>내역서!H1956</f>
        <v>0</v>
      </c>
      <c r="H441" s="9">
        <f>D441*G441</f>
        <v>0</v>
      </c>
      <c r="I441" s="9">
        <f>내역서!J1956</f>
        <v>0</v>
      </c>
      <c r="J441" s="9">
        <f>D441*I441</f>
        <v>0</v>
      </c>
      <c r="K441" s="9">
        <f t="shared" si="82"/>
        <v>0</v>
      </c>
      <c r="L441" s="9">
        <f t="shared" si="82"/>
        <v>0</v>
      </c>
      <c r="M441" s="7"/>
      <c r="Q441">
        <v>1</v>
      </c>
      <c r="R441">
        <f>D441*내역서!R1956</f>
        <v>0</v>
      </c>
      <c r="S441">
        <f>D441*내역서!S1956</f>
        <v>0</v>
      </c>
      <c r="T441">
        <f>D441*내역서!T1956</f>
        <v>0</v>
      </c>
      <c r="U441">
        <f>D441*내역서!U1956</f>
        <v>0</v>
      </c>
      <c r="V441">
        <f>D441*내역서!V1956</f>
        <v>0</v>
      </c>
      <c r="W441">
        <f>D441*내역서!W1956</f>
        <v>0</v>
      </c>
      <c r="X441">
        <f>D441*내역서!X1956</f>
        <v>0</v>
      </c>
      <c r="Y441">
        <f>D441*내역서!Y1956</f>
        <v>0</v>
      </c>
      <c r="Z441">
        <f>D441*내역서!Z1956</f>
        <v>0</v>
      </c>
      <c r="AA441">
        <f>D441*내역서!AA1956</f>
        <v>0</v>
      </c>
      <c r="AB441">
        <f>D441*내역서!AB1956</f>
        <v>0</v>
      </c>
      <c r="AC441">
        <f>D441*내역서!AC1956</f>
        <v>0</v>
      </c>
      <c r="AD441">
        <f>D441*내역서!AD1956</f>
        <v>0</v>
      </c>
      <c r="AE441">
        <f>D441*내역서!AE1956</f>
        <v>0</v>
      </c>
      <c r="AF441">
        <f>D441*내역서!AF1956</f>
        <v>0</v>
      </c>
      <c r="AG441">
        <f>D441*내역서!AG1956</f>
        <v>0</v>
      </c>
      <c r="AH441">
        <f>D441*내역서!AH1956</f>
        <v>0</v>
      </c>
      <c r="AI441">
        <f>D441*내역서!AI1956</f>
        <v>0</v>
      </c>
      <c r="AJ441">
        <f>D441*내역서!AJ1956</f>
        <v>0</v>
      </c>
      <c r="AK441">
        <f>D441*내역서!AK1956</f>
        <v>0</v>
      </c>
      <c r="AL441">
        <f>D441*내역서!AL1956</f>
        <v>0</v>
      </c>
    </row>
    <row r="442" spans="1:38" ht="26.1" customHeight="1" x14ac:dyDescent="0.3">
      <c r="A442" s="6" t="s">
        <v>798</v>
      </c>
      <c r="B442" s="7"/>
      <c r="C442" s="8" t="s">
        <v>92</v>
      </c>
      <c r="D442" s="14">
        <v>1</v>
      </c>
      <c r="E442" s="9">
        <f>내역서!F1972</f>
        <v>0</v>
      </c>
      <c r="F442" s="9">
        <f>D442*E442</f>
        <v>0</v>
      </c>
      <c r="G442" s="9">
        <f>내역서!H1972</f>
        <v>0</v>
      </c>
      <c r="H442" s="9">
        <f>D442*G442</f>
        <v>0</v>
      </c>
      <c r="I442" s="9">
        <f>내역서!J1972</f>
        <v>0</v>
      </c>
      <c r="J442" s="9">
        <f>D442*I442</f>
        <v>0</v>
      </c>
      <c r="K442" s="9">
        <f t="shared" si="82"/>
        <v>0</v>
      </c>
      <c r="L442" s="9">
        <f t="shared" si="82"/>
        <v>0</v>
      </c>
      <c r="M442" s="6" t="s">
        <v>682</v>
      </c>
      <c r="R442">
        <f>D442*내역서!R1972</f>
        <v>0</v>
      </c>
      <c r="S442">
        <f>D442*내역서!S1972</f>
        <v>0</v>
      </c>
      <c r="T442">
        <f>D442*내역서!T1972</f>
        <v>0</v>
      </c>
      <c r="U442">
        <f>D442*내역서!U1972</f>
        <v>0</v>
      </c>
      <c r="V442">
        <f>D442*내역서!V1972</f>
        <v>0</v>
      </c>
      <c r="W442">
        <f>D442*내역서!W1972</f>
        <v>0</v>
      </c>
      <c r="X442">
        <f>D442*내역서!X1972</f>
        <v>0</v>
      </c>
      <c r="Y442">
        <f>D442*내역서!Y1972</f>
        <v>0</v>
      </c>
      <c r="Z442">
        <f>D442*내역서!Z1972</f>
        <v>0</v>
      </c>
      <c r="AA442">
        <f>D442*내역서!AA1972</f>
        <v>0</v>
      </c>
      <c r="AB442">
        <f>D442*내역서!AB1972</f>
        <v>0</v>
      </c>
      <c r="AC442">
        <f>D442*내역서!AC1972</f>
        <v>0</v>
      </c>
      <c r="AD442">
        <f>D442*내역서!AD1972</f>
        <v>0</v>
      </c>
      <c r="AE442">
        <f>D442*내역서!AE1972</f>
        <v>0</v>
      </c>
      <c r="AF442">
        <f>D442*내역서!AF1972</f>
        <v>0</v>
      </c>
      <c r="AG442">
        <f>D442*내역서!AG1972</f>
        <v>0</v>
      </c>
      <c r="AH442">
        <f>D442*내역서!AH1972</f>
        <v>0</v>
      </c>
      <c r="AI442">
        <f>D442*내역서!AI1972</f>
        <v>0</v>
      </c>
      <c r="AJ442">
        <f>D442*내역서!AJ1972</f>
        <v>0</v>
      </c>
      <c r="AK442">
        <f>D442*내역서!AK1972</f>
        <v>0</v>
      </c>
      <c r="AL442">
        <f>D442*내역서!AL1972</f>
        <v>0</v>
      </c>
    </row>
    <row r="443" spans="1:38" ht="26.1" customHeight="1" x14ac:dyDescent="0.3">
      <c r="A443" s="7"/>
      <c r="B443" s="7"/>
      <c r="C443" s="14"/>
      <c r="D443" s="14"/>
      <c r="E443" s="9"/>
      <c r="F443" s="9"/>
      <c r="G443" s="9"/>
      <c r="H443" s="9"/>
      <c r="I443" s="9"/>
      <c r="J443" s="9"/>
      <c r="K443" s="9"/>
      <c r="L443" s="9"/>
      <c r="M443" s="7"/>
    </row>
    <row r="444" spans="1:38" ht="26.1" customHeight="1" x14ac:dyDescent="0.3">
      <c r="A444" s="7"/>
      <c r="B444" s="7"/>
      <c r="C444" s="14"/>
      <c r="D444" s="14"/>
      <c r="E444" s="9"/>
      <c r="F444" s="9"/>
      <c r="G444" s="9"/>
      <c r="H444" s="9"/>
      <c r="I444" s="9"/>
      <c r="J444" s="9"/>
      <c r="K444" s="9"/>
      <c r="L444" s="9"/>
      <c r="M444" s="7"/>
    </row>
    <row r="445" spans="1:38" ht="26.1" customHeight="1" x14ac:dyDescent="0.3">
      <c r="A445" s="7"/>
      <c r="B445" s="7"/>
      <c r="C445" s="14"/>
      <c r="D445" s="14"/>
      <c r="E445" s="9"/>
      <c r="F445" s="9"/>
      <c r="G445" s="9"/>
      <c r="H445" s="9"/>
      <c r="I445" s="9"/>
      <c r="J445" s="9"/>
      <c r="K445" s="9"/>
      <c r="L445" s="9"/>
      <c r="M445" s="7"/>
    </row>
    <row r="446" spans="1:38" ht="26.1" customHeight="1" x14ac:dyDescent="0.3">
      <c r="A446" s="7"/>
      <c r="B446" s="7"/>
      <c r="C446" s="14"/>
      <c r="D446" s="14"/>
      <c r="E446" s="9"/>
      <c r="F446" s="9"/>
      <c r="G446" s="9"/>
      <c r="H446" s="9"/>
      <c r="I446" s="9"/>
      <c r="J446" s="9"/>
      <c r="K446" s="9"/>
      <c r="L446" s="9"/>
      <c r="M446" s="7"/>
    </row>
    <row r="447" spans="1:38" ht="26.1" customHeight="1" x14ac:dyDescent="0.3">
      <c r="A447" s="7"/>
      <c r="B447" s="7"/>
      <c r="C447" s="14"/>
      <c r="D447" s="14"/>
      <c r="E447" s="9"/>
      <c r="F447" s="9"/>
      <c r="G447" s="9"/>
      <c r="H447" s="9"/>
      <c r="I447" s="9"/>
      <c r="J447" s="9"/>
      <c r="K447" s="9"/>
      <c r="L447" s="9"/>
      <c r="M447" s="7"/>
    </row>
    <row r="448" spans="1:38" ht="26.1" customHeight="1" x14ac:dyDescent="0.3">
      <c r="A448" s="7"/>
      <c r="B448" s="7"/>
      <c r="C448" s="14"/>
      <c r="D448" s="14"/>
      <c r="E448" s="9"/>
      <c r="F448" s="9"/>
      <c r="G448" s="9"/>
      <c r="H448" s="9"/>
      <c r="I448" s="9"/>
      <c r="J448" s="9"/>
      <c r="K448" s="9"/>
      <c r="L448" s="9"/>
      <c r="M448" s="7"/>
    </row>
    <row r="449" spans="1:38" ht="26.1" customHeight="1" x14ac:dyDescent="0.3">
      <c r="A449" s="7"/>
      <c r="B449" s="7"/>
      <c r="C449" s="14"/>
      <c r="D449" s="14"/>
      <c r="E449" s="9"/>
      <c r="F449" s="9"/>
      <c r="G449" s="9"/>
      <c r="H449" s="9"/>
      <c r="I449" s="9"/>
      <c r="J449" s="9"/>
      <c r="K449" s="9"/>
      <c r="L449" s="9"/>
      <c r="M449" s="7"/>
    </row>
    <row r="450" spans="1:38" ht="26.1" customHeight="1" x14ac:dyDescent="0.3">
      <c r="A450" s="7"/>
      <c r="B450" s="7"/>
      <c r="C450" s="14"/>
      <c r="D450" s="14"/>
      <c r="E450" s="9"/>
      <c r="F450" s="9"/>
      <c r="G450" s="9"/>
      <c r="H450" s="9"/>
      <c r="I450" s="9"/>
      <c r="J450" s="9"/>
      <c r="K450" s="9"/>
      <c r="L450" s="9"/>
      <c r="M450" s="7"/>
    </row>
    <row r="451" spans="1:38" ht="26.1" customHeight="1" x14ac:dyDescent="0.3">
      <c r="A451" s="7"/>
      <c r="B451" s="7"/>
      <c r="C451" s="14"/>
      <c r="D451" s="14"/>
      <c r="E451" s="9"/>
      <c r="F451" s="9"/>
      <c r="G451" s="9"/>
      <c r="H451" s="9"/>
      <c r="I451" s="9"/>
      <c r="J451" s="9"/>
      <c r="K451" s="9"/>
      <c r="L451" s="9"/>
      <c r="M451" s="7"/>
    </row>
    <row r="452" spans="1:38" ht="26.1" customHeight="1" x14ac:dyDescent="0.3">
      <c r="A452" s="10" t="s">
        <v>91</v>
      </c>
      <c r="B452" s="11"/>
      <c r="C452" s="12"/>
      <c r="D452" s="12"/>
      <c r="E452" s="13"/>
      <c r="F452" s="13">
        <f>SUMIF(Q438:Q442, "1", F438:F442)</f>
        <v>0</v>
      </c>
      <c r="G452" s="13"/>
      <c r="H452" s="13">
        <f>SUMIF(Q438:Q442, "1", H438:H442)</f>
        <v>0</v>
      </c>
      <c r="I452" s="13"/>
      <c r="J452" s="13">
        <f>SUMIF(Q438:Q442, "1", J438:J442)</f>
        <v>0</v>
      </c>
      <c r="K452" s="13"/>
      <c r="L452" s="13">
        <f>F452+H452+J452</f>
        <v>0</v>
      </c>
      <c r="M452" s="11"/>
      <c r="R452">
        <f t="shared" ref="R452:AL452" si="83">SUM(R438:R442)</f>
        <v>0</v>
      </c>
      <c r="S452">
        <f t="shared" si="83"/>
        <v>0</v>
      </c>
      <c r="T452">
        <f t="shared" si="83"/>
        <v>0</v>
      </c>
      <c r="U452">
        <f t="shared" si="83"/>
        <v>0</v>
      </c>
      <c r="V452">
        <f t="shared" si="83"/>
        <v>0</v>
      </c>
      <c r="W452">
        <f t="shared" si="83"/>
        <v>0</v>
      </c>
      <c r="X452">
        <f t="shared" si="83"/>
        <v>0</v>
      </c>
      <c r="Y452">
        <f t="shared" si="83"/>
        <v>0</v>
      </c>
      <c r="Z452">
        <f t="shared" si="83"/>
        <v>0</v>
      </c>
      <c r="AA452">
        <f t="shared" si="83"/>
        <v>0</v>
      </c>
      <c r="AB452">
        <f t="shared" si="83"/>
        <v>0</v>
      </c>
      <c r="AC452">
        <f t="shared" si="83"/>
        <v>0</v>
      </c>
      <c r="AD452">
        <f t="shared" si="83"/>
        <v>0</v>
      </c>
      <c r="AE452">
        <f t="shared" si="83"/>
        <v>0</v>
      </c>
      <c r="AF452">
        <f t="shared" si="83"/>
        <v>0</v>
      </c>
      <c r="AG452">
        <f t="shared" si="83"/>
        <v>0</v>
      </c>
      <c r="AH452">
        <f t="shared" si="83"/>
        <v>0</v>
      </c>
      <c r="AI452">
        <f t="shared" si="83"/>
        <v>0</v>
      </c>
      <c r="AJ452">
        <f t="shared" si="83"/>
        <v>0</v>
      </c>
      <c r="AK452">
        <f t="shared" si="83"/>
        <v>0</v>
      </c>
      <c r="AL452">
        <f t="shared" si="83"/>
        <v>0</v>
      </c>
    </row>
    <row r="453" spans="1:38" ht="26.1" customHeight="1" x14ac:dyDescent="0.3">
      <c r="A453" s="6" t="s">
        <v>25</v>
      </c>
      <c r="B453" s="7"/>
      <c r="C453" s="14"/>
      <c r="D453" s="14"/>
      <c r="E453" s="9"/>
      <c r="F453" s="9"/>
      <c r="G453" s="9"/>
      <c r="H453" s="9"/>
      <c r="I453" s="9"/>
      <c r="J453" s="9"/>
      <c r="K453" s="9"/>
      <c r="L453" s="9"/>
      <c r="M453" s="7"/>
    </row>
    <row r="454" spans="1:38" ht="26.1" customHeight="1" x14ac:dyDescent="0.3">
      <c r="A454" s="6" t="s">
        <v>799</v>
      </c>
      <c r="B454" s="7"/>
      <c r="C454" s="8" t="s">
        <v>92</v>
      </c>
      <c r="D454" s="14">
        <v>1</v>
      </c>
      <c r="E454" s="9">
        <f>내역서!F1988</f>
        <v>0</v>
      </c>
      <c r="F454" s="9">
        <f>D454*E454</f>
        <v>0</v>
      </c>
      <c r="G454" s="9">
        <f>내역서!H1988</f>
        <v>0</v>
      </c>
      <c r="H454" s="9">
        <f>D454*G454</f>
        <v>0</v>
      </c>
      <c r="I454" s="9">
        <f>내역서!J1988</f>
        <v>0</v>
      </c>
      <c r="J454" s="9">
        <f>D454*I454</f>
        <v>0</v>
      </c>
      <c r="K454" s="9">
        <f t="shared" ref="K454:L457" si="84">E454+G454+I454</f>
        <v>0</v>
      </c>
      <c r="L454" s="9">
        <f t="shared" si="84"/>
        <v>0</v>
      </c>
      <c r="M454" s="7"/>
      <c r="Q454">
        <v>1</v>
      </c>
      <c r="R454">
        <f>D454*내역서!R1988</f>
        <v>0</v>
      </c>
      <c r="S454">
        <f>D454*내역서!S1988</f>
        <v>0</v>
      </c>
      <c r="T454">
        <f>D454*내역서!T1988</f>
        <v>0</v>
      </c>
      <c r="U454">
        <f>D454*내역서!U1988</f>
        <v>0</v>
      </c>
      <c r="V454">
        <f>D454*내역서!V1988</f>
        <v>0</v>
      </c>
      <c r="W454">
        <f>D454*내역서!W1988</f>
        <v>0</v>
      </c>
      <c r="X454">
        <f>D454*내역서!X1988</f>
        <v>0</v>
      </c>
      <c r="Y454">
        <f>D454*내역서!Y1988</f>
        <v>0</v>
      </c>
      <c r="Z454">
        <f>D454*내역서!Z1988</f>
        <v>0</v>
      </c>
      <c r="AA454">
        <f>D454*내역서!AA1988</f>
        <v>0</v>
      </c>
      <c r="AB454">
        <f>D454*내역서!AB1988</f>
        <v>0</v>
      </c>
      <c r="AC454">
        <f>D454*내역서!AC1988</f>
        <v>0</v>
      </c>
      <c r="AD454">
        <f>D454*내역서!AD1988</f>
        <v>0</v>
      </c>
      <c r="AE454">
        <f>D454*내역서!AE1988</f>
        <v>0</v>
      </c>
      <c r="AF454">
        <f>D454*내역서!AF1988</f>
        <v>0</v>
      </c>
      <c r="AG454">
        <f>D454*내역서!AG1988</f>
        <v>0</v>
      </c>
      <c r="AH454">
        <f>D454*내역서!AH1988</f>
        <v>0</v>
      </c>
      <c r="AI454">
        <f>D454*내역서!AI1988</f>
        <v>0</v>
      </c>
      <c r="AJ454">
        <f>D454*내역서!AJ1988</f>
        <v>0</v>
      </c>
      <c r="AK454">
        <f>D454*내역서!AK1988</f>
        <v>0</v>
      </c>
      <c r="AL454">
        <f>D454*내역서!AL1988</f>
        <v>0</v>
      </c>
    </row>
    <row r="455" spans="1:38" ht="26.1" customHeight="1" x14ac:dyDescent="0.3">
      <c r="A455" s="6" t="s">
        <v>800</v>
      </c>
      <c r="B455" s="7"/>
      <c r="C455" s="8" t="s">
        <v>92</v>
      </c>
      <c r="D455" s="14">
        <v>1</v>
      </c>
      <c r="E455" s="9">
        <f>내역서!F2004</f>
        <v>0</v>
      </c>
      <c r="F455" s="9">
        <f>D455*E455</f>
        <v>0</v>
      </c>
      <c r="G455" s="9">
        <f>내역서!H2004</f>
        <v>0</v>
      </c>
      <c r="H455" s="9">
        <f>D455*G455</f>
        <v>0</v>
      </c>
      <c r="I455" s="9">
        <f>내역서!J2004</f>
        <v>0</v>
      </c>
      <c r="J455" s="9">
        <f>D455*I455</f>
        <v>0</v>
      </c>
      <c r="K455" s="9">
        <f t="shared" si="84"/>
        <v>0</v>
      </c>
      <c r="L455" s="9">
        <f t="shared" si="84"/>
        <v>0</v>
      </c>
      <c r="M455" s="7"/>
      <c r="Q455">
        <v>1</v>
      </c>
      <c r="R455">
        <f>D455*내역서!R2004</f>
        <v>0</v>
      </c>
      <c r="S455">
        <f>D455*내역서!S2004</f>
        <v>0</v>
      </c>
      <c r="T455">
        <f>D455*내역서!T2004</f>
        <v>0</v>
      </c>
      <c r="U455">
        <f>D455*내역서!U2004</f>
        <v>0</v>
      </c>
      <c r="V455">
        <f>D455*내역서!V2004</f>
        <v>0</v>
      </c>
      <c r="W455">
        <f>D455*내역서!W2004</f>
        <v>0</v>
      </c>
      <c r="X455">
        <f>D455*내역서!X2004</f>
        <v>0</v>
      </c>
      <c r="Y455">
        <f>D455*내역서!Y2004</f>
        <v>0</v>
      </c>
      <c r="Z455">
        <f>D455*내역서!Z2004</f>
        <v>0</v>
      </c>
      <c r="AA455">
        <f>D455*내역서!AA2004</f>
        <v>0</v>
      </c>
      <c r="AB455">
        <f>D455*내역서!AB2004</f>
        <v>0</v>
      </c>
      <c r="AC455">
        <f>D455*내역서!AC2004</f>
        <v>0</v>
      </c>
      <c r="AD455">
        <f>D455*내역서!AD2004</f>
        <v>0</v>
      </c>
      <c r="AE455">
        <f>D455*내역서!AE2004</f>
        <v>0</v>
      </c>
      <c r="AF455">
        <f>D455*내역서!AF2004</f>
        <v>0</v>
      </c>
      <c r="AG455">
        <f>D455*내역서!AG2004</f>
        <v>0</v>
      </c>
      <c r="AH455">
        <f>D455*내역서!AH2004</f>
        <v>0</v>
      </c>
      <c r="AI455">
        <f>D455*내역서!AI2004</f>
        <v>0</v>
      </c>
      <c r="AJ455">
        <f>D455*내역서!AJ2004</f>
        <v>0</v>
      </c>
      <c r="AK455">
        <f>D455*내역서!AK2004</f>
        <v>0</v>
      </c>
      <c r="AL455">
        <f>D455*내역서!AL2004</f>
        <v>0</v>
      </c>
    </row>
    <row r="456" spans="1:38" ht="26.1" customHeight="1" x14ac:dyDescent="0.3">
      <c r="A456" s="6" t="s">
        <v>801</v>
      </c>
      <c r="B456" s="7"/>
      <c r="C456" s="8" t="s">
        <v>92</v>
      </c>
      <c r="D456" s="14">
        <v>1</v>
      </c>
      <c r="E456" s="9">
        <f>내역서!F2020</f>
        <v>0</v>
      </c>
      <c r="F456" s="9">
        <f>D456*E456</f>
        <v>0</v>
      </c>
      <c r="G456" s="9">
        <f>내역서!H2020</f>
        <v>0</v>
      </c>
      <c r="H456" s="9">
        <f>D456*G456</f>
        <v>0</v>
      </c>
      <c r="I456" s="9">
        <f>내역서!J2020</f>
        <v>0</v>
      </c>
      <c r="J456" s="9">
        <f>D456*I456</f>
        <v>0</v>
      </c>
      <c r="K456" s="9">
        <f t="shared" si="84"/>
        <v>0</v>
      </c>
      <c r="L456" s="9">
        <f t="shared" si="84"/>
        <v>0</v>
      </c>
      <c r="M456" s="7"/>
      <c r="Q456">
        <v>1</v>
      </c>
      <c r="R456">
        <f>D456*내역서!R2020</f>
        <v>0</v>
      </c>
      <c r="S456">
        <f>D456*내역서!S2020</f>
        <v>0</v>
      </c>
      <c r="T456">
        <f>D456*내역서!T2020</f>
        <v>0</v>
      </c>
      <c r="U456">
        <f>D456*내역서!U2020</f>
        <v>0</v>
      </c>
      <c r="V456">
        <f>D456*내역서!V2020</f>
        <v>0</v>
      </c>
      <c r="W456">
        <f>D456*내역서!W2020</f>
        <v>0</v>
      </c>
      <c r="X456">
        <f>D456*내역서!X2020</f>
        <v>0</v>
      </c>
      <c r="Y456">
        <f>D456*내역서!Y2020</f>
        <v>0</v>
      </c>
      <c r="Z456">
        <f>D456*내역서!Z2020</f>
        <v>0</v>
      </c>
      <c r="AA456">
        <f>D456*내역서!AA2020</f>
        <v>0</v>
      </c>
      <c r="AB456">
        <f>D456*내역서!AB2020</f>
        <v>0</v>
      </c>
      <c r="AC456">
        <f>D456*내역서!AC2020</f>
        <v>0</v>
      </c>
      <c r="AD456">
        <f>D456*내역서!AD2020</f>
        <v>0</v>
      </c>
      <c r="AE456">
        <f>D456*내역서!AE2020</f>
        <v>0</v>
      </c>
      <c r="AF456">
        <f>D456*내역서!AF2020</f>
        <v>0</v>
      </c>
      <c r="AG456">
        <f>D456*내역서!AG2020</f>
        <v>0</v>
      </c>
      <c r="AH456">
        <f>D456*내역서!AH2020</f>
        <v>0</v>
      </c>
      <c r="AI456">
        <f>D456*내역서!AI2020</f>
        <v>0</v>
      </c>
      <c r="AJ456">
        <f>D456*내역서!AJ2020</f>
        <v>0</v>
      </c>
      <c r="AK456">
        <f>D456*내역서!AK2020</f>
        <v>0</v>
      </c>
      <c r="AL456">
        <f>D456*내역서!AL2020</f>
        <v>0</v>
      </c>
    </row>
    <row r="457" spans="1:38" ht="26.1" customHeight="1" x14ac:dyDescent="0.3">
      <c r="A457" s="6" t="s">
        <v>802</v>
      </c>
      <c r="B457" s="7"/>
      <c r="C457" s="8" t="s">
        <v>92</v>
      </c>
      <c r="D457" s="14">
        <v>1</v>
      </c>
      <c r="E457" s="9">
        <f>내역서!F2036</f>
        <v>0</v>
      </c>
      <c r="F457" s="9">
        <f>D457*E457</f>
        <v>0</v>
      </c>
      <c r="G457" s="9">
        <f>내역서!H2036</f>
        <v>0</v>
      </c>
      <c r="H457" s="9">
        <f>D457*G457</f>
        <v>0</v>
      </c>
      <c r="I457" s="9">
        <f>내역서!J2036</f>
        <v>0</v>
      </c>
      <c r="J457" s="9">
        <f>D457*I457</f>
        <v>0</v>
      </c>
      <c r="K457" s="9">
        <f t="shared" si="84"/>
        <v>0</v>
      </c>
      <c r="L457" s="9">
        <f t="shared" si="84"/>
        <v>0</v>
      </c>
      <c r="M457" s="6" t="s">
        <v>682</v>
      </c>
      <c r="R457">
        <f>D457*내역서!R2036</f>
        <v>0</v>
      </c>
      <c r="S457">
        <f>D457*내역서!S2036</f>
        <v>0</v>
      </c>
      <c r="T457">
        <f>D457*내역서!T2036</f>
        <v>0</v>
      </c>
      <c r="U457">
        <f>D457*내역서!U2036</f>
        <v>0</v>
      </c>
      <c r="V457">
        <f>D457*내역서!V2036</f>
        <v>0</v>
      </c>
      <c r="W457">
        <f>D457*내역서!W2036</f>
        <v>0</v>
      </c>
      <c r="X457">
        <f>D457*내역서!X2036</f>
        <v>0</v>
      </c>
      <c r="Y457">
        <f>D457*내역서!Y2036</f>
        <v>0</v>
      </c>
      <c r="Z457">
        <f>D457*내역서!Z2036</f>
        <v>0</v>
      </c>
      <c r="AA457">
        <f>D457*내역서!AA2036</f>
        <v>0</v>
      </c>
      <c r="AB457">
        <f>D457*내역서!AB2036</f>
        <v>0</v>
      </c>
      <c r="AC457">
        <f>D457*내역서!AC2036</f>
        <v>0</v>
      </c>
      <c r="AD457">
        <f>D457*내역서!AD2036</f>
        <v>0</v>
      </c>
      <c r="AE457">
        <f>D457*내역서!AE2036</f>
        <v>0</v>
      </c>
      <c r="AF457">
        <f>D457*내역서!AF2036</f>
        <v>0</v>
      </c>
      <c r="AG457">
        <f>D457*내역서!AG2036</f>
        <v>0</v>
      </c>
      <c r="AH457">
        <f>D457*내역서!AH2036</f>
        <v>0</v>
      </c>
      <c r="AI457">
        <f>D457*내역서!AI2036</f>
        <v>0</v>
      </c>
      <c r="AJ457">
        <f>D457*내역서!AJ2036</f>
        <v>0</v>
      </c>
      <c r="AK457">
        <f>D457*내역서!AK2036</f>
        <v>0</v>
      </c>
      <c r="AL457">
        <f>D457*내역서!AL2036</f>
        <v>0</v>
      </c>
    </row>
    <row r="458" spans="1:38" ht="26.1" customHeight="1" x14ac:dyDescent="0.3">
      <c r="A458" s="7"/>
      <c r="B458" s="7"/>
      <c r="C458" s="14"/>
      <c r="D458" s="14"/>
      <c r="E458" s="9"/>
      <c r="F458" s="9"/>
      <c r="G458" s="9"/>
      <c r="H458" s="9"/>
      <c r="I458" s="9"/>
      <c r="J458" s="9"/>
      <c r="K458" s="9"/>
      <c r="L458" s="9"/>
      <c r="M458" s="7"/>
    </row>
    <row r="459" spans="1:38" ht="26.1" customHeight="1" x14ac:dyDescent="0.3">
      <c r="A459" s="7"/>
      <c r="B459" s="7"/>
      <c r="C459" s="14"/>
      <c r="D459" s="14"/>
      <c r="E459" s="9"/>
      <c r="F459" s="9"/>
      <c r="G459" s="9"/>
      <c r="H459" s="9"/>
      <c r="I459" s="9"/>
      <c r="J459" s="9"/>
      <c r="K459" s="9"/>
      <c r="L459" s="9"/>
      <c r="M459" s="7"/>
    </row>
    <row r="460" spans="1:38" ht="26.1" customHeight="1" x14ac:dyDescent="0.3">
      <c r="A460" s="7"/>
      <c r="B460" s="7"/>
      <c r="C460" s="14"/>
      <c r="D460" s="14"/>
      <c r="E460" s="9"/>
      <c r="F460" s="9"/>
      <c r="G460" s="9"/>
      <c r="H460" s="9"/>
      <c r="I460" s="9"/>
      <c r="J460" s="9"/>
      <c r="K460" s="9"/>
      <c r="L460" s="9"/>
      <c r="M460" s="7"/>
    </row>
    <row r="461" spans="1:38" ht="26.1" customHeight="1" x14ac:dyDescent="0.3">
      <c r="A461" s="7"/>
      <c r="B461" s="7"/>
      <c r="C461" s="14"/>
      <c r="D461" s="14"/>
      <c r="E461" s="9"/>
      <c r="F461" s="9"/>
      <c r="G461" s="9"/>
      <c r="H461" s="9"/>
      <c r="I461" s="9"/>
      <c r="J461" s="9"/>
      <c r="K461" s="9"/>
      <c r="L461" s="9"/>
      <c r="M461" s="7"/>
    </row>
    <row r="462" spans="1:38" ht="26.1" customHeight="1" x14ac:dyDescent="0.3">
      <c r="A462" s="7"/>
      <c r="B462" s="7"/>
      <c r="C462" s="14"/>
      <c r="D462" s="14"/>
      <c r="E462" s="9"/>
      <c r="F462" s="9"/>
      <c r="G462" s="9"/>
      <c r="H462" s="9"/>
      <c r="I462" s="9"/>
      <c r="J462" s="9"/>
      <c r="K462" s="9"/>
      <c r="L462" s="9"/>
      <c r="M462" s="7"/>
    </row>
    <row r="463" spans="1:38" ht="26.1" customHeight="1" x14ac:dyDescent="0.3">
      <c r="A463" s="7"/>
      <c r="B463" s="7"/>
      <c r="C463" s="14"/>
      <c r="D463" s="14"/>
      <c r="E463" s="9"/>
      <c r="F463" s="9"/>
      <c r="G463" s="9"/>
      <c r="H463" s="9"/>
      <c r="I463" s="9"/>
      <c r="J463" s="9"/>
      <c r="K463" s="9"/>
      <c r="L463" s="9"/>
      <c r="M463" s="7"/>
    </row>
    <row r="464" spans="1:38" ht="26.1" customHeight="1" x14ac:dyDescent="0.3">
      <c r="A464" s="7"/>
      <c r="B464" s="7"/>
      <c r="C464" s="14"/>
      <c r="D464" s="14"/>
      <c r="E464" s="9"/>
      <c r="F464" s="9"/>
      <c r="G464" s="9"/>
      <c r="H464" s="9"/>
      <c r="I464" s="9"/>
      <c r="J464" s="9"/>
      <c r="K464" s="9"/>
      <c r="L464" s="9"/>
      <c r="M464" s="7"/>
    </row>
    <row r="465" spans="1:38" ht="26.1" customHeight="1" x14ac:dyDescent="0.3">
      <c r="A465" s="7"/>
      <c r="B465" s="7"/>
      <c r="C465" s="14"/>
      <c r="D465" s="14"/>
      <c r="E465" s="9"/>
      <c r="F465" s="9"/>
      <c r="G465" s="9"/>
      <c r="H465" s="9"/>
      <c r="I465" s="9"/>
      <c r="J465" s="9"/>
      <c r="K465" s="9"/>
      <c r="L465" s="9"/>
      <c r="M465" s="7"/>
    </row>
    <row r="466" spans="1:38" ht="26.1" customHeight="1" x14ac:dyDescent="0.3">
      <c r="A466" s="7"/>
      <c r="B466" s="7"/>
      <c r="C466" s="14"/>
      <c r="D466" s="14"/>
      <c r="E466" s="9"/>
      <c r="F466" s="9"/>
      <c r="G466" s="9"/>
      <c r="H466" s="9"/>
      <c r="I466" s="9"/>
      <c r="J466" s="9"/>
      <c r="K466" s="9"/>
      <c r="L466" s="9"/>
      <c r="M466" s="7"/>
    </row>
    <row r="467" spans="1:38" ht="26.1" customHeight="1" x14ac:dyDescent="0.3">
      <c r="A467" s="7"/>
      <c r="B467" s="7"/>
      <c r="C467" s="14"/>
      <c r="D467" s="14"/>
      <c r="E467" s="9"/>
      <c r="F467" s="9"/>
      <c r="G467" s="9"/>
      <c r="H467" s="9"/>
      <c r="I467" s="9"/>
      <c r="J467" s="9"/>
      <c r="K467" s="9"/>
      <c r="L467" s="9"/>
      <c r="M467" s="7"/>
    </row>
    <row r="468" spans="1:38" ht="26.1" customHeight="1" x14ac:dyDescent="0.3">
      <c r="A468" s="10" t="s">
        <v>91</v>
      </c>
      <c r="B468" s="11"/>
      <c r="C468" s="12"/>
      <c r="D468" s="12"/>
      <c r="E468" s="13"/>
      <c r="F468" s="13">
        <f>SUMIF(Q454:Q457, "1", F454:F457)</f>
        <v>0</v>
      </c>
      <c r="G468" s="13"/>
      <c r="H468" s="13">
        <f>SUMIF(Q454:Q457, "1", H454:H457)</f>
        <v>0</v>
      </c>
      <c r="I468" s="13"/>
      <c r="J468" s="13">
        <f>SUMIF(Q454:Q457, "1", J454:J457)</f>
        <v>0</v>
      </c>
      <c r="K468" s="13"/>
      <c r="L468" s="13">
        <f>F468+H468+J468</f>
        <v>0</v>
      </c>
      <c r="M468" s="11"/>
      <c r="R468">
        <f t="shared" ref="R468:AL468" si="85">SUM(R454:R457)</f>
        <v>0</v>
      </c>
      <c r="S468">
        <f t="shared" si="85"/>
        <v>0</v>
      </c>
      <c r="T468">
        <f t="shared" si="85"/>
        <v>0</v>
      </c>
      <c r="U468">
        <f t="shared" si="85"/>
        <v>0</v>
      </c>
      <c r="V468">
        <f t="shared" si="85"/>
        <v>0</v>
      </c>
      <c r="W468">
        <f t="shared" si="85"/>
        <v>0</v>
      </c>
      <c r="X468">
        <f t="shared" si="85"/>
        <v>0</v>
      </c>
      <c r="Y468">
        <f t="shared" si="85"/>
        <v>0</v>
      </c>
      <c r="Z468">
        <f t="shared" si="85"/>
        <v>0</v>
      </c>
      <c r="AA468">
        <f t="shared" si="85"/>
        <v>0</v>
      </c>
      <c r="AB468">
        <f t="shared" si="85"/>
        <v>0</v>
      </c>
      <c r="AC468">
        <f t="shared" si="85"/>
        <v>0</v>
      </c>
      <c r="AD468">
        <f t="shared" si="85"/>
        <v>0</v>
      </c>
      <c r="AE468">
        <f t="shared" si="85"/>
        <v>0</v>
      </c>
      <c r="AF468">
        <f t="shared" si="85"/>
        <v>0</v>
      </c>
      <c r="AG468">
        <f t="shared" si="85"/>
        <v>0</v>
      </c>
      <c r="AH468">
        <f t="shared" si="85"/>
        <v>0</v>
      </c>
      <c r="AI468">
        <f t="shared" si="85"/>
        <v>0</v>
      </c>
      <c r="AJ468">
        <f t="shared" si="85"/>
        <v>0</v>
      </c>
      <c r="AK468">
        <f t="shared" si="85"/>
        <v>0</v>
      </c>
      <c r="AL468">
        <f t="shared" si="85"/>
        <v>0</v>
      </c>
    </row>
    <row r="469" spans="1:38" ht="26.1" customHeight="1" x14ac:dyDescent="0.3">
      <c r="A469" s="6" t="s">
        <v>26</v>
      </c>
      <c r="B469" s="7"/>
      <c r="C469" s="14"/>
      <c r="D469" s="14"/>
      <c r="E469" s="9"/>
      <c r="F469" s="9"/>
      <c r="G469" s="9"/>
      <c r="H469" s="9"/>
      <c r="I469" s="9"/>
      <c r="J469" s="9"/>
      <c r="K469" s="9"/>
      <c r="L469" s="9"/>
      <c r="M469" s="7"/>
    </row>
    <row r="470" spans="1:38" ht="26.1" customHeight="1" x14ac:dyDescent="0.3">
      <c r="A470" s="6" t="s">
        <v>803</v>
      </c>
      <c r="B470" s="7"/>
      <c r="C470" s="8" t="s">
        <v>92</v>
      </c>
      <c r="D470" s="14">
        <v>1</v>
      </c>
      <c r="E470" s="9">
        <f>내역서!F2052</f>
        <v>0</v>
      </c>
      <c r="F470" s="9">
        <f t="shared" ref="F470:F475" si="86">D470*E470</f>
        <v>0</v>
      </c>
      <c r="G470" s="9">
        <f>내역서!H2052</f>
        <v>0</v>
      </c>
      <c r="H470" s="9">
        <f t="shared" ref="H470:H475" si="87">D470*G470</f>
        <v>0</v>
      </c>
      <c r="I470" s="9">
        <f>내역서!J2052</f>
        <v>0</v>
      </c>
      <c r="J470" s="9">
        <f t="shared" ref="J470:J475" si="88">D470*I470</f>
        <v>0</v>
      </c>
      <c r="K470" s="9">
        <f t="shared" ref="K470:L475" si="89">E470+G470+I470</f>
        <v>0</v>
      </c>
      <c r="L470" s="9">
        <f t="shared" si="89"/>
        <v>0</v>
      </c>
      <c r="M470" s="7"/>
      <c r="Q470">
        <v>1</v>
      </c>
      <c r="R470">
        <f>D470*내역서!R2052</f>
        <v>0</v>
      </c>
      <c r="S470">
        <f>D470*내역서!S2052</f>
        <v>0</v>
      </c>
      <c r="T470">
        <f>D470*내역서!T2052</f>
        <v>0</v>
      </c>
      <c r="U470">
        <f>D470*내역서!U2052</f>
        <v>0</v>
      </c>
      <c r="V470">
        <f>D470*내역서!V2052</f>
        <v>0</v>
      </c>
      <c r="W470">
        <f>D470*내역서!W2052</f>
        <v>0</v>
      </c>
      <c r="X470">
        <f>D470*내역서!X2052</f>
        <v>0</v>
      </c>
      <c r="Y470">
        <f>D470*내역서!Y2052</f>
        <v>0</v>
      </c>
      <c r="Z470">
        <f>D470*내역서!Z2052</f>
        <v>0</v>
      </c>
      <c r="AA470">
        <f>D470*내역서!AA2052</f>
        <v>0</v>
      </c>
      <c r="AB470">
        <f>D470*내역서!AB2052</f>
        <v>0</v>
      </c>
      <c r="AC470">
        <f>D470*내역서!AC2052</f>
        <v>0</v>
      </c>
      <c r="AD470">
        <f>D470*내역서!AD2052</f>
        <v>0</v>
      </c>
      <c r="AE470">
        <f>D470*내역서!AE2052</f>
        <v>0</v>
      </c>
      <c r="AF470">
        <f>D470*내역서!AF2052</f>
        <v>0</v>
      </c>
      <c r="AG470">
        <f>D470*내역서!AG2052</f>
        <v>0</v>
      </c>
      <c r="AH470">
        <f>D470*내역서!AH2052</f>
        <v>0</v>
      </c>
      <c r="AI470">
        <f>D470*내역서!AI2052</f>
        <v>0</v>
      </c>
      <c r="AJ470">
        <f>D470*내역서!AJ2052</f>
        <v>0</v>
      </c>
      <c r="AK470">
        <f>D470*내역서!AK2052</f>
        <v>0</v>
      </c>
      <c r="AL470">
        <f>D470*내역서!AL2052</f>
        <v>0</v>
      </c>
    </row>
    <row r="471" spans="1:38" ht="26.1" customHeight="1" x14ac:dyDescent="0.3">
      <c r="A471" s="6" t="s">
        <v>804</v>
      </c>
      <c r="B471" s="7"/>
      <c r="C471" s="8" t="s">
        <v>92</v>
      </c>
      <c r="D471" s="14">
        <v>1</v>
      </c>
      <c r="E471" s="9">
        <f>내역서!F2068</f>
        <v>0</v>
      </c>
      <c r="F471" s="9">
        <f t="shared" si="86"/>
        <v>0</v>
      </c>
      <c r="G471" s="9">
        <f>내역서!H2068</f>
        <v>0</v>
      </c>
      <c r="H471" s="9">
        <f t="shared" si="87"/>
        <v>0</v>
      </c>
      <c r="I471" s="9">
        <f>내역서!J2068</f>
        <v>0</v>
      </c>
      <c r="J471" s="9">
        <f t="shared" si="88"/>
        <v>0</v>
      </c>
      <c r="K471" s="9">
        <f t="shared" si="89"/>
        <v>0</v>
      </c>
      <c r="L471" s="9">
        <f t="shared" si="89"/>
        <v>0</v>
      </c>
      <c r="M471" s="7"/>
      <c r="Q471">
        <v>1</v>
      </c>
      <c r="R471">
        <f>D471*내역서!R2068</f>
        <v>0</v>
      </c>
      <c r="S471">
        <f>D471*내역서!S2068</f>
        <v>0</v>
      </c>
      <c r="T471">
        <f>D471*내역서!T2068</f>
        <v>0</v>
      </c>
      <c r="U471">
        <f>D471*내역서!U2068</f>
        <v>0</v>
      </c>
      <c r="V471">
        <f>D471*내역서!V2068</f>
        <v>0</v>
      </c>
      <c r="W471">
        <f>D471*내역서!W2068</f>
        <v>0</v>
      </c>
      <c r="X471">
        <f>D471*내역서!X2068</f>
        <v>0</v>
      </c>
      <c r="Y471">
        <f>D471*내역서!Y2068</f>
        <v>0</v>
      </c>
      <c r="Z471">
        <f>D471*내역서!Z2068</f>
        <v>0</v>
      </c>
      <c r="AA471">
        <f>D471*내역서!AA2068</f>
        <v>0</v>
      </c>
      <c r="AB471">
        <f>D471*내역서!AB2068</f>
        <v>0</v>
      </c>
      <c r="AC471">
        <f>D471*내역서!AC2068</f>
        <v>0</v>
      </c>
      <c r="AD471">
        <f>D471*내역서!AD2068</f>
        <v>0</v>
      </c>
      <c r="AE471">
        <f>D471*내역서!AE2068</f>
        <v>0</v>
      </c>
      <c r="AF471">
        <f>D471*내역서!AF2068</f>
        <v>0</v>
      </c>
      <c r="AG471">
        <f>D471*내역서!AG2068</f>
        <v>0</v>
      </c>
      <c r="AH471">
        <f>D471*내역서!AH2068</f>
        <v>0</v>
      </c>
      <c r="AI471">
        <f>D471*내역서!AI2068</f>
        <v>0</v>
      </c>
      <c r="AJ471">
        <f>D471*내역서!AJ2068</f>
        <v>0</v>
      </c>
      <c r="AK471">
        <f>D471*내역서!AK2068</f>
        <v>0</v>
      </c>
      <c r="AL471">
        <f>D471*내역서!AL2068</f>
        <v>0</v>
      </c>
    </row>
    <row r="472" spans="1:38" ht="26.1" customHeight="1" x14ac:dyDescent="0.3">
      <c r="A472" s="6" t="s">
        <v>805</v>
      </c>
      <c r="B472" s="7"/>
      <c r="C472" s="8" t="s">
        <v>92</v>
      </c>
      <c r="D472" s="14">
        <v>1</v>
      </c>
      <c r="E472" s="9">
        <f>내역서!F2084</f>
        <v>0</v>
      </c>
      <c r="F472" s="9">
        <f t="shared" si="86"/>
        <v>0</v>
      </c>
      <c r="G472" s="9">
        <f>내역서!H2084</f>
        <v>0</v>
      </c>
      <c r="H472" s="9">
        <f t="shared" si="87"/>
        <v>0</v>
      </c>
      <c r="I472" s="9">
        <f>내역서!J2084</f>
        <v>0</v>
      </c>
      <c r="J472" s="9">
        <f t="shared" si="88"/>
        <v>0</v>
      </c>
      <c r="K472" s="9">
        <f t="shared" si="89"/>
        <v>0</v>
      </c>
      <c r="L472" s="9">
        <f t="shared" si="89"/>
        <v>0</v>
      </c>
      <c r="M472" s="7"/>
      <c r="Q472">
        <v>1</v>
      </c>
      <c r="R472">
        <f>D472*내역서!R2084</f>
        <v>0</v>
      </c>
      <c r="S472">
        <f>D472*내역서!S2084</f>
        <v>0</v>
      </c>
      <c r="T472">
        <f>D472*내역서!T2084</f>
        <v>0</v>
      </c>
      <c r="U472">
        <f>D472*내역서!U2084</f>
        <v>0</v>
      </c>
      <c r="V472">
        <f>D472*내역서!V2084</f>
        <v>0</v>
      </c>
      <c r="W472">
        <f>D472*내역서!W2084</f>
        <v>0</v>
      </c>
      <c r="X472">
        <f>D472*내역서!X2084</f>
        <v>0</v>
      </c>
      <c r="Y472">
        <f>D472*내역서!Y2084</f>
        <v>0</v>
      </c>
      <c r="Z472">
        <f>D472*내역서!Z2084</f>
        <v>0</v>
      </c>
      <c r="AA472">
        <f>D472*내역서!AA2084</f>
        <v>0</v>
      </c>
      <c r="AB472">
        <f>D472*내역서!AB2084</f>
        <v>0</v>
      </c>
      <c r="AC472">
        <f>D472*내역서!AC2084</f>
        <v>0</v>
      </c>
      <c r="AD472">
        <f>D472*내역서!AD2084</f>
        <v>0</v>
      </c>
      <c r="AE472">
        <f>D472*내역서!AE2084</f>
        <v>0</v>
      </c>
      <c r="AF472">
        <f>D472*내역서!AF2084</f>
        <v>0</v>
      </c>
      <c r="AG472">
        <f>D472*내역서!AG2084</f>
        <v>0</v>
      </c>
      <c r="AH472">
        <f>D472*내역서!AH2084</f>
        <v>0</v>
      </c>
      <c r="AI472">
        <f>D472*내역서!AI2084</f>
        <v>0</v>
      </c>
      <c r="AJ472">
        <f>D472*내역서!AJ2084</f>
        <v>0</v>
      </c>
      <c r="AK472">
        <f>D472*내역서!AK2084</f>
        <v>0</v>
      </c>
      <c r="AL472">
        <f>D472*내역서!AL2084</f>
        <v>0</v>
      </c>
    </row>
    <row r="473" spans="1:38" ht="26.1" customHeight="1" x14ac:dyDescent="0.3">
      <c r="A473" s="6" t="s">
        <v>806</v>
      </c>
      <c r="B473" s="7"/>
      <c r="C473" s="8" t="s">
        <v>92</v>
      </c>
      <c r="D473" s="14">
        <v>1</v>
      </c>
      <c r="E473" s="9">
        <f>내역서!F2100</f>
        <v>0</v>
      </c>
      <c r="F473" s="9">
        <f t="shared" si="86"/>
        <v>0</v>
      </c>
      <c r="G473" s="9">
        <f>내역서!H2100</f>
        <v>0</v>
      </c>
      <c r="H473" s="9">
        <f t="shared" si="87"/>
        <v>0</v>
      </c>
      <c r="I473" s="9">
        <f>내역서!J2100</f>
        <v>0</v>
      </c>
      <c r="J473" s="9">
        <f t="shared" si="88"/>
        <v>0</v>
      </c>
      <c r="K473" s="9">
        <f t="shared" si="89"/>
        <v>0</v>
      </c>
      <c r="L473" s="9">
        <f t="shared" si="89"/>
        <v>0</v>
      </c>
      <c r="M473" s="7"/>
      <c r="Q473">
        <v>1</v>
      </c>
      <c r="R473">
        <f>D473*내역서!R2100</f>
        <v>0</v>
      </c>
      <c r="S473">
        <f>D473*내역서!S2100</f>
        <v>0</v>
      </c>
      <c r="T473">
        <f>D473*내역서!T2100</f>
        <v>0</v>
      </c>
      <c r="U473">
        <f>D473*내역서!U2100</f>
        <v>0</v>
      </c>
      <c r="V473">
        <f>D473*내역서!V2100</f>
        <v>0</v>
      </c>
      <c r="W473">
        <f>D473*내역서!W2100</f>
        <v>0</v>
      </c>
      <c r="X473">
        <f>D473*내역서!X2100</f>
        <v>0</v>
      </c>
      <c r="Y473">
        <f>D473*내역서!Y2100</f>
        <v>0</v>
      </c>
      <c r="Z473">
        <f>D473*내역서!Z2100</f>
        <v>0</v>
      </c>
      <c r="AA473">
        <f>D473*내역서!AA2100</f>
        <v>0</v>
      </c>
      <c r="AB473">
        <f>D473*내역서!AB2100</f>
        <v>0</v>
      </c>
      <c r="AC473">
        <f>D473*내역서!AC2100</f>
        <v>0</v>
      </c>
      <c r="AD473">
        <f>D473*내역서!AD2100</f>
        <v>0</v>
      </c>
      <c r="AE473">
        <f>D473*내역서!AE2100</f>
        <v>0</v>
      </c>
      <c r="AF473">
        <f>D473*내역서!AF2100</f>
        <v>0</v>
      </c>
      <c r="AG473">
        <f>D473*내역서!AG2100</f>
        <v>0</v>
      </c>
      <c r="AH473">
        <f>D473*내역서!AH2100</f>
        <v>0</v>
      </c>
      <c r="AI473">
        <f>D473*내역서!AI2100</f>
        <v>0</v>
      </c>
      <c r="AJ473">
        <f>D473*내역서!AJ2100</f>
        <v>0</v>
      </c>
      <c r="AK473">
        <f>D473*내역서!AK2100</f>
        <v>0</v>
      </c>
      <c r="AL473">
        <f>D473*내역서!AL2100</f>
        <v>0</v>
      </c>
    </row>
    <row r="474" spans="1:38" ht="26.1" customHeight="1" x14ac:dyDescent="0.3">
      <c r="A474" s="6" t="s">
        <v>807</v>
      </c>
      <c r="B474" s="7"/>
      <c r="C474" s="8" t="s">
        <v>92</v>
      </c>
      <c r="D474" s="14">
        <v>1</v>
      </c>
      <c r="E474" s="9">
        <f>내역서!F2116</f>
        <v>0</v>
      </c>
      <c r="F474" s="9">
        <f t="shared" si="86"/>
        <v>0</v>
      </c>
      <c r="G474" s="9">
        <f>내역서!H2116</f>
        <v>0</v>
      </c>
      <c r="H474" s="9">
        <f t="shared" si="87"/>
        <v>0</v>
      </c>
      <c r="I474" s="9">
        <f>내역서!J2116</f>
        <v>0</v>
      </c>
      <c r="J474" s="9">
        <f t="shared" si="88"/>
        <v>0</v>
      </c>
      <c r="K474" s="9">
        <f t="shared" si="89"/>
        <v>0</v>
      </c>
      <c r="L474" s="9">
        <f t="shared" si="89"/>
        <v>0</v>
      </c>
      <c r="M474" s="7"/>
      <c r="Q474">
        <v>1</v>
      </c>
      <c r="R474">
        <f>D474*내역서!R2116</f>
        <v>0</v>
      </c>
      <c r="S474">
        <f>D474*내역서!S2116</f>
        <v>0</v>
      </c>
      <c r="T474">
        <f>D474*내역서!T2116</f>
        <v>0</v>
      </c>
      <c r="U474">
        <f>D474*내역서!U2116</f>
        <v>0</v>
      </c>
      <c r="V474">
        <f>D474*내역서!V2116</f>
        <v>0</v>
      </c>
      <c r="W474">
        <f>D474*내역서!W2116</f>
        <v>0</v>
      </c>
      <c r="X474">
        <f>D474*내역서!X2116</f>
        <v>0</v>
      </c>
      <c r="Y474">
        <f>D474*내역서!Y2116</f>
        <v>0</v>
      </c>
      <c r="Z474">
        <f>D474*내역서!Z2116</f>
        <v>0</v>
      </c>
      <c r="AA474">
        <f>D474*내역서!AA2116</f>
        <v>0</v>
      </c>
      <c r="AB474">
        <f>D474*내역서!AB2116</f>
        <v>0</v>
      </c>
      <c r="AC474">
        <f>D474*내역서!AC2116</f>
        <v>0</v>
      </c>
      <c r="AD474">
        <f>D474*내역서!AD2116</f>
        <v>0</v>
      </c>
      <c r="AE474">
        <f>D474*내역서!AE2116</f>
        <v>0</v>
      </c>
      <c r="AF474">
        <f>D474*내역서!AF2116</f>
        <v>0</v>
      </c>
      <c r="AG474">
        <f>D474*내역서!AG2116</f>
        <v>0</v>
      </c>
      <c r="AH474">
        <f>D474*내역서!AH2116</f>
        <v>0</v>
      </c>
      <c r="AI474">
        <f>D474*내역서!AI2116</f>
        <v>0</v>
      </c>
      <c r="AJ474">
        <f>D474*내역서!AJ2116</f>
        <v>0</v>
      </c>
      <c r="AK474">
        <f>D474*내역서!AK2116</f>
        <v>0</v>
      </c>
      <c r="AL474">
        <f>D474*내역서!AL2116</f>
        <v>0</v>
      </c>
    </row>
    <row r="475" spans="1:38" ht="26.1" customHeight="1" x14ac:dyDescent="0.3">
      <c r="A475" s="6" t="s">
        <v>808</v>
      </c>
      <c r="B475" s="7"/>
      <c r="C475" s="8" t="s">
        <v>92</v>
      </c>
      <c r="D475" s="14">
        <v>1</v>
      </c>
      <c r="E475" s="9">
        <f>내역서!F2132</f>
        <v>0</v>
      </c>
      <c r="F475" s="9">
        <f t="shared" si="86"/>
        <v>0</v>
      </c>
      <c r="G475" s="9">
        <f>내역서!H2132</f>
        <v>0</v>
      </c>
      <c r="H475" s="9">
        <f t="shared" si="87"/>
        <v>0</v>
      </c>
      <c r="I475" s="9">
        <f>내역서!J2132</f>
        <v>0</v>
      </c>
      <c r="J475" s="9">
        <f t="shared" si="88"/>
        <v>0</v>
      </c>
      <c r="K475" s="9">
        <f t="shared" si="89"/>
        <v>0</v>
      </c>
      <c r="L475" s="9">
        <f t="shared" si="89"/>
        <v>0</v>
      </c>
      <c r="M475" s="6" t="s">
        <v>682</v>
      </c>
      <c r="R475">
        <f>D475*내역서!R2132</f>
        <v>0</v>
      </c>
      <c r="S475">
        <f>D475*내역서!S2132</f>
        <v>0</v>
      </c>
      <c r="T475">
        <f>D475*내역서!T2132</f>
        <v>0</v>
      </c>
      <c r="U475">
        <f>D475*내역서!U2132</f>
        <v>0</v>
      </c>
      <c r="V475">
        <f>D475*내역서!V2132</f>
        <v>0</v>
      </c>
      <c r="W475">
        <f>D475*내역서!W2132</f>
        <v>0</v>
      </c>
      <c r="X475">
        <f>D475*내역서!X2132</f>
        <v>0</v>
      </c>
      <c r="Y475">
        <f>D475*내역서!Y2132</f>
        <v>0</v>
      </c>
      <c r="Z475">
        <f>D475*내역서!Z2132</f>
        <v>0</v>
      </c>
      <c r="AA475">
        <f>D475*내역서!AA2132</f>
        <v>0</v>
      </c>
      <c r="AB475">
        <f>D475*내역서!AB2132</f>
        <v>0</v>
      </c>
      <c r="AC475">
        <f>D475*내역서!AC2132</f>
        <v>0</v>
      </c>
      <c r="AD475">
        <f>D475*내역서!AD2132</f>
        <v>0</v>
      </c>
      <c r="AE475">
        <f>D475*내역서!AE2132</f>
        <v>0</v>
      </c>
      <c r="AF475">
        <f>D475*내역서!AF2132</f>
        <v>0</v>
      </c>
      <c r="AG475">
        <f>D475*내역서!AG2132</f>
        <v>0</v>
      </c>
      <c r="AH475">
        <f>D475*내역서!AH2132</f>
        <v>0</v>
      </c>
      <c r="AI475">
        <f>D475*내역서!AI2132</f>
        <v>0</v>
      </c>
      <c r="AJ475">
        <f>D475*내역서!AJ2132</f>
        <v>0</v>
      </c>
      <c r="AK475">
        <f>D475*내역서!AK2132</f>
        <v>0</v>
      </c>
      <c r="AL475">
        <f>D475*내역서!AL2132</f>
        <v>0</v>
      </c>
    </row>
    <row r="476" spans="1:38" ht="26.1" customHeight="1" x14ac:dyDescent="0.3">
      <c r="A476" s="7"/>
      <c r="B476" s="7"/>
      <c r="C476" s="14"/>
      <c r="D476" s="14"/>
      <c r="E476" s="9"/>
      <c r="F476" s="9"/>
      <c r="G476" s="9"/>
      <c r="H476" s="9"/>
      <c r="I476" s="9"/>
      <c r="J476" s="9"/>
      <c r="K476" s="9"/>
      <c r="L476" s="9"/>
      <c r="M476" s="7"/>
    </row>
    <row r="477" spans="1:38" ht="26.1" customHeight="1" x14ac:dyDescent="0.3">
      <c r="A477" s="7"/>
      <c r="B477" s="7"/>
      <c r="C477" s="14"/>
      <c r="D477" s="14"/>
      <c r="E477" s="9"/>
      <c r="F477" s="9"/>
      <c r="G477" s="9"/>
      <c r="H477" s="9"/>
      <c r="I477" s="9"/>
      <c r="J477" s="9"/>
      <c r="K477" s="9"/>
      <c r="L477" s="9"/>
      <c r="M477" s="7"/>
    </row>
    <row r="478" spans="1:38" ht="26.1" customHeight="1" x14ac:dyDescent="0.3">
      <c r="A478" s="7"/>
      <c r="B478" s="7"/>
      <c r="C478" s="14"/>
      <c r="D478" s="14"/>
      <c r="E478" s="9"/>
      <c r="F478" s="9"/>
      <c r="G478" s="9"/>
      <c r="H478" s="9"/>
      <c r="I478" s="9"/>
      <c r="J478" s="9"/>
      <c r="K478" s="9"/>
      <c r="L478" s="9"/>
      <c r="M478" s="7"/>
    </row>
    <row r="479" spans="1:38" ht="26.1" customHeight="1" x14ac:dyDescent="0.3">
      <c r="A479" s="7"/>
      <c r="B479" s="7"/>
      <c r="C479" s="14"/>
      <c r="D479" s="14"/>
      <c r="E479" s="9"/>
      <c r="F479" s="9"/>
      <c r="G479" s="9"/>
      <c r="H479" s="9"/>
      <c r="I479" s="9"/>
      <c r="J479" s="9"/>
      <c r="K479" s="9"/>
      <c r="L479" s="9"/>
      <c r="M479" s="7"/>
    </row>
    <row r="480" spans="1:38" ht="26.1" customHeight="1" x14ac:dyDescent="0.3">
      <c r="A480" s="7"/>
      <c r="B480" s="7"/>
      <c r="C480" s="14"/>
      <c r="D480" s="14"/>
      <c r="E480" s="9"/>
      <c r="F480" s="9"/>
      <c r="G480" s="9"/>
      <c r="H480" s="9"/>
      <c r="I480" s="9"/>
      <c r="J480" s="9"/>
      <c r="K480" s="9"/>
      <c r="L480" s="9"/>
      <c r="M480" s="7"/>
    </row>
    <row r="481" spans="1:38" ht="26.1" customHeight="1" x14ac:dyDescent="0.3">
      <c r="A481" s="7"/>
      <c r="B481" s="7"/>
      <c r="C481" s="14"/>
      <c r="D481" s="14"/>
      <c r="E481" s="9"/>
      <c r="F481" s="9"/>
      <c r="G481" s="9"/>
      <c r="H481" s="9"/>
      <c r="I481" s="9"/>
      <c r="J481" s="9"/>
      <c r="K481" s="9"/>
      <c r="L481" s="9"/>
      <c r="M481" s="7"/>
    </row>
    <row r="482" spans="1:38" ht="26.1" customHeight="1" x14ac:dyDescent="0.3">
      <c r="A482" s="7"/>
      <c r="B482" s="7"/>
      <c r="C482" s="14"/>
      <c r="D482" s="14"/>
      <c r="E482" s="9"/>
      <c r="F482" s="9"/>
      <c r="G482" s="9"/>
      <c r="H482" s="9"/>
      <c r="I482" s="9"/>
      <c r="J482" s="9"/>
      <c r="K482" s="9"/>
      <c r="L482" s="9"/>
      <c r="M482" s="7"/>
    </row>
    <row r="483" spans="1:38" ht="26.1" customHeight="1" x14ac:dyDescent="0.3">
      <c r="A483" s="7"/>
      <c r="B483" s="7"/>
      <c r="C483" s="14"/>
      <c r="D483" s="14"/>
      <c r="E483" s="9"/>
      <c r="F483" s="9"/>
      <c r="G483" s="9"/>
      <c r="H483" s="9"/>
      <c r="I483" s="9"/>
      <c r="J483" s="9"/>
      <c r="K483" s="9"/>
      <c r="L483" s="9"/>
      <c r="M483" s="7"/>
    </row>
    <row r="484" spans="1:38" ht="26.1" customHeight="1" x14ac:dyDescent="0.3">
      <c r="A484" s="10" t="s">
        <v>91</v>
      </c>
      <c r="B484" s="11"/>
      <c r="C484" s="12"/>
      <c r="D484" s="12"/>
      <c r="E484" s="13"/>
      <c r="F484" s="13">
        <f>SUMIF(Q470:Q475, "1", F470:F475)</f>
        <v>0</v>
      </c>
      <c r="G484" s="13"/>
      <c r="H484" s="13">
        <f>SUMIF(Q470:Q475, "1", H470:H475)</f>
        <v>0</v>
      </c>
      <c r="I484" s="13"/>
      <c r="J484" s="13">
        <f>SUMIF(Q470:Q475, "1", J470:J475)</f>
        <v>0</v>
      </c>
      <c r="K484" s="13"/>
      <c r="L484" s="13">
        <f>F484+H484+J484</f>
        <v>0</v>
      </c>
      <c r="M484" s="11"/>
      <c r="R484">
        <f t="shared" ref="R484:AL484" si="90">SUM(R470:R475)</f>
        <v>0</v>
      </c>
      <c r="S484">
        <f t="shared" si="90"/>
        <v>0</v>
      </c>
      <c r="T484">
        <f t="shared" si="90"/>
        <v>0</v>
      </c>
      <c r="U484">
        <f t="shared" si="90"/>
        <v>0</v>
      </c>
      <c r="V484">
        <f t="shared" si="90"/>
        <v>0</v>
      </c>
      <c r="W484">
        <f t="shared" si="90"/>
        <v>0</v>
      </c>
      <c r="X484">
        <f t="shared" si="90"/>
        <v>0</v>
      </c>
      <c r="Y484">
        <f t="shared" si="90"/>
        <v>0</v>
      </c>
      <c r="Z484">
        <f t="shared" si="90"/>
        <v>0</v>
      </c>
      <c r="AA484">
        <f t="shared" si="90"/>
        <v>0</v>
      </c>
      <c r="AB484">
        <f t="shared" si="90"/>
        <v>0</v>
      </c>
      <c r="AC484">
        <f t="shared" si="90"/>
        <v>0</v>
      </c>
      <c r="AD484">
        <f t="shared" si="90"/>
        <v>0</v>
      </c>
      <c r="AE484">
        <f t="shared" si="90"/>
        <v>0</v>
      </c>
      <c r="AF484">
        <f t="shared" si="90"/>
        <v>0</v>
      </c>
      <c r="AG484">
        <f t="shared" si="90"/>
        <v>0</v>
      </c>
      <c r="AH484">
        <f t="shared" si="90"/>
        <v>0</v>
      </c>
      <c r="AI484">
        <f t="shared" si="90"/>
        <v>0</v>
      </c>
      <c r="AJ484">
        <f t="shared" si="90"/>
        <v>0</v>
      </c>
      <c r="AK484">
        <f t="shared" si="90"/>
        <v>0</v>
      </c>
      <c r="AL484">
        <f t="shared" si="90"/>
        <v>0</v>
      </c>
    </row>
    <row r="485" spans="1:38" ht="26.1" customHeight="1" x14ac:dyDescent="0.3">
      <c r="A485" s="6" t="s">
        <v>27</v>
      </c>
      <c r="B485" s="7"/>
      <c r="C485" s="14"/>
      <c r="D485" s="14"/>
      <c r="E485" s="9"/>
      <c r="F485" s="9"/>
      <c r="G485" s="9"/>
      <c r="H485" s="9"/>
      <c r="I485" s="9"/>
      <c r="J485" s="9"/>
      <c r="K485" s="9"/>
      <c r="L485" s="9"/>
      <c r="M485" s="7"/>
    </row>
    <row r="486" spans="1:38" ht="26.1" customHeight="1" x14ac:dyDescent="0.3">
      <c r="A486" s="6" t="s">
        <v>809</v>
      </c>
      <c r="B486" s="7"/>
      <c r="C486" s="8" t="s">
        <v>92</v>
      </c>
      <c r="D486" s="14">
        <v>1</v>
      </c>
      <c r="E486" s="9">
        <f>내역서!F2148</f>
        <v>0</v>
      </c>
      <c r="F486" s="9">
        <f t="shared" ref="F486:F493" si="91">D486*E486</f>
        <v>0</v>
      </c>
      <c r="G486" s="9">
        <f>내역서!H2148</f>
        <v>0</v>
      </c>
      <c r="H486" s="9">
        <f t="shared" ref="H486:H493" si="92">D486*G486</f>
        <v>0</v>
      </c>
      <c r="I486" s="9">
        <f>내역서!J2148</f>
        <v>0</v>
      </c>
      <c r="J486" s="9">
        <f t="shared" ref="J486:J493" si="93">D486*I486</f>
        <v>0</v>
      </c>
      <c r="K486" s="9">
        <f t="shared" ref="K486:L493" si="94">E486+G486+I486</f>
        <v>0</v>
      </c>
      <c r="L486" s="9">
        <f t="shared" si="94"/>
        <v>0</v>
      </c>
      <c r="M486" s="7"/>
      <c r="Q486">
        <v>1</v>
      </c>
      <c r="R486">
        <f>D486*내역서!R2148</f>
        <v>0</v>
      </c>
      <c r="S486">
        <f>D486*내역서!S2148</f>
        <v>0</v>
      </c>
      <c r="T486">
        <f>D486*내역서!T2148</f>
        <v>0</v>
      </c>
      <c r="U486">
        <f>D486*내역서!U2148</f>
        <v>0</v>
      </c>
      <c r="V486">
        <f>D486*내역서!V2148</f>
        <v>0</v>
      </c>
      <c r="W486">
        <f>D486*내역서!W2148</f>
        <v>0</v>
      </c>
      <c r="X486">
        <f>D486*내역서!X2148</f>
        <v>0</v>
      </c>
      <c r="Y486">
        <f>D486*내역서!Y2148</f>
        <v>0</v>
      </c>
      <c r="Z486">
        <f>D486*내역서!Z2148</f>
        <v>0</v>
      </c>
      <c r="AA486">
        <f>D486*내역서!AA2148</f>
        <v>0</v>
      </c>
      <c r="AB486">
        <f>D486*내역서!AB2148</f>
        <v>0</v>
      </c>
      <c r="AC486">
        <f>D486*내역서!AC2148</f>
        <v>0</v>
      </c>
      <c r="AD486">
        <f>D486*내역서!AD2148</f>
        <v>0</v>
      </c>
      <c r="AE486">
        <f>D486*내역서!AE2148</f>
        <v>0</v>
      </c>
      <c r="AF486">
        <f>D486*내역서!AF2148</f>
        <v>0</v>
      </c>
      <c r="AG486">
        <f>D486*내역서!AG2148</f>
        <v>0</v>
      </c>
      <c r="AH486">
        <f>D486*내역서!AH2148</f>
        <v>0</v>
      </c>
      <c r="AI486">
        <f>D486*내역서!AI2148</f>
        <v>0</v>
      </c>
      <c r="AJ486">
        <f>D486*내역서!AJ2148</f>
        <v>0</v>
      </c>
      <c r="AK486">
        <f>D486*내역서!AK2148</f>
        <v>0</v>
      </c>
      <c r="AL486">
        <f>D486*내역서!AL2148</f>
        <v>0</v>
      </c>
    </row>
    <row r="487" spans="1:38" ht="26.1" customHeight="1" x14ac:dyDescent="0.3">
      <c r="A487" s="6" t="s">
        <v>810</v>
      </c>
      <c r="B487" s="7"/>
      <c r="C487" s="8" t="s">
        <v>92</v>
      </c>
      <c r="D487" s="14">
        <v>1</v>
      </c>
      <c r="E487" s="9">
        <f>내역서!F2164</f>
        <v>0</v>
      </c>
      <c r="F487" s="9">
        <f t="shared" si="91"/>
        <v>0</v>
      </c>
      <c r="G487" s="9">
        <f>내역서!H2164</f>
        <v>0</v>
      </c>
      <c r="H487" s="9">
        <f t="shared" si="92"/>
        <v>0</v>
      </c>
      <c r="I487" s="9">
        <f>내역서!J2164</f>
        <v>0</v>
      </c>
      <c r="J487" s="9">
        <f t="shared" si="93"/>
        <v>0</v>
      </c>
      <c r="K487" s="9">
        <f t="shared" si="94"/>
        <v>0</v>
      </c>
      <c r="L487" s="9">
        <f t="shared" si="94"/>
        <v>0</v>
      </c>
      <c r="M487" s="7"/>
      <c r="Q487">
        <v>1</v>
      </c>
      <c r="R487">
        <f>D487*내역서!R2164</f>
        <v>0</v>
      </c>
      <c r="S487">
        <f>D487*내역서!S2164</f>
        <v>0</v>
      </c>
      <c r="T487">
        <f>D487*내역서!T2164</f>
        <v>0</v>
      </c>
      <c r="U487">
        <f>D487*내역서!U2164</f>
        <v>0</v>
      </c>
      <c r="V487">
        <f>D487*내역서!V2164</f>
        <v>0</v>
      </c>
      <c r="W487">
        <f>D487*내역서!W2164</f>
        <v>0</v>
      </c>
      <c r="X487">
        <f>D487*내역서!X2164</f>
        <v>0</v>
      </c>
      <c r="Y487">
        <f>D487*내역서!Y2164</f>
        <v>0</v>
      </c>
      <c r="Z487">
        <f>D487*내역서!Z2164</f>
        <v>0</v>
      </c>
      <c r="AA487">
        <f>D487*내역서!AA2164</f>
        <v>0</v>
      </c>
      <c r="AB487">
        <f>D487*내역서!AB2164</f>
        <v>0</v>
      </c>
      <c r="AC487">
        <f>D487*내역서!AC2164</f>
        <v>0</v>
      </c>
      <c r="AD487">
        <f>D487*내역서!AD2164</f>
        <v>0</v>
      </c>
      <c r="AE487">
        <f>D487*내역서!AE2164</f>
        <v>0</v>
      </c>
      <c r="AF487">
        <f>D487*내역서!AF2164</f>
        <v>0</v>
      </c>
      <c r="AG487">
        <f>D487*내역서!AG2164</f>
        <v>0</v>
      </c>
      <c r="AH487">
        <f>D487*내역서!AH2164</f>
        <v>0</v>
      </c>
      <c r="AI487">
        <f>D487*내역서!AI2164</f>
        <v>0</v>
      </c>
      <c r="AJ487">
        <f>D487*내역서!AJ2164</f>
        <v>0</v>
      </c>
      <c r="AK487">
        <f>D487*내역서!AK2164</f>
        <v>0</v>
      </c>
      <c r="AL487">
        <f>D487*내역서!AL2164</f>
        <v>0</v>
      </c>
    </row>
    <row r="488" spans="1:38" ht="26.1" customHeight="1" x14ac:dyDescent="0.3">
      <c r="A488" s="6" t="s">
        <v>811</v>
      </c>
      <c r="B488" s="7"/>
      <c r="C488" s="8" t="s">
        <v>92</v>
      </c>
      <c r="D488" s="14">
        <v>1</v>
      </c>
      <c r="E488" s="9">
        <f>내역서!F2180</f>
        <v>0</v>
      </c>
      <c r="F488" s="9">
        <f t="shared" si="91"/>
        <v>0</v>
      </c>
      <c r="G488" s="9">
        <f>내역서!H2180</f>
        <v>0</v>
      </c>
      <c r="H488" s="9">
        <f t="shared" si="92"/>
        <v>0</v>
      </c>
      <c r="I488" s="9">
        <f>내역서!J2180</f>
        <v>0</v>
      </c>
      <c r="J488" s="9">
        <f t="shared" si="93"/>
        <v>0</v>
      </c>
      <c r="K488" s="9">
        <f t="shared" si="94"/>
        <v>0</v>
      </c>
      <c r="L488" s="9">
        <f t="shared" si="94"/>
        <v>0</v>
      </c>
      <c r="M488" s="7"/>
      <c r="Q488">
        <v>1</v>
      </c>
      <c r="R488">
        <f>D488*내역서!R2180</f>
        <v>0</v>
      </c>
      <c r="S488">
        <f>D488*내역서!S2180</f>
        <v>0</v>
      </c>
      <c r="T488">
        <f>D488*내역서!T2180</f>
        <v>0</v>
      </c>
      <c r="U488">
        <f>D488*내역서!U2180</f>
        <v>0</v>
      </c>
      <c r="V488">
        <f>D488*내역서!V2180</f>
        <v>0</v>
      </c>
      <c r="W488">
        <f>D488*내역서!W2180</f>
        <v>0</v>
      </c>
      <c r="X488">
        <f>D488*내역서!X2180</f>
        <v>0</v>
      </c>
      <c r="Y488">
        <f>D488*내역서!Y2180</f>
        <v>0</v>
      </c>
      <c r="Z488">
        <f>D488*내역서!Z2180</f>
        <v>0</v>
      </c>
      <c r="AA488">
        <f>D488*내역서!AA2180</f>
        <v>0</v>
      </c>
      <c r="AB488">
        <f>D488*내역서!AB2180</f>
        <v>0</v>
      </c>
      <c r="AC488">
        <f>D488*내역서!AC2180</f>
        <v>0</v>
      </c>
      <c r="AD488">
        <f>D488*내역서!AD2180</f>
        <v>0</v>
      </c>
      <c r="AE488">
        <f>D488*내역서!AE2180</f>
        <v>0</v>
      </c>
      <c r="AF488">
        <f>D488*내역서!AF2180</f>
        <v>0</v>
      </c>
      <c r="AG488">
        <f>D488*내역서!AG2180</f>
        <v>0</v>
      </c>
      <c r="AH488">
        <f>D488*내역서!AH2180</f>
        <v>0</v>
      </c>
      <c r="AI488">
        <f>D488*내역서!AI2180</f>
        <v>0</v>
      </c>
      <c r="AJ488">
        <f>D488*내역서!AJ2180</f>
        <v>0</v>
      </c>
      <c r="AK488">
        <f>D488*내역서!AK2180</f>
        <v>0</v>
      </c>
      <c r="AL488">
        <f>D488*내역서!AL2180</f>
        <v>0</v>
      </c>
    </row>
    <row r="489" spans="1:38" ht="26.1" customHeight="1" x14ac:dyDescent="0.3">
      <c r="A489" s="6" t="s">
        <v>812</v>
      </c>
      <c r="B489" s="7"/>
      <c r="C489" s="8" t="s">
        <v>92</v>
      </c>
      <c r="D489" s="14">
        <v>1</v>
      </c>
      <c r="E489" s="9">
        <f>내역서!F2196</f>
        <v>0</v>
      </c>
      <c r="F489" s="9">
        <f t="shared" si="91"/>
        <v>0</v>
      </c>
      <c r="G489" s="9">
        <f>내역서!H2196</f>
        <v>0</v>
      </c>
      <c r="H489" s="9">
        <f t="shared" si="92"/>
        <v>0</v>
      </c>
      <c r="I489" s="9">
        <f>내역서!J2196</f>
        <v>0</v>
      </c>
      <c r="J489" s="9">
        <f t="shared" si="93"/>
        <v>0</v>
      </c>
      <c r="K489" s="9">
        <f t="shared" si="94"/>
        <v>0</v>
      </c>
      <c r="L489" s="9">
        <f t="shared" si="94"/>
        <v>0</v>
      </c>
      <c r="M489" s="7"/>
      <c r="Q489">
        <v>1</v>
      </c>
      <c r="R489">
        <f>D489*내역서!R2196</f>
        <v>0</v>
      </c>
      <c r="S489">
        <f>D489*내역서!S2196</f>
        <v>0</v>
      </c>
      <c r="T489">
        <f>D489*내역서!T2196</f>
        <v>0</v>
      </c>
      <c r="U489">
        <f>D489*내역서!U2196</f>
        <v>0</v>
      </c>
      <c r="V489">
        <f>D489*내역서!V2196</f>
        <v>0</v>
      </c>
      <c r="W489">
        <f>D489*내역서!W2196</f>
        <v>0</v>
      </c>
      <c r="X489">
        <f>D489*내역서!X2196</f>
        <v>0</v>
      </c>
      <c r="Y489">
        <f>D489*내역서!Y2196</f>
        <v>0</v>
      </c>
      <c r="Z489">
        <f>D489*내역서!Z2196</f>
        <v>0</v>
      </c>
      <c r="AA489">
        <f>D489*내역서!AA2196</f>
        <v>0</v>
      </c>
      <c r="AB489">
        <f>D489*내역서!AB2196</f>
        <v>0</v>
      </c>
      <c r="AC489">
        <f>D489*내역서!AC2196</f>
        <v>0</v>
      </c>
      <c r="AD489">
        <f>D489*내역서!AD2196</f>
        <v>0</v>
      </c>
      <c r="AE489">
        <f>D489*내역서!AE2196</f>
        <v>0</v>
      </c>
      <c r="AF489">
        <f>D489*내역서!AF2196</f>
        <v>0</v>
      </c>
      <c r="AG489">
        <f>D489*내역서!AG2196</f>
        <v>0</v>
      </c>
      <c r="AH489">
        <f>D489*내역서!AH2196</f>
        <v>0</v>
      </c>
      <c r="AI489">
        <f>D489*내역서!AI2196</f>
        <v>0</v>
      </c>
      <c r="AJ489">
        <f>D489*내역서!AJ2196</f>
        <v>0</v>
      </c>
      <c r="AK489">
        <f>D489*내역서!AK2196</f>
        <v>0</v>
      </c>
      <c r="AL489">
        <f>D489*내역서!AL2196</f>
        <v>0</v>
      </c>
    </row>
    <row r="490" spans="1:38" ht="26.1" customHeight="1" x14ac:dyDescent="0.3">
      <c r="A490" s="6" t="s">
        <v>813</v>
      </c>
      <c r="B490" s="7"/>
      <c r="C490" s="8" t="s">
        <v>92</v>
      </c>
      <c r="D490" s="14">
        <v>1</v>
      </c>
      <c r="E490" s="9">
        <f>내역서!F2212</f>
        <v>0</v>
      </c>
      <c r="F490" s="9">
        <f t="shared" si="91"/>
        <v>0</v>
      </c>
      <c r="G490" s="9">
        <f>내역서!H2212</f>
        <v>0</v>
      </c>
      <c r="H490" s="9">
        <f t="shared" si="92"/>
        <v>0</v>
      </c>
      <c r="I490" s="9">
        <f>내역서!J2212</f>
        <v>0</v>
      </c>
      <c r="J490" s="9">
        <f t="shared" si="93"/>
        <v>0</v>
      </c>
      <c r="K490" s="9">
        <f t="shared" si="94"/>
        <v>0</v>
      </c>
      <c r="L490" s="9">
        <f t="shared" si="94"/>
        <v>0</v>
      </c>
      <c r="M490" s="7"/>
      <c r="Q490">
        <v>1</v>
      </c>
      <c r="R490">
        <f>D490*내역서!R2212</f>
        <v>0</v>
      </c>
      <c r="S490">
        <f>D490*내역서!S2212</f>
        <v>0</v>
      </c>
      <c r="T490">
        <f>D490*내역서!T2212</f>
        <v>0</v>
      </c>
      <c r="U490">
        <f>D490*내역서!U2212</f>
        <v>0</v>
      </c>
      <c r="V490">
        <f>D490*내역서!V2212</f>
        <v>0</v>
      </c>
      <c r="W490">
        <f>D490*내역서!W2212</f>
        <v>0</v>
      </c>
      <c r="X490">
        <f>D490*내역서!X2212</f>
        <v>0</v>
      </c>
      <c r="Y490">
        <f>D490*내역서!Y2212</f>
        <v>0</v>
      </c>
      <c r="Z490">
        <f>D490*내역서!Z2212</f>
        <v>0</v>
      </c>
      <c r="AA490">
        <f>D490*내역서!AA2212</f>
        <v>0</v>
      </c>
      <c r="AB490">
        <f>D490*내역서!AB2212</f>
        <v>0</v>
      </c>
      <c r="AC490">
        <f>D490*내역서!AC2212</f>
        <v>0</v>
      </c>
      <c r="AD490">
        <f>D490*내역서!AD2212</f>
        <v>0</v>
      </c>
      <c r="AE490">
        <f>D490*내역서!AE2212</f>
        <v>0</v>
      </c>
      <c r="AF490">
        <f>D490*내역서!AF2212</f>
        <v>0</v>
      </c>
      <c r="AG490">
        <f>D490*내역서!AG2212</f>
        <v>0</v>
      </c>
      <c r="AH490">
        <f>D490*내역서!AH2212</f>
        <v>0</v>
      </c>
      <c r="AI490">
        <f>D490*내역서!AI2212</f>
        <v>0</v>
      </c>
      <c r="AJ490">
        <f>D490*내역서!AJ2212</f>
        <v>0</v>
      </c>
      <c r="AK490">
        <f>D490*내역서!AK2212</f>
        <v>0</v>
      </c>
      <c r="AL490">
        <f>D490*내역서!AL2212</f>
        <v>0</v>
      </c>
    </row>
    <row r="491" spans="1:38" ht="26.1" customHeight="1" x14ac:dyDescent="0.3">
      <c r="A491" s="6" t="s">
        <v>814</v>
      </c>
      <c r="B491" s="7"/>
      <c r="C491" s="8" t="s">
        <v>92</v>
      </c>
      <c r="D491" s="14">
        <v>1</v>
      </c>
      <c r="E491" s="9">
        <f>내역서!F2228</f>
        <v>0</v>
      </c>
      <c r="F491" s="9">
        <f t="shared" si="91"/>
        <v>0</v>
      </c>
      <c r="G491" s="9">
        <f>내역서!H2228</f>
        <v>0</v>
      </c>
      <c r="H491" s="9">
        <f t="shared" si="92"/>
        <v>0</v>
      </c>
      <c r="I491" s="9">
        <f>내역서!J2228</f>
        <v>0</v>
      </c>
      <c r="J491" s="9">
        <f t="shared" si="93"/>
        <v>0</v>
      </c>
      <c r="K491" s="9">
        <f t="shared" si="94"/>
        <v>0</v>
      </c>
      <c r="L491" s="9">
        <f t="shared" si="94"/>
        <v>0</v>
      </c>
      <c r="M491" s="7"/>
      <c r="Q491">
        <v>1</v>
      </c>
      <c r="R491">
        <f>D491*내역서!R2228</f>
        <v>0</v>
      </c>
      <c r="S491">
        <f>D491*내역서!S2228</f>
        <v>0</v>
      </c>
      <c r="T491">
        <f>D491*내역서!T2228</f>
        <v>0</v>
      </c>
      <c r="U491">
        <f>D491*내역서!U2228</f>
        <v>0</v>
      </c>
      <c r="V491">
        <f>D491*내역서!V2228</f>
        <v>0</v>
      </c>
      <c r="W491">
        <f>D491*내역서!W2228</f>
        <v>0</v>
      </c>
      <c r="X491">
        <f>D491*내역서!X2228</f>
        <v>0</v>
      </c>
      <c r="Y491">
        <f>D491*내역서!Y2228</f>
        <v>0</v>
      </c>
      <c r="Z491">
        <f>D491*내역서!Z2228</f>
        <v>0</v>
      </c>
      <c r="AA491">
        <f>D491*내역서!AA2228</f>
        <v>0</v>
      </c>
      <c r="AB491">
        <f>D491*내역서!AB2228</f>
        <v>0</v>
      </c>
      <c r="AC491">
        <f>D491*내역서!AC2228</f>
        <v>0</v>
      </c>
      <c r="AD491">
        <f>D491*내역서!AD2228</f>
        <v>0</v>
      </c>
      <c r="AE491">
        <f>D491*내역서!AE2228</f>
        <v>0</v>
      </c>
      <c r="AF491">
        <f>D491*내역서!AF2228</f>
        <v>0</v>
      </c>
      <c r="AG491">
        <f>D491*내역서!AG2228</f>
        <v>0</v>
      </c>
      <c r="AH491">
        <f>D491*내역서!AH2228</f>
        <v>0</v>
      </c>
      <c r="AI491">
        <f>D491*내역서!AI2228</f>
        <v>0</v>
      </c>
      <c r="AJ491">
        <f>D491*내역서!AJ2228</f>
        <v>0</v>
      </c>
      <c r="AK491">
        <f>D491*내역서!AK2228</f>
        <v>0</v>
      </c>
      <c r="AL491">
        <f>D491*내역서!AL2228</f>
        <v>0</v>
      </c>
    </row>
    <row r="492" spans="1:38" ht="26.1" customHeight="1" x14ac:dyDescent="0.3">
      <c r="A492" s="6" t="s">
        <v>815</v>
      </c>
      <c r="B492" s="7"/>
      <c r="C492" s="8" t="s">
        <v>92</v>
      </c>
      <c r="D492" s="14">
        <v>1</v>
      </c>
      <c r="E492" s="9">
        <f>내역서!F2244</f>
        <v>0</v>
      </c>
      <c r="F492" s="9">
        <f t="shared" si="91"/>
        <v>0</v>
      </c>
      <c r="G492" s="9">
        <f>내역서!H2244</f>
        <v>0</v>
      </c>
      <c r="H492" s="9">
        <f t="shared" si="92"/>
        <v>0</v>
      </c>
      <c r="I492" s="9">
        <f>내역서!J2244</f>
        <v>0</v>
      </c>
      <c r="J492" s="9">
        <f t="shared" si="93"/>
        <v>0</v>
      </c>
      <c r="K492" s="9">
        <f t="shared" si="94"/>
        <v>0</v>
      </c>
      <c r="L492" s="9">
        <f t="shared" si="94"/>
        <v>0</v>
      </c>
      <c r="M492" s="6" t="s">
        <v>682</v>
      </c>
      <c r="R492">
        <f>D492*내역서!R2244</f>
        <v>0</v>
      </c>
      <c r="S492">
        <f>D492*내역서!S2244</f>
        <v>0</v>
      </c>
      <c r="T492">
        <f>D492*내역서!T2244</f>
        <v>0</v>
      </c>
      <c r="U492">
        <f>D492*내역서!U2244</f>
        <v>0</v>
      </c>
      <c r="V492">
        <f>D492*내역서!V2244</f>
        <v>0</v>
      </c>
      <c r="W492">
        <f>D492*내역서!W2244</f>
        <v>0</v>
      </c>
      <c r="X492">
        <f>D492*내역서!X2244</f>
        <v>0</v>
      </c>
      <c r="Y492">
        <f>D492*내역서!Y2244</f>
        <v>0</v>
      </c>
      <c r="Z492">
        <f>D492*내역서!Z2244</f>
        <v>0</v>
      </c>
      <c r="AA492">
        <f>D492*내역서!AA2244</f>
        <v>0</v>
      </c>
      <c r="AB492">
        <f>D492*내역서!AB2244</f>
        <v>0</v>
      </c>
      <c r="AC492">
        <f>D492*내역서!AC2244</f>
        <v>0</v>
      </c>
      <c r="AD492">
        <f>D492*내역서!AD2244</f>
        <v>0</v>
      </c>
      <c r="AE492">
        <f>D492*내역서!AE2244</f>
        <v>0</v>
      </c>
      <c r="AF492">
        <f>D492*내역서!AF2244</f>
        <v>0</v>
      </c>
      <c r="AG492">
        <f>D492*내역서!AG2244</f>
        <v>0</v>
      </c>
      <c r="AH492">
        <f>D492*내역서!AH2244</f>
        <v>0</v>
      </c>
      <c r="AI492">
        <f>D492*내역서!AI2244</f>
        <v>0</v>
      </c>
      <c r="AJ492">
        <f>D492*내역서!AJ2244</f>
        <v>0</v>
      </c>
      <c r="AK492">
        <f>D492*내역서!AK2244</f>
        <v>0</v>
      </c>
      <c r="AL492">
        <f>D492*내역서!AL2244</f>
        <v>0</v>
      </c>
    </row>
    <row r="493" spans="1:38" ht="26.1" customHeight="1" x14ac:dyDescent="0.3">
      <c r="A493" s="6" t="s">
        <v>816</v>
      </c>
      <c r="B493" s="7"/>
      <c r="C493" s="8" t="s">
        <v>92</v>
      </c>
      <c r="D493" s="14">
        <v>1</v>
      </c>
      <c r="E493" s="9">
        <f>내역서!F2260</f>
        <v>0</v>
      </c>
      <c r="F493" s="9">
        <f t="shared" si="91"/>
        <v>0</v>
      </c>
      <c r="G493" s="9">
        <f>내역서!H2260</f>
        <v>0</v>
      </c>
      <c r="H493" s="9">
        <f t="shared" si="92"/>
        <v>0</v>
      </c>
      <c r="I493" s="9">
        <f>내역서!J2260</f>
        <v>0</v>
      </c>
      <c r="J493" s="9">
        <f t="shared" si="93"/>
        <v>0</v>
      </c>
      <c r="K493" s="9">
        <f t="shared" si="94"/>
        <v>0</v>
      </c>
      <c r="L493" s="9">
        <f t="shared" si="94"/>
        <v>0</v>
      </c>
      <c r="M493" s="6" t="s">
        <v>682</v>
      </c>
      <c r="R493">
        <f>D493*내역서!R2260</f>
        <v>0</v>
      </c>
      <c r="S493">
        <f>D493*내역서!S2260</f>
        <v>0</v>
      </c>
      <c r="T493">
        <f>D493*내역서!T2260</f>
        <v>0</v>
      </c>
      <c r="U493">
        <f>D493*내역서!U2260</f>
        <v>0</v>
      </c>
      <c r="V493">
        <f>D493*내역서!V2260</f>
        <v>0</v>
      </c>
      <c r="W493">
        <f>D493*내역서!W2260</f>
        <v>0</v>
      </c>
      <c r="X493">
        <f>D493*내역서!X2260</f>
        <v>0</v>
      </c>
      <c r="Y493">
        <f>D493*내역서!Y2260</f>
        <v>0</v>
      </c>
      <c r="Z493">
        <f>D493*내역서!Z2260</f>
        <v>0</v>
      </c>
      <c r="AA493">
        <f>D493*내역서!AA2260</f>
        <v>0</v>
      </c>
      <c r="AB493">
        <f>D493*내역서!AB2260</f>
        <v>0</v>
      </c>
      <c r="AC493">
        <f>D493*내역서!AC2260</f>
        <v>0</v>
      </c>
      <c r="AD493">
        <f>D493*내역서!AD2260</f>
        <v>0</v>
      </c>
      <c r="AE493">
        <f>D493*내역서!AE2260</f>
        <v>0</v>
      </c>
      <c r="AF493">
        <f>D493*내역서!AF2260</f>
        <v>0</v>
      </c>
      <c r="AG493">
        <f>D493*내역서!AG2260</f>
        <v>0</v>
      </c>
      <c r="AH493">
        <f>D493*내역서!AH2260</f>
        <v>0</v>
      </c>
      <c r="AI493">
        <f>D493*내역서!AI2260</f>
        <v>0</v>
      </c>
      <c r="AJ493">
        <f>D493*내역서!AJ2260</f>
        <v>0</v>
      </c>
      <c r="AK493">
        <f>D493*내역서!AK2260</f>
        <v>0</v>
      </c>
      <c r="AL493">
        <f>D493*내역서!AL2260</f>
        <v>0</v>
      </c>
    </row>
    <row r="494" spans="1:38" ht="26.1" customHeight="1" x14ac:dyDescent="0.3">
      <c r="A494" s="7"/>
      <c r="B494" s="7"/>
      <c r="C494" s="14"/>
      <c r="D494" s="14"/>
      <c r="E494" s="9"/>
      <c r="F494" s="9"/>
      <c r="G494" s="9"/>
      <c r="H494" s="9"/>
      <c r="I494" s="9"/>
      <c r="J494" s="9"/>
      <c r="K494" s="9"/>
      <c r="L494" s="9"/>
      <c r="M494" s="7"/>
    </row>
    <row r="495" spans="1:38" ht="26.1" customHeight="1" x14ac:dyDescent="0.3">
      <c r="A495" s="7"/>
      <c r="B495" s="7"/>
      <c r="C495" s="14"/>
      <c r="D495" s="14"/>
      <c r="E495" s="9"/>
      <c r="F495" s="9"/>
      <c r="G495" s="9"/>
      <c r="H495" s="9"/>
      <c r="I495" s="9"/>
      <c r="J495" s="9"/>
      <c r="K495" s="9"/>
      <c r="L495" s="9"/>
      <c r="M495" s="7"/>
    </row>
    <row r="496" spans="1:38" ht="26.1" customHeight="1" x14ac:dyDescent="0.3">
      <c r="A496" s="7"/>
      <c r="B496" s="7"/>
      <c r="C496" s="14"/>
      <c r="D496" s="14"/>
      <c r="E496" s="9"/>
      <c r="F496" s="9"/>
      <c r="G496" s="9"/>
      <c r="H496" s="9"/>
      <c r="I496" s="9"/>
      <c r="J496" s="9"/>
      <c r="K496" s="9"/>
      <c r="L496" s="9"/>
      <c r="M496" s="7"/>
    </row>
    <row r="497" spans="1:38" ht="26.1" customHeight="1" x14ac:dyDescent="0.3">
      <c r="A497" s="7"/>
      <c r="B497" s="7"/>
      <c r="C497" s="14"/>
      <c r="D497" s="14"/>
      <c r="E497" s="9"/>
      <c r="F497" s="9"/>
      <c r="G497" s="9"/>
      <c r="H497" s="9"/>
      <c r="I497" s="9"/>
      <c r="J497" s="9"/>
      <c r="K497" s="9"/>
      <c r="L497" s="9"/>
      <c r="M497" s="7"/>
    </row>
    <row r="498" spans="1:38" ht="26.1" customHeight="1" x14ac:dyDescent="0.3">
      <c r="A498" s="7"/>
      <c r="B498" s="7"/>
      <c r="C498" s="14"/>
      <c r="D498" s="14"/>
      <c r="E498" s="9"/>
      <c r="F498" s="9"/>
      <c r="G498" s="9"/>
      <c r="H498" s="9"/>
      <c r="I498" s="9"/>
      <c r="J498" s="9"/>
      <c r="K498" s="9"/>
      <c r="L498" s="9"/>
      <c r="M498" s="7"/>
    </row>
    <row r="499" spans="1:38" ht="26.1" customHeight="1" x14ac:dyDescent="0.3">
      <c r="A499" s="7"/>
      <c r="B499" s="7"/>
      <c r="C499" s="14"/>
      <c r="D499" s="14"/>
      <c r="E499" s="9"/>
      <c r="F499" s="9"/>
      <c r="G499" s="9"/>
      <c r="H499" s="9"/>
      <c r="I499" s="9"/>
      <c r="J499" s="9"/>
      <c r="K499" s="9"/>
      <c r="L499" s="9"/>
      <c r="M499" s="7"/>
    </row>
    <row r="500" spans="1:38" ht="26.1" customHeight="1" x14ac:dyDescent="0.3">
      <c r="A500" s="10" t="s">
        <v>91</v>
      </c>
      <c r="B500" s="11"/>
      <c r="C500" s="12"/>
      <c r="D500" s="12"/>
      <c r="E500" s="13"/>
      <c r="F500" s="13">
        <f>SUMIF(Q486:Q493, "1", F486:F493)</f>
        <v>0</v>
      </c>
      <c r="G500" s="13"/>
      <c r="H500" s="13">
        <f>SUMIF(Q486:Q493, "1", H486:H493)</f>
        <v>0</v>
      </c>
      <c r="I500" s="13"/>
      <c r="J500" s="13">
        <f>SUMIF(Q486:Q493, "1", J486:J493)</f>
        <v>0</v>
      </c>
      <c r="K500" s="13"/>
      <c r="L500" s="13">
        <f>F500+H500+J500</f>
        <v>0</v>
      </c>
      <c r="M500" s="11"/>
      <c r="R500">
        <f t="shared" ref="R500:AL500" si="95">SUM(R486:R493)</f>
        <v>0</v>
      </c>
      <c r="S500">
        <f t="shared" si="95"/>
        <v>0</v>
      </c>
      <c r="T500">
        <f t="shared" si="95"/>
        <v>0</v>
      </c>
      <c r="U500">
        <f t="shared" si="95"/>
        <v>0</v>
      </c>
      <c r="V500">
        <f t="shared" si="95"/>
        <v>0</v>
      </c>
      <c r="W500">
        <f t="shared" si="95"/>
        <v>0</v>
      </c>
      <c r="X500">
        <f t="shared" si="95"/>
        <v>0</v>
      </c>
      <c r="Y500">
        <f t="shared" si="95"/>
        <v>0</v>
      </c>
      <c r="Z500">
        <f t="shared" si="95"/>
        <v>0</v>
      </c>
      <c r="AA500">
        <f t="shared" si="95"/>
        <v>0</v>
      </c>
      <c r="AB500">
        <f t="shared" si="95"/>
        <v>0</v>
      </c>
      <c r="AC500">
        <f t="shared" si="95"/>
        <v>0</v>
      </c>
      <c r="AD500">
        <f t="shared" si="95"/>
        <v>0</v>
      </c>
      <c r="AE500">
        <f t="shared" si="95"/>
        <v>0</v>
      </c>
      <c r="AF500">
        <f t="shared" si="95"/>
        <v>0</v>
      </c>
      <c r="AG500">
        <f t="shared" si="95"/>
        <v>0</v>
      </c>
      <c r="AH500">
        <f t="shared" si="95"/>
        <v>0</v>
      </c>
      <c r="AI500">
        <f t="shared" si="95"/>
        <v>0</v>
      </c>
      <c r="AJ500">
        <f t="shared" si="95"/>
        <v>0</v>
      </c>
      <c r="AK500">
        <f t="shared" si="95"/>
        <v>0</v>
      </c>
      <c r="AL500">
        <f t="shared" si="95"/>
        <v>0</v>
      </c>
    </row>
    <row r="501" spans="1:38" ht="26.1" customHeight="1" x14ac:dyDescent="0.3">
      <c r="A501" s="6" t="s">
        <v>28</v>
      </c>
      <c r="B501" s="7"/>
      <c r="C501" s="14"/>
      <c r="D501" s="14"/>
      <c r="E501" s="9"/>
      <c r="F501" s="9"/>
      <c r="G501" s="9"/>
      <c r="H501" s="9"/>
      <c r="I501" s="9"/>
      <c r="J501" s="9"/>
      <c r="K501" s="9"/>
      <c r="L501" s="9"/>
      <c r="M501" s="7"/>
    </row>
    <row r="502" spans="1:38" ht="26.1" customHeight="1" x14ac:dyDescent="0.3">
      <c r="A502" s="6" t="s">
        <v>817</v>
      </c>
      <c r="B502" s="7"/>
      <c r="C502" s="8" t="s">
        <v>92</v>
      </c>
      <c r="D502" s="14">
        <v>1</v>
      </c>
      <c r="E502" s="9">
        <f>내역서!F2276</f>
        <v>0</v>
      </c>
      <c r="F502" s="9">
        <f t="shared" ref="F502:F507" si="96">D502*E502</f>
        <v>0</v>
      </c>
      <c r="G502" s="9">
        <f>내역서!H2276</f>
        <v>0</v>
      </c>
      <c r="H502" s="9">
        <f t="shared" ref="H502:H507" si="97">D502*G502</f>
        <v>0</v>
      </c>
      <c r="I502" s="9">
        <f>내역서!J2276</f>
        <v>0</v>
      </c>
      <c r="J502" s="9">
        <f t="shared" ref="J502:J507" si="98">D502*I502</f>
        <v>0</v>
      </c>
      <c r="K502" s="9">
        <f t="shared" ref="K502:L507" si="99">E502+G502+I502</f>
        <v>0</v>
      </c>
      <c r="L502" s="9">
        <f t="shared" si="99"/>
        <v>0</v>
      </c>
      <c r="M502" s="7"/>
      <c r="Q502">
        <v>1</v>
      </c>
      <c r="R502">
        <f>D502*내역서!R2276</f>
        <v>0</v>
      </c>
      <c r="S502">
        <f>D502*내역서!S2276</f>
        <v>0</v>
      </c>
      <c r="T502">
        <f>D502*내역서!T2276</f>
        <v>0</v>
      </c>
      <c r="U502">
        <f>D502*내역서!U2276</f>
        <v>0</v>
      </c>
      <c r="V502">
        <f>D502*내역서!V2276</f>
        <v>0</v>
      </c>
      <c r="W502">
        <f>D502*내역서!W2276</f>
        <v>0</v>
      </c>
      <c r="X502">
        <f>D502*내역서!X2276</f>
        <v>0</v>
      </c>
      <c r="Y502">
        <f>D502*내역서!Y2276</f>
        <v>0</v>
      </c>
      <c r="Z502">
        <f>D502*내역서!Z2276</f>
        <v>0</v>
      </c>
      <c r="AA502">
        <f>D502*내역서!AA2276</f>
        <v>0</v>
      </c>
      <c r="AB502">
        <f>D502*내역서!AB2276</f>
        <v>0</v>
      </c>
      <c r="AC502">
        <f>D502*내역서!AC2276</f>
        <v>0</v>
      </c>
      <c r="AD502">
        <f>D502*내역서!AD2276</f>
        <v>0</v>
      </c>
      <c r="AE502">
        <f>D502*내역서!AE2276</f>
        <v>0</v>
      </c>
      <c r="AF502">
        <f>D502*내역서!AF2276</f>
        <v>0</v>
      </c>
      <c r="AG502">
        <f>D502*내역서!AG2276</f>
        <v>0</v>
      </c>
      <c r="AH502">
        <f>D502*내역서!AH2276</f>
        <v>0</v>
      </c>
      <c r="AI502">
        <f>D502*내역서!AI2276</f>
        <v>0</v>
      </c>
      <c r="AJ502">
        <f>D502*내역서!AJ2276</f>
        <v>0</v>
      </c>
      <c r="AK502">
        <f>D502*내역서!AK2276</f>
        <v>0</v>
      </c>
      <c r="AL502">
        <f>D502*내역서!AL2276</f>
        <v>0</v>
      </c>
    </row>
    <row r="503" spans="1:38" ht="26.1" customHeight="1" x14ac:dyDescent="0.3">
      <c r="A503" s="6" t="s">
        <v>818</v>
      </c>
      <c r="B503" s="7"/>
      <c r="C503" s="8" t="s">
        <v>92</v>
      </c>
      <c r="D503" s="14">
        <v>1</v>
      </c>
      <c r="E503" s="9">
        <f>내역서!F2292</f>
        <v>0</v>
      </c>
      <c r="F503" s="9">
        <f t="shared" si="96"/>
        <v>0</v>
      </c>
      <c r="G503" s="9">
        <f>내역서!H2292</f>
        <v>0</v>
      </c>
      <c r="H503" s="9">
        <f t="shared" si="97"/>
        <v>0</v>
      </c>
      <c r="I503" s="9">
        <f>내역서!J2292</f>
        <v>0</v>
      </c>
      <c r="J503" s="9">
        <f t="shared" si="98"/>
        <v>0</v>
      </c>
      <c r="K503" s="9">
        <f t="shared" si="99"/>
        <v>0</v>
      </c>
      <c r="L503" s="9">
        <f t="shared" si="99"/>
        <v>0</v>
      </c>
      <c r="M503" s="7"/>
      <c r="Q503">
        <v>1</v>
      </c>
      <c r="R503">
        <f>D503*내역서!R2292</f>
        <v>0</v>
      </c>
      <c r="S503">
        <f>D503*내역서!S2292</f>
        <v>0</v>
      </c>
      <c r="T503">
        <f>D503*내역서!T2292</f>
        <v>0</v>
      </c>
      <c r="U503">
        <f>D503*내역서!U2292</f>
        <v>0</v>
      </c>
      <c r="V503">
        <f>D503*내역서!V2292</f>
        <v>0</v>
      </c>
      <c r="W503">
        <f>D503*내역서!W2292</f>
        <v>0</v>
      </c>
      <c r="X503">
        <f>D503*내역서!X2292</f>
        <v>0</v>
      </c>
      <c r="Y503">
        <f>D503*내역서!Y2292</f>
        <v>0</v>
      </c>
      <c r="Z503">
        <f>D503*내역서!Z2292</f>
        <v>0</v>
      </c>
      <c r="AA503">
        <f>D503*내역서!AA2292</f>
        <v>0</v>
      </c>
      <c r="AB503">
        <f>D503*내역서!AB2292</f>
        <v>0</v>
      </c>
      <c r="AC503">
        <f>D503*내역서!AC2292</f>
        <v>0</v>
      </c>
      <c r="AD503">
        <f>D503*내역서!AD2292</f>
        <v>0</v>
      </c>
      <c r="AE503">
        <f>D503*내역서!AE2292</f>
        <v>0</v>
      </c>
      <c r="AF503">
        <f>D503*내역서!AF2292</f>
        <v>0</v>
      </c>
      <c r="AG503">
        <f>D503*내역서!AG2292</f>
        <v>0</v>
      </c>
      <c r="AH503">
        <f>D503*내역서!AH2292</f>
        <v>0</v>
      </c>
      <c r="AI503">
        <f>D503*내역서!AI2292</f>
        <v>0</v>
      </c>
      <c r="AJ503">
        <f>D503*내역서!AJ2292</f>
        <v>0</v>
      </c>
      <c r="AK503">
        <f>D503*내역서!AK2292</f>
        <v>0</v>
      </c>
      <c r="AL503">
        <f>D503*내역서!AL2292</f>
        <v>0</v>
      </c>
    </row>
    <row r="504" spans="1:38" ht="26.1" customHeight="1" x14ac:dyDescent="0.3">
      <c r="A504" s="6" t="s">
        <v>819</v>
      </c>
      <c r="B504" s="7"/>
      <c r="C504" s="8" t="s">
        <v>92</v>
      </c>
      <c r="D504" s="14">
        <v>1</v>
      </c>
      <c r="E504" s="9">
        <f>내역서!F2308</f>
        <v>0</v>
      </c>
      <c r="F504" s="9">
        <f t="shared" si="96"/>
        <v>0</v>
      </c>
      <c r="G504" s="9">
        <f>내역서!H2308</f>
        <v>0</v>
      </c>
      <c r="H504" s="9">
        <f t="shared" si="97"/>
        <v>0</v>
      </c>
      <c r="I504" s="9">
        <f>내역서!J2308</f>
        <v>0</v>
      </c>
      <c r="J504" s="9">
        <f t="shared" si="98"/>
        <v>0</v>
      </c>
      <c r="K504" s="9">
        <f t="shared" si="99"/>
        <v>0</v>
      </c>
      <c r="L504" s="9">
        <f t="shared" si="99"/>
        <v>0</v>
      </c>
      <c r="M504" s="7"/>
      <c r="Q504">
        <v>1</v>
      </c>
      <c r="R504">
        <f>D504*내역서!R2308</f>
        <v>0</v>
      </c>
      <c r="S504">
        <f>D504*내역서!S2308</f>
        <v>0</v>
      </c>
      <c r="T504">
        <f>D504*내역서!T2308</f>
        <v>0</v>
      </c>
      <c r="U504">
        <f>D504*내역서!U2308</f>
        <v>0</v>
      </c>
      <c r="V504">
        <f>D504*내역서!V2308</f>
        <v>0</v>
      </c>
      <c r="W504">
        <f>D504*내역서!W2308</f>
        <v>0</v>
      </c>
      <c r="X504">
        <f>D504*내역서!X2308</f>
        <v>0</v>
      </c>
      <c r="Y504">
        <f>D504*내역서!Y2308</f>
        <v>0</v>
      </c>
      <c r="Z504">
        <f>D504*내역서!Z2308</f>
        <v>0</v>
      </c>
      <c r="AA504">
        <f>D504*내역서!AA2308</f>
        <v>0</v>
      </c>
      <c r="AB504">
        <f>D504*내역서!AB2308</f>
        <v>0</v>
      </c>
      <c r="AC504">
        <f>D504*내역서!AC2308</f>
        <v>0</v>
      </c>
      <c r="AD504">
        <f>D504*내역서!AD2308</f>
        <v>0</v>
      </c>
      <c r="AE504">
        <f>D504*내역서!AE2308</f>
        <v>0</v>
      </c>
      <c r="AF504">
        <f>D504*내역서!AF2308</f>
        <v>0</v>
      </c>
      <c r="AG504">
        <f>D504*내역서!AG2308</f>
        <v>0</v>
      </c>
      <c r="AH504">
        <f>D504*내역서!AH2308</f>
        <v>0</v>
      </c>
      <c r="AI504">
        <f>D504*내역서!AI2308</f>
        <v>0</v>
      </c>
      <c r="AJ504">
        <f>D504*내역서!AJ2308</f>
        <v>0</v>
      </c>
      <c r="AK504">
        <f>D504*내역서!AK2308</f>
        <v>0</v>
      </c>
      <c r="AL504">
        <f>D504*내역서!AL2308</f>
        <v>0</v>
      </c>
    </row>
    <row r="505" spans="1:38" ht="26.1" customHeight="1" x14ac:dyDescent="0.3">
      <c r="A505" s="6" t="s">
        <v>820</v>
      </c>
      <c r="B505" s="7"/>
      <c r="C505" s="8" t="s">
        <v>92</v>
      </c>
      <c r="D505" s="14">
        <v>1</v>
      </c>
      <c r="E505" s="9">
        <f>내역서!F2324</f>
        <v>0</v>
      </c>
      <c r="F505" s="9">
        <f t="shared" si="96"/>
        <v>0</v>
      </c>
      <c r="G505" s="9">
        <f>내역서!H2324</f>
        <v>0</v>
      </c>
      <c r="H505" s="9">
        <f t="shared" si="97"/>
        <v>0</v>
      </c>
      <c r="I505" s="9">
        <f>내역서!J2324</f>
        <v>0</v>
      </c>
      <c r="J505" s="9">
        <f t="shared" si="98"/>
        <v>0</v>
      </c>
      <c r="K505" s="9">
        <f t="shared" si="99"/>
        <v>0</v>
      </c>
      <c r="L505" s="9">
        <f t="shared" si="99"/>
        <v>0</v>
      </c>
      <c r="M505" s="7"/>
      <c r="Q505">
        <v>1</v>
      </c>
      <c r="R505">
        <f>D505*내역서!R2324</f>
        <v>0</v>
      </c>
      <c r="S505">
        <f>D505*내역서!S2324</f>
        <v>0</v>
      </c>
      <c r="T505">
        <f>D505*내역서!T2324</f>
        <v>0</v>
      </c>
      <c r="U505">
        <f>D505*내역서!U2324</f>
        <v>0</v>
      </c>
      <c r="V505">
        <f>D505*내역서!V2324</f>
        <v>0</v>
      </c>
      <c r="W505">
        <f>D505*내역서!W2324</f>
        <v>0</v>
      </c>
      <c r="X505">
        <f>D505*내역서!X2324</f>
        <v>0</v>
      </c>
      <c r="Y505">
        <f>D505*내역서!Y2324</f>
        <v>0</v>
      </c>
      <c r="Z505">
        <f>D505*내역서!Z2324</f>
        <v>0</v>
      </c>
      <c r="AA505">
        <f>D505*내역서!AA2324</f>
        <v>0</v>
      </c>
      <c r="AB505">
        <f>D505*내역서!AB2324</f>
        <v>0</v>
      </c>
      <c r="AC505">
        <f>D505*내역서!AC2324</f>
        <v>0</v>
      </c>
      <c r="AD505">
        <f>D505*내역서!AD2324</f>
        <v>0</v>
      </c>
      <c r="AE505">
        <f>D505*내역서!AE2324</f>
        <v>0</v>
      </c>
      <c r="AF505">
        <f>D505*내역서!AF2324</f>
        <v>0</v>
      </c>
      <c r="AG505">
        <f>D505*내역서!AG2324</f>
        <v>0</v>
      </c>
      <c r="AH505">
        <f>D505*내역서!AH2324</f>
        <v>0</v>
      </c>
      <c r="AI505">
        <f>D505*내역서!AI2324</f>
        <v>0</v>
      </c>
      <c r="AJ505">
        <f>D505*내역서!AJ2324</f>
        <v>0</v>
      </c>
      <c r="AK505">
        <f>D505*내역서!AK2324</f>
        <v>0</v>
      </c>
      <c r="AL505">
        <f>D505*내역서!AL2324</f>
        <v>0</v>
      </c>
    </row>
    <row r="506" spans="1:38" ht="26.1" customHeight="1" x14ac:dyDescent="0.3">
      <c r="A506" s="6" t="s">
        <v>821</v>
      </c>
      <c r="B506" s="7"/>
      <c r="C506" s="8" t="s">
        <v>92</v>
      </c>
      <c r="D506" s="14">
        <v>1</v>
      </c>
      <c r="E506" s="9">
        <f>내역서!F2340</f>
        <v>0</v>
      </c>
      <c r="F506" s="9">
        <f t="shared" si="96"/>
        <v>0</v>
      </c>
      <c r="G506" s="9">
        <f>내역서!H2340</f>
        <v>0</v>
      </c>
      <c r="H506" s="9">
        <f t="shared" si="97"/>
        <v>0</v>
      </c>
      <c r="I506" s="9">
        <f>내역서!J2340</f>
        <v>0</v>
      </c>
      <c r="J506" s="9">
        <f t="shared" si="98"/>
        <v>0</v>
      </c>
      <c r="K506" s="9">
        <f t="shared" si="99"/>
        <v>0</v>
      </c>
      <c r="L506" s="9">
        <f t="shared" si="99"/>
        <v>0</v>
      </c>
      <c r="M506" s="7"/>
      <c r="Q506">
        <v>1</v>
      </c>
      <c r="R506">
        <f>D506*내역서!R2340</f>
        <v>0</v>
      </c>
      <c r="S506">
        <f>D506*내역서!S2340</f>
        <v>0</v>
      </c>
      <c r="T506">
        <f>D506*내역서!T2340</f>
        <v>0</v>
      </c>
      <c r="U506">
        <f>D506*내역서!U2340</f>
        <v>0</v>
      </c>
      <c r="V506">
        <f>D506*내역서!V2340</f>
        <v>0</v>
      </c>
      <c r="W506">
        <f>D506*내역서!W2340</f>
        <v>0</v>
      </c>
      <c r="X506">
        <f>D506*내역서!X2340</f>
        <v>0</v>
      </c>
      <c r="Y506">
        <f>D506*내역서!Y2340</f>
        <v>0</v>
      </c>
      <c r="Z506">
        <f>D506*내역서!Z2340</f>
        <v>0</v>
      </c>
      <c r="AA506">
        <f>D506*내역서!AA2340</f>
        <v>0</v>
      </c>
      <c r="AB506">
        <f>D506*내역서!AB2340</f>
        <v>0</v>
      </c>
      <c r="AC506">
        <f>D506*내역서!AC2340</f>
        <v>0</v>
      </c>
      <c r="AD506">
        <f>D506*내역서!AD2340</f>
        <v>0</v>
      </c>
      <c r="AE506">
        <f>D506*내역서!AE2340</f>
        <v>0</v>
      </c>
      <c r="AF506">
        <f>D506*내역서!AF2340</f>
        <v>0</v>
      </c>
      <c r="AG506">
        <f>D506*내역서!AG2340</f>
        <v>0</v>
      </c>
      <c r="AH506">
        <f>D506*내역서!AH2340</f>
        <v>0</v>
      </c>
      <c r="AI506">
        <f>D506*내역서!AI2340</f>
        <v>0</v>
      </c>
      <c r="AJ506">
        <f>D506*내역서!AJ2340</f>
        <v>0</v>
      </c>
      <c r="AK506">
        <f>D506*내역서!AK2340</f>
        <v>0</v>
      </c>
      <c r="AL506">
        <f>D506*내역서!AL2340</f>
        <v>0</v>
      </c>
    </row>
    <row r="507" spans="1:38" ht="26.1" customHeight="1" x14ac:dyDescent="0.3">
      <c r="A507" s="6" t="s">
        <v>822</v>
      </c>
      <c r="B507" s="7"/>
      <c r="C507" s="8" t="s">
        <v>92</v>
      </c>
      <c r="D507" s="14">
        <v>1</v>
      </c>
      <c r="E507" s="9">
        <f>내역서!F2356</f>
        <v>0</v>
      </c>
      <c r="F507" s="9">
        <f t="shared" si="96"/>
        <v>0</v>
      </c>
      <c r="G507" s="9">
        <f>내역서!H2356</f>
        <v>0</v>
      </c>
      <c r="H507" s="9">
        <f t="shared" si="97"/>
        <v>0</v>
      </c>
      <c r="I507" s="9">
        <f>내역서!J2356</f>
        <v>0</v>
      </c>
      <c r="J507" s="9">
        <f t="shared" si="98"/>
        <v>0</v>
      </c>
      <c r="K507" s="9">
        <f t="shared" si="99"/>
        <v>0</v>
      </c>
      <c r="L507" s="9">
        <f t="shared" si="99"/>
        <v>0</v>
      </c>
      <c r="M507" s="6" t="s">
        <v>682</v>
      </c>
      <c r="R507">
        <f>D507*내역서!R2356</f>
        <v>0</v>
      </c>
      <c r="S507">
        <f>D507*내역서!S2356</f>
        <v>0</v>
      </c>
      <c r="T507">
        <f>D507*내역서!T2356</f>
        <v>0</v>
      </c>
      <c r="U507">
        <f>D507*내역서!U2356</f>
        <v>0</v>
      </c>
      <c r="V507">
        <f>D507*내역서!V2356</f>
        <v>0</v>
      </c>
      <c r="W507">
        <f>D507*내역서!W2356</f>
        <v>0</v>
      </c>
      <c r="X507">
        <f>D507*내역서!X2356</f>
        <v>0</v>
      </c>
      <c r="Y507">
        <f>D507*내역서!Y2356</f>
        <v>0</v>
      </c>
      <c r="Z507">
        <f>D507*내역서!Z2356</f>
        <v>0</v>
      </c>
      <c r="AA507">
        <f>D507*내역서!AA2356</f>
        <v>0</v>
      </c>
      <c r="AB507">
        <f>D507*내역서!AB2356</f>
        <v>0</v>
      </c>
      <c r="AC507">
        <f>D507*내역서!AC2356</f>
        <v>0</v>
      </c>
      <c r="AD507">
        <f>D507*내역서!AD2356</f>
        <v>0</v>
      </c>
      <c r="AE507">
        <f>D507*내역서!AE2356</f>
        <v>0</v>
      </c>
      <c r="AF507">
        <f>D507*내역서!AF2356</f>
        <v>0</v>
      </c>
      <c r="AG507">
        <f>D507*내역서!AG2356</f>
        <v>0</v>
      </c>
      <c r="AH507">
        <f>D507*내역서!AH2356</f>
        <v>0</v>
      </c>
      <c r="AI507">
        <f>D507*내역서!AI2356</f>
        <v>0</v>
      </c>
      <c r="AJ507">
        <f>D507*내역서!AJ2356</f>
        <v>0</v>
      </c>
      <c r="AK507">
        <f>D507*내역서!AK2356</f>
        <v>0</v>
      </c>
      <c r="AL507">
        <f>D507*내역서!AL2356</f>
        <v>0</v>
      </c>
    </row>
    <row r="508" spans="1:38" ht="26.1" customHeight="1" x14ac:dyDescent="0.3">
      <c r="A508" s="7"/>
      <c r="B508" s="7"/>
      <c r="C508" s="14"/>
      <c r="D508" s="14"/>
      <c r="E508" s="9"/>
      <c r="F508" s="9"/>
      <c r="G508" s="9"/>
      <c r="H508" s="9"/>
      <c r="I508" s="9"/>
      <c r="J508" s="9"/>
      <c r="K508" s="9"/>
      <c r="L508" s="9"/>
      <c r="M508" s="7"/>
    </row>
    <row r="509" spans="1:38" ht="26.1" customHeight="1" x14ac:dyDescent="0.3">
      <c r="A509" s="7"/>
      <c r="B509" s="7"/>
      <c r="C509" s="14"/>
      <c r="D509" s="14"/>
      <c r="E509" s="9"/>
      <c r="F509" s="9"/>
      <c r="G509" s="9"/>
      <c r="H509" s="9"/>
      <c r="I509" s="9"/>
      <c r="J509" s="9"/>
      <c r="K509" s="9"/>
      <c r="L509" s="9"/>
      <c r="M509" s="7"/>
    </row>
    <row r="510" spans="1:38" ht="26.1" customHeight="1" x14ac:dyDescent="0.3">
      <c r="A510" s="7"/>
      <c r="B510" s="7"/>
      <c r="C510" s="14"/>
      <c r="D510" s="14"/>
      <c r="E510" s="9"/>
      <c r="F510" s="9"/>
      <c r="G510" s="9"/>
      <c r="H510" s="9"/>
      <c r="I510" s="9"/>
      <c r="J510" s="9"/>
      <c r="K510" s="9"/>
      <c r="L510" s="9"/>
      <c r="M510" s="7"/>
    </row>
    <row r="511" spans="1:38" ht="26.1" customHeight="1" x14ac:dyDescent="0.3">
      <c r="A511" s="7"/>
      <c r="B511" s="7"/>
      <c r="C511" s="14"/>
      <c r="D511" s="14"/>
      <c r="E511" s="9"/>
      <c r="F511" s="9"/>
      <c r="G511" s="9"/>
      <c r="H511" s="9"/>
      <c r="I511" s="9"/>
      <c r="J511" s="9"/>
      <c r="K511" s="9"/>
      <c r="L511" s="9"/>
      <c r="M511" s="7"/>
    </row>
    <row r="512" spans="1:38" ht="26.1" customHeight="1" x14ac:dyDescent="0.3">
      <c r="A512" s="7"/>
      <c r="B512" s="7"/>
      <c r="C512" s="14"/>
      <c r="D512" s="14"/>
      <c r="E512" s="9"/>
      <c r="F512" s="9"/>
      <c r="G512" s="9"/>
      <c r="H512" s="9"/>
      <c r="I512" s="9"/>
      <c r="J512" s="9"/>
      <c r="K512" s="9"/>
      <c r="L512" s="9"/>
      <c r="M512" s="7"/>
    </row>
    <row r="513" spans="1:38" ht="26.1" customHeight="1" x14ac:dyDescent="0.3">
      <c r="A513" s="7"/>
      <c r="B513" s="7"/>
      <c r="C513" s="14"/>
      <c r="D513" s="14"/>
      <c r="E513" s="9"/>
      <c r="F513" s="9"/>
      <c r="G513" s="9"/>
      <c r="H513" s="9"/>
      <c r="I513" s="9"/>
      <c r="J513" s="9"/>
      <c r="K513" s="9"/>
      <c r="L513" s="9"/>
      <c r="M513" s="7"/>
    </row>
    <row r="514" spans="1:38" ht="26.1" customHeight="1" x14ac:dyDescent="0.3">
      <c r="A514" s="7"/>
      <c r="B514" s="7"/>
      <c r="C514" s="14"/>
      <c r="D514" s="14"/>
      <c r="E514" s="9"/>
      <c r="F514" s="9"/>
      <c r="G514" s="9"/>
      <c r="H514" s="9"/>
      <c r="I514" s="9"/>
      <c r="J514" s="9"/>
      <c r="K514" s="9"/>
      <c r="L514" s="9"/>
      <c r="M514" s="7"/>
    </row>
    <row r="515" spans="1:38" ht="26.1" customHeight="1" x14ac:dyDescent="0.3">
      <c r="A515" s="7"/>
      <c r="B515" s="7"/>
      <c r="C515" s="14"/>
      <c r="D515" s="14"/>
      <c r="E515" s="9"/>
      <c r="F515" s="9"/>
      <c r="G515" s="9"/>
      <c r="H515" s="9"/>
      <c r="I515" s="9"/>
      <c r="J515" s="9"/>
      <c r="K515" s="9"/>
      <c r="L515" s="9"/>
      <c r="M515" s="7"/>
    </row>
    <row r="516" spans="1:38" ht="26.1" customHeight="1" x14ac:dyDescent="0.3">
      <c r="A516" s="10" t="s">
        <v>91</v>
      </c>
      <c r="B516" s="11"/>
      <c r="C516" s="12"/>
      <c r="D516" s="12"/>
      <c r="E516" s="13"/>
      <c r="F516" s="13">
        <f>SUMIF(Q502:Q507, "1", F502:F507)</f>
        <v>0</v>
      </c>
      <c r="G516" s="13"/>
      <c r="H516" s="13">
        <f>SUMIF(Q502:Q507, "1", H502:H507)</f>
        <v>0</v>
      </c>
      <c r="I516" s="13"/>
      <c r="J516" s="13">
        <f>SUMIF(Q502:Q507, "1", J502:J507)</f>
        <v>0</v>
      </c>
      <c r="K516" s="13"/>
      <c r="L516" s="13">
        <f>F516+H516+J516</f>
        <v>0</v>
      </c>
      <c r="M516" s="11"/>
      <c r="R516">
        <f t="shared" ref="R516:AL516" si="100">SUM(R502:R507)</f>
        <v>0</v>
      </c>
      <c r="S516">
        <f t="shared" si="100"/>
        <v>0</v>
      </c>
      <c r="T516">
        <f t="shared" si="100"/>
        <v>0</v>
      </c>
      <c r="U516">
        <f t="shared" si="100"/>
        <v>0</v>
      </c>
      <c r="V516">
        <f t="shared" si="100"/>
        <v>0</v>
      </c>
      <c r="W516">
        <f t="shared" si="100"/>
        <v>0</v>
      </c>
      <c r="X516">
        <f t="shared" si="100"/>
        <v>0</v>
      </c>
      <c r="Y516">
        <f t="shared" si="100"/>
        <v>0</v>
      </c>
      <c r="Z516">
        <f t="shared" si="100"/>
        <v>0</v>
      </c>
      <c r="AA516">
        <f t="shared" si="100"/>
        <v>0</v>
      </c>
      <c r="AB516">
        <f t="shared" si="100"/>
        <v>0</v>
      </c>
      <c r="AC516">
        <f t="shared" si="100"/>
        <v>0</v>
      </c>
      <c r="AD516">
        <f t="shared" si="100"/>
        <v>0</v>
      </c>
      <c r="AE516">
        <f t="shared" si="100"/>
        <v>0</v>
      </c>
      <c r="AF516">
        <f t="shared" si="100"/>
        <v>0</v>
      </c>
      <c r="AG516">
        <f t="shared" si="100"/>
        <v>0</v>
      </c>
      <c r="AH516">
        <f t="shared" si="100"/>
        <v>0</v>
      </c>
      <c r="AI516">
        <f t="shared" si="100"/>
        <v>0</v>
      </c>
      <c r="AJ516">
        <f t="shared" si="100"/>
        <v>0</v>
      </c>
      <c r="AK516">
        <f t="shared" si="100"/>
        <v>0</v>
      </c>
      <c r="AL516">
        <f t="shared" si="100"/>
        <v>0</v>
      </c>
    </row>
    <row r="517" spans="1:38" ht="26.1" customHeight="1" x14ac:dyDescent="0.3">
      <c r="A517" s="6" t="s">
        <v>29</v>
      </c>
      <c r="B517" s="7"/>
      <c r="C517" s="14"/>
      <c r="D517" s="14"/>
      <c r="E517" s="9"/>
      <c r="F517" s="9"/>
      <c r="G517" s="9"/>
      <c r="H517" s="9"/>
      <c r="I517" s="9"/>
      <c r="J517" s="9"/>
      <c r="K517" s="9"/>
      <c r="L517" s="9"/>
      <c r="M517" s="7"/>
    </row>
    <row r="518" spans="1:38" ht="26.1" customHeight="1" x14ac:dyDescent="0.3">
      <c r="A518" s="6" t="s">
        <v>823</v>
      </c>
      <c r="B518" s="7"/>
      <c r="C518" s="8" t="s">
        <v>92</v>
      </c>
      <c r="D518" s="14">
        <v>1</v>
      </c>
      <c r="E518" s="9">
        <f>내역서!F2372</f>
        <v>0</v>
      </c>
      <c r="F518" s="9">
        <f>D518*E518</f>
        <v>0</v>
      </c>
      <c r="G518" s="9">
        <f>내역서!H2372</f>
        <v>0</v>
      </c>
      <c r="H518" s="9">
        <f>D518*G518</f>
        <v>0</v>
      </c>
      <c r="I518" s="9">
        <f>내역서!J2372</f>
        <v>0</v>
      </c>
      <c r="J518" s="9">
        <f>D518*I518</f>
        <v>0</v>
      </c>
      <c r="K518" s="9">
        <f t="shared" ref="K518:L522" si="101">E518+G518+I518</f>
        <v>0</v>
      </c>
      <c r="L518" s="9">
        <f t="shared" si="101"/>
        <v>0</v>
      </c>
      <c r="M518" s="7"/>
      <c r="Q518">
        <v>1</v>
      </c>
      <c r="R518">
        <f>D518*내역서!R2372</f>
        <v>0</v>
      </c>
      <c r="S518">
        <f>D518*내역서!S2372</f>
        <v>0</v>
      </c>
      <c r="T518">
        <f>D518*내역서!T2372</f>
        <v>0</v>
      </c>
      <c r="U518">
        <f>D518*내역서!U2372</f>
        <v>0</v>
      </c>
      <c r="V518">
        <f>D518*내역서!V2372</f>
        <v>0</v>
      </c>
      <c r="W518">
        <f>D518*내역서!W2372</f>
        <v>0</v>
      </c>
      <c r="X518">
        <f>D518*내역서!X2372</f>
        <v>0</v>
      </c>
      <c r="Y518">
        <f>D518*내역서!Y2372</f>
        <v>0</v>
      </c>
      <c r="Z518">
        <f>D518*내역서!Z2372</f>
        <v>0</v>
      </c>
      <c r="AA518">
        <f>D518*내역서!AA2372</f>
        <v>0</v>
      </c>
      <c r="AB518">
        <f>D518*내역서!AB2372</f>
        <v>0</v>
      </c>
      <c r="AC518">
        <f>D518*내역서!AC2372</f>
        <v>0</v>
      </c>
      <c r="AD518">
        <f>D518*내역서!AD2372</f>
        <v>0</v>
      </c>
      <c r="AE518">
        <f>D518*내역서!AE2372</f>
        <v>0</v>
      </c>
      <c r="AF518">
        <f>D518*내역서!AF2372</f>
        <v>0</v>
      </c>
      <c r="AG518">
        <f>D518*내역서!AG2372</f>
        <v>0</v>
      </c>
      <c r="AH518">
        <f>D518*내역서!AH2372</f>
        <v>0</v>
      </c>
      <c r="AI518">
        <f>D518*내역서!AI2372</f>
        <v>0</v>
      </c>
      <c r="AJ518">
        <f>D518*내역서!AJ2372</f>
        <v>0</v>
      </c>
      <c r="AK518">
        <f>D518*내역서!AK2372</f>
        <v>0</v>
      </c>
      <c r="AL518">
        <f>D518*내역서!AL2372</f>
        <v>0</v>
      </c>
    </row>
    <row r="519" spans="1:38" ht="26.1" customHeight="1" x14ac:dyDescent="0.3">
      <c r="A519" s="6" t="s">
        <v>824</v>
      </c>
      <c r="B519" s="7"/>
      <c r="C519" s="8" t="s">
        <v>92</v>
      </c>
      <c r="D519" s="14">
        <v>1</v>
      </c>
      <c r="E519" s="9">
        <f>내역서!F2388</f>
        <v>0</v>
      </c>
      <c r="F519" s="9">
        <f>D519*E519</f>
        <v>0</v>
      </c>
      <c r="G519" s="9">
        <f>내역서!H2388</f>
        <v>0</v>
      </c>
      <c r="H519" s="9">
        <f>D519*G519</f>
        <v>0</v>
      </c>
      <c r="I519" s="9">
        <f>내역서!J2388</f>
        <v>0</v>
      </c>
      <c r="J519" s="9">
        <f>D519*I519</f>
        <v>0</v>
      </c>
      <c r="K519" s="9">
        <f t="shared" si="101"/>
        <v>0</v>
      </c>
      <c r="L519" s="9">
        <f t="shared" si="101"/>
        <v>0</v>
      </c>
      <c r="M519" s="7"/>
      <c r="Q519">
        <v>1</v>
      </c>
      <c r="R519">
        <f>D519*내역서!R2388</f>
        <v>0</v>
      </c>
      <c r="S519">
        <f>D519*내역서!S2388</f>
        <v>0</v>
      </c>
      <c r="T519">
        <f>D519*내역서!T2388</f>
        <v>0</v>
      </c>
      <c r="U519">
        <f>D519*내역서!U2388</f>
        <v>0</v>
      </c>
      <c r="V519">
        <f>D519*내역서!V2388</f>
        <v>0</v>
      </c>
      <c r="W519">
        <f>D519*내역서!W2388</f>
        <v>0</v>
      </c>
      <c r="X519">
        <f>D519*내역서!X2388</f>
        <v>0</v>
      </c>
      <c r="Y519">
        <f>D519*내역서!Y2388</f>
        <v>0</v>
      </c>
      <c r="Z519">
        <f>D519*내역서!Z2388</f>
        <v>0</v>
      </c>
      <c r="AA519">
        <f>D519*내역서!AA2388</f>
        <v>0</v>
      </c>
      <c r="AB519">
        <f>D519*내역서!AB2388</f>
        <v>0</v>
      </c>
      <c r="AC519">
        <f>D519*내역서!AC2388</f>
        <v>0</v>
      </c>
      <c r="AD519">
        <f>D519*내역서!AD2388</f>
        <v>0</v>
      </c>
      <c r="AE519">
        <f>D519*내역서!AE2388</f>
        <v>0</v>
      </c>
      <c r="AF519">
        <f>D519*내역서!AF2388</f>
        <v>0</v>
      </c>
      <c r="AG519">
        <f>D519*내역서!AG2388</f>
        <v>0</v>
      </c>
      <c r="AH519">
        <f>D519*내역서!AH2388</f>
        <v>0</v>
      </c>
      <c r="AI519">
        <f>D519*내역서!AI2388</f>
        <v>0</v>
      </c>
      <c r="AJ519">
        <f>D519*내역서!AJ2388</f>
        <v>0</v>
      </c>
      <c r="AK519">
        <f>D519*내역서!AK2388</f>
        <v>0</v>
      </c>
      <c r="AL519">
        <f>D519*내역서!AL2388</f>
        <v>0</v>
      </c>
    </row>
    <row r="520" spans="1:38" ht="26.1" customHeight="1" x14ac:dyDescent="0.3">
      <c r="A520" s="6" t="s">
        <v>825</v>
      </c>
      <c r="B520" s="7"/>
      <c r="C520" s="8" t="s">
        <v>92</v>
      </c>
      <c r="D520" s="14">
        <v>1</v>
      </c>
      <c r="E520" s="9">
        <f>내역서!F2404</f>
        <v>0</v>
      </c>
      <c r="F520" s="9">
        <f>D520*E520</f>
        <v>0</v>
      </c>
      <c r="G520" s="9">
        <f>내역서!H2404</f>
        <v>0</v>
      </c>
      <c r="H520" s="9">
        <f>D520*G520</f>
        <v>0</v>
      </c>
      <c r="I520" s="9">
        <f>내역서!J2404</f>
        <v>0</v>
      </c>
      <c r="J520" s="9">
        <f>D520*I520</f>
        <v>0</v>
      </c>
      <c r="K520" s="9">
        <f t="shared" si="101"/>
        <v>0</v>
      </c>
      <c r="L520" s="9">
        <f t="shared" si="101"/>
        <v>0</v>
      </c>
      <c r="M520" s="7"/>
      <c r="Q520">
        <v>1</v>
      </c>
      <c r="R520">
        <f>D520*내역서!R2404</f>
        <v>0</v>
      </c>
      <c r="S520">
        <f>D520*내역서!S2404</f>
        <v>0</v>
      </c>
      <c r="T520">
        <f>D520*내역서!T2404</f>
        <v>0</v>
      </c>
      <c r="U520">
        <f>D520*내역서!U2404</f>
        <v>0</v>
      </c>
      <c r="V520">
        <f>D520*내역서!V2404</f>
        <v>0</v>
      </c>
      <c r="W520">
        <f>D520*내역서!W2404</f>
        <v>0</v>
      </c>
      <c r="X520">
        <f>D520*내역서!X2404</f>
        <v>0</v>
      </c>
      <c r="Y520">
        <f>D520*내역서!Y2404</f>
        <v>0</v>
      </c>
      <c r="Z520">
        <f>D520*내역서!Z2404</f>
        <v>0</v>
      </c>
      <c r="AA520">
        <f>D520*내역서!AA2404</f>
        <v>0</v>
      </c>
      <c r="AB520">
        <f>D520*내역서!AB2404</f>
        <v>0</v>
      </c>
      <c r="AC520">
        <f>D520*내역서!AC2404</f>
        <v>0</v>
      </c>
      <c r="AD520">
        <f>D520*내역서!AD2404</f>
        <v>0</v>
      </c>
      <c r="AE520">
        <f>D520*내역서!AE2404</f>
        <v>0</v>
      </c>
      <c r="AF520">
        <f>D520*내역서!AF2404</f>
        <v>0</v>
      </c>
      <c r="AG520">
        <f>D520*내역서!AG2404</f>
        <v>0</v>
      </c>
      <c r="AH520">
        <f>D520*내역서!AH2404</f>
        <v>0</v>
      </c>
      <c r="AI520">
        <f>D520*내역서!AI2404</f>
        <v>0</v>
      </c>
      <c r="AJ520">
        <f>D520*내역서!AJ2404</f>
        <v>0</v>
      </c>
      <c r="AK520">
        <f>D520*내역서!AK2404</f>
        <v>0</v>
      </c>
      <c r="AL520">
        <f>D520*내역서!AL2404</f>
        <v>0</v>
      </c>
    </row>
    <row r="521" spans="1:38" ht="26.1" customHeight="1" x14ac:dyDescent="0.3">
      <c r="A521" s="6" t="s">
        <v>826</v>
      </c>
      <c r="B521" s="7"/>
      <c r="C521" s="8" t="s">
        <v>92</v>
      </c>
      <c r="D521" s="14">
        <v>1</v>
      </c>
      <c r="E521" s="9">
        <f>내역서!F2420</f>
        <v>0</v>
      </c>
      <c r="F521" s="9">
        <f>D521*E521</f>
        <v>0</v>
      </c>
      <c r="G521" s="9">
        <f>내역서!H2420</f>
        <v>0</v>
      </c>
      <c r="H521" s="9">
        <f>D521*G521</f>
        <v>0</v>
      </c>
      <c r="I521" s="9">
        <f>내역서!J2420</f>
        <v>0</v>
      </c>
      <c r="J521" s="9">
        <f>D521*I521</f>
        <v>0</v>
      </c>
      <c r="K521" s="9">
        <f t="shared" si="101"/>
        <v>0</v>
      </c>
      <c r="L521" s="9">
        <f t="shared" si="101"/>
        <v>0</v>
      </c>
      <c r="M521" s="7"/>
      <c r="Q521">
        <v>1</v>
      </c>
      <c r="R521">
        <f>D521*내역서!R2420</f>
        <v>0</v>
      </c>
      <c r="S521">
        <f>D521*내역서!S2420</f>
        <v>0</v>
      </c>
      <c r="T521">
        <f>D521*내역서!T2420</f>
        <v>0</v>
      </c>
      <c r="U521">
        <f>D521*내역서!U2420</f>
        <v>0</v>
      </c>
      <c r="V521">
        <f>D521*내역서!V2420</f>
        <v>0</v>
      </c>
      <c r="W521">
        <f>D521*내역서!W2420</f>
        <v>0</v>
      </c>
      <c r="X521">
        <f>D521*내역서!X2420</f>
        <v>0</v>
      </c>
      <c r="Y521">
        <f>D521*내역서!Y2420</f>
        <v>0</v>
      </c>
      <c r="Z521">
        <f>D521*내역서!Z2420</f>
        <v>0</v>
      </c>
      <c r="AA521">
        <f>D521*내역서!AA2420</f>
        <v>0</v>
      </c>
      <c r="AB521">
        <f>D521*내역서!AB2420</f>
        <v>0</v>
      </c>
      <c r="AC521">
        <f>D521*내역서!AC2420</f>
        <v>0</v>
      </c>
      <c r="AD521">
        <f>D521*내역서!AD2420</f>
        <v>0</v>
      </c>
      <c r="AE521">
        <f>D521*내역서!AE2420</f>
        <v>0</v>
      </c>
      <c r="AF521">
        <f>D521*내역서!AF2420</f>
        <v>0</v>
      </c>
      <c r="AG521">
        <f>D521*내역서!AG2420</f>
        <v>0</v>
      </c>
      <c r="AH521">
        <f>D521*내역서!AH2420</f>
        <v>0</v>
      </c>
      <c r="AI521">
        <f>D521*내역서!AI2420</f>
        <v>0</v>
      </c>
      <c r="AJ521">
        <f>D521*내역서!AJ2420</f>
        <v>0</v>
      </c>
      <c r="AK521">
        <f>D521*내역서!AK2420</f>
        <v>0</v>
      </c>
      <c r="AL521">
        <f>D521*내역서!AL2420</f>
        <v>0</v>
      </c>
    </row>
    <row r="522" spans="1:38" ht="26.1" customHeight="1" x14ac:dyDescent="0.3">
      <c r="A522" s="6" t="s">
        <v>827</v>
      </c>
      <c r="B522" s="7"/>
      <c r="C522" s="8" t="s">
        <v>92</v>
      </c>
      <c r="D522" s="14">
        <v>1</v>
      </c>
      <c r="E522" s="9">
        <f>내역서!F2436</f>
        <v>0</v>
      </c>
      <c r="F522" s="9">
        <f>D522*E522</f>
        <v>0</v>
      </c>
      <c r="G522" s="9">
        <f>내역서!H2436</f>
        <v>0</v>
      </c>
      <c r="H522" s="9">
        <f>D522*G522</f>
        <v>0</v>
      </c>
      <c r="I522" s="9">
        <f>내역서!J2436</f>
        <v>0</v>
      </c>
      <c r="J522" s="9">
        <f>D522*I522</f>
        <v>0</v>
      </c>
      <c r="K522" s="9">
        <f t="shared" si="101"/>
        <v>0</v>
      </c>
      <c r="L522" s="9">
        <f t="shared" si="101"/>
        <v>0</v>
      </c>
      <c r="M522" s="6" t="s">
        <v>682</v>
      </c>
      <c r="R522">
        <f>D522*내역서!R2436</f>
        <v>0</v>
      </c>
      <c r="S522">
        <f>D522*내역서!S2436</f>
        <v>0</v>
      </c>
      <c r="T522">
        <f>D522*내역서!T2436</f>
        <v>0</v>
      </c>
      <c r="U522">
        <f>D522*내역서!U2436</f>
        <v>0</v>
      </c>
      <c r="V522">
        <f>D522*내역서!V2436</f>
        <v>0</v>
      </c>
      <c r="W522">
        <f>D522*내역서!W2436</f>
        <v>0</v>
      </c>
      <c r="X522">
        <f>D522*내역서!X2436</f>
        <v>0</v>
      </c>
      <c r="Y522">
        <f>D522*내역서!Y2436</f>
        <v>0</v>
      </c>
      <c r="Z522">
        <f>D522*내역서!Z2436</f>
        <v>0</v>
      </c>
      <c r="AA522">
        <f>D522*내역서!AA2436</f>
        <v>0</v>
      </c>
      <c r="AB522">
        <f>D522*내역서!AB2436</f>
        <v>0</v>
      </c>
      <c r="AC522">
        <f>D522*내역서!AC2436</f>
        <v>0</v>
      </c>
      <c r="AD522">
        <f>D522*내역서!AD2436</f>
        <v>0</v>
      </c>
      <c r="AE522">
        <f>D522*내역서!AE2436</f>
        <v>0</v>
      </c>
      <c r="AF522">
        <f>D522*내역서!AF2436</f>
        <v>0</v>
      </c>
      <c r="AG522">
        <f>D522*내역서!AG2436</f>
        <v>0</v>
      </c>
      <c r="AH522">
        <f>D522*내역서!AH2436</f>
        <v>0</v>
      </c>
      <c r="AI522">
        <f>D522*내역서!AI2436</f>
        <v>0</v>
      </c>
      <c r="AJ522">
        <f>D522*내역서!AJ2436</f>
        <v>0</v>
      </c>
      <c r="AK522">
        <f>D522*내역서!AK2436</f>
        <v>0</v>
      </c>
      <c r="AL522">
        <f>D522*내역서!AL2436</f>
        <v>0</v>
      </c>
    </row>
    <row r="523" spans="1:38" ht="26.1" customHeight="1" x14ac:dyDescent="0.3">
      <c r="A523" s="7"/>
      <c r="B523" s="7"/>
      <c r="C523" s="14"/>
      <c r="D523" s="14"/>
      <c r="E523" s="9"/>
      <c r="F523" s="9"/>
      <c r="G523" s="9"/>
      <c r="H523" s="9"/>
      <c r="I523" s="9"/>
      <c r="J523" s="9"/>
      <c r="K523" s="9"/>
      <c r="L523" s="9"/>
      <c r="M523" s="7"/>
    </row>
    <row r="524" spans="1:38" ht="26.1" customHeight="1" x14ac:dyDescent="0.3">
      <c r="A524" s="7"/>
      <c r="B524" s="7"/>
      <c r="C524" s="14"/>
      <c r="D524" s="14"/>
      <c r="E524" s="9"/>
      <c r="F524" s="9"/>
      <c r="G524" s="9"/>
      <c r="H524" s="9"/>
      <c r="I524" s="9"/>
      <c r="J524" s="9"/>
      <c r="K524" s="9"/>
      <c r="L524" s="9"/>
      <c r="M524" s="7"/>
    </row>
    <row r="525" spans="1:38" ht="26.1" customHeight="1" x14ac:dyDescent="0.3">
      <c r="A525" s="7"/>
      <c r="B525" s="7"/>
      <c r="C525" s="14"/>
      <c r="D525" s="14"/>
      <c r="E525" s="9"/>
      <c r="F525" s="9"/>
      <c r="G525" s="9"/>
      <c r="H525" s="9"/>
      <c r="I525" s="9"/>
      <c r="J525" s="9"/>
      <c r="K525" s="9"/>
      <c r="L525" s="9"/>
      <c r="M525" s="7"/>
    </row>
    <row r="526" spans="1:38" ht="26.1" customHeight="1" x14ac:dyDescent="0.3">
      <c r="A526" s="7"/>
      <c r="B526" s="7"/>
      <c r="C526" s="14"/>
      <c r="D526" s="14"/>
      <c r="E526" s="9"/>
      <c r="F526" s="9"/>
      <c r="G526" s="9"/>
      <c r="H526" s="9"/>
      <c r="I526" s="9"/>
      <c r="J526" s="9"/>
      <c r="K526" s="9"/>
      <c r="L526" s="9"/>
      <c r="M526" s="7"/>
    </row>
    <row r="527" spans="1:38" ht="26.1" customHeight="1" x14ac:dyDescent="0.3">
      <c r="A527" s="7"/>
      <c r="B527" s="7"/>
      <c r="C527" s="14"/>
      <c r="D527" s="14"/>
      <c r="E527" s="9"/>
      <c r="F527" s="9"/>
      <c r="G527" s="9"/>
      <c r="H527" s="9"/>
      <c r="I527" s="9"/>
      <c r="J527" s="9"/>
      <c r="K527" s="9"/>
      <c r="L527" s="9"/>
      <c r="M527" s="7"/>
    </row>
    <row r="528" spans="1:38" ht="26.1" customHeight="1" x14ac:dyDescent="0.3">
      <c r="A528" s="7"/>
      <c r="B528" s="7"/>
      <c r="C528" s="14"/>
      <c r="D528" s="14"/>
      <c r="E528" s="9"/>
      <c r="F528" s="9"/>
      <c r="G528" s="9"/>
      <c r="H528" s="9"/>
      <c r="I528" s="9"/>
      <c r="J528" s="9"/>
      <c r="K528" s="9"/>
      <c r="L528" s="9"/>
      <c r="M528" s="7"/>
    </row>
    <row r="529" spans="1:38" ht="26.1" customHeight="1" x14ac:dyDescent="0.3">
      <c r="A529" s="7"/>
      <c r="B529" s="7"/>
      <c r="C529" s="14"/>
      <c r="D529" s="14"/>
      <c r="E529" s="9"/>
      <c r="F529" s="9"/>
      <c r="G529" s="9"/>
      <c r="H529" s="9"/>
      <c r="I529" s="9"/>
      <c r="J529" s="9"/>
      <c r="K529" s="9"/>
      <c r="L529" s="9"/>
      <c r="M529" s="7"/>
    </row>
    <row r="530" spans="1:38" ht="26.1" customHeight="1" x14ac:dyDescent="0.3">
      <c r="A530" s="7"/>
      <c r="B530" s="7"/>
      <c r="C530" s="14"/>
      <c r="D530" s="14"/>
      <c r="E530" s="9"/>
      <c r="F530" s="9"/>
      <c r="G530" s="9"/>
      <c r="H530" s="9"/>
      <c r="I530" s="9"/>
      <c r="J530" s="9"/>
      <c r="K530" s="9"/>
      <c r="L530" s="9"/>
      <c r="M530" s="7"/>
    </row>
    <row r="531" spans="1:38" ht="26.1" customHeight="1" x14ac:dyDescent="0.3">
      <c r="A531" s="7"/>
      <c r="B531" s="7"/>
      <c r="C531" s="14"/>
      <c r="D531" s="14"/>
      <c r="E531" s="9"/>
      <c r="F531" s="9"/>
      <c r="G531" s="9"/>
      <c r="H531" s="9"/>
      <c r="I531" s="9"/>
      <c r="J531" s="9"/>
      <c r="K531" s="9"/>
      <c r="L531" s="9"/>
      <c r="M531" s="7"/>
    </row>
    <row r="532" spans="1:38" ht="26.1" customHeight="1" x14ac:dyDescent="0.3">
      <c r="A532" s="10" t="s">
        <v>91</v>
      </c>
      <c r="B532" s="11"/>
      <c r="C532" s="12"/>
      <c r="D532" s="12"/>
      <c r="E532" s="13"/>
      <c r="F532" s="13">
        <f>SUMIF(Q518:Q522, "1", F518:F522)</f>
        <v>0</v>
      </c>
      <c r="G532" s="13"/>
      <c r="H532" s="13">
        <f>SUMIF(Q518:Q522, "1", H518:H522)</f>
        <v>0</v>
      </c>
      <c r="I532" s="13"/>
      <c r="J532" s="13">
        <f>SUMIF(Q518:Q522, "1", J518:J522)</f>
        <v>0</v>
      </c>
      <c r="K532" s="13"/>
      <c r="L532" s="13">
        <f>F532+H532+J532</f>
        <v>0</v>
      </c>
      <c r="M532" s="11"/>
      <c r="R532">
        <f t="shared" ref="R532:AL532" si="102">SUM(R518:R522)</f>
        <v>0</v>
      </c>
      <c r="S532">
        <f t="shared" si="102"/>
        <v>0</v>
      </c>
      <c r="T532">
        <f t="shared" si="102"/>
        <v>0</v>
      </c>
      <c r="U532">
        <f t="shared" si="102"/>
        <v>0</v>
      </c>
      <c r="V532">
        <f t="shared" si="102"/>
        <v>0</v>
      </c>
      <c r="W532">
        <f t="shared" si="102"/>
        <v>0</v>
      </c>
      <c r="X532">
        <f t="shared" si="102"/>
        <v>0</v>
      </c>
      <c r="Y532">
        <f t="shared" si="102"/>
        <v>0</v>
      </c>
      <c r="Z532">
        <f t="shared" si="102"/>
        <v>0</v>
      </c>
      <c r="AA532">
        <f t="shared" si="102"/>
        <v>0</v>
      </c>
      <c r="AB532">
        <f t="shared" si="102"/>
        <v>0</v>
      </c>
      <c r="AC532">
        <f t="shared" si="102"/>
        <v>0</v>
      </c>
      <c r="AD532">
        <f t="shared" si="102"/>
        <v>0</v>
      </c>
      <c r="AE532">
        <f t="shared" si="102"/>
        <v>0</v>
      </c>
      <c r="AF532">
        <f t="shared" si="102"/>
        <v>0</v>
      </c>
      <c r="AG532">
        <f t="shared" si="102"/>
        <v>0</v>
      </c>
      <c r="AH532">
        <f t="shared" si="102"/>
        <v>0</v>
      </c>
      <c r="AI532">
        <f t="shared" si="102"/>
        <v>0</v>
      </c>
      <c r="AJ532">
        <f t="shared" si="102"/>
        <v>0</v>
      </c>
      <c r="AK532">
        <f t="shared" si="102"/>
        <v>0</v>
      </c>
      <c r="AL532">
        <f t="shared" si="102"/>
        <v>0</v>
      </c>
    </row>
    <row r="533" spans="1:38" ht="26.1" customHeight="1" x14ac:dyDescent="0.3">
      <c r="A533" s="6" t="s">
        <v>30</v>
      </c>
      <c r="B533" s="7"/>
      <c r="C533" s="14"/>
      <c r="D533" s="14"/>
      <c r="E533" s="9"/>
      <c r="F533" s="9"/>
      <c r="G533" s="9"/>
      <c r="H533" s="9"/>
      <c r="I533" s="9"/>
      <c r="J533" s="9"/>
      <c r="K533" s="9"/>
      <c r="L533" s="9"/>
      <c r="M533" s="7"/>
    </row>
    <row r="534" spans="1:38" ht="26.1" customHeight="1" x14ac:dyDescent="0.3">
      <c r="A534" s="6" t="s">
        <v>828</v>
      </c>
      <c r="B534" s="7"/>
      <c r="C534" s="8" t="s">
        <v>92</v>
      </c>
      <c r="D534" s="14">
        <v>1</v>
      </c>
      <c r="E534" s="9">
        <f>내역서!F2452</f>
        <v>0</v>
      </c>
      <c r="F534" s="9">
        <f t="shared" ref="F534:F539" si="103">D534*E534</f>
        <v>0</v>
      </c>
      <c r="G534" s="9">
        <f>내역서!H2452</f>
        <v>0</v>
      </c>
      <c r="H534" s="9">
        <f t="shared" ref="H534:H539" si="104">D534*G534</f>
        <v>0</v>
      </c>
      <c r="I534" s="9">
        <f>내역서!J2452</f>
        <v>0</v>
      </c>
      <c r="J534" s="9">
        <f t="shared" ref="J534:J539" si="105">D534*I534</f>
        <v>0</v>
      </c>
      <c r="K534" s="9">
        <f t="shared" ref="K534:L539" si="106">E534+G534+I534</f>
        <v>0</v>
      </c>
      <c r="L534" s="9">
        <f t="shared" si="106"/>
        <v>0</v>
      </c>
      <c r="M534" s="7"/>
      <c r="Q534">
        <v>1</v>
      </c>
      <c r="R534">
        <f>D534*내역서!R2452</f>
        <v>0</v>
      </c>
      <c r="S534">
        <f>D534*내역서!S2452</f>
        <v>0</v>
      </c>
      <c r="T534">
        <f>D534*내역서!T2452</f>
        <v>0</v>
      </c>
      <c r="U534">
        <f>D534*내역서!U2452</f>
        <v>0</v>
      </c>
      <c r="V534">
        <f>D534*내역서!V2452</f>
        <v>0</v>
      </c>
      <c r="W534">
        <f>D534*내역서!W2452</f>
        <v>0</v>
      </c>
      <c r="X534">
        <f>D534*내역서!X2452</f>
        <v>0</v>
      </c>
      <c r="Y534">
        <f>D534*내역서!Y2452</f>
        <v>0</v>
      </c>
      <c r="Z534">
        <f>D534*내역서!Z2452</f>
        <v>0</v>
      </c>
      <c r="AA534">
        <f>D534*내역서!AA2452</f>
        <v>0</v>
      </c>
      <c r="AB534">
        <f>D534*내역서!AB2452</f>
        <v>0</v>
      </c>
      <c r="AC534">
        <f>D534*내역서!AC2452</f>
        <v>0</v>
      </c>
      <c r="AD534">
        <f>D534*내역서!AD2452</f>
        <v>0</v>
      </c>
      <c r="AE534">
        <f>D534*내역서!AE2452</f>
        <v>0</v>
      </c>
      <c r="AF534">
        <f>D534*내역서!AF2452</f>
        <v>0</v>
      </c>
      <c r="AG534">
        <f>D534*내역서!AG2452</f>
        <v>0</v>
      </c>
      <c r="AH534">
        <f>D534*내역서!AH2452</f>
        <v>0</v>
      </c>
      <c r="AI534">
        <f>D534*내역서!AI2452</f>
        <v>0</v>
      </c>
      <c r="AJ534">
        <f>D534*내역서!AJ2452</f>
        <v>0</v>
      </c>
      <c r="AK534">
        <f>D534*내역서!AK2452</f>
        <v>0</v>
      </c>
      <c r="AL534">
        <f>D534*내역서!AL2452</f>
        <v>0</v>
      </c>
    </row>
    <row r="535" spans="1:38" ht="26.1" customHeight="1" x14ac:dyDescent="0.3">
      <c r="A535" s="6" t="s">
        <v>829</v>
      </c>
      <c r="B535" s="7"/>
      <c r="C535" s="8" t="s">
        <v>92</v>
      </c>
      <c r="D535" s="14">
        <v>1</v>
      </c>
      <c r="E535" s="9">
        <f>내역서!F2468</f>
        <v>0</v>
      </c>
      <c r="F535" s="9">
        <f t="shared" si="103"/>
        <v>0</v>
      </c>
      <c r="G535" s="9">
        <f>내역서!H2468</f>
        <v>0</v>
      </c>
      <c r="H535" s="9">
        <f t="shared" si="104"/>
        <v>0</v>
      </c>
      <c r="I535" s="9">
        <f>내역서!J2468</f>
        <v>0</v>
      </c>
      <c r="J535" s="9">
        <f t="shared" si="105"/>
        <v>0</v>
      </c>
      <c r="K535" s="9">
        <f t="shared" si="106"/>
        <v>0</v>
      </c>
      <c r="L535" s="9">
        <f t="shared" si="106"/>
        <v>0</v>
      </c>
      <c r="M535" s="7"/>
      <c r="Q535">
        <v>1</v>
      </c>
      <c r="R535">
        <f>D535*내역서!R2468</f>
        <v>0</v>
      </c>
      <c r="S535">
        <f>D535*내역서!S2468</f>
        <v>0</v>
      </c>
      <c r="T535">
        <f>D535*내역서!T2468</f>
        <v>0</v>
      </c>
      <c r="U535">
        <f>D535*내역서!U2468</f>
        <v>0</v>
      </c>
      <c r="V535">
        <f>D535*내역서!V2468</f>
        <v>0</v>
      </c>
      <c r="W535">
        <f>D535*내역서!W2468</f>
        <v>0</v>
      </c>
      <c r="X535">
        <f>D535*내역서!X2468</f>
        <v>0</v>
      </c>
      <c r="Y535">
        <f>D535*내역서!Y2468</f>
        <v>0</v>
      </c>
      <c r="Z535">
        <f>D535*내역서!Z2468</f>
        <v>0</v>
      </c>
      <c r="AA535">
        <f>D535*내역서!AA2468</f>
        <v>0</v>
      </c>
      <c r="AB535">
        <f>D535*내역서!AB2468</f>
        <v>0</v>
      </c>
      <c r="AC535">
        <f>D535*내역서!AC2468</f>
        <v>0</v>
      </c>
      <c r="AD535">
        <f>D535*내역서!AD2468</f>
        <v>0</v>
      </c>
      <c r="AE535">
        <f>D535*내역서!AE2468</f>
        <v>0</v>
      </c>
      <c r="AF535">
        <f>D535*내역서!AF2468</f>
        <v>0</v>
      </c>
      <c r="AG535">
        <f>D535*내역서!AG2468</f>
        <v>0</v>
      </c>
      <c r="AH535">
        <f>D535*내역서!AH2468</f>
        <v>0</v>
      </c>
      <c r="AI535">
        <f>D535*내역서!AI2468</f>
        <v>0</v>
      </c>
      <c r="AJ535">
        <f>D535*내역서!AJ2468</f>
        <v>0</v>
      </c>
      <c r="AK535">
        <f>D535*내역서!AK2468</f>
        <v>0</v>
      </c>
      <c r="AL535">
        <f>D535*내역서!AL2468</f>
        <v>0</v>
      </c>
    </row>
    <row r="536" spans="1:38" ht="26.1" customHeight="1" x14ac:dyDescent="0.3">
      <c r="A536" s="6" t="s">
        <v>830</v>
      </c>
      <c r="B536" s="7"/>
      <c r="C536" s="8" t="s">
        <v>92</v>
      </c>
      <c r="D536" s="14">
        <v>1</v>
      </c>
      <c r="E536" s="9">
        <f>내역서!F2484</f>
        <v>0</v>
      </c>
      <c r="F536" s="9">
        <f t="shared" si="103"/>
        <v>0</v>
      </c>
      <c r="G536" s="9">
        <f>내역서!H2484</f>
        <v>0</v>
      </c>
      <c r="H536" s="9">
        <f t="shared" si="104"/>
        <v>0</v>
      </c>
      <c r="I536" s="9">
        <f>내역서!J2484</f>
        <v>0</v>
      </c>
      <c r="J536" s="9">
        <f t="shared" si="105"/>
        <v>0</v>
      </c>
      <c r="K536" s="9">
        <f t="shared" si="106"/>
        <v>0</v>
      </c>
      <c r="L536" s="9">
        <f t="shared" si="106"/>
        <v>0</v>
      </c>
      <c r="M536" s="7"/>
      <c r="Q536">
        <v>1</v>
      </c>
      <c r="R536">
        <f>D536*내역서!R2484</f>
        <v>0</v>
      </c>
      <c r="S536">
        <f>D536*내역서!S2484</f>
        <v>0</v>
      </c>
      <c r="T536">
        <f>D536*내역서!T2484</f>
        <v>0</v>
      </c>
      <c r="U536">
        <f>D536*내역서!U2484</f>
        <v>0</v>
      </c>
      <c r="V536">
        <f>D536*내역서!V2484</f>
        <v>0</v>
      </c>
      <c r="W536">
        <f>D536*내역서!W2484</f>
        <v>0</v>
      </c>
      <c r="X536">
        <f>D536*내역서!X2484</f>
        <v>0</v>
      </c>
      <c r="Y536">
        <f>D536*내역서!Y2484</f>
        <v>0</v>
      </c>
      <c r="Z536">
        <f>D536*내역서!Z2484</f>
        <v>0</v>
      </c>
      <c r="AA536">
        <f>D536*내역서!AA2484</f>
        <v>0</v>
      </c>
      <c r="AB536">
        <f>D536*내역서!AB2484</f>
        <v>0</v>
      </c>
      <c r="AC536">
        <f>D536*내역서!AC2484</f>
        <v>0</v>
      </c>
      <c r="AD536">
        <f>D536*내역서!AD2484</f>
        <v>0</v>
      </c>
      <c r="AE536">
        <f>D536*내역서!AE2484</f>
        <v>0</v>
      </c>
      <c r="AF536">
        <f>D536*내역서!AF2484</f>
        <v>0</v>
      </c>
      <c r="AG536">
        <f>D536*내역서!AG2484</f>
        <v>0</v>
      </c>
      <c r="AH536">
        <f>D536*내역서!AH2484</f>
        <v>0</v>
      </c>
      <c r="AI536">
        <f>D536*내역서!AI2484</f>
        <v>0</v>
      </c>
      <c r="AJ536">
        <f>D536*내역서!AJ2484</f>
        <v>0</v>
      </c>
      <c r="AK536">
        <f>D536*내역서!AK2484</f>
        <v>0</v>
      </c>
      <c r="AL536">
        <f>D536*내역서!AL2484</f>
        <v>0</v>
      </c>
    </row>
    <row r="537" spans="1:38" ht="26.1" customHeight="1" x14ac:dyDescent="0.3">
      <c r="A537" s="6" t="s">
        <v>831</v>
      </c>
      <c r="B537" s="7"/>
      <c r="C537" s="8" t="s">
        <v>92</v>
      </c>
      <c r="D537" s="14">
        <v>1</v>
      </c>
      <c r="E537" s="9">
        <f>내역서!F2500</f>
        <v>0</v>
      </c>
      <c r="F537" s="9">
        <f t="shared" si="103"/>
        <v>0</v>
      </c>
      <c r="G537" s="9">
        <f>내역서!H2500</f>
        <v>0</v>
      </c>
      <c r="H537" s="9">
        <f t="shared" si="104"/>
        <v>0</v>
      </c>
      <c r="I537" s="9">
        <f>내역서!J2500</f>
        <v>0</v>
      </c>
      <c r="J537" s="9">
        <f t="shared" si="105"/>
        <v>0</v>
      </c>
      <c r="K537" s="9">
        <f t="shared" si="106"/>
        <v>0</v>
      </c>
      <c r="L537" s="9">
        <f t="shared" si="106"/>
        <v>0</v>
      </c>
      <c r="M537" s="7"/>
      <c r="Q537">
        <v>1</v>
      </c>
      <c r="R537">
        <f>D537*내역서!R2500</f>
        <v>0</v>
      </c>
      <c r="S537">
        <f>D537*내역서!S2500</f>
        <v>0</v>
      </c>
      <c r="T537">
        <f>D537*내역서!T2500</f>
        <v>0</v>
      </c>
      <c r="U537">
        <f>D537*내역서!U2500</f>
        <v>0</v>
      </c>
      <c r="V537">
        <f>D537*내역서!V2500</f>
        <v>0</v>
      </c>
      <c r="W537">
        <f>D537*내역서!W2500</f>
        <v>0</v>
      </c>
      <c r="X537">
        <f>D537*내역서!X2500</f>
        <v>0</v>
      </c>
      <c r="Y537">
        <f>D537*내역서!Y2500</f>
        <v>0</v>
      </c>
      <c r="Z537">
        <f>D537*내역서!Z2500</f>
        <v>0</v>
      </c>
      <c r="AA537">
        <f>D537*내역서!AA2500</f>
        <v>0</v>
      </c>
      <c r="AB537">
        <f>D537*내역서!AB2500</f>
        <v>0</v>
      </c>
      <c r="AC537">
        <f>D537*내역서!AC2500</f>
        <v>0</v>
      </c>
      <c r="AD537">
        <f>D537*내역서!AD2500</f>
        <v>0</v>
      </c>
      <c r="AE537">
        <f>D537*내역서!AE2500</f>
        <v>0</v>
      </c>
      <c r="AF537">
        <f>D537*내역서!AF2500</f>
        <v>0</v>
      </c>
      <c r="AG537">
        <f>D537*내역서!AG2500</f>
        <v>0</v>
      </c>
      <c r="AH537">
        <f>D537*내역서!AH2500</f>
        <v>0</v>
      </c>
      <c r="AI537">
        <f>D537*내역서!AI2500</f>
        <v>0</v>
      </c>
      <c r="AJ537">
        <f>D537*내역서!AJ2500</f>
        <v>0</v>
      </c>
      <c r="AK537">
        <f>D537*내역서!AK2500</f>
        <v>0</v>
      </c>
      <c r="AL537">
        <f>D537*내역서!AL2500</f>
        <v>0</v>
      </c>
    </row>
    <row r="538" spans="1:38" ht="26.1" customHeight="1" x14ac:dyDescent="0.3">
      <c r="A538" s="6" t="s">
        <v>832</v>
      </c>
      <c r="B538" s="7"/>
      <c r="C538" s="8" t="s">
        <v>92</v>
      </c>
      <c r="D538" s="14">
        <v>1</v>
      </c>
      <c r="E538" s="9">
        <f>내역서!F2516</f>
        <v>0</v>
      </c>
      <c r="F538" s="9">
        <f t="shared" si="103"/>
        <v>0</v>
      </c>
      <c r="G538" s="9">
        <f>내역서!H2516</f>
        <v>0</v>
      </c>
      <c r="H538" s="9">
        <f t="shared" si="104"/>
        <v>0</v>
      </c>
      <c r="I538" s="9">
        <f>내역서!J2516</f>
        <v>0</v>
      </c>
      <c r="J538" s="9">
        <f t="shared" si="105"/>
        <v>0</v>
      </c>
      <c r="K538" s="9">
        <f t="shared" si="106"/>
        <v>0</v>
      </c>
      <c r="L538" s="9">
        <f t="shared" si="106"/>
        <v>0</v>
      </c>
      <c r="M538" s="7"/>
      <c r="Q538">
        <v>1</v>
      </c>
      <c r="R538">
        <f>D538*내역서!R2516</f>
        <v>0</v>
      </c>
      <c r="S538">
        <f>D538*내역서!S2516</f>
        <v>0</v>
      </c>
      <c r="T538">
        <f>D538*내역서!T2516</f>
        <v>0</v>
      </c>
      <c r="U538">
        <f>D538*내역서!U2516</f>
        <v>0</v>
      </c>
      <c r="V538">
        <f>D538*내역서!V2516</f>
        <v>0</v>
      </c>
      <c r="W538">
        <f>D538*내역서!W2516</f>
        <v>0</v>
      </c>
      <c r="X538">
        <f>D538*내역서!X2516</f>
        <v>0</v>
      </c>
      <c r="Y538">
        <f>D538*내역서!Y2516</f>
        <v>0</v>
      </c>
      <c r="Z538">
        <f>D538*내역서!Z2516</f>
        <v>0</v>
      </c>
      <c r="AA538">
        <f>D538*내역서!AA2516</f>
        <v>0</v>
      </c>
      <c r="AB538">
        <f>D538*내역서!AB2516</f>
        <v>0</v>
      </c>
      <c r="AC538">
        <f>D538*내역서!AC2516</f>
        <v>0</v>
      </c>
      <c r="AD538">
        <f>D538*내역서!AD2516</f>
        <v>0</v>
      </c>
      <c r="AE538">
        <f>D538*내역서!AE2516</f>
        <v>0</v>
      </c>
      <c r="AF538">
        <f>D538*내역서!AF2516</f>
        <v>0</v>
      </c>
      <c r="AG538">
        <f>D538*내역서!AG2516</f>
        <v>0</v>
      </c>
      <c r="AH538">
        <f>D538*내역서!AH2516</f>
        <v>0</v>
      </c>
      <c r="AI538">
        <f>D538*내역서!AI2516</f>
        <v>0</v>
      </c>
      <c r="AJ538">
        <f>D538*내역서!AJ2516</f>
        <v>0</v>
      </c>
      <c r="AK538">
        <f>D538*내역서!AK2516</f>
        <v>0</v>
      </c>
      <c r="AL538">
        <f>D538*내역서!AL2516</f>
        <v>0</v>
      </c>
    </row>
    <row r="539" spans="1:38" ht="26.1" customHeight="1" x14ac:dyDescent="0.3">
      <c r="A539" s="6" t="s">
        <v>833</v>
      </c>
      <c r="B539" s="7"/>
      <c r="C539" s="8" t="s">
        <v>92</v>
      </c>
      <c r="D539" s="14">
        <v>1</v>
      </c>
      <c r="E539" s="9">
        <f>내역서!F2532</f>
        <v>0</v>
      </c>
      <c r="F539" s="9">
        <f t="shared" si="103"/>
        <v>0</v>
      </c>
      <c r="G539" s="9">
        <f>내역서!H2532</f>
        <v>0</v>
      </c>
      <c r="H539" s="9">
        <f t="shared" si="104"/>
        <v>0</v>
      </c>
      <c r="I539" s="9">
        <f>내역서!J2532</f>
        <v>0</v>
      </c>
      <c r="J539" s="9">
        <f t="shared" si="105"/>
        <v>0</v>
      </c>
      <c r="K539" s="9">
        <f t="shared" si="106"/>
        <v>0</v>
      </c>
      <c r="L539" s="9">
        <f t="shared" si="106"/>
        <v>0</v>
      </c>
      <c r="M539" s="6" t="s">
        <v>682</v>
      </c>
      <c r="R539">
        <f>D539*내역서!R2532</f>
        <v>0</v>
      </c>
      <c r="S539">
        <f>D539*내역서!S2532</f>
        <v>0</v>
      </c>
      <c r="T539">
        <f>D539*내역서!T2532</f>
        <v>0</v>
      </c>
      <c r="U539">
        <f>D539*내역서!U2532</f>
        <v>0</v>
      </c>
      <c r="V539">
        <f>D539*내역서!V2532</f>
        <v>0</v>
      </c>
      <c r="W539">
        <f>D539*내역서!W2532</f>
        <v>0</v>
      </c>
      <c r="X539">
        <f>D539*내역서!X2532</f>
        <v>0</v>
      </c>
      <c r="Y539">
        <f>D539*내역서!Y2532</f>
        <v>0</v>
      </c>
      <c r="Z539">
        <f>D539*내역서!Z2532</f>
        <v>0</v>
      </c>
      <c r="AA539">
        <f>D539*내역서!AA2532</f>
        <v>0</v>
      </c>
      <c r="AB539">
        <f>D539*내역서!AB2532</f>
        <v>0</v>
      </c>
      <c r="AC539">
        <f>D539*내역서!AC2532</f>
        <v>0</v>
      </c>
      <c r="AD539">
        <f>D539*내역서!AD2532</f>
        <v>0</v>
      </c>
      <c r="AE539">
        <f>D539*내역서!AE2532</f>
        <v>0</v>
      </c>
      <c r="AF539">
        <f>D539*내역서!AF2532</f>
        <v>0</v>
      </c>
      <c r="AG539">
        <f>D539*내역서!AG2532</f>
        <v>0</v>
      </c>
      <c r="AH539">
        <f>D539*내역서!AH2532</f>
        <v>0</v>
      </c>
      <c r="AI539">
        <f>D539*내역서!AI2532</f>
        <v>0</v>
      </c>
      <c r="AJ539">
        <f>D539*내역서!AJ2532</f>
        <v>0</v>
      </c>
      <c r="AK539">
        <f>D539*내역서!AK2532</f>
        <v>0</v>
      </c>
      <c r="AL539">
        <f>D539*내역서!AL2532</f>
        <v>0</v>
      </c>
    </row>
    <row r="540" spans="1:38" ht="26.1" customHeight="1" x14ac:dyDescent="0.3">
      <c r="A540" s="7"/>
      <c r="B540" s="7"/>
      <c r="C540" s="14"/>
      <c r="D540" s="14"/>
      <c r="E540" s="9"/>
      <c r="F540" s="9"/>
      <c r="G540" s="9"/>
      <c r="H540" s="9"/>
      <c r="I540" s="9"/>
      <c r="J540" s="9"/>
      <c r="K540" s="9"/>
      <c r="L540" s="9"/>
      <c r="M540" s="7"/>
    </row>
    <row r="541" spans="1:38" ht="26.1" customHeight="1" x14ac:dyDescent="0.3">
      <c r="A541" s="7"/>
      <c r="B541" s="7"/>
      <c r="C541" s="14"/>
      <c r="D541" s="14"/>
      <c r="E541" s="9"/>
      <c r="F541" s="9"/>
      <c r="G541" s="9"/>
      <c r="H541" s="9"/>
      <c r="I541" s="9"/>
      <c r="J541" s="9"/>
      <c r="K541" s="9"/>
      <c r="L541" s="9"/>
      <c r="M541" s="7"/>
    </row>
    <row r="542" spans="1:38" ht="26.1" customHeight="1" x14ac:dyDescent="0.3">
      <c r="A542" s="7"/>
      <c r="B542" s="7"/>
      <c r="C542" s="14"/>
      <c r="D542" s="14"/>
      <c r="E542" s="9"/>
      <c r="F542" s="9"/>
      <c r="G542" s="9"/>
      <c r="H542" s="9"/>
      <c r="I542" s="9"/>
      <c r="J542" s="9"/>
      <c r="K542" s="9"/>
      <c r="L542" s="9"/>
      <c r="M542" s="7"/>
    </row>
    <row r="543" spans="1:38" ht="26.1" customHeight="1" x14ac:dyDescent="0.3">
      <c r="A543" s="7"/>
      <c r="B543" s="7"/>
      <c r="C543" s="14"/>
      <c r="D543" s="14"/>
      <c r="E543" s="9"/>
      <c r="F543" s="9"/>
      <c r="G543" s="9"/>
      <c r="H543" s="9"/>
      <c r="I543" s="9"/>
      <c r="J543" s="9"/>
      <c r="K543" s="9"/>
      <c r="L543" s="9"/>
      <c r="M543" s="7"/>
    </row>
    <row r="544" spans="1:38" ht="26.1" customHeight="1" x14ac:dyDescent="0.3">
      <c r="A544" s="7"/>
      <c r="B544" s="7"/>
      <c r="C544" s="14"/>
      <c r="D544" s="14"/>
      <c r="E544" s="9"/>
      <c r="F544" s="9"/>
      <c r="G544" s="9"/>
      <c r="H544" s="9"/>
      <c r="I544" s="9"/>
      <c r="J544" s="9"/>
      <c r="K544" s="9"/>
      <c r="L544" s="9"/>
      <c r="M544" s="7"/>
    </row>
    <row r="545" spans="1:38" ht="26.1" customHeight="1" x14ac:dyDescent="0.3">
      <c r="A545" s="7"/>
      <c r="B545" s="7"/>
      <c r="C545" s="14"/>
      <c r="D545" s="14"/>
      <c r="E545" s="9"/>
      <c r="F545" s="9"/>
      <c r="G545" s="9"/>
      <c r="H545" s="9"/>
      <c r="I545" s="9"/>
      <c r="J545" s="9"/>
      <c r="K545" s="9"/>
      <c r="L545" s="9"/>
      <c r="M545" s="7"/>
    </row>
    <row r="546" spans="1:38" ht="26.1" customHeight="1" x14ac:dyDescent="0.3">
      <c r="A546" s="7"/>
      <c r="B546" s="7"/>
      <c r="C546" s="14"/>
      <c r="D546" s="14"/>
      <c r="E546" s="9"/>
      <c r="F546" s="9"/>
      <c r="G546" s="9"/>
      <c r="H546" s="9"/>
      <c r="I546" s="9"/>
      <c r="J546" s="9"/>
      <c r="K546" s="9"/>
      <c r="L546" s="9"/>
      <c r="M546" s="7"/>
    </row>
    <row r="547" spans="1:38" ht="26.1" customHeight="1" x14ac:dyDescent="0.3">
      <c r="A547" s="7"/>
      <c r="B547" s="7"/>
      <c r="C547" s="14"/>
      <c r="D547" s="14"/>
      <c r="E547" s="9"/>
      <c r="F547" s="9"/>
      <c r="G547" s="9"/>
      <c r="H547" s="9"/>
      <c r="I547" s="9"/>
      <c r="J547" s="9"/>
      <c r="K547" s="9"/>
      <c r="L547" s="9"/>
      <c r="M547" s="7"/>
    </row>
    <row r="548" spans="1:38" ht="26.1" customHeight="1" x14ac:dyDescent="0.3">
      <c r="A548" s="10" t="s">
        <v>91</v>
      </c>
      <c r="B548" s="11"/>
      <c r="C548" s="12"/>
      <c r="D548" s="12"/>
      <c r="E548" s="13"/>
      <c r="F548" s="13">
        <f>SUMIF(Q534:Q539, "1", F534:F539)</f>
        <v>0</v>
      </c>
      <c r="G548" s="13"/>
      <c r="H548" s="13">
        <f>SUMIF(Q534:Q539, "1", H534:H539)</f>
        <v>0</v>
      </c>
      <c r="I548" s="13"/>
      <c r="J548" s="13">
        <f>SUMIF(Q534:Q539, "1", J534:J539)</f>
        <v>0</v>
      </c>
      <c r="K548" s="13"/>
      <c r="L548" s="13">
        <f>F548+H548+J548</f>
        <v>0</v>
      </c>
      <c r="M548" s="11"/>
      <c r="R548">
        <f t="shared" ref="R548:AL548" si="107">SUM(R534:R539)</f>
        <v>0</v>
      </c>
      <c r="S548">
        <f t="shared" si="107"/>
        <v>0</v>
      </c>
      <c r="T548">
        <f t="shared" si="107"/>
        <v>0</v>
      </c>
      <c r="U548">
        <f t="shared" si="107"/>
        <v>0</v>
      </c>
      <c r="V548">
        <f t="shared" si="107"/>
        <v>0</v>
      </c>
      <c r="W548">
        <f t="shared" si="107"/>
        <v>0</v>
      </c>
      <c r="X548">
        <f t="shared" si="107"/>
        <v>0</v>
      </c>
      <c r="Y548">
        <f t="shared" si="107"/>
        <v>0</v>
      </c>
      <c r="Z548">
        <f t="shared" si="107"/>
        <v>0</v>
      </c>
      <c r="AA548">
        <f t="shared" si="107"/>
        <v>0</v>
      </c>
      <c r="AB548">
        <f t="shared" si="107"/>
        <v>0</v>
      </c>
      <c r="AC548">
        <f t="shared" si="107"/>
        <v>0</v>
      </c>
      <c r="AD548">
        <f t="shared" si="107"/>
        <v>0</v>
      </c>
      <c r="AE548">
        <f t="shared" si="107"/>
        <v>0</v>
      </c>
      <c r="AF548">
        <f t="shared" si="107"/>
        <v>0</v>
      </c>
      <c r="AG548">
        <f t="shared" si="107"/>
        <v>0</v>
      </c>
      <c r="AH548">
        <f t="shared" si="107"/>
        <v>0</v>
      </c>
      <c r="AI548">
        <f t="shared" si="107"/>
        <v>0</v>
      </c>
      <c r="AJ548">
        <f t="shared" si="107"/>
        <v>0</v>
      </c>
      <c r="AK548">
        <f t="shared" si="107"/>
        <v>0</v>
      </c>
      <c r="AL548">
        <f t="shared" si="107"/>
        <v>0</v>
      </c>
    </row>
    <row r="549" spans="1:38" ht="26.1" customHeight="1" x14ac:dyDescent="0.3">
      <c r="A549" s="6" t="s">
        <v>31</v>
      </c>
      <c r="B549" s="7"/>
      <c r="C549" s="14"/>
      <c r="D549" s="14"/>
      <c r="E549" s="9"/>
      <c r="F549" s="9"/>
      <c r="G549" s="9"/>
      <c r="H549" s="9"/>
      <c r="I549" s="9"/>
      <c r="J549" s="9"/>
      <c r="K549" s="9"/>
      <c r="L549" s="9"/>
      <c r="M549" s="7"/>
    </row>
    <row r="550" spans="1:38" ht="26.1" customHeight="1" x14ac:dyDescent="0.3">
      <c r="A550" s="6" t="s">
        <v>834</v>
      </c>
      <c r="B550" s="7"/>
      <c r="C550" s="8" t="s">
        <v>92</v>
      </c>
      <c r="D550" s="14">
        <v>1</v>
      </c>
      <c r="E550" s="9">
        <f>내역서!F2548</f>
        <v>0</v>
      </c>
      <c r="F550" s="9">
        <f>D550*E550</f>
        <v>0</v>
      </c>
      <c r="G550" s="9">
        <f>내역서!H2548</f>
        <v>0</v>
      </c>
      <c r="H550" s="9">
        <f>D550*G550</f>
        <v>0</v>
      </c>
      <c r="I550" s="9">
        <f>내역서!J2548</f>
        <v>0</v>
      </c>
      <c r="J550" s="9">
        <f>D550*I550</f>
        <v>0</v>
      </c>
      <c r="K550" s="9">
        <f t="shared" ref="K550:L554" si="108">E550+G550+I550</f>
        <v>0</v>
      </c>
      <c r="L550" s="9">
        <f t="shared" si="108"/>
        <v>0</v>
      </c>
      <c r="M550" s="7"/>
      <c r="Q550">
        <v>1</v>
      </c>
      <c r="R550">
        <f>D550*내역서!R2548</f>
        <v>0</v>
      </c>
      <c r="S550">
        <f>D550*내역서!S2548</f>
        <v>0</v>
      </c>
      <c r="T550">
        <f>D550*내역서!T2548</f>
        <v>0</v>
      </c>
      <c r="U550">
        <f>D550*내역서!U2548</f>
        <v>0</v>
      </c>
      <c r="V550">
        <f>D550*내역서!V2548</f>
        <v>0</v>
      </c>
      <c r="W550">
        <f>D550*내역서!W2548</f>
        <v>0</v>
      </c>
      <c r="X550">
        <f>D550*내역서!X2548</f>
        <v>0</v>
      </c>
      <c r="Y550">
        <f>D550*내역서!Y2548</f>
        <v>0</v>
      </c>
      <c r="Z550">
        <f>D550*내역서!Z2548</f>
        <v>0</v>
      </c>
      <c r="AA550">
        <f>D550*내역서!AA2548</f>
        <v>0</v>
      </c>
      <c r="AB550">
        <f>D550*내역서!AB2548</f>
        <v>0</v>
      </c>
      <c r="AC550">
        <f>D550*내역서!AC2548</f>
        <v>0</v>
      </c>
      <c r="AD550">
        <f>D550*내역서!AD2548</f>
        <v>0</v>
      </c>
      <c r="AE550">
        <f>D550*내역서!AE2548</f>
        <v>0</v>
      </c>
      <c r="AF550">
        <f>D550*내역서!AF2548</f>
        <v>0</v>
      </c>
      <c r="AG550">
        <f>D550*내역서!AG2548</f>
        <v>0</v>
      </c>
      <c r="AH550">
        <f>D550*내역서!AH2548</f>
        <v>0</v>
      </c>
      <c r="AI550">
        <f>D550*내역서!AI2548</f>
        <v>0</v>
      </c>
      <c r="AJ550">
        <f>D550*내역서!AJ2548</f>
        <v>0</v>
      </c>
      <c r="AK550">
        <f>D550*내역서!AK2548</f>
        <v>0</v>
      </c>
      <c r="AL550">
        <f>D550*내역서!AL2548</f>
        <v>0</v>
      </c>
    </row>
    <row r="551" spans="1:38" ht="26.1" customHeight="1" x14ac:dyDescent="0.3">
      <c r="A551" s="6" t="s">
        <v>835</v>
      </c>
      <c r="B551" s="7"/>
      <c r="C551" s="8" t="s">
        <v>92</v>
      </c>
      <c r="D551" s="14">
        <v>1</v>
      </c>
      <c r="E551" s="9">
        <f>내역서!F2564</f>
        <v>0</v>
      </c>
      <c r="F551" s="9">
        <f>D551*E551</f>
        <v>0</v>
      </c>
      <c r="G551" s="9">
        <f>내역서!H2564</f>
        <v>0</v>
      </c>
      <c r="H551" s="9">
        <f>D551*G551</f>
        <v>0</v>
      </c>
      <c r="I551" s="9">
        <f>내역서!J2564</f>
        <v>0</v>
      </c>
      <c r="J551" s="9">
        <f>D551*I551</f>
        <v>0</v>
      </c>
      <c r="K551" s="9">
        <f t="shared" si="108"/>
        <v>0</v>
      </c>
      <c r="L551" s="9">
        <f t="shared" si="108"/>
        <v>0</v>
      </c>
      <c r="M551" s="7"/>
      <c r="Q551">
        <v>1</v>
      </c>
      <c r="R551">
        <f>D551*내역서!R2564</f>
        <v>0</v>
      </c>
      <c r="S551">
        <f>D551*내역서!S2564</f>
        <v>0</v>
      </c>
      <c r="T551">
        <f>D551*내역서!T2564</f>
        <v>0</v>
      </c>
      <c r="U551">
        <f>D551*내역서!U2564</f>
        <v>0</v>
      </c>
      <c r="V551">
        <f>D551*내역서!V2564</f>
        <v>0</v>
      </c>
      <c r="W551">
        <f>D551*내역서!W2564</f>
        <v>0</v>
      </c>
      <c r="X551">
        <f>D551*내역서!X2564</f>
        <v>0</v>
      </c>
      <c r="Y551">
        <f>D551*내역서!Y2564</f>
        <v>0</v>
      </c>
      <c r="Z551">
        <f>D551*내역서!Z2564</f>
        <v>0</v>
      </c>
      <c r="AA551">
        <f>D551*내역서!AA2564</f>
        <v>0</v>
      </c>
      <c r="AB551">
        <f>D551*내역서!AB2564</f>
        <v>0</v>
      </c>
      <c r="AC551">
        <f>D551*내역서!AC2564</f>
        <v>0</v>
      </c>
      <c r="AD551">
        <f>D551*내역서!AD2564</f>
        <v>0</v>
      </c>
      <c r="AE551">
        <f>D551*내역서!AE2564</f>
        <v>0</v>
      </c>
      <c r="AF551">
        <f>D551*내역서!AF2564</f>
        <v>0</v>
      </c>
      <c r="AG551">
        <f>D551*내역서!AG2564</f>
        <v>0</v>
      </c>
      <c r="AH551">
        <f>D551*내역서!AH2564</f>
        <v>0</v>
      </c>
      <c r="AI551">
        <f>D551*내역서!AI2564</f>
        <v>0</v>
      </c>
      <c r="AJ551">
        <f>D551*내역서!AJ2564</f>
        <v>0</v>
      </c>
      <c r="AK551">
        <f>D551*내역서!AK2564</f>
        <v>0</v>
      </c>
      <c r="AL551">
        <f>D551*내역서!AL2564</f>
        <v>0</v>
      </c>
    </row>
    <row r="552" spans="1:38" ht="26.1" customHeight="1" x14ac:dyDescent="0.3">
      <c r="A552" s="6" t="s">
        <v>836</v>
      </c>
      <c r="B552" s="7"/>
      <c r="C552" s="8" t="s">
        <v>92</v>
      </c>
      <c r="D552" s="14">
        <v>1</v>
      </c>
      <c r="E552" s="9">
        <f>내역서!F2580</f>
        <v>0</v>
      </c>
      <c r="F552" s="9">
        <f>D552*E552</f>
        <v>0</v>
      </c>
      <c r="G552" s="9">
        <f>내역서!H2580</f>
        <v>0</v>
      </c>
      <c r="H552" s="9">
        <f>D552*G552</f>
        <v>0</v>
      </c>
      <c r="I552" s="9">
        <f>내역서!J2580</f>
        <v>0</v>
      </c>
      <c r="J552" s="9">
        <f>D552*I552</f>
        <v>0</v>
      </c>
      <c r="K552" s="9">
        <f t="shared" si="108"/>
        <v>0</v>
      </c>
      <c r="L552" s="9">
        <f t="shared" si="108"/>
        <v>0</v>
      </c>
      <c r="M552" s="7"/>
      <c r="Q552">
        <v>1</v>
      </c>
      <c r="R552">
        <f>D552*내역서!R2580</f>
        <v>0</v>
      </c>
      <c r="S552">
        <f>D552*내역서!S2580</f>
        <v>0</v>
      </c>
      <c r="T552">
        <f>D552*내역서!T2580</f>
        <v>0</v>
      </c>
      <c r="U552">
        <f>D552*내역서!U2580</f>
        <v>0</v>
      </c>
      <c r="V552">
        <f>D552*내역서!V2580</f>
        <v>0</v>
      </c>
      <c r="W552">
        <f>D552*내역서!W2580</f>
        <v>0</v>
      </c>
      <c r="X552">
        <f>D552*내역서!X2580</f>
        <v>0</v>
      </c>
      <c r="Y552">
        <f>D552*내역서!Y2580</f>
        <v>0</v>
      </c>
      <c r="Z552">
        <f>D552*내역서!Z2580</f>
        <v>0</v>
      </c>
      <c r="AA552">
        <f>D552*내역서!AA2580</f>
        <v>0</v>
      </c>
      <c r="AB552">
        <f>D552*내역서!AB2580</f>
        <v>0</v>
      </c>
      <c r="AC552">
        <f>D552*내역서!AC2580</f>
        <v>0</v>
      </c>
      <c r="AD552">
        <f>D552*내역서!AD2580</f>
        <v>0</v>
      </c>
      <c r="AE552">
        <f>D552*내역서!AE2580</f>
        <v>0</v>
      </c>
      <c r="AF552">
        <f>D552*내역서!AF2580</f>
        <v>0</v>
      </c>
      <c r="AG552">
        <f>D552*내역서!AG2580</f>
        <v>0</v>
      </c>
      <c r="AH552">
        <f>D552*내역서!AH2580</f>
        <v>0</v>
      </c>
      <c r="AI552">
        <f>D552*내역서!AI2580</f>
        <v>0</v>
      </c>
      <c r="AJ552">
        <f>D552*내역서!AJ2580</f>
        <v>0</v>
      </c>
      <c r="AK552">
        <f>D552*내역서!AK2580</f>
        <v>0</v>
      </c>
      <c r="AL552">
        <f>D552*내역서!AL2580</f>
        <v>0</v>
      </c>
    </row>
    <row r="553" spans="1:38" ht="26.1" customHeight="1" x14ac:dyDescent="0.3">
      <c r="A553" s="6" t="s">
        <v>837</v>
      </c>
      <c r="B553" s="7"/>
      <c r="C553" s="8" t="s">
        <v>92</v>
      </c>
      <c r="D553" s="14">
        <v>1</v>
      </c>
      <c r="E553" s="9">
        <f>내역서!F2596</f>
        <v>0</v>
      </c>
      <c r="F553" s="9">
        <f>D553*E553</f>
        <v>0</v>
      </c>
      <c r="G553" s="9">
        <f>내역서!H2596</f>
        <v>0</v>
      </c>
      <c r="H553" s="9">
        <f>D553*G553</f>
        <v>0</v>
      </c>
      <c r="I553" s="9">
        <f>내역서!J2596</f>
        <v>0</v>
      </c>
      <c r="J553" s="9">
        <f>D553*I553</f>
        <v>0</v>
      </c>
      <c r="K553" s="9">
        <f t="shared" si="108"/>
        <v>0</v>
      </c>
      <c r="L553" s="9">
        <f t="shared" si="108"/>
        <v>0</v>
      </c>
      <c r="M553" s="7"/>
      <c r="Q553">
        <v>1</v>
      </c>
      <c r="R553">
        <f>D553*내역서!R2596</f>
        <v>0</v>
      </c>
      <c r="S553">
        <f>D553*내역서!S2596</f>
        <v>0</v>
      </c>
      <c r="T553">
        <f>D553*내역서!T2596</f>
        <v>0</v>
      </c>
      <c r="U553">
        <f>D553*내역서!U2596</f>
        <v>0</v>
      </c>
      <c r="V553">
        <f>D553*내역서!V2596</f>
        <v>0</v>
      </c>
      <c r="W553">
        <f>D553*내역서!W2596</f>
        <v>0</v>
      </c>
      <c r="X553">
        <f>D553*내역서!X2596</f>
        <v>0</v>
      </c>
      <c r="Y553">
        <f>D553*내역서!Y2596</f>
        <v>0</v>
      </c>
      <c r="Z553">
        <f>D553*내역서!Z2596</f>
        <v>0</v>
      </c>
      <c r="AA553">
        <f>D553*내역서!AA2596</f>
        <v>0</v>
      </c>
      <c r="AB553">
        <f>D553*내역서!AB2596</f>
        <v>0</v>
      </c>
      <c r="AC553">
        <f>D553*내역서!AC2596</f>
        <v>0</v>
      </c>
      <c r="AD553">
        <f>D553*내역서!AD2596</f>
        <v>0</v>
      </c>
      <c r="AE553">
        <f>D553*내역서!AE2596</f>
        <v>0</v>
      </c>
      <c r="AF553">
        <f>D553*내역서!AF2596</f>
        <v>0</v>
      </c>
      <c r="AG553">
        <f>D553*내역서!AG2596</f>
        <v>0</v>
      </c>
      <c r="AH553">
        <f>D553*내역서!AH2596</f>
        <v>0</v>
      </c>
      <c r="AI553">
        <f>D553*내역서!AI2596</f>
        <v>0</v>
      </c>
      <c r="AJ553">
        <f>D553*내역서!AJ2596</f>
        <v>0</v>
      </c>
      <c r="AK553">
        <f>D553*내역서!AK2596</f>
        <v>0</v>
      </c>
      <c r="AL553">
        <f>D553*내역서!AL2596</f>
        <v>0</v>
      </c>
    </row>
    <row r="554" spans="1:38" ht="26.1" customHeight="1" x14ac:dyDescent="0.3">
      <c r="A554" s="6" t="s">
        <v>838</v>
      </c>
      <c r="B554" s="7"/>
      <c r="C554" s="8" t="s">
        <v>92</v>
      </c>
      <c r="D554" s="14">
        <v>1</v>
      </c>
      <c r="E554" s="9">
        <f>내역서!F2612</f>
        <v>0</v>
      </c>
      <c r="F554" s="9">
        <f>D554*E554</f>
        <v>0</v>
      </c>
      <c r="G554" s="9">
        <f>내역서!H2612</f>
        <v>0</v>
      </c>
      <c r="H554" s="9">
        <f>D554*G554</f>
        <v>0</v>
      </c>
      <c r="I554" s="9">
        <f>내역서!J2612</f>
        <v>0</v>
      </c>
      <c r="J554" s="9">
        <f>D554*I554</f>
        <v>0</v>
      </c>
      <c r="K554" s="9">
        <f t="shared" si="108"/>
        <v>0</v>
      </c>
      <c r="L554" s="9">
        <f t="shared" si="108"/>
        <v>0</v>
      </c>
      <c r="M554" s="6" t="s">
        <v>682</v>
      </c>
      <c r="R554">
        <f>D554*내역서!R2612</f>
        <v>0</v>
      </c>
      <c r="S554">
        <f>D554*내역서!S2612</f>
        <v>0</v>
      </c>
      <c r="T554">
        <f>D554*내역서!T2612</f>
        <v>0</v>
      </c>
      <c r="U554">
        <f>D554*내역서!U2612</f>
        <v>0</v>
      </c>
      <c r="V554">
        <f>D554*내역서!V2612</f>
        <v>0</v>
      </c>
      <c r="W554">
        <f>D554*내역서!W2612</f>
        <v>0</v>
      </c>
      <c r="X554">
        <f>D554*내역서!X2612</f>
        <v>0</v>
      </c>
      <c r="Y554">
        <f>D554*내역서!Y2612</f>
        <v>0</v>
      </c>
      <c r="Z554">
        <f>D554*내역서!Z2612</f>
        <v>0</v>
      </c>
      <c r="AA554">
        <f>D554*내역서!AA2612</f>
        <v>0</v>
      </c>
      <c r="AB554">
        <f>D554*내역서!AB2612</f>
        <v>0</v>
      </c>
      <c r="AC554">
        <f>D554*내역서!AC2612</f>
        <v>0</v>
      </c>
      <c r="AD554">
        <f>D554*내역서!AD2612</f>
        <v>0</v>
      </c>
      <c r="AE554">
        <f>D554*내역서!AE2612</f>
        <v>0</v>
      </c>
      <c r="AF554">
        <f>D554*내역서!AF2612</f>
        <v>0</v>
      </c>
      <c r="AG554">
        <f>D554*내역서!AG2612</f>
        <v>0</v>
      </c>
      <c r="AH554">
        <f>D554*내역서!AH2612</f>
        <v>0</v>
      </c>
      <c r="AI554">
        <f>D554*내역서!AI2612</f>
        <v>0</v>
      </c>
      <c r="AJ554">
        <f>D554*내역서!AJ2612</f>
        <v>0</v>
      </c>
      <c r="AK554">
        <f>D554*내역서!AK2612</f>
        <v>0</v>
      </c>
      <c r="AL554">
        <f>D554*내역서!AL2612</f>
        <v>0</v>
      </c>
    </row>
    <row r="555" spans="1:38" ht="26.1" customHeight="1" x14ac:dyDescent="0.3">
      <c r="A555" s="7"/>
      <c r="B555" s="7"/>
      <c r="C555" s="14"/>
      <c r="D555" s="14"/>
      <c r="E555" s="9"/>
      <c r="F555" s="9"/>
      <c r="G555" s="9"/>
      <c r="H555" s="9"/>
      <c r="I555" s="9"/>
      <c r="J555" s="9"/>
      <c r="K555" s="9"/>
      <c r="L555" s="9"/>
      <c r="M555" s="7"/>
    </row>
    <row r="556" spans="1:38" ht="26.1" customHeight="1" x14ac:dyDescent="0.3">
      <c r="A556" s="7"/>
      <c r="B556" s="7"/>
      <c r="C556" s="14"/>
      <c r="D556" s="14"/>
      <c r="E556" s="9"/>
      <c r="F556" s="9"/>
      <c r="G556" s="9"/>
      <c r="H556" s="9"/>
      <c r="I556" s="9"/>
      <c r="J556" s="9"/>
      <c r="K556" s="9"/>
      <c r="L556" s="9"/>
      <c r="M556" s="7"/>
    </row>
    <row r="557" spans="1:38" ht="26.1" customHeight="1" x14ac:dyDescent="0.3">
      <c r="A557" s="7"/>
      <c r="B557" s="7"/>
      <c r="C557" s="14"/>
      <c r="D557" s="14"/>
      <c r="E557" s="9"/>
      <c r="F557" s="9"/>
      <c r="G557" s="9"/>
      <c r="H557" s="9"/>
      <c r="I557" s="9"/>
      <c r="J557" s="9"/>
      <c r="K557" s="9"/>
      <c r="L557" s="9"/>
      <c r="M557" s="7"/>
    </row>
    <row r="558" spans="1:38" ht="26.1" customHeight="1" x14ac:dyDescent="0.3">
      <c r="A558" s="7"/>
      <c r="B558" s="7"/>
      <c r="C558" s="14"/>
      <c r="D558" s="14"/>
      <c r="E558" s="9"/>
      <c r="F558" s="9"/>
      <c r="G558" s="9"/>
      <c r="H558" s="9"/>
      <c r="I558" s="9"/>
      <c r="J558" s="9"/>
      <c r="K558" s="9"/>
      <c r="L558" s="9"/>
      <c r="M558" s="7"/>
    </row>
    <row r="559" spans="1:38" ht="26.1" customHeight="1" x14ac:dyDescent="0.3">
      <c r="A559" s="7"/>
      <c r="B559" s="7"/>
      <c r="C559" s="14"/>
      <c r="D559" s="14"/>
      <c r="E559" s="9"/>
      <c r="F559" s="9"/>
      <c r="G559" s="9"/>
      <c r="H559" s="9"/>
      <c r="I559" s="9"/>
      <c r="J559" s="9"/>
      <c r="K559" s="9"/>
      <c r="L559" s="9"/>
      <c r="M559" s="7"/>
    </row>
    <row r="560" spans="1:38" ht="26.1" customHeight="1" x14ac:dyDescent="0.3">
      <c r="A560" s="7"/>
      <c r="B560" s="7"/>
      <c r="C560" s="14"/>
      <c r="D560" s="14"/>
      <c r="E560" s="9"/>
      <c r="F560" s="9"/>
      <c r="G560" s="9"/>
      <c r="H560" s="9"/>
      <c r="I560" s="9"/>
      <c r="J560" s="9"/>
      <c r="K560" s="9"/>
      <c r="L560" s="9"/>
      <c r="M560" s="7"/>
    </row>
    <row r="561" spans="1:38" ht="26.1" customHeight="1" x14ac:dyDescent="0.3">
      <c r="A561" s="7"/>
      <c r="B561" s="7"/>
      <c r="C561" s="14"/>
      <c r="D561" s="14"/>
      <c r="E561" s="9"/>
      <c r="F561" s="9"/>
      <c r="G561" s="9"/>
      <c r="H561" s="9"/>
      <c r="I561" s="9"/>
      <c r="J561" s="9"/>
      <c r="K561" s="9"/>
      <c r="L561" s="9"/>
      <c r="M561" s="7"/>
    </row>
    <row r="562" spans="1:38" ht="26.1" customHeight="1" x14ac:dyDescent="0.3">
      <c r="A562" s="7"/>
      <c r="B562" s="7"/>
      <c r="C562" s="14"/>
      <c r="D562" s="14"/>
      <c r="E562" s="9"/>
      <c r="F562" s="9"/>
      <c r="G562" s="9"/>
      <c r="H562" s="9"/>
      <c r="I562" s="9"/>
      <c r="J562" s="9"/>
      <c r="K562" s="9"/>
      <c r="L562" s="9"/>
      <c r="M562" s="7"/>
    </row>
    <row r="563" spans="1:38" ht="26.1" customHeight="1" x14ac:dyDescent="0.3">
      <c r="A563" s="7"/>
      <c r="B563" s="7"/>
      <c r="C563" s="14"/>
      <c r="D563" s="14"/>
      <c r="E563" s="9"/>
      <c r="F563" s="9"/>
      <c r="G563" s="9"/>
      <c r="H563" s="9"/>
      <c r="I563" s="9"/>
      <c r="J563" s="9"/>
      <c r="K563" s="9"/>
      <c r="L563" s="9"/>
      <c r="M563" s="7"/>
    </row>
    <row r="564" spans="1:38" ht="26.1" customHeight="1" x14ac:dyDescent="0.3">
      <c r="A564" s="10" t="s">
        <v>91</v>
      </c>
      <c r="B564" s="11"/>
      <c r="C564" s="12"/>
      <c r="D564" s="12"/>
      <c r="E564" s="13"/>
      <c r="F564" s="13">
        <f>SUMIF(Q550:Q554, "1", F550:F554)</f>
        <v>0</v>
      </c>
      <c r="G564" s="13"/>
      <c r="H564" s="13">
        <f>SUMIF(Q550:Q554, "1", H550:H554)</f>
        <v>0</v>
      </c>
      <c r="I564" s="13"/>
      <c r="J564" s="13">
        <f>SUMIF(Q550:Q554, "1", J550:J554)</f>
        <v>0</v>
      </c>
      <c r="K564" s="13"/>
      <c r="L564" s="13">
        <f>F564+H564+J564</f>
        <v>0</v>
      </c>
      <c r="M564" s="11"/>
      <c r="R564">
        <f t="shared" ref="R564:AL564" si="109">SUM(R550:R554)</f>
        <v>0</v>
      </c>
      <c r="S564">
        <f t="shared" si="109"/>
        <v>0</v>
      </c>
      <c r="T564">
        <f t="shared" si="109"/>
        <v>0</v>
      </c>
      <c r="U564">
        <f t="shared" si="109"/>
        <v>0</v>
      </c>
      <c r="V564">
        <f t="shared" si="109"/>
        <v>0</v>
      </c>
      <c r="W564">
        <f t="shared" si="109"/>
        <v>0</v>
      </c>
      <c r="X564">
        <f t="shared" si="109"/>
        <v>0</v>
      </c>
      <c r="Y564">
        <f t="shared" si="109"/>
        <v>0</v>
      </c>
      <c r="Z564">
        <f t="shared" si="109"/>
        <v>0</v>
      </c>
      <c r="AA564">
        <f t="shared" si="109"/>
        <v>0</v>
      </c>
      <c r="AB564">
        <f t="shared" si="109"/>
        <v>0</v>
      </c>
      <c r="AC564">
        <f t="shared" si="109"/>
        <v>0</v>
      </c>
      <c r="AD564">
        <f t="shared" si="109"/>
        <v>0</v>
      </c>
      <c r="AE564">
        <f t="shared" si="109"/>
        <v>0</v>
      </c>
      <c r="AF564">
        <f t="shared" si="109"/>
        <v>0</v>
      </c>
      <c r="AG564">
        <f t="shared" si="109"/>
        <v>0</v>
      </c>
      <c r="AH564">
        <f t="shared" si="109"/>
        <v>0</v>
      </c>
      <c r="AI564">
        <f t="shared" si="109"/>
        <v>0</v>
      </c>
      <c r="AJ564">
        <f t="shared" si="109"/>
        <v>0</v>
      </c>
      <c r="AK564">
        <f t="shared" si="109"/>
        <v>0</v>
      </c>
      <c r="AL564">
        <f t="shared" si="109"/>
        <v>0</v>
      </c>
    </row>
    <row r="565" spans="1:38" ht="26.1" customHeight="1" x14ac:dyDescent="0.3">
      <c r="A565" s="6" t="s">
        <v>32</v>
      </c>
      <c r="B565" s="7"/>
      <c r="C565" s="14"/>
      <c r="D565" s="14"/>
      <c r="E565" s="9"/>
      <c r="F565" s="9"/>
      <c r="G565" s="9"/>
      <c r="H565" s="9"/>
      <c r="I565" s="9"/>
      <c r="J565" s="9"/>
      <c r="K565" s="9"/>
      <c r="L565" s="9"/>
      <c r="M565" s="7"/>
    </row>
    <row r="566" spans="1:38" ht="26.1" customHeight="1" x14ac:dyDescent="0.3">
      <c r="A566" s="6" t="s">
        <v>839</v>
      </c>
      <c r="B566" s="7"/>
      <c r="C566" s="8" t="s">
        <v>92</v>
      </c>
      <c r="D566" s="14">
        <v>1</v>
      </c>
      <c r="E566" s="9">
        <f>내역서!F2628</f>
        <v>0</v>
      </c>
      <c r="F566" s="9">
        <f>D566*E566</f>
        <v>0</v>
      </c>
      <c r="G566" s="9">
        <f>내역서!H2628</f>
        <v>0</v>
      </c>
      <c r="H566" s="9">
        <f>D566*G566</f>
        <v>0</v>
      </c>
      <c r="I566" s="9">
        <f>내역서!J2628</f>
        <v>0</v>
      </c>
      <c r="J566" s="9">
        <f>D566*I566</f>
        <v>0</v>
      </c>
      <c r="K566" s="9">
        <f t="shared" ref="K566:L570" si="110">E566+G566+I566</f>
        <v>0</v>
      </c>
      <c r="L566" s="9">
        <f t="shared" si="110"/>
        <v>0</v>
      </c>
      <c r="M566" s="7"/>
      <c r="Q566">
        <v>1</v>
      </c>
      <c r="R566">
        <f>D566*내역서!R2628</f>
        <v>0</v>
      </c>
      <c r="S566">
        <f>D566*내역서!S2628</f>
        <v>0</v>
      </c>
      <c r="T566">
        <f>D566*내역서!T2628</f>
        <v>0</v>
      </c>
      <c r="U566">
        <f>D566*내역서!U2628</f>
        <v>0</v>
      </c>
      <c r="V566">
        <f>D566*내역서!V2628</f>
        <v>0</v>
      </c>
      <c r="W566">
        <f>D566*내역서!W2628</f>
        <v>0</v>
      </c>
      <c r="X566">
        <f>D566*내역서!X2628</f>
        <v>0</v>
      </c>
      <c r="Y566">
        <f>D566*내역서!Y2628</f>
        <v>0</v>
      </c>
      <c r="Z566">
        <f>D566*내역서!Z2628</f>
        <v>0</v>
      </c>
      <c r="AA566">
        <f>D566*내역서!AA2628</f>
        <v>0</v>
      </c>
      <c r="AB566">
        <f>D566*내역서!AB2628</f>
        <v>0</v>
      </c>
      <c r="AC566">
        <f>D566*내역서!AC2628</f>
        <v>0</v>
      </c>
      <c r="AD566">
        <f>D566*내역서!AD2628</f>
        <v>0</v>
      </c>
      <c r="AE566">
        <f>D566*내역서!AE2628</f>
        <v>0</v>
      </c>
      <c r="AF566">
        <f>D566*내역서!AF2628</f>
        <v>0</v>
      </c>
      <c r="AG566">
        <f>D566*내역서!AG2628</f>
        <v>0</v>
      </c>
      <c r="AH566">
        <f>D566*내역서!AH2628</f>
        <v>0</v>
      </c>
      <c r="AI566">
        <f>D566*내역서!AI2628</f>
        <v>0</v>
      </c>
      <c r="AJ566">
        <f>D566*내역서!AJ2628</f>
        <v>0</v>
      </c>
      <c r="AK566">
        <f>D566*내역서!AK2628</f>
        <v>0</v>
      </c>
      <c r="AL566">
        <f>D566*내역서!AL2628</f>
        <v>0</v>
      </c>
    </row>
    <row r="567" spans="1:38" ht="26.1" customHeight="1" x14ac:dyDescent="0.3">
      <c r="A567" s="6" t="s">
        <v>840</v>
      </c>
      <c r="B567" s="7"/>
      <c r="C567" s="8" t="s">
        <v>92</v>
      </c>
      <c r="D567" s="14">
        <v>1</v>
      </c>
      <c r="E567" s="9">
        <f>내역서!F2644</f>
        <v>0</v>
      </c>
      <c r="F567" s="9">
        <f>D567*E567</f>
        <v>0</v>
      </c>
      <c r="G567" s="9">
        <f>내역서!H2644</f>
        <v>0</v>
      </c>
      <c r="H567" s="9">
        <f>D567*G567</f>
        <v>0</v>
      </c>
      <c r="I567" s="9">
        <f>내역서!J2644</f>
        <v>0</v>
      </c>
      <c r="J567" s="9">
        <f>D567*I567</f>
        <v>0</v>
      </c>
      <c r="K567" s="9">
        <f t="shared" si="110"/>
        <v>0</v>
      </c>
      <c r="L567" s="9">
        <f t="shared" si="110"/>
        <v>0</v>
      </c>
      <c r="M567" s="7"/>
      <c r="Q567">
        <v>1</v>
      </c>
      <c r="R567">
        <f>D567*내역서!R2644</f>
        <v>0</v>
      </c>
      <c r="S567">
        <f>D567*내역서!S2644</f>
        <v>0</v>
      </c>
      <c r="T567">
        <f>D567*내역서!T2644</f>
        <v>0</v>
      </c>
      <c r="U567">
        <f>D567*내역서!U2644</f>
        <v>0</v>
      </c>
      <c r="V567">
        <f>D567*내역서!V2644</f>
        <v>0</v>
      </c>
      <c r="W567">
        <f>D567*내역서!W2644</f>
        <v>0</v>
      </c>
      <c r="X567">
        <f>D567*내역서!X2644</f>
        <v>0</v>
      </c>
      <c r="Y567">
        <f>D567*내역서!Y2644</f>
        <v>0</v>
      </c>
      <c r="Z567">
        <f>D567*내역서!Z2644</f>
        <v>0</v>
      </c>
      <c r="AA567">
        <f>D567*내역서!AA2644</f>
        <v>0</v>
      </c>
      <c r="AB567">
        <f>D567*내역서!AB2644</f>
        <v>0</v>
      </c>
      <c r="AC567">
        <f>D567*내역서!AC2644</f>
        <v>0</v>
      </c>
      <c r="AD567">
        <f>D567*내역서!AD2644</f>
        <v>0</v>
      </c>
      <c r="AE567">
        <f>D567*내역서!AE2644</f>
        <v>0</v>
      </c>
      <c r="AF567">
        <f>D567*내역서!AF2644</f>
        <v>0</v>
      </c>
      <c r="AG567">
        <f>D567*내역서!AG2644</f>
        <v>0</v>
      </c>
      <c r="AH567">
        <f>D567*내역서!AH2644</f>
        <v>0</v>
      </c>
      <c r="AI567">
        <f>D567*내역서!AI2644</f>
        <v>0</v>
      </c>
      <c r="AJ567">
        <f>D567*내역서!AJ2644</f>
        <v>0</v>
      </c>
      <c r="AK567">
        <f>D567*내역서!AK2644</f>
        <v>0</v>
      </c>
      <c r="AL567">
        <f>D567*내역서!AL2644</f>
        <v>0</v>
      </c>
    </row>
    <row r="568" spans="1:38" ht="26.1" customHeight="1" x14ac:dyDescent="0.3">
      <c r="A568" s="6" t="s">
        <v>841</v>
      </c>
      <c r="B568" s="7"/>
      <c r="C568" s="8" t="s">
        <v>92</v>
      </c>
      <c r="D568" s="14">
        <v>1</v>
      </c>
      <c r="E568" s="9">
        <f>내역서!F2660</f>
        <v>0</v>
      </c>
      <c r="F568" s="9">
        <f>D568*E568</f>
        <v>0</v>
      </c>
      <c r="G568" s="9">
        <f>내역서!H2660</f>
        <v>0</v>
      </c>
      <c r="H568" s="9">
        <f>D568*G568</f>
        <v>0</v>
      </c>
      <c r="I568" s="9">
        <f>내역서!J2660</f>
        <v>0</v>
      </c>
      <c r="J568" s="9">
        <f>D568*I568</f>
        <v>0</v>
      </c>
      <c r="K568" s="9">
        <f t="shared" si="110"/>
        <v>0</v>
      </c>
      <c r="L568" s="9">
        <f t="shared" si="110"/>
        <v>0</v>
      </c>
      <c r="M568" s="7"/>
      <c r="Q568">
        <v>1</v>
      </c>
      <c r="R568">
        <f>D568*내역서!R2660</f>
        <v>0</v>
      </c>
      <c r="S568">
        <f>D568*내역서!S2660</f>
        <v>0</v>
      </c>
      <c r="T568">
        <f>D568*내역서!T2660</f>
        <v>0</v>
      </c>
      <c r="U568">
        <f>D568*내역서!U2660</f>
        <v>0</v>
      </c>
      <c r="V568">
        <f>D568*내역서!V2660</f>
        <v>0</v>
      </c>
      <c r="W568">
        <f>D568*내역서!W2660</f>
        <v>0</v>
      </c>
      <c r="X568">
        <f>D568*내역서!X2660</f>
        <v>0</v>
      </c>
      <c r="Y568">
        <f>D568*내역서!Y2660</f>
        <v>0</v>
      </c>
      <c r="Z568">
        <f>D568*내역서!Z2660</f>
        <v>0</v>
      </c>
      <c r="AA568">
        <f>D568*내역서!AA2660</f>
        <v>0</v>
      </c>
      <c r="AB568">
        <f>D568*내역서!AB2660</f>
        <v>0</v>
      </c>
      <c r="AC568">
        <f>D568*내역서!AC2660</f>
        <v>0</v>
      </c>
      <c r="AD568">
        <f>D568*내역서!AD2660</f>
        <v>0</v>
      </c>
      <c r="AE568">
        <f>D568*내역서!AE2660</f>
        <v>0</v>
      </c>
      <c r="AF568">
        <f>D568*내역서!AF2660</f>
        <v>0</v>
      </c>
      <c r="AG568">
        <f>D568*내역서!AG2660</f>
        <v>0</v>
      </c>
      <c r="AH568">
        <f>D568*내역서!AH2660</f>
        <v>0</v>
      </c>
      <c r="AI568">
        <f>D568*내역서!AI2660</f>
        <v>0</v>
      </c>
      <c r="AJ568">
        <f>D568*내역서!AJ2660</f>
        <v>0</v>
      </c>
      <c r="AK568">
        <f>D568*내역서!AK2660</f>
        <v>0</v>
      </c>
      <c r="AL568">
        <f>D568*내역서!AL2660</f>
        <v>0</v>
      </c>
    </row>
    <row r="569" spans="1:38" ht="26.1" customHeight="1" x14ac:dyDescent="0.3">
      <c r="A569" s="6" t="s">
        <v>842</v>
      </c>
      <c r="B569" s="7"/>
      <c r="C569" s="8" t="s">
        <v>92</v>
      </c>
      <c r="D569" s="14">
        <v>1</v>
      </c>
      <c r="E569" s="9">
        <f>내역서!F2676</f>
        <v>0</v>
      </c>
      <c r="F569" s="9">
        <f>D569*E569</f>
        <v>0</v>
      </c>
      <c r="G569" s="9">
        <f>내역서!H2676</f>
        <v>0</v>
      </c>
      <c r="H569" s="9">
        <f>D569*G569</f>
        <v>0</v>
      </c>
      <c r="I569" s="9">
        <f>내역서!J2676</f>
        <v>0</v>
      </c>
      <c r="J569" s="9">
        <f>D569*I569</f>
        <v>0</v>
      </c>
      <c r="K569" s="9">
        <f t="shared" si="110"/>
        <v>0</v>
      </c>
      <c r="L569" s="9">
        <f t="shared" si="110"/>
        <v>0</v>
      </c>
      <c r="M569" s="7"/>
      <c r="Q569">
        <v>1</v>
      </c>
      <c r="R569">
        <f>D569*내역서!R2676</f>
        <v>0</v>
      </c>
      <c r="S569">
        <f>D569*내역서!S2676</f>
        <v>0</v>
      </c>
      <c r="T569">
        <f>D569*내역서!T2676</f>
        <v>0</v>
      </c>
      <c r="U569">
        <f>D569*내역서!U2676</f>
        <v>0</v>
      </c>
      <c r="V569">
        <f>D569*내역서!V2676</f>
        <v>0</v>
      </c>
      <c r="W569">
        <f>D569*내역서!W2676</f>
        <v>0</v>
      </c>
      <c r="X569">
        <f>D569*내역서!X2676</f>
        <v>0</v>
      </c>
      <c r="Y569">
        <f>D569*내역서!Y2676</f>
        <v>0</v>
      </c>
      <c r="Z569">
        <f>D569*내역서!Z2676</f>
        <v>0</v>
      </c>
      <c r="AA569">
        <f>D569*내역서!AA2676</f>
        <v>0</v>
      </c>
      <c r="AB569">
        <f>D569*내역서!AB2676</f>
        <v>0</v>
      </c>
      <c r="AC569">
        <f>D569*내역서!AC2676</f>
        <v>0</v>
      </c>
      <c r="AD569">
        <f>D569*내역서!AD2676</f>
        <v>0</v>
      </c>
      <c r="AE569">
        <f>D569*내역서!AE2676</f>
        <v>0</v>
      </c>
      <c r="AF569">
        <f>D569*내역서!AF2676</f>
        <v>0</v>
      </c>
      <c r="AG569">
        <f>D569*내역서!AG2676</f>
        <v>0</v>
      </c>
      <c r="AH569">
        <f>D569*내역서!AH2676</f>
        <v>0</v>
      </c>
      <c r="AI569">
        <f>D569*내역서!AI2676</f>
        <v>0</v>
      </c>
      <c r="AJ569">
        <f>D569*내역서!AJ2676</f>
        <v>0</v>
      </c>
      <c r="AK569">
        <f>D569*내역서!AK2676</f>
        <v>0</v>
      </c>
      <c r="AL569">
        <f>D569*내역서!AL2676</f>
        <v>0</v>
      </c>
    </row>
    <row r="570" spans="1:38" ht="26.1" customHeight="1" x14ac:dyDescent="0.3">
      <c r="A570" s="6" t="s">
        <v>843</v>
      </c>
      <c r="B570" s="7"/>
      <c r="C570" s="8" t="s">
        <v>92</v>
      </c>
      <c r="D570" s="14">
        <v>1</v>
      </c>
      <c r="E570" s="9">
        <f>내역서!F2692</f>
        <v>0</v>
      </c>
      <c r="F570" s="9">
        <f>D570*E570</f>
        <v>0</v>
      </c>
      <c r="G570" s="9">
        <f>내역서!H2692</f>
        <v>0</v>
      </c>
      <c r="H570" s="9">
        <f>D570*G570</f>
        <v>0</v>
      </c>
      <c r="I570" s="9">
        <f>내역서!J2692</f>
        <v>0</v>
      </c>
      <c r="J570" s="9">
        <f>D570*I570</f>
        <v>0</v>
      </c>
      <c r="K570" s="9">
        <f t="shared" si="110"/>
        <v>0</v>
      </c>
      <c r="L570" s="9">
        <f t="shared" si="110"/>
        <v>0</v>
      </c>
      <c r="M570" s="6" t="s">
        <v>682</v>
      </c>
      <c r="R570">
        <f>D570*내역서!R2692</f>
        <v>0</v>
      </c>
      <c r="S570">
        <f>D570*내역서!S2692</f>
        <v>0</v>
      </c>
      <c r="T570">
        <f>D570*내역서!T2692</f>
        <v>0</v>
      </c>
      <c r="U570">
        <f>D570*내역서!U2692</f>
        <v>0</v>
      </c>
      <c r="V570">
        <f>D570*내역서!V2692</f>
        <v>0</v>
      </c>
      <c r="W570">
        <f>D570*내역서!W2692</f>
        <v>0</v>
      </c>
      <c r="X570">
        <f>D570*내역서!X2692</f>
        <v>0</v>
      </c>
      <c r="Y570">
        <f>D570*내역서!Y2692</f>
        <v>0</v>
      </c>
      <c r="Z570">
        <f>D570*내역서!Z2692</f>
        <v>0</v>
      </c>
      <c r="AA570">
        <f>D570*내역서!AA2692</f>
        <v>0</v>
      </c>
      <c r="AB570">
        <f>D570*내역서!AB2692</f>
        <v>0</v>
      </c>
      <c r="AC570">
        <f>D570*내역서!AC2692</f>
        <v>0</v>
      </c>
      <c r="AD570">
        <f>D570*내역서!AD2692</f>
        <v>0</v>
      </c>
      <c r="AE570">
        <f>D570*내역서!AE2692</f>
        <v>0</v>
      </c>
      <c r="AF570">
        <f>D570*내역서!AF2692</f>
        <v>0</v>
      </c>
      <c r="AG570">
        <f>D570*내역서!AG2692</f>
        <v>0</v>
      </c>
      <c r="AH570">
        <f>D570*내역서!AH2692</f>
        <v>0</v>
      </c>
      <c r="AI570">
        <f>D570*내역서!AI2692</f>
        <v>0</v>
      </c>
      <c r="AJ570">
        <f>D570*내역서!AJ2692</f>
        <v>0</v>
      </c>
      <c r="AK570">
        <f>D570*내역서!AK2692</f>
        <v>0</v>
      </c>
      <c r="AL570">
        <f>D570*내역서!AL2692</f>
        <v>0</v>
      </c>
    </row>
    <row r="571" spans="1:38" ht="26.1" customHeight="1" x14ac:dyDescent="0.3">
      <c r="A571" s="7"/>
      <c r="B571" s="7"/>
      <c r="C571" s="14"/>
      <c r="D571" s="14"/>
      <c r="E571" s="9"/>
      <c r="F571" s="9"/>
      <c r="G571" s="9"/>
      <c r="H571" s="9"/>
      <c r="I571" s="9"/>
      <c r="J571" s="9"/>
      <c r="K571" s="9"/>
      <c r="L571" s="9"/>
      <c r="M571" s="7"/>
    </row>
    <row r="572" spans="1:38" ht="26.1" customHeight="1" x14ac:dyDescent="0.3">
      <c r="A572" s="7"/>
      <c r="B572" s="7"/>
      <c r="C572" s="14"/>
      <c r="D572" s="14"/>
      <c r="E572" s="9"/>
      <c r="F572" s="9"/>
      <c r="G572" s="9"/>
      <c r="H572" s="9"/>
      <c r="I572" s="9"/>
      <c r="J572" s="9"/>
      <c r="K572" s="9"/>
      <c r="L572" s="9"/>
      <c r="M572" s="7"/>
    </row>
    <row r="573" spans="1:38" ht="26.1" customHeight="1" x14ac:dyDescent="0.3">
      <c r="A573" s="7"/>
      <c r="B573" s="7"/>
      <c r="C573" s="14"/>
      <c r="D573" s="14"/>
      <c r="E573" s="9"/>
      <c r="F573" s="9"/>
      <c r="G573" s="9"/>
      <c r="H573" s="9"/>
      <c r="I573" s="9"/>
      <c r="J573" s="9"/>
      <c r="K573" s="9"/>
      <c r="L573" s="9"/>
      <c r="M573" s="7"/>
    </row>
    <row r="574" spans="1:38" ht="26.1" customHeight="1" x14ac:dyDescent="0.3">
      <c r="A574" s="7"/>
      <c r="B574" s="7"/>
      <c r="C574" s="14"/>
      <c r="D574" s="14"/>
      <c r="E574" s="9"/>
      <c r="F574" s="9"/>
      <c r="G574" s="9"/>
      <c r="H574" s="9"/>
      <c r="I574" s="9"/>
      <c r="J574" s="9"/>
      <c r="K574" s="9"/>
      <c r="L574" s="9"/>
      <c r="M574" s="7"/>
    </row>
    <row r="575" spans="1:38" ht="26.1" customHeight="1" x14ac:dyDescent="0.3">
      <c r="A575" s="7"/>
      <c r="B575" s="7"/>
      <c r="C575" s="14"/>
      <c r="D575" s="14"/>
      <c r="E575" s="9"/>
      <c r="F575" s="9"/>
      <c r="G575" s="9"/>
      <c r="H575" s="9"/>
      <c r="I575" s="9"/>
      <c r="J575" s="9"/>
      <c r="K575" s="9"/>
      <c r="L575" s="9"/>
      <c r="M575" s="7"/>
    </row>
    <row r="576" spans="1:38" ht="26.1" customHeight="1" x14ac:dyDescent="0.3">
      <c r="A576" s="7"/>
      <c r="B576" s="7"/>
      <c r="C576" s="14"/>
      <c r="D576" s="14"/>
      <c r="E576" s="9"/>
      <c r="F576" s="9"/>
      <c r="G576" s="9"/>
      <c r="H576" s="9"/>
      <c r="I576" s="9"/>
      <c r="J576" s="9"/>
      <c r="K576" s="9"/>
      <c r="L576" s="9"/>
      <c r="M576" s="7"/>
    </row>
    <row r="577" spans="1:38" ht="26.1" customHeight="1" x14ac:dyDescent="0.3">
      <c r="A577" s="7"/>
      <c r="B577" s="7"/>
      <c r="C577" s="14"/>
      <c r="D577" s="14"/>
      <c r="E577" s="9"/>
      <c r="F577" s="9"/>
      <c r="G577" s="9"/>
      <c r="H577" s="9"/>
      <c r="I577" s="9"/>
      <c r="J577" s="9"/>
      <c r="K577" s="9"/>
      <c r="L577" s="9"/>
      <c r="M577" s="7"/>
    </row>
    <row r="578" spans="1:38" ht="26.1" customHeight="1" x14ac:dyDescent="0.3">
      <c r="A578" s="7"/>
      <c r="B578" s="7"/>
      <c r="C578" s="14"/>
      <c r="D578" s="14"/>
      <c r="E578" s="9"/>
      <c r="F578" s="9"/>
      <c r="G578" s="9"/>
      <c r="H578" s="9"/>
      <c r="I578" s="9"/>
      <c r="J578" s="9"/>
      <c r="K578" s="9"/>
      <c r="L578" s="9"/>
      <c r="M578" s="7"/>
    </row>
    <row r="579" spans="1:38" ht="26.1" customHeight="1" x14ac:dyDescent="0.3">
      <c r="A579" s="7"/>
      <c r="B579" s="7"/>
      <c r="C579" s="14"/>
      <c r="D579" s="14"/>
      <c r="E579" s="9"/>
      <c r="F579" s="9"/>
      <c r="G579" s="9"/>
      <c r="H579" s="9"/>
      <c r="I579" s="9"/>
      <c r="J579" s="9"/>
      <c r="K579" s="9"/>
      <c r="L579" s="9"/>
      <c r="M579" s="7"/>
    </row>
    <row r="580" spans="1:38" ht="26.1" customHeight="1" x14ac:dyDescent="0.3">
      <c r="A580" s="10" t="s">
        <v>91</v>
      </c>
      <c r="B580" s="11"/>
      <c r="C580" s="12"/>
      <c r="D580" s="12"/>
      <c r="E580" s="13"/>
      <c r="F580" s="13">
        <f>SUMIF(Q566:Q570, "1", F566:F570)</f>
        <v>0</v>
      </c>
      <c r="G580" s="13"/>
      <c r="H580" s="13">
        <f>SUMIF(Q566:Q570, "1", H566:H570)</f>
        <v>0</v>
      </c>
      <c r="I580" s="13"/>
      <c r="J580" s="13">
        <f>SUMIF(Q566:Q570, "1", J566:J570)</f>
        <v>0</v>
      </c>
      <c r="K580" s="13"/>
      <c r="L580" s="13">
        <f>F580+H580+J580</f>
        <v>0</v>
      </c>
      <c r="M580" s="11"/>
      <c r="R580">
        <f t="shared" ref="R580:AL580" si="111">SUM(R566:R570)</f>
        <v>0</v>
      </c>
      <c r="S580">
        <f t="shared" si="111"/>
        <v>0</v>
      </c>
      <c r="T580">
        <f t="shared" si="111"/>
        <v>0</v>
      </c>
      <c r="U580">
        <f t="shared" si="111"/>
        <v>0</v>
      </c>
      <c r="V580">
        <f t="shared" si="111"/>
        <v>0</v>
      </c>
      <c r="W580">
        <f t="shared" si="111"/>
        <v>0</v>
      </c>
      <c r="X580">
        <f t="shared" si="111"/>
        <v>0</v>
      </c>
      <c r="Y580">
        <f t="shared" si="111"/>
        <v>0</v>
      </c>
      <c r="Z580">
        <f t="shared" si="111"/>
        <v>0</v>
      </c>
      <c r="AA580">
        <f t="shared" si="111"/>
        <v>0</v>
      </c>
      <c r="AB580">
        <f t="shared" si="111"/>
        <v>0</v>
      </c>
      <c r="AC580">
        <f t="shared" si="111"/>
        <v>0</v>
      </c>
      <c r="AD580">
        <f t="shared" si="111"/>
        <v>0</v>
      </c>
      <c r="AE580">
        <f t="shared" si="111"/>
        <v>0</v>
      </c>
      <c r="AF580">
        <f t="shared" si="111"/>
        <v>0</v>
      </c>
      <c r="AG580">
        <f t="shared" si="111"/>
        <v>0</v>
      </c>
      <c r="AH580">
        <f t="shared" si="111"/>
        <v>0</v>
      </c>
      <c r="AI580">
        <f t="shared" si="111"/>
        <v>0</v>
      </c>
      <c r="AJ580">
        <f t="shared" si="111"/>
        <v>0</v>
      </c>
      <c r="AK580">
        <f t="shared" si="111"/>
        <v>0</v>
      </c>
      <c r="AL580">
        <f t="shared" si="111"/>
        <v>0</v>
      </c>
    </row>
    <row r="581" spans="1:38" ht="26.1" customHeight="1" x14ac:dyDescent="0.3">
      <c r="A581" s="6" t="s">
        <v>33</v>
      </c>
      <c r="B581" s="7"/>
      <c r="C581" s="14"/>
      <c r="D581" s="14"/>
      <c r="E581" s="9"/>
      <c r="F581" s="9"/>
      <c r="G581" s="9"/>
      <c r="H581" s="9"/>
      <c r="I581" s="9"/>
      <c r="J581" s="9"/>
      <c r="K581" s="9"/>
      <c r="L581" s="9"/>
      <c r="M581" s="7"/>
    </row>
    <row r="582" spans="1:38" ht="26.1" customHeight="1" x14ac:dyDescent="0.3">
      <c r="A582" s="6" t="s">
        <v>844</v>
      </c>
      <c r="B582" s="7"/>
      <c r="C582" s="8" t="s">
        <v>92</v>
      </c>
      <c r="D582" s="14">
        <v>1</v>
      </c>
      <c r="E582" s="9">
        <f>내역서!F2708</f>
        <v>0</v>
      </c>
      <c r="F582" s="9">
        <f>D582*E582</f>
        <v>0</v>
      </c>
      <c r="G582" s="9">
        <f>내역서!H2708</f>
        <v>0</v>
      </c>
      <c r="H582" s="9">
        <f>D582*G582</f>
        <v>0</v>
      </c>
      <c r="I582" s="9">
        <f>내역서!J2708</f>
        <v>0</v>
      </c>
      <c r="J582" s="9">
        <f>D582*I582</f>
        <v>0</v>
      </c>
      <c r="K582" s="9">
        <f t="shared" ref="K582:L585" si="112">E582+G582+I582</f>
        <v>0</v>
      </c>
      <c r="L582" s="9">
        <f t="shared" si="112"/>
        <v>0</v>
      </c>
      <c r="M582" s="7"/>
      <c r="Q582">
        <v>1</v>
      </c>
      <c r="R582">
        <f>D582*내역서!R2708</f>
        <v>0</v>
      </c>
      <c r="S582">
        <f>D582*내역서!S2708</f>
        <v>0</v>
      </c>
      <c r="T582">
        <f>D582*내역서!T2708</f>
        <v>0</v>
      </c>
      <c r="U582">
        <f>D582*내역서!U2708</f>
        <v>0</v>
      </c>
      <c r="V582">
        <f>D582*내역서!V2708</f>
        <v>0</v>
      </c>
      <c r="W582">
        <f>D582*내역서!W2708</f>
        <v>0</v>
      </c>
      <c r="X582">
        <f>D582*내역서!X2708</f>
        <v>0</v>
      </c>
      <c r="Y582">
        <f>D582*내역서!Y2708</f>
        <v>0</v>
      </c>
      <c r="Z582">
        <f>D582*내역서!Z2708</f>
        <v>0</v>
      </c>
      <c r="AA582">
        <f>D582*내역서!AA2708</f>
        <v>0</v>
      </c>
      <c r="AB582">
        <f>D582*내역서!AB2708</f>
        <v>0</v>
      </c>
      <c r="AC582">
        <f>D582*내역서!AC2708</f>
        <v>0</v>
      </c>
      <c r="AD582">
        <f>D582*내역서!AD2708</f>
        <v>0</v>
      </c>
      <c r="AE582">
        <f>D582*내역서!AE2708</f>
        <v>0</v>
      </c>
      <c r="AF582">
        <f>D582*내역서!AF2708</f>
        <v>0</v>
      </c>
      <c r="AG582">
        <f>D582*내역서!AG2708</f>
        <v>0</v>
      </c>
      <c r="AH582">
        <f>D582*내역서!AH2708</f>
        <v>0</v>
      </c>
      <c r="AI582">
        <f>D582*내역서!AI2708</f>
        <v>0</v>
      </c>
      <c r="AJ582">
        <f>D582*내역서!AJ2708</f>
        <v>0</v>
      </c>
      <c r="AK582">
        <f>D582*내역서!AK2708</f>
        <v>0</v>
      </c>
      <c r="AL582">
        <f>D582*내역서!AL2708</f>
        <v>0</v>
      </c>
    </row>
    <row r="583" spans="1:38" ht="26.1" customHeight="1" x14ac:dyDescent="0.3">
      <c r="A583" s="6" t="s">
        <v>845</v>
      </c>
      <c r="B583" s="7"/>
      <c r="C583" s="8" t="s">
        <v>92</v>
      </c>
      <c r="D583" s="14">
        <v>1</v>
      </c>
      <c r="E583" s="9">
        <f>내역서!F2724</f>
        <v>0</v>
      </c>
      <c r="F583" s="9">
        <f>D583*E583</f>
        <v>0</v>
      </c>
      <c r="G583" s="9">
        <f>내역서!H2724</f>
        <v>0</v>
      </c>
      <c r="H583" s="9">
        <f>D583*G583</f>
        <v>0</v>
      </c>
      <c r="I583" s="9">
        <f>내역서!J2724</f>
        <v>0</v>
      </c>
      <c r="J583" s="9">
        <f>D583*I583</f>
        <v>0</v>
      </c>
      <c r="K583" s="9">
        <f t="shared" si="112"/>
        <v>0</v>
      </c>
      <c r="L583" s="9">
        <f t="shared" si="112"/>
        <v>0</v>
      </c>
      <c r="M583" s="7"/>
      <c r="Q583">
        <v>1</v>
      </c>
      <c r="R583">
        <f>D583*내역서!R2724</f>
        <v>0</v>
      </c>
      <c r="S583">
        <f>D583*내역서!S2724</f>
        <v>0</v>
      </c>
      <c r="T583">
        <f>D583*내역서!T2724</f>
        <v>0</v>
      </c>
      <c r="U583">
        <f>D583*내역서!U2724</f>
        <v>0</v>
      </c>
      <c r="V583">
        <f>D583*내역서!V2724</f>
        <v>0</v>
      </c>
      <c r="W583">
        <f>D583*내역서!W2724</f>
        <v>0</v>
      </c>
      <c r="X583">
        <f>D583*내역서!X2724</f>
        <v>0</v>
      </c>
      <c r="Y583">
        <f>D583*내역서!Y2724</f>
        <v>0</v>
      </c>
      <c r="Z583">
        <f>D583*내역서!Z2724</f>
        <v>0</v>
      </c>
      <c r="AA583">
        <f>D583*내역서!AA2724</f>
        <v>0</v>
      </c>
      <c r="AB583">
        <f>D583*내역서!AB2724</f>
        <v>0</v>
      </c>
      <c r="AC583">
        <f>D583*내역서!AC2724</f>
        <v>0</v>
      </c>
      <c r="AD583">
        <f>D583*내역서!AD2724</f>
        <v>0</v>
      </c>
      <c r="AE583">
        <f>D583*내역서!AE2724</f>
        <v>0</v>
      </c>
      <c r="AF583">
        <f>D583*내역서!AF2724</f>
        <v>0</v>
      </c>
      <c r="AG583">
        <f>D583*내역서!AG2724</f>
        <v>0</v>
      </c>
      <c r="AH583">
        <f>D583*내역서!AH2724</f>
        <v>0</v>
      </c>
      <c r="AI583">
        <f>D583*내역서!AI2724</f>
        <v>0</v>
      </c>
      <c r="AJ583">
        <f>D583*내역서!AJ2724</f>
        <v>0</v>
      </c>
      <c r="AK583">
        <f>D583*내역서!AK2724</f>
        <v>0</v>
      </c>
      <c r="AL583">
        <f>D583*내역서!AL2724</f>
        <v>0</v>
      </c>
    </row>
    <row r="584" spans="1:38" ht="26.1" customHeight="1" x14ac:dyDescent="0.3">
      <c r="A584" s="6" t="s">
        <v>846</v>
      </c>
      <c r="B584" s="7"/>
      <c r="C584" s="8" t="s">
        <v>92</v>
      </c>
      <c r="D584" s="14">
        <v>1</v>
      </c>
      <c r="E584" s="9">
        <f>내역서!F2740</f>
        <v>0</v>
      </c>
      <c r="F584" s="9">
        <f>D584*E584</f>
        <v>0</v>
      </c>
      <c r="G584" s="9">
        <f>내역서!H2740</f>
        <v>0</v>
      </c>
      <c r="H584" s="9">
        <f>D584*G584</f>
        <v>0</v>
      </c>
      <c r="I584" s="9">
        <f>내역서!J2740</f>
        <v>0</v>
      </c>
      <c r="J584" s="9">
        <f>D584*I584</f>
        <v>0</v>
      </c>
      <c r="K584" s="9">
        <f t="shared" si="112"/>
        <v>0</v>
      </c>
      <c r="L584" s="9">
        <f t="shared" si="112"/>
        <v>0</v>
      </c>
      <c r="M584" s="6" t="s">
        <v>682</v>
      </c>
      <c r="R584">
        <f>D584*내역서!R2740</f>
        <v>0</v>
      </c>
      <c r="S584">
        <f>D584*내역서!S2740</f>
        <v>0</v>
      </c>
      <c r="T584">
        <f>D584*내역서!T2740</f>
        <v>0</v>
      </c>
      <c r="U584">
        <f>D584*내역서!U2740</f>
        <v>0</v>
      </c>
      <c r="V584">
        <f>D584*내역서!V2740</f>
        <v>0</v>
      </c>
      <c r="W584">
        <f>D584*내역서!W2740</f>
        <v>0</v>
      </c>
      <c r="X584">
        <f>D584*내역서!X2740</f>
        <v>0</v>
      </c>
      <c r="Y584">
        <f>D584*내역서!Y2740</f>
        <v>0</v>
      </c>
      <c r="Z584">
        <f>D584*내역서!Z2740</f>
        <v>0</v>
      </c>
      <c r="AA584">
        <f>D584*내역서!AA2740</f>
        <v>0</v>
      </c>
      <c r="AB584">
        <f>D584*내역서!AB2740</f>
        <v>0</v>
      </c>
      <c r="AC584">
        <f>D584*내역서!AC2740</f>
        <v>0</v>
      </c>
      <c r="AD584">
        <f>D584*내역서!AD2740</f>
        <v>0</v>
      </c>
      <c r="AE584">
        <f>D584*내역서!AE2740</f>
        <v>0</v>
      </c>
      <c r="AF584">
        <f>D584*내역서!AF2740</f>
        <v>0</v>
      </c>
      <c r="AG584">
        <f>D584*내역서!AG2740</f>
        <v>0</v>
      </c>
      <c r="AH584">
        <f>D584*내역서!AH2740</f>
        <v>0</v>
      </c>
      <c r="AI584">
        <f>D584*내역서!AI2740</f>
        <v>0</v>
      </c>
      <c r="AJ584">
        <f>D584*내역서!AJ2740</f>
        <v>0</v>
      </c>
      <c r="AK584">
        <f>D584*내역서!AK2740</f>
        <v>0</v>
      </c>
      <c r="AL584">
        <f>D584*내역서!AL2740</f>
        <v>0</v>
      </c>
    </row>
    <row r="585" spans="1:38" ht="26.1" customHeight="1" x14ac:dyDescent="0.3">
      <c r="A585" s="6" t="s">
        <v>847</v>
      </c>
      <c r="B585" s="7"/>
      <c r="C585" s="8" t="s">
        <v>92</v>
      </c>
      <c r="D585" s="14">
        <v>1</v>
      </c>
      <c r="E585" s="9">
        <f>내역서!F2756</f>
        <v>0</v>
      </c>
      <c r="F585" s="9">
        <f>D585*E585</f>
        <v>0</v>
      </c>
      <c r="G585" s="9">
        <f>내역서!H2756</f>
        <v>0</v>
      </c>
      <c r="H585" s="9">
        <f>D585*G585</f>
        <v>0</v>
      </c>
      <c r="I585" s="9">
        <f>내역서!J2756</f>
        <v>0</v>
      </c>
      <c r="J585" s="9">
        <f>D585*I585</f>
        <v>0</v>
      </c>
      <c r="K585" s="9">
        <f t="shared" si="112"/>
        <v>0</v>
      </c>
      <c r="L585" s="9">
        <f t="shared" si="112"/>
        <v>0</v>
      </c>
      <c r="M585" s="6" t="s">
        <v>682</v>
      </c>
      <c r="R585">
        <f>D585*내역서!R2756</f>
        <v>0</v>
      </c>
      <c r="S585">
        <f>D585*내역서!S2756</f>
        <v>0</v>
      </c>
      <c r="T585">
        <f>D585*내역서!T2756</f>
        <v>0</v>
      </c>
      <c r="U585">
        <f>D585*내역서!U2756</f>
        <v>0</v>
      </c>
      <c r="V585">
        <f>D585*내역서!V2756</f>
        <v>0</v>
      </c>
      <c r="W585">
        <f>D585*내역서!W2756</f>
        <v>0</v>
      </c>
      <c r="X585">
        <f>D585*내역서!X2756</f>
        <v>0</v>
      </c>
      <c r="Y585">
        <f>D585*내역서!Y2756</f>
        <v>0</v>
      </c>
      <c r="Z585">
        <f>D585*내역서!Z2756</f>
        <v>0</v>
      </c>
      <c r="AA585">
        <f>D585*내역서!AA2756</f>
        <v>0</v>
      </c>
      <c r="AB585">
        <f>D585*내역서!AB2756</f>
        <v>0</v>
      </c>
      <c r="AC585">
        <f>D585*내역서!AC2756</f>
        <v>0</v>
      </c>
      <c r="AD585">
        <f>D585*내역서!AD2756</f>
        <v>0</v>
      </c>
      <c r="AE585">
        <f>D585*내역서!AE2756</f>
        <v>0</v>
      </c>
      <c r="AF585">
        <f>D585*내역서!AF2756</f>
        <v>0</v>
      </c>
      <c r="AG585">
        <f>D585*내역서!AG2756</f>
        <v>0</v>
      </c>
      <c r="AH585">
        <f>D585*내역서!AH2756</f>
        <v>0</v>
      </c>
      <c r="AI585">
        <f>D585*내역서!AI2756</f>
        <v>0</v>
      </c>
      <c r="AJ585">
        <f>D585*내역서!AJ2756</f>
        <v>0</v>
      </c>
      <c r="AK585">
        <f>D585*내역서!AK2756</f>
        <v>0</v>
      </c>
      <c r="AL585">
        <f>D585*내역서!AL2756</f>
        <v>0</v>
      </c>
    </row>
    <row r="586" spans="1:38" ht="26.1" customHeight="1" x14ac:dyDescent="0.3">
      <c r="A586" s="7"/>
      <c r="B586" s="7"/>
      <c r="C586" s="14"/>
      <c r="D586" s="14"/>
      <c r="E586" s="9"/>
      <c r="F586" s="9"/>
      <c r="G586" s="9"/>
      <c r="H586" s="9"/>
      <c r="I586" s="9"/>
      <c r="J586" s="9"/>
      <c r="K586" s="9"/>
      <c r="L586" s="9"/>
      <c r="M586" s="7"/>
    </row>
    <row r="587" spans="1:38" ht="26.1" customHeight="1" x14ac:dyDescent="0.3">
      <c r="A587" s="7"/>
      <c r="B587" s="7"/>
      <c r="C587" s="14"/>
      <c r="D587" s="14"/>
      <c r="E587" s="9"/>
      <c r="F587" s="9"/>
      <c r="G587" s="9"/>
      <c r="H587" s="9"/>
      <c r="I587" s="9"/>
      <c r="J587" s="9"/>
      <c r="K587" s="9"/>
      <c r="L587" s="9"/>
      <c r="M587" s="7"/>
    </row>
    <row r="588" spans="1:38" ht="26.1" customHeight="1" x14ac:dyDescent="0.3">
      <c r="A588" s="7"/>
      <c r="B588" s="7"/>
      <c r="C588" s="14"/>
      <c r="D588" s="14"/>
      <c r="E588" s="9"/>
      <c r="F588" s="9"/>
      <c r="G588" s="9"/>
      <c r="H588" s="9"/>
      <c r="I588" s="9"/>
      <c r="J588" s="9"/>
      <c r="K588" s="9"/>
      <c r="L588" s="9"/>
      <c r="M588" s="7"/>
    </row>
    <row r="589" spans="1:38" ht="26.1" customHeight="1" x14ac:dyDescent="0.3">
      <c r="A589" s="7"/>
      <c r="B589" s="7"/>
      <c r="C589" s="14"/>
      <c r="D589" s="14"/>
      <c r="E589" s="9"/>
      <c r="F589" s="9"/>
      <c r="G589" s="9"/>
      <c r="H589" s="9"/>
      <c r="I589" s="9"/>
      <c r="J589" s="9"/>
      <c r="K589" s="9"/>
      <c r="L589" s="9"/>
      <c r="M589" s="7"/>
    </row>
    <row r="590" spans="1:38" ht="26.1" customHeight="1" x14ac:dyDescent="0.3">
      <c r="A590" s="7"/>
      <c r="B590" s="7"/>
      <c r="C590" s="14"/>
      <c r="D590" s="14"/>
      <c r="E590" s="9"/>
      <c r="F590" s="9"/>
      <c r="G590" s="9"/>
      <c r="H590" s="9"/>
      <c r="I590" s="9"/>
      <c r="J590" s="9"/>
      <c r="K590" s="9"/>
      <c r="L590" s="9"/>
      <c r="M590" s="7"/>
    </row>
    <row r="591" spans="1:38" ht="26.1" customHeight="1" x14ac:dyDescent="0.3">
      <c r="A591" s="7"/>
      <c r="B591" s="7"/>
      <c r="C591" s="14"/>
      <c r="D591" s="14"/>
      <c r="E591" s="9"/>
      <c r="F591" s="9"/>
      <c r="G591" s="9"/>
      <c r="H591" s="9"/>
      <c r="I591" s="9"/>
      <c r="J591" s="9"/>
      <c r="K591" s="9"/>
      <c r="L591" s="9"/>
      <c r="M591" s="7"/>
    </row>
    <row r="592" spans="1:38" ht="26.1" customHeight="1" x14ac:dyDescent="0.3">
      <c r="A592" s="7"/>
      <c r="B592" s="7"/>
      <c r="C592" s="14"/>
      <c r="D592" s="14"/>
      <c r="E592" s="9"/>
      <c r="F592" s="9"/>
      <c r="G592" s="9"/>
      <c r="H592" s="9"/>
      <c r="I592" s="9"/>
      <c r="J592" s="9"/>
      <c r="K592" s="9"/>
      <c r="L592" s="9"/>
      <c r="M592" s="7"/>
    </row>
    <row r="593" spans="1:38" ht="26.1" customHeight="1" x14ac:dyDescent="0.3">
      <c r="A593" s="7"/>
      <c r="B593" s="7"/>
      <c r="C593" s="14"/>
      <c r="D593" s="14"/>
      <c r="E593" s="9"/>
      <c r="F593" s="9"/>
      <c r="G593" s="9"/>
      <c r="H593" s="9"/>
      <c r="I593" s="9"/>
      <c r="J593" s="9"/>
      <c r="K593" s="9"/>
      <c r="L593" s="9"/>
      <c r="M593" s="7"/>
    </row>
    <row r="594" spans="1:38" ht="26.1" customHeight="1" x14ac:dyDescent="0.3">
      <c r="A594" s="7"/>
      <c r="B594" s="7"/>
      <c r="C594" s="14"/>
      <c r="D594" s="14"/>
      <c r="E594" s="9"/>
      <c r="F594" s="9"/>
      <c r="G594" s="9"/>
      <c r="H594" s="9"/>
      <c r="I594" s="9"/>
      <c r="J594" s="9"/>
      <c r="K594" s="9"/>
      <c r="L594" s="9"/>
      <c r="M594" s="7"/>
    </row>
    <row r="595" spans="1:38" ht="26.1" customHeight="1" x14ac:dyDescent="0.3">
      <c r="A595" s="7"/>
      <c r="B595" s="7"/>
      <c r="C595" s="14"/>
      <c r="D595" s="14"/>
      <c r="E595" s="9"/>
      <c r="F595" s="9"/>
      <c r="G595" s="9"/>
      <c r="H595" s="9"/>
      <c r="I595" s="9"/>
      <c r="J595" s="9"/>
      <c r="K595" s="9"/>
      <c r="L595" s="9"/>
      <c r="M595" s="7"/>
    </row>
    <row r="596" spans="1:38" ht="26.1" customHeight="1" x14ac:dyDescent="0.3">
      <c r="A596" s="10" t="s">
        <v>91</v>
      </c>
      <c r="B596" s="11"/>
      <c r="C596" s="12"/>
      <c r="D596" s="12"/>
      <c r="E596" s="13"/>
      <c r="F596" s="13">
        <f>SUMIF(Q582:Q585, "1", F582:F585)</f>
        <v>0</v>
      </c>
      <c r="G596" s="13"/>
      <c r="H596" s="13">
        <f>SUMIF(Q582:Q585, "1", H582:H585)</f>
        <v>0</v>
      </c>
      <c r="I596" s="13"/>
      <c r="J596" s="13">
        <f>SUMIF(Q582:Q585, "1", J582:J585)</f>
        <v>0</v>
      </c>
      <c r="K596" s="13"/>
      <c r="L596" s="13">
        <f>F596+H596+J596</f>
        <v>0</v>
      </c>
      <c r="M596" s="11"/>
      <c r="R596">
        <f t="shared" ref="R596:AL596" si="113">SUM(R582:R585)</f>
        <v>0</v>
      </c>
      <c r="S596">
        <f t="shared" si="113"/>
        <v>0</v>
      </c>
      <c r="T596">
        <f t="shared" si="113"/>
        <v>0</v>
      </c>
      <c r="U596">
        <f t="shared" si="113"/>
        <v>0</v>
      </c>
      <c r="V596">
        <f t="shared" si="113"/>
        <v>0</v>
      </c>
      <c r="W596">
        <f t="shared" si="113"/>
        <v>0</v>
      </c>
      <c r="X596">
        <f t="shared" si="113"/>
        <v>0</v>
      </c>
      <c r="Y596">
        <f t="shared" si="113"/>
        <v>0</v>
      </c>
      <c r="Z596">
        <f t="shared" si="113"/>
        <v>0</v>
      </c>
      <c r="AA596">
        <f t="shared" si="113"/>
        <v>0</v>
      </c>
      <c r="AB596">
        <f t="shared" si="113"/>
        <v>0</v>
      </c>
      <c r="AC596">
        <f t="shared" si="113"/>
        <v>0</v>
      </c>
      <c r="AD596">
        <f t="shared" si="113"/>
        <v>0</v>
      </c>
      <c r="AE596">
        <f t="shared" si="113"/>
        <v>0</v>
      </c>
      <c r="AF596">
        <f t="shared" si="113"/>
        <v>0</v>
      </c>
      <c r="AG596">
        <f t="shared" si="113"/>
        <v>0</v>
      </c>
      <c r="AH596">
        <f t="shared" si="113"/>
        <v>0</v>
      </c>
      <c r="AI596">
        <f t="shared" si="113"/>
        <v>0</v>
      </c>
      <c r="AJ596">
        <f t="shared" si="113"/>
        <v>0</v>
      </c>
      <c r="AK596">
        <f t="shared" si="113"/>
        <v>0</v>
      </c>
      <c r="AL596">
        <f t="shared" si="113"/>
        <v>0</v>
      </c>
    </row>
    <row r="597" spans="1:38" ht="26.1" customHeight="1" x14ac:dyDescent="0.3">
      <c r="A597" s="6" t="s">
        <v>34</v>
      </c>
      <c r="B597" s="7"/>
      <c r="C597" s="14"/>
      <c r="D597" s="14"/>
      <c r="E597" s="9"/>
      <c r="F597" s="9"/>
      <c r="G597" s="9"/>
      <c r="H597" s="9"/>
      <c r="I597" s="9"/>
      <c r="J597" s="9"/>
      <c r="K597" s="9"/>
      <c r="L597" s="9"/>
      <c r="M597" s="7"/>
    </row>
    <row r="598" spans="1:38" ht="26.1" customHeight="1" x14ac:dyDescent="0.3">
      <c r="A598" s="6" t="s">
        <v>848</v>
      </c>
      <c r="B598" s="7"/>
      <c r="C598" s="8" t="s">
        <v>92</v>
      </c>
      <c r="D598" s="14">
        <v>1</v>
      </c>
      <c r="E598" s="9">
        <f>내역서!F2772</f>
        <v>0</v>
      </c>
      <c r="F598" s="9">
        <f t="shared" ref="F598:F604" si="114">D598*E598</f>
        <v>0</v>
      </c>
      <c r="G598" s="9">
        <f>내역서!H2772</f>
        <v>0</v>
      </c>
      <c r="H598" s="9">
        <f t="shared" ref="H598:H604" si="115">D598*G598</f>
        <v>0</v>
      </c>
      <c r="I598" s="9">
        <f>내역서!J2772</f>
        <v>0</v>
      </c>
      <c r="J598" s="9">
        <f t="shared" ref="J598:J604" si="116">D598*I598</f>
        <v>0</v>
      </c>
      <c r="K598" s="9">
        <f t="shared" ref="K598:L604" si="117">E598+G598+I598</f>
        <v>0</v>
      </c>
      <c r="L598" s="9">
        <f t="shared" si="117"/>
        <v>0</v>
      </c>
      <c r="M598" s="7"/>
      <c r="Q598">
        <v>1</v>
      </c>
      <c r="R598">
        <f>D598*내역서!R2772</f>
        <v>0</v>
      </c>
      <c r="S598">
        <f>D598*내역서!S2772</f>
        <v>0</v>
      </c>
      <c r="T598">
        <f>D598*내역서!T2772</f>
        <v>0</v>
      </c>
      <c r="U598">
        <f>D598*내역서!U2772</f>
        <v>0</v>
      </c>
      <c r="V598">
        <f>D598*내역서!V2772</f>
        <v>0</v>
      </c>
      <c r="W598">
        <f>D598*내역서!W2772</f>
        <v>0</v>
      </c>
      <c r="X598">
        <f>D598*내역서!X2772</f>
        <v>0</v>
      </c>
      <c r="Y598">
        <f>D598*내역서!Y2772</f>
        <v>0</v>
      </c>
      <c r="Z598">
        <f>D598*내역서!Z2772</f>
        <v>0</v>
      </c>
      <c r="AA598">
        <f>D598*내역서!AA2772</f>
        <v>0</v>
      </c>
      <c r="AB598">
        <f>D598*내역서!AB2772</f>
        <v>0</v>
      </c>
      <c r="AC598">
        <f>D598*내역서!AC2772</f>
        <v>0</v>
      </c>
      <c r="AD598">
        <f>D598*내역서!AD2772</f>
        <v>0</v>
      </c>
      <c r="AE598">
        <f>D598*내역서!AE2772</f>
        <v>0</v>
      </c>
      <c r="AF598">
        <f>D598*내역서!AF2772</f>
        <v>0</v>
      </c>
      <c r="AG598">
        <f>D598*내역서!AG2772</f>
        <v>0</v>
      </c>
      <c r="AH598">
        <f>D598*내역서!AH2772</f>
        <v>0</v>
      </c>
      <c r="AI598">
        <f>D598*내역서!AI2772</f>
        <v>0</v>
      </c>
      <c r="AJ598">
        <f>D598*내역서!AJ2772</f>
        <v>0</v>
      </c>
      <c r="AK598">
        <f>D598*내역서!AK2772</f>
        <v>0</v>
      </c>
      <c r="AL598">
        <f>D598*내역서!AL2772</f>
        <v>0</v>
      </c>
    </row>
    <row r="599" spans="1:38" ht="26.1" customHeight="1" x14ac:dyDescent="0.3">
      <c r="A599" s="6" t="s">
        <v>849</v>
      </c>
      <c r="B599" s="7"/>
      <c r="C599" s="8" t="s">
        <v>92</v>
      </c>
      <c r="D599" s="14">
        <v>1</v>
      </c>
      <c r="E599" s="9">
        <f>내역서!F2788</f>
        <v>0</v>
      </c>
      <c r="F599" s="9">
        <f t="shared" si="114"/>
        <v>0</v>
      </c>
      <c r="G599" s="9">
        <f>내역서!H2788</f>
        <v>0</v>
      </c>
      <c r="H599" s="9">
        <f t="shared" si="115"/>
        <v>0</v>
      </c>
      <c r="I599" s="9">
        <f>내역서!J2788</f>
        <v>0</v>
      </c>
      <c r="J599" s="9">
        <f t="shared" si="116"/>
        <v>0</v>
      </c>
      <c r="K599" s="9">
        <f t="shared" si="117"/>
        <v>0</v>
      </c>
      <c r="L599" s="9">
        <f t="shared" si="117"/>
        <v>0</v>
      </c>
      <c r="M599" s="7"/>
      <c r="Q599">
        <v>1</v>
      </c>
      <c r="R599">
        <f>D599*내역서!R2788</f>
        <v>0</v>
      </c>
      <c r="S599">
        <f>D599*내역서!S2788</f>
        <v>0</v>
      </c>
      <c r="T599">
        <f>D599*내역서!T2788</f>
        <v>0</v>
      </c>
      <c r="U599">
        <f>D599*내역서!U2788</f>
        <v>0</v>
      </c>
      <c r="V599">
        <f>D599*내역서!V2788</f>
        <v>0</v>
      </c>
      <c r="W599">
        <f>D599*내역서!W2788</f>
        <v>0</v>
      </c>
      <c r="X599">
        <f>D599*내역서!X2788</f>
        <v>0</v>
      </c>
      <c r="Y599">
        <f>D599*내역서!Y2788</f>
        <v>0</v>
      </c>
      <c r="Z599">
        <f>D599*내역서!Z2788</f>
        <v>0</v>
      </c>
      <c r="AA599">
        <f>D599*내역서!AA2788</f>
        <v>0</v>
      </c>
      <c r="AB599">
        <f>D599*내역서!AB2788</f>
        <v>0</v>
      </c>
      <c r="AC599">
        <f>D599*내역서!AC2788</f>
        <v>0</v>
      </c>
      <c r="AD599">
        <f>D599*내역서!AD2788</f>
        <v>0</v>
      </c>
      <c r="AE599">
        <f>D599*내역서!AE2788</f>
        <v>0</v>
      </c>
      <c r="AF599">
        <f>D599*내역서!AF2788</f>
        <v>0</v>
      </c>
      <c r="AG599">
        <f>D599*내역서!AG2788</f>
        <v>0</v>
      </c>
      <c r="AH599">
        <f>D599*내역서!AH2788</f>
        <v>0</v>
      </c>
      <c r="AI599">
        <f>D599*내역서!AI2788</f>
        <v>0</v>
      </c>
      <c r="AJ599">
        <f>D599*내역서!AJ2788</f>
        <v>0</v>
      </c>
      <c r="AK599">
        <f>D599*내역서!AK2788</f>
        <v>0</v>
      </c>
      <c r="AL599">
        <f>D599*내역서!AL2788</f>
        <v>0</v>
      </c>
    </row>
    <row r="600" spans="1:38" ht="26.1" customHeight="1" x14ac:dyDescent="0.3">
      <c r="A600" s="6" t="s">
        <v>850</v>
      </c>
      <c r="B600" s="7"/>
      <c r="C600" s="8" t="s">
        <v>92</v>
      </c>
      <c r="D600" s="14">
        <v>1</v>
      </c>
      <c r="E600" s="9">
        <f>내역서!F2804</f>
        <v>0</v>
      </c>
      <c r="F600" s="9">
        <f t="shared" si="114"/>
        <v>0</v>
      </c>
      <c r="G600" s="9">
        <f>내역서!H2804</f>
        <v>0</v>
      </c>
      <c r="H600" s="9">
        <f t="shared" si="115"/>
        <v>0</v>
      </c>
      <c r="I600" s="9">
        <f>내역서!J2804</f>
        <v>0</v>
      </c>
      <c r="J600" s="9">
        <f t="shared" si="116"/>
        <v>0</v>
      </c>
      <c r="K600" s="9">
        <f t="shared" si="117"/>
        <v>0</v>
      </c>
      <c r="L600" s="9">
        <f t="shared" si="117"/>
        <v>0</v>
      </c>
      <c r="M600" s="7"/>
      <c r="Q600">
        <v>1</v>
      </c>
      <c r="R600">
        <f>D600*내역서!R2804</f>
        <v>0</v>
      </c>
      <c r="S600">
        <f>D600*내역서!S2804</f>
        <v>0</v>
      </c>
      <c r="T600">
        <f>D600*내역서!T2804</f>
        <v>0</v>
      </c>
      <c r="U600">
        <f>D600*내역서!U2804</f>
        <v>0</v>
      </c>
      <c r="V600">
        <f>D600*내역서!V2804</f>
        <v>0</v>
      </c>
      <c r="W600">
        <f>D600*내역서!W2804</f>
        <v>0</v>
      </c>
      <c r="X600">
        <f>D600*내역서!X2804</f>
        <v>0</v>
      </c>
      <c r="Y600">
        <f>D600*내역서!Y2804</f>
        <v>0</v>
      </c>
      <c r="Z600">
        <f>D600*내역서!Z2804</f>
        <v>0</v>
      </c>
      <c r="AA600">
        <f>D600*내역서!AA2804</f>
        <v>0</v>
      </c>
      <c r="AB600">
        <f>D600*내역서!AB2804</f>
        <v>0</v>
      </c>
      <c r="AC600">
        <f>D600*내역서!AC2804</f>
        <v>0</v>
      </c>
      <c r="AD600">
        <f>D600*내역서!AD2804</f>
        <v>0</v>
      </c>
      <c r="AE600">
        <f>D600*내역서!AE2804</f>
        <v>0</v>
      </c>
      <c r="AF600">
        <f>D600*내역서!AF2804</f>
        <v>0</v>
      </c>
      <c r="AG600">
        <f>D600*내역서!AG2804</f>
        <v>0</v>
      </c>
      <c r="AH600">
        <f>D600*내역서!AH2804</f>
        <v>0</v>
      </c>
      <c r="AI600">
        <f>D600*내역서!AI2804</f>
        <v>0</v>
      </c>
      <c r="AJ600">
        <f>D600*내역서!AJ2804</f>
        <v>0</v>
      </c>
      <c r="AK600">
        <f>D600*내역서!AK2804</f>
        <v>0</v>
      </c>
      <c r="AL600">
        <f>D600*내역서!AL2804</f>
        <v>0</v>
      </c>
    </row>
    <row r="601" spans="1:38" ht="26.1" customHeight="1" x14ac:dyDescent="0.3">
      <c r="A601" s="6" t="s">
        <v>851</v>
      </c>
      <c r="B601" s="7"/>
      <c r="C601" s="8" t="s">
        <v>92</v>
      </c>
      <c r="D601" s="14">
        <v>1</v>
      </c>
      <c r="E601" s="9">
        <f>내역서!F2820</f>
        <v>0</v>
      </c>
      <c r="F601" s="9">
        <f t="shared" si="114"/>
        <v>0</v>
      </c>
      <c r="G601" s="9">
        <f>내역서!H2820</f>
        <v>0</v>
      </c>
      <c r="H601" s="9">
        <f t="shared" si="115"/>
        <v>0</v>
      </c>
      <c r="I601" s="9">
        <f>내역서!J2820</f>
        <v>0</v>
      </c>
      <c r="J601" s="9">
        <f t="shared" si="116"/>
        <v>0</v>
      </c>
      <c r="K601" s="9">
        <f t="shared" si="117"/>
        <v>0</v>
      </c>
      <c r="L601" s="9">
        <f t="shared" si="117"/>
        <v>0</v>
      </c>
      <c r="M601" s="7"/>
      <c r="Q601">
        <v>1</v>
      </c>
      <c r="R601">
        <f>D601*내역서!R2820</f>
        <v>0</v>
      </c>
      <c r="S601">
        <f>D601*내역서!S2820</f>
        <v>0</v>
      </c>
      <c r="T601">
        <f>D601*내역서!T2820</f>
        <v>0</v>
      </c>
      <c r="U601">
        <f>D601*내역서!U2820</f>
        <v>0</v>
      </c>
      <c r="V601">
        <f>D601*내역서!V2820</f>
        <v>0</v>
      </c>
      <c r="W601">
        <f>D601*내역서!W2820</f>
        <v>0</v>
      </c>
      <c r="X601">
        <f>D601*내역서!X2820</f>
        <v>0</v>
      </c>
      <c r="Y601">
        <f>D601*내역서!Y2820</f>
        <v>0</v>
      </c>
      <c r="Z601">
        <f>D601*내역서!Z2820</f>
        <v>0</v>
      </c>
      <c r="AA601">
        <f>D601*내역서!AA2820</f>
        <v>0</v>
      </c>
      <c r="AB601">
        <f>D601*내역서!AB2820</f>
        <v>0</v>
      </c>
      <c r="AC601">
        <f>D601*내역서!AC2820</f>
        <v>0</v>
      </c>
      <c r="AD601">
        <f>D601*내역서!AD2820</f>
        <v>0</v>
      </c>
      <c r="AE601">
        <f>D601*내역서!AE2820</f>
        <v>0</v>
      </c>
      <c r="AF601">
        <f>D601*내역서!AF2820</f>
        <v>0</v>
      </c>
      <c r="AG601">
        <f>D601*내역서!AG2820</f>
        <v>0</v>
      </c>
      <c r="AH601">
        <f>D601*내역서!AH2820</f>
        <v>0</v>
      </c>
      <c r="AI601">
        <f>D601*내역서!AI2820</f>
        <v>0</v>
      </c>
      <c r="AJ601">
        <f>D601*내역서!AJ2820</f>
        <v>0</v>
      </c>
      <c r="AK601">
        <f>D601*내역서!AK2820</f>
        <v>0</v>
      </c>
      <c r="AL601">
        <f>D601*내역서!AL2820</f>
        <v>0</v>
      </c>
    </row>
    <row r="602" spans="1:38" ht="26.1" customHeight="1" x14ac:dyDescent="0.3">
      <c r="A602" s="6" t="s">
        <v>852</v>
      </c>
      <c r="B602" s="7"/>
      <c r="C602" s="8" t="s">
        <v>92</v>
      </c>
      <c r="D602" s="14">
        <v>1</v>
      </c>
      <c r="E602" s="9">
        <f>내역서!F2836</f>
        <v>0</v>
      </c>
      <c r="F602" s="9">
        <f t="shared" si="114"/>
        <v>0</v>
      </c>
      <c r="G602" s="9">
        <f>내역서!H2836</f>
        <v>0</v>
      </c>
      <c r="H602" s="9">
        <f t="shared" si="115"/>
        <v>0</v>
      </c>
      <c r="I602" s="9">
        <f>내역서!J2836</f>
        <v>0</v>
      </c>
      <c r="J602" s="9">
        <f t="shared" si="116"/>
        <v>0</v>
      </c>
      <c r="K602" s="9">
        <f t="shared" si="117"/>
        <v>0</v>
      </c>
      <c r="L602" s="9">
        <f t="shared" si="117"/>
        <v>0</v>
      </c>
      <c r="M602" s="7"/>
      <c r="Q602">
        <v>1</v>
      </c>
      <c r="R602">
        <f>D602*내역서!R2836</f>
        <v>0</v>
      </c>
      <c r="S602">
        <f>D602*내역서!S2836</f>
        <v>0</v>
      </c>
      <c r="T602">
        <f>D602*내역서!T2836</f>
        <v>0</v>
      </c>
      <c r="U602">
        <f>D602*내역서!U2836</f>
        <v>0</v>
      </c>
      <c r="V602">
        <f>D602*내역서!V2836</f>
        <v>0</v>
      </c>
      <c r="W602">
        <f>D602*내역서!W2836</f>
        <v>0</v>
      </c>
      <c r="X602">
        <f>D602*내역서!X2836</f>
        <v>0</v>
      </c>
      <c r="Y602">
        <f>D602*내역서!Y2836</f>
        <v>0</v>
      </c>
      <c r="Z602">
        <f>D602*내역서!Z2836</f>
        <v>0</v>
      </c>
      <c r="AA602">
        <f>D602*내역서!AA2836</f>
        <v>0</v>
      </c>
      <c r="AB602">
        <f>D602*내역서!AB2836</f>
        <v>0</v>
      </c>
      <c r="AC602">
        <f>D602*내역서!AC2836</f>
        <v>0</v>
      </c>
      <c r="AD602">
        <f>D602*내역서!AD2836</f>
        <v>0</v>
      </c>
      <c r="AE602">
        <f>D602*내역서!AE2836</f>
        <v>0</v>
      </c>
      <c r="AF602">
        <f>D602*내역서!AF2836</f>
        <v>0</v>
      </c>
      <c r="AG602">
        <f>D602*내역서!AG2836</f>
        <v>0</v>
      </c>
      <c r="AH602">
        <f>D602*내역서!AH2836</f>
        <v>0</v>
      </c>
      <c r="AI602">
        <f>D602*내역서!AI2836</f>
        <v>0</v>
      </c>
      <c r="AJ602">
        <f>D602*내역서!AJ2836</f>
        <v>0</v>
      </c>
      <c r="AK602">
        <f>D602*내역서!AK2836</f>
        <v>0</v>
      </c>
      <c r="AL602">
        <f>D602*내역서!AL2836</f>
        <v>0</v>
      </c>
    </row>
    <row r="603" spans="1:38" ht="26.1" customHeight="1" x14ac:dyDescent="0.3">
      <c r="A603" s="6" t="s">
        <v>853</v>
      </c>
      <c r="B603" s="7"/>
      <c r="C603" s="8" t="s">
        <v>92</v>
      </c>
      <c r="D603" s="14">
        <v>1</v>
      </c>
      <c r="E603" s="9">
        <f>내역서!F2852</f>
        <v>0</v>
      </c>
      <c r="F603" s="9">
        <f t="shared" si="114"/>
        <v>0</v>
      </c>
      <c r="G603" s="9">
        <f>내역서!H2852</f>
        <v>0</v>
      </c>
      <c r="H603" s="9">
        <f t="shared" si="115"/>
        <v>0</v>
      </c>
      <c r="I603" s="9">
        <f>내역서!J2852</f>
        <v>0</v>
      </c>
      <c r="J603" s="9">
        <f t="shared" si="116"/>
        <v>0</v>
      </c>
      <c r="K603" s="9">
        <f t="shared" si="117"/>
        <v>0</v>
      </c>
      <c r="L603" s="9">
        <f t="shared" si="117"/>
        <v>0</v>
      </c>
      <c r="M603" s="7"/>
      <c r="Q603">
        <v>1</v>
      </c>
      <c r="R603">
        <f>D603*내역서!R2852</f>
        <v>0</v>
      </c>
      <c r="S603">
        <f>D603*내역서!S2852</f>
        <v>0</v>
      </c>
      <c r="T603">
        <f>D603*내역서!T2852</f>
        <v>0</v>
      </c>
      <c r="U603">
        <f>D603*내역서!U2852</f>
        <v>0</v>
      </c>
      <c r="V603">
        <f>D603*내역서!V2852</f>
        <v>0</v>
      </c>
      <c r="W603">
        <f>D603*내역서!W2852</f>
        <v>0</v>
      </c>
      <c r="X603">
        <f>D603*내역서!X2852</f>
        <v>0</v>
      </c>
      <c r="Y603">
        <f>D603*내역서!Y2852</f>
        <v>0</v>
      </c>
      <c r="Z603">
        <f>D603*내역서!Z2852</f>
        <v>0</v>
      </c>
      <c r="AA603">
        <f>D603*내역서!AA2852</f>
        <v>0</v>
      </c>
      <c r="AB603">
        <f>D603*내역서!AB2852</f>
        <v>0</v>
      </c>
      <c r="AC603">
        <f>D603*내역서!AC2852</f>
        <v>0</v>
      </c>
      <c r="AD603">
        <f>D603*내역서!AD2852</f>
        <v>0</v>
      </c>
      <c r="AE603">
        <f>D603*내역서!AE2852</f>
        <v>0</v>
      </c>
      <c r="AF603">
        <f>D603*내역서!AF2852</f>
        <v>0</v>
      </c>
      <c r="AG603">
        <f>D603*내역서!AG2852</f>
        <v>0</v>
      </c>
      <c r="AH603">
        <f>D603*내역서!AH2852</f>
        <v>0</v>
      </c>
      <c r="AI603">
        <f>D603*내역서!AI2852</f>
        <v>0</v>
      </c>
      <c r="AJ603">
        <f>D603*내역서!AJ2852</f>
        <v>0</v>
      </c>
      <c r="AK603">
        <f>D603*내역서!AK2852</f>
        <v>0</v>
      </c>
      <c r="AL603">
        <f>D603*내역서!AL2852</f>
        <v>0</v>
      </c>
    </row>
    <row r="604" spans="1:38" ht="26.1" customHeight="1" x14ac:dyDescent="0.3">
      <c r="A604" s="6" t="s">
        <v>854</v>
      </c>
      <c r="B604" s="7"/>
      <c r="C604" s="8" t="s">
        <v>92</v>
      </c>
      <c r="D604" s="14">
        <v>1</v>
      </c>
      <c r="E604" s="9">
        <f>내역서!F2868</f>
        <v>0</v>
      </c>
      <c r="F604" s="9">
        <f t="shared" si="114"/>
        <v>0</v>
      </c>
      <c r="G604" s="9">
        <f>내역서!H2868</f>
        <v>0</v>
      </c>
      <c r="H604" s="9">
        <f t="shared" si="115"/>
        <v>0</v>
      </c>
      <c r="I604" s="9">
        <f>내역서!J2868</f>
        <v>0</v>
      </c>
      <c r="J604" s="9">
        <f t="shared" si="116"/>
        <v>0</v>
      </c>
      <c r="K604" s="9">
        <f t="shared" si="117"/>
        <v>0</v>
      </c>
      <c r="L604" s="9">
        <f t="shared" si="117"/>
        <v>0</v>
      </c>
      <c r="M604" s="6" t="s">
        <v>682</v>
      </c>
      <c r="R604">
        <f>D604*내역서!R2868</f>
        <v>0</v>
      </c>
      <c r="S604">
        <f>D604*내역서!S2868</f>
        <v>0</v>
      </c>
      <c r="T604">
        <f>D604*내역서!T2868</f>
        <v>0</v>
      </c>
      <c r="U604">
        <f>D604*내역서!U2868</f>
        <v>0</v>
      </c>
      <c r="V604">
        <f>D604*내역서!V2868</f>
        <v>0</v>
      </c>
      <c r="W604">
        <f>D604*내역서!W2868</f>
        <v>0</v>
      </c>
      <c r="X604">
        <f>D604*내역서!X2868</f>
        <v>0</v>
      </c>
      <c r="Y604">
        <f>D604*내역서!Y2868</f>
        <v>0</v>
      </c>
      <c r="Z604">
        <f>D604*내역서!Z2868</f>
        <v>0</v>
      </c>
      <c r="AA604">
        <f>D604*내역서!AA2868</f>
        <v>0</v>
      </c>
      <c r="AB604">
        <f>D604*내역서!AB2868</f>
        <v>0</v>
      </c>
      <c r="AC604">
        <f>D604*내역서!AC2868</f>
        <v>0</v>
      </c>
      <c r="AD604">
        <f>D604*내역서!AD2868</f>
        <v>0</v>
      </c>
      <c r="AE604">
        <f>D604*내역서!AE2868</f>
        <v>0</v>
      </c>
      <c r="AF604">
        <f>D604*내역서!AF2868</f>
        <v>0</v>
      </c>
      <c r="AG604">
        <f>D604*내역서!AG2868</f>
        <v>0</v>
      </c>
      <c r="AH604">
        <f>D604*내역서!AH2868</f>
        <v>0</v>
      </c>
      <c r="AI604">
        <f>D604*내역서!AI2868</f>
        <v>0</v>
      </c>
      <c r="AJ604">
        <f>D604*내역서!AJ2868</f>
        <v>0</v>
      </c>
      <c r="AK604">
        <f>D604*내역서!AK2868</f>
        <v>0</v>
      </c>
      <c r="AL604">
        <f>D604*내역서!AL2868</f>
        <v>0</v>
      </c>
    </row>
    <row r="605" spans="1:38" ht="26.1" customHeight="1" x14ac:dyDescent="0.3">
      <c r="A605" s="7"/>
      <c r="B605" s="7"/>
      <c r="C605" s="14"/>
      <c r="D605" s="14"/>
      <c r="E605" s="9"/>
      <c r="F605" s="9"/>
      <c r="G605" s="9"/>
      <c r="H605" s="9"/>
      <c r="I605" s="9"/>
      <c r="J605" s="9"/>
      <c r="K605" s="9"/>
      <c r="L605" s="9"/>
      <c r="M605" s="7"/>
    </row>
    <row r="606" spans="1:38" ht="26.1" customHeight="1" x14ac:dyDescent="0.3">
      <c r="A606" s="7"/>
      <c r="B606" s="7"/>
      <c r="C606" s="14"/>
      <c r="D606" s="14"/>
      <c r="E606" s="9"/>
      <c r="F606" s="9"/>
      <c r="G606" s="9"/>
      <c r="H606" s="9"/>
      <c r="I606" s="9"/>
      <c r="J606" s="9"/>
      <c r="K606" s="9"/>
      <c r="L606" s="9"/>
      <c r="M606" s="7"/>
    </row>
    <row r="607" spans="1:38" ht="26.1" customHeight="1" x14ac:dyDescent="0.3">
      <c r="A607" s="7"/>
      <c r="B607" s="7"/>
      <c r="C607" s="14"/>
      <c r="D607" s="14"/>
      <c r="E607" s="9"/>
      <c r="F607" s="9"/>
      <c r="G607" s="9"/>
      <c r="H607" s="9"/>
      <c r="I607" s="9"/>
      <c r="J607" s="9"/>
      <c r="K607" s="9"/>
      <c r="L607" s="9"/>
      <c r="M607" s="7"/>
    </row>
    <row r="608" spans="1:38" ht="26.1" customHeight="1" x14ac:dyDescent="0.3">
      <c r="A608" s="7"/>
      <c r="B608" s="7"/>
      <c r="C608" s="14"/>
      <c r="D608" s="14"/>
      <c r="E608" s="9"/>
      <c r="F608" s="9"/>
      <c r="G608" s="9"/>
      <c r="H608" s="9"/>
      <c r="I608" s="9"/>
      <c r="J608" s="9"/>
      <c r="K608" s="9"/>
      <c r="L608" s="9"/>
      <c r="M608" s="7"/>
    </row>
    <row r="609" spans="1:38" ht="26.1" customHeight="1" x14ac:dyDescent="0.3">
      <c r="A609" s="7"/>
      <c r="B609" s="7"/>
      <c r="C609" s="14"/>
      <c r="D609" s="14"/>
      <c r="E609" s="9"/>
      <c r="F609" s="9"/>
      <c r="G609" s="9"/>
      <c r="H609" s="9"/>
      <c r="I609" s="9"/>
      <c r="J609" s="9"/>
      <c r="K609" s="9"/>
      <c r="L609" s="9"/>
      <c r="M609" s="7"/>
    </row>
    <row r="610" spans="1:38" ht="26.1" customHeight="1" x14ac:dyDescent="0.3">
      <c r="A610" s="7"/>
      <c r="B610" s="7"/>
      <c r="C610" s="14"/>
      <c r="D610" s="14"/>
      <c r="E610" s="9"/>
      <c r="F610" s="9"/>
      <c r="G610" s="9"/>
      <c r="H610" s="9"/>
      <c r="I610" s="9"/>
      <c r="J610" s="9"/>
      <c r="K610" s="9"/>
      <c r="L610" s="9"/>
      <c r="M610" s="7"/>
    </row>
    <row r="611" spans="1:38" ht="26.1" customHeight="1" x14ac:dyDescent="0.3">
      <c r="A611" s="7"/>
      <c r="B611" s="7"/>
      <c r="C611" s="14"/>
      <c r="D611" s="14"/>
      <c r="E611" s="9"/>
      <c r="F611" s="9"/>
      <c r="G611" s="9"/>
      <c r="H611" s="9"/>
      <c r="I611" s="9"/>
      <c r="J611" s="9"/>
      <c r="K611" s="9"/>
      <c r="L611" s="9"/>
      <c r="M611" s="7"/>
    </row>
    <row r="612" spans="1:38" ht="26.1" customHeight="1" x14ac:dyDescent="0.3">
      <c r="A612" s="10" t="s">
        <v>91</v>
      </c>
      <c r="B612" s="11"/>
      <c r="C612" s="12"/>
      <c r="D612" s="12"/>
      <c r="E612" s="13"/>
      <c r="F612" s="13">
        <f>SUMIF(Q598:Q604, "1", F598:F604)</f>
        <v>0</v>
      </c>
      <c r="G612" s="13"/>
      <c r="H612" s="13">
        <f>SUMIF(Q598:Q604, "1", H598:H604)</f>
        <v>0</v>
      </c>
      <c r="I612" s="13"/>
      <c r="J612" s="13">
        <f>SUMIF(Q598:Q604, "1", J598:J604)</f>
        <v>0</v>
      </c>
      <c r="K612" s="13"/>
      <c r="L612" s="13">
        <f>F612+H612+J612</f>
        <v>0</v>
      </c>
      <c r="M612" s="11"/>
      <c r="R612">
        <f t="shared" ref="R612:AL612" si="118">SUM(R598:R604)</f>
        <v>0</v>
      </c>
      <c r="S612">
        <f t="shared" si="118"/>
        <v>0</v>
      </c>
      <c r="T612">
        <f t="shared" si="118"/>
        <v>0</v>
      </c>
      <c r="U612">
        <f t="shared" si="118"/>
        <v>0</v>
      </c>
      <c r="V612">
        <f t="shared" si="118"/>
        <v>0</v>
      </c>
      <c r="W612">
        <f t="shared" si="118"/>
        <v>0</v>
      </c>
      <c r="X612">
        <f t="shared" si="118"/>
        <v>0</v>
      </c>
      <c r="Y612">
        <f t="shared" si="118"/>
        <v>0</v>
      </c>
      <c r="Z612">
        <f t="shared" si="118"/>
        <v>0</v>
      </c>
      <c r="AA612">
        <f t="shared" si="118"/>
        <v>0</v>
      </c>
      <c r="AB612">
        <f t="shared" si="118"/>
        <v>0</v>
      </c>
      <c r="AC612">
        <f t="shared" si="118"/>
        <v>0</v>
      </c>
      <c r="AD612">
        <f t="shared" si="118"/>
        <v>0</v>
      </c>
      <c r="AE612">
        <f t="shared" si="118"/>
        <v>0</v>
      </c>
      <c r="AF612">
        <f t="shared" si="118"/>
        <v>0</v>
      </c>
      <c r="AG612">
        <f t="shared" si="118"/>
        <v>0</v>
      </c>
      <c r="AH612">
        <f t="shared" si="118"/>
        <v>0</v>
      </c>
      <c r="AI612">
        <f t="shared" si="118"/>
        <v>0</v>
      </c>
      <c r="AJ612">
        <f t="shared" si="118"/>
        <v>0</v>
      </c>
      <c r="AK612">
        <f t="shared" si="118"/>
        <v>0</v>
      </c>
      <c r="AL612">
        <f t="shared" si="118"/>
        <v>0</v>
      </c>
    </row>
    <row r="613" spans="1:38" ht="26.1" customHeight="1" x14ac:dyDescent="0.3">
      <c r="A613" s="6" t="s">
        <v>35</v>
      </c>
      <c r="B613" s="7"/>
      <c r="C613" s="14"/>
      <c r="D613" s="14"/>
      <c r="E613" s="9"/>
      <c r="F613" s="9"/>
      <c r="G613" s="9"/>
      <c r="H613" s="9"/>
      <c r="I613" s="9"/>
      <c r="J613" s="9"/>
      <c r="K613" s="9"/>
      <c r="L613" s="9"/>
      <c r="M613" s="7"/>
    </row>
    <row r="614" spans="1:38" ht="26.1" customHeight="1" x14ac:dyDescent="0.3">
      <c r="A614" s="6" t="s">
        <v>855</v>
      </c>
      <c r="B614" s="7"/>
      <c r="C614" s="8" t="s">
        <v>92</v>
      </c>
      <c r="D614" s="14">
        <v>1</v>
      </c>
      <c r="E614" s="9">
        <f>내역서!F2884</f>
        <v>0</v>
      </c>
      <c r="F614" s="9">
        <f>D614*E614</f>
        <v>0</v>
      </c>
      <c r="G614" s="9">
        <f>내역서!H2884</f>
        <v>0</v>
      </c>
      <c r="H614" s="9">
        <f>D614*G614</f>
        <v>0</v>
      </c>
      <c r="I614" s="9">
        <f>내역서!J2884</f>
        <v>0</v>
      </c>
      <c r="J614" s="9">
        <f>D614*I614</f>
        <v>0</v>
      </c>
      <c r="K614" s="9">
        <f t="shared" ref="K614:L617" si="119">E614+G614+I614</f>
        <v>0</v>
      </c>
      <c r="L614" s="9">
        <f t="shared" si="119"/>
        <v>0</v>
      </c>
      <c r="M614" s="7"/>
      <c r="Q614">
        <v>1</v>
      </c>
      <c r="R614">
        <f>D614*내역서!R2884</f>
        <v>0</v>
      </c>
      <c r="S614">
        <f>D614*내역서!S2884</f>
        <v>0</v>
      </c>
      <c r="T614">
        <f>D614*내역서!T2884</f>
        <v>0</v>
      </c>
      <c r="U614">
        <f>D614*내역서!U2884</f>
        <v>0</v>
      </c>
      <c r="V614">
        <f>D614*내역서!V2884</f>
        <v>0</v>
      </c>
      <c r="W614">
        <f>D614*내역서!W2884</f>
        <v>0</v>
      </c>
      <c r="X614">
        <f>D614*내역서!X2884</f>
        <v>0</v>
      </c>
      <c r="Y614">
        <f>D614*내역서!Y2884</f>
        <v>0</v>
      </c>
      <c r="Z614">
        <f>D614*내역서!Z2884</f>
        <v>0</v>
      </c>
      <c r="AA614">
        <f>D614*내역서!AA2884</f>
        <v>0</v>
      </c>
      <c r="AB614">
        <f>D614*내역서!AB2884</f>
        <v>0</v>
      </c>
      <c r="AC614">
        <f>D614*내역서!AC2884</f>
        <v>0</v>
      </c>
      <c r="AD614">
        <f>D614*내역서!AD2884</f>
        <v>0</v>
      </c>
      <c r="AE614">
        <f>D614*내역서!AE2884</f>
        <v>0</v>
      </c>
      <c r="AF614">
        <f>D614*내역서!AF2884</f>
        <v>0</v>
      </c>
      <c r="AG614">
        <f>D614*내역서!AG2884</f>
        <v>0</v>
      </c>
      <c r="AH614">
        <f>D614*내역서!AH2884</f>
        <v>0</v>
      </c>
      <c r="AI614">
        <f>D614*내역서!AI2884</f>
        <v>0</v>
      </c>
      <c r="AJ614">
        <f>D614*내역서!AJ2884</f>
        <v>0</v>
      </c>
      <c r="AK614">
        <f>D614*내역서!AK2884</f>
        <v>0</v>
      </c>
      <c r="AL614">
        <f>D614*내역서!AL2884</f>
        <v>0</v>
      </c>
    </row>
    <row r="615" spans="1:38" ht="26.1" customHeight="1" x14ac:dyDescent="0.3">
      <c r="A615" s="6" t="s">
        <v>856</v>
      </c>
      <c r="B615" s="7"/>
      <c r="C615" s="8" t="s">
        <v>92</v>
      </c>
      <c r="D615" s="14">
        <v>1</v>
      </c>
      <c r="E615" s="9">
        <f>내역서!F2900</f>
        <v>0</v>
      </c>
      <c r="F615" s="9">
        <f>D615*E615</f>
        <v>0</v>
      </c>
      <c r="G615" s="9">
        <f>내역서!H2900</f>
        <v>0</v>
      </c>
      <c r="H615" s="9">
        <f>D615*G615</f>
        <v>0</v>
      </c>
      <c r="I615" s="9">
        <f>내역서!J2900</f>
        <v>0</v>
      </c>
      <c r="J615" s="9">
        <f>D615*I615</f>
        <v>0</v>
      </c>
      <c r="K615" s="9">
        <f t="shared" si="119"/>
        <v>0</v>
      </c>
      <c r="L615" s="9">
        <f t="shared" si="119"/>
        <v>0</v>
      </c>
      <c r="M615" s="7"/>
      <c r="Q615">
        <v>1</v>
      </c>
      <c r="R615">
        <f>D615*내역서!R2900</f>
        <v>0</v>
      </c>
      <c r="S615">
        <f>D615*내역서!S2900</f>
        <v>0</v>
      </c>
      <c r="T615">
        <f>D615*내역서!T2900</f>
        <v>0</v>
      </c>
      <c r="U615">
        <f>D615*내역서!U2900</f>
        <v>0</v>
      </c>
      <c r="V615">
        <f>D615*내역서!V2900</f>
        <v>0</v>
      </c>
      <c r="W615">
        <f>D615*내역서!W2900</f>
        <v>0</v>
      </c>
      <c r="X615">
        <f>D615*내역서!X2900</f>
        <v>0</v>
      </c>
      <c r="Y615">
        <f>D615*내역서!Y2900</f>
        <v>0</v>
      </c>
      <c r="Z615">
        <f>D615*내역서!Z2900</f>
        <v>0</v>
      </c>
      <c r="AA615">
        <f>D615*내역서!AA2900</f>
        <v>0</v>
      </c>
      <c r="AB615">
        <f>D615*내역서!AB2900</f>
        <v>0</v>
      </c>
      <c r="AC615">
        <f>D615*내역서!AC2900</f>
        <v>0</v>
      </c>
      <c r="AD615">
        <f>D615*내역서!AD2900</f>
        <v>0</v>
      </c>
      <c r="AE615">
        <f>D615*내역서!AE2900</f>
        <v>0</v>
      </c>
      <c r="AF615">
        <f>D615*내역서!AF2900</f>
        <v>0</v>
      </c>
      <c r="AG615">
        <f>D615*내역서!AG2900</f>
        <v>0</v>
      </c>
      <c r="AH615">
        <f>D615*내역서!AH2900</f>
        <v>0</v>
      </c>
      <c r="AI615">
        <f>D615*내역서!AI2900</f>
        <v>0</v>
      </c>
      <c r="AJ615">
        <f>D615*내역서!AJ2900</f>
        <v>0</v>
      </c>
      <c r="AK615">
        <f>D615*내역서!AK2900</f>
        <v>0</v>
      </c>
      <c r="AL615">
        <f>D615*내역서!AL2900</f>
        <v>0</v>
      </c>
    </row>
    <row r="616" spans="1:38" ht="26.1" customHeight="1" x14ac:dyDescent="0.3">
      <c r="A616" s="6" t="s">
        <v>857</v>
      </c>
      <c r="B616" s="7"/>
      <c r="C616" s="8" t="s">
        <v>92</v>
      </c>
      <c r="D616" s="14">
        <v>1</v>
      </c>
      <c r="E616" s="9">
        <f>내역서!F2916</f>
        <v>0</v>
      </c>
      <c r="F616" s="9">
        <f>D616*E616</f>
        <v>0</v>
      </c>
      <c r="G616" s="9">
        <f>내역서!H2916</f>
        <v>0</v>
      </c>
      <c r="H616" s="9">
        <f>D616*G616</f>
        <v>0</v>
      </c>
      <c r="I616" s="9">
        <f>내역서!J2916</f>
        <v>0</v>
      </c>
      <c r="J616" s="9">
        <f>D616*I616</f>
        <v>0</v>
      </c>
      <c r="K616" s="9">
        <f t="shared" si="119"/>
        <v>0</v>
      </c>
      <c r="L616" s="9">
        <f t="shared" si="119"/>
        <v>0</v>
      </c>
      <c r="M616" s="7"/>
      <c r="Q616">
        <v>1</v>
      </c>
      <c r="R616">
        <f>D616*내역서!R2916</f>
        <v>0</v>
      </c>
      <c r="S616">
        <f>D616*내역서!S2916</f>
        <v>0</v>
      </c>
      <c r="T616">
        <f>D616*내역서!T2916</f>
        <v>0</v>
      </c>
      <c r="U616">
        <f>D616*내역서!U2916</f>
        <v>0</v>
      </c>
      <c r="V616">
        <f>D616*내역서!V2916</f>
        <v>0</v>
      </c>
      <c r="W616">
        <f>D616*내역서!W2916</f>
        <v>0</v>
      </c>
      <c r="X616">
        <f>D616*내역서!X2916</f>
        <v>0</v>
      </c>
      <c r="Y616">
        <f>D616*내역서!Y2916</f>
        <v>0</v>
      </c>
      <c r="Z616">
        <f>D616*내역서!Z2916</f>
        <v>0</v>
      </c>
      <c r="AA616">
        <f>D616*내역서!AA2916</f>
        <v>0</v>
      </c>
      <c r="AB616">
        <f>D616*내역서!AB2916</f>
        <v>0</v>
      </c>
      <c r="AC616">
        <f>D616*내역서!AC2916</f>
        <v>0</v>
      </c>
      <c r="AD616">
        <f>D616*내역서!AD2916</f>
        <v>0</v>
      </c>
      <c r="AE616">
        <f>D616*내역서!AE2916</f>
        <v>0</v>
      </c>
      <c r="AF616">
        <f>D616*내역서!AF2916</f>
        <v>0</v>
      </c>
      <c r="AG616">
        <f>D616*내역서!AG2916</f>
        <v>0</v>
      </c>
      <c r="AH616">
        <f>D616*내역서!AH2916</f>
        <v>0</v>
      </c>
      <c r="AI616">
        <f>D616*내역서!AI2916</f>
        <v>0</v>
      </c>
      <c r="AJ616">
        <f>D616*내역서!AJ2916</f>
        <v>0</v>
      </c>
      <c r="AK616">
        <f>D616*내역서!AK2916</f>
        <v>0</v>
      </c>
      <c r="AL616">
        <f>D616*내역서!AL2916</f>
        <v>0</v>
      </c>
    </row>
    <row r="617" spans="1:38" ht="26.1" customHeight="1" x14ac:dyDescent="0.3">
      <c r="A617" s="6" t="s">
        <v>858</v>
      </c>
      <c r="B617" s="7"/>
      <c r="C617" s="8" t="s">
        <v>92</v>
      </c>
      <c r="D617" s="14">
        <v>1</v>
      </c>
      <c r="E617" s="9">
        <f>내역서!F2932</f>
        <v>0</v>
      </c>
      <c r="F617" s="9">
        <f>D617*E617</f>
        <v>0</v>
      </c>
      <c r="G617" s="9">
        <f>내역서!H2932</f>
        <v>0</v>
      </c>
      <c r="H617" s="9">
        <f>D617*G617</f>
        <v>0</v>
      </c>
      <c r="I617" s="9">
        <f>내역서!J2932</f>
        <v>0</v>
      </c>
      <c r="J617" s="9">
        <f>D617*I617</f>
        <v>0</v>
      </c>
      <c r="K617" s="9">
        <f t="shared" si="119"/>
        <v>0</v>
      </c>
      <c r="L617" s="9">
        <f t="shared" si="119"/>
        <v>0</v>
      </c>
      <c r="M617" s="6" t="s">
        <v>682</v>
      </c>
      <c r="R617">
        <f>D617*내역서!R2932</f>
        <v>0</v>
      </c>
      <c r="S617">
        <f>D617*내역서!S2932</f>
        <v>0</v>
      </c>
      <c r="T617">
        <f>D617*내역서!T2932</f>
        <v>0</v>
      </c>
      <c r="U617">
        <f>D617*내역서!U2932</f>
        <v>0</v>
      </c>
      <c r="V617">
        <f>D617*내역서!V2932</f>
        <v>0</v>
      </c>
      <c r="W617">
        <f>D617*내역서!W2932</f>
        <v>0</v>
      </c>
      <c r="X617">
        <f>D617*내역서!X2932</f>
        <v>0</v>
      </c>
      <c r="Y617">
        <f>D617*내역서!Y2932</f>
        <v>0</v>
      </c>
      <c r="Z617">
        <f>D617*내역서!Z2932</f>
        <v>0</v>
      </c>
      <c r="AA617">
        <f>D617*내역서!AA2932</f>
        <v>0</v>
      </c>
      <c r="AB617">
        <f>D617*내역서!AB2932</f>
        <v>0</v>
      </c>
      <c r="AC617">
        <f>D617*내역서!AC2932</f>
        <v>0</v>
      </c>
      <c r="AD617">
        <f>D617*내역서!AD2932</f>
        <v>0</v>
      </c>
      <c r="AE617">
        <f>D617*내역서!AE2932</f>
        <v>0</v>
      </c>
      <c r="AF617">
        <f>D617*내역서!AF2932</f>
        <v>0</v>
      </c>
      <c r="AG617">
        <f>D617*내역서!AG2932</f>
        <v>0</v>
      </c>
      <c r="AH617">
        <f>D617*내역서!AH2932</f>
        <v>0</v>
      </c>
      <c r="AI617">
        <f>D617*내역서!AI2932</f>
        <v>0</v>
      </c>
      <c r="AJ617">
        <f>D617*내역서!AJ2932</f>
        <v>0</v>
      </c>
      <c r="AK617">
        <f>D617*내역서!AK2932</f>
        <v>0</v>
      </c>
      <c r="AL617">
        <f>D617*내역서!AL2932</f>
        <v>0</v>
      </c>
    </row>
    <row r="618" spans="1:38" ht="26.1" customHeight="1" x14ac:dyDescent="0.3">
      <c r="A618" s="7"/>
      <c r="B618" s="7"/>
      <c r="C618" s="14"/>
      <c r="D618" s="14"/>
      <c r="E618" s="9"/>
      <c r="F618" s="9"/>
      <c r="G618" s="9"/>
      <c r="H618" s="9"/>
      <c r="I618" s="9"/>
      <c r="J618" s="9"/>
      <c r="K618" s="9"/>
      <c r="L618" s="9"/>
      <c r="M618" s="7"/>
    </row>
    <row r="619" spans="1:38" ht="26.1" customHeight="1" x14ac:dyDescent="0.3">
      <c r="A619" s="7"/>
      <c r="B619" s="7"/>
      <c r="C619" s="14"/>
      <c r="D619" s="14"/>
      <c r="E619" s="9"/>
      <c r="F619" s="9"/>
      <c r="G619" s="9"/>
      <c r="H619" s="9"/>
      <c r="I619" s="9"/>
      <c r="J619" s="9"/>
      <c r="K619" s="9"/>
      <c r="L619" s="9"/>
      <c r="M619" s="7"/>
    </row>
    <row r="620" spans="1:38" ht="26.1" customHeight="1" x14ac:dyDescent="0.3">
      <c r="A620" s="7"/>
      <c r="B620" s="7"/>
      <c r="C620" s="14"/>
      <c r="D620" s="14"/>
      <c r="E620" s="9"/>
      <c r="F620" s="9"/>
      <c r="G620" s="9"/>
      <c r="H620" s="9"/>
      <c r="I620" s="9"/>
      <c r="J620" s="9"/>
      <c r="K620" s="9"/>
      <c r="L620" s="9"/>
      <c r="M620" s="7"/>
    </row>
    <row r="621" spans="1:38" ht="26.1" customHeight="1" x14ac:dyDescent="0.3">
      <c r="A621" s="7"/>
      <c r="B621" s="7"/>
      <c r="C621" s="14"/>
      <c r="D621" s="14"/>
      <c r="E621" s="9"/>
      <c r="F621" s="9"/>
      <c r="G621" s="9"/>
      <c r="H621" s="9"/>
      <c r="I621" s="9"/>
      <c r="J621" s="9"/>
      <c r="K621" s="9"/>
      <c r="L621" s="9"/>
      <c r="M621" s="7"/>
    </row>
    <row r="622" spans="1:38" ht="26.1" customHeight="1" x14ac:dyDescent="0.3">
      <c r="A622" s="7"/>
      <c r="B622" s="7"/>
      <c r="C622" s="14"/>
      <c r="D622" s="14"/>
      <c r="E622" s="9"/>
      <c r="F622" s="9"/>
      <c r="G622" s="9"/>
      <c r="H622" s="9"/>
      <c r="I622" s="9"/>
      <c r="J622" s="9"/>
      <c r="K622" s="9"/>
      <c r="L622" s="9"/>
      <c r="M622" s="7"/>
    </row>
    <row r="623" spans="1:38" ht="26.1" customHeight="1" x14ac:dyDescent="0.3">
      <c r="A623" s="7"/>
      <c r="B623" s="7"/>
      <c r="C623" s="14"/>
      <c r="D623" s="14"/>
      <c r="E623" s="9"/>
      <c r="F623" s="9"/>
      <c r="G623" s="9"/>
      <c r="H623" s="9"/>
      <c r="I623" s="9"/>
      <c r="J623" s="9"/>
      <c r="K623" s="9"/>
      <c r="L623" s="9"/>
      <c r="M623" s="7"/>
    </row>
    <row r="624" spans="1:38" ht="26.1" customHeight="1" x14ac:dyDescent="0.3">
      <c r="A624" s="7"/>
      <c r="B624" s="7"/>
      <c r="C624" s="14"/>
      <c r="D624" s="14"/>
      <c r="E624" s="9"/>
      <c r="F624" s="9"/>
      <c r="G624" s="9"/>
      <c r="H624" s="9"/>
      <c r="I624" s="9"/>
      <c r="J624" s="9"/>
      <c r="K624" s="9"/>
      <c r="L624" s="9"/>
      <c r="M624" s="7"/>
    </row>
    <row r="625" spans="1:38" ht="26.1" customHeight="1" x14ac:dyDescent="0.3">
      <c r="A625" s="7"/>
      <c r="B625" s="7"/>
      <c r="C625" s="14"/>
      <c r="D625" s="14"/>
      <c r="E625" s="9"/>
      <c r="F625" s="9"/>
      <c r="G625" s="9"/>
      <c r="H625" s="9"/>
      <c r="I625" s="9"/>
      <c r="J625" s="9"/>
      <c r="K625" s="9"/>
      <c r="L625" s="9"/>
      <c r="M625" s="7"/>
    </row>
    <row r="626" spans="1:38" ht="26.1" customHeight="1" x14ac:dyDescent="0.3">
      <c r="A626" s="7"/>
      <c r="B626" s="7"/>
      <c r="C626" s="14"/>
      <c r="D626" s="14"/>
      <c r="E626" s="9"/>
      <c r="F626" s="9"/>
      <c r="G626" s="9"/>
      <c r="H626" s="9"/>
      <c r="I626" s="9"/>
      <c r="J626" s="9"/>
      <c r="K626" s="9"/>
      <c r="L626" s="9"/>
      <c r="M626" s="7"/>
    </row>
    <row r="627" spans="1:38" ht="26.1" customHeight="1" x14ac:dyDescent="0.3">
      <c r="A627" s="7"/>
      <c r="B627" s="7"/>
      <c r="C627" s="14"/>
      <c r="D627" s="14"/>
      <c r="E627" s="9"/>
      <c r="F627" s="9"/>
      <c r="G627" s="9"/>
      <c r="H627" s="9"/>
      <c r="I627" s="9"/>
      <c r="J627" s="9"/>
      <c r="K627" s="9"/>
      <c r="L627" s="9"/>
      <c r="M627" s="7"/>
    </row>
    <row r="628" spans="1:38" ht="26.1" customHeight="1" x14ac:dyDescent="0.3">
      <c r="A628" s="10" t="s">
        <v>91</v>
      </c>
      <c r="B628" s="11"/>
      <c r="C628" s="12"/>
      <c r="D628" s="12"/>
      <c r="E628" s="13"/>
      <c r="F628" s="13">
        <f>SUMIF(Q614:Q617, "1", F614:F617)</f>
        <v>0</v>
      </c>
      <c r="G628" s="13"/>
      <c r="H628" s="13">
        <f>SUMIF(Q614:Q617, "1", H614:H617)</f>
        <v>0</v>
      </c>
      <c r="I628" s="13"/>
      <c r="J628" s="13">
        <f>SUMIF(Q614:Q617, "1", J614:J617)</f>
        <v>0</v>
      </c>
      <c r="K628" s="13"/>
      <c r="L628" s="13">
        <f>F628+H628+J628</f>
        <v>0</v>
      </c>
      <c r="M628" s="11"/>
      <c r="R628">
        <f t="shared" ref="R628:AL628" si="120">SUM(R614:R617)</f>
        <v>0</v>
      </c>
      <c r="S628">
        <f t="shared" si="120"/>
        <v>0</v>
      </c>
      <c r="T628">
        <f t="shared" si="120"/>
        <v>0</v>
      </c>
      <c r="U628">
        <f t="shared" si="120"/>
        <v>0</v>
      </c>
      <c r="V628">
        <f t="shared" si="120"/>
        <v>0</v>
      </c>
      <c r="W628">
        <f t="shared" si="120"/>
        <v>0</v>
      </c>
      <c r="X628">
        <f t="shared" si="120"/>
        <v>0</v>
      </c>
      <c r="Y628">
        <f t="shared" si="120"/>
        <v>0</v>
      </c>
      <c r="Z628">
        <f t="shared" si="120"/>
        <v>0</v>
      </c>
      <c r="AA628">
        <f t="shared" si="120"/>
        <v>0</v>
      </c>
      <c r="AB628">
        <f t="shared" si="120"/>
        <v>0</v>
      </c>
      <c r="AC628">
        <f t="shared" si="120"/>
        <v>0</v>
      </c>
      <c r="AD628">
        <f t="shared" si="120"/>
        <v>0</v>
      </c>
      <c r="AE628">
        <f t="shared" si="120"/>
        <v>0</v>
      </c>
      <c r="AF628">
        <f t="shared" si="120"/>
        <v>0</v>
      </c>
      <c r="AG628">
        <f t="shared" si="120"/>
        <v>0</v>
      </c>
      <c r="AH628">
        <f t="shared" si="120"/>
        <v>0</v>
      </c>
      <c r="AI628">
        <f t="shared" si="120"/>
        <v>0</v>
      </c>
      <c r="AJ628">
        <f t="shared" si="120"/>
        <v>0</v>
      </c>
      <c r="AK628">
        <f t="shared" si="120"/>
        <v>0</v>
      </c>
      <c r="AL628">
        <f t="shared" si="120"/>
        <v>0</v>
      </c>
    </row>
    <row r="629" spans="1:38" ht="26.1" customHeight="1" x14ac:dyDescent="0.3">
      <c r="A629" s="6" t="s">
        <v>36</v>
      </c>
      <c r="B629" s="7"/>
      <c r="C629" s="14"/>
      <c r="D629" s="14"/>
      <c r="E629" s="9"/>
      <c r="F629" s="9"/>
      <c r="G629" s="9"/>
      <c r="H629" s="9"/>
      <c r="I629" s="9"/>
      <c r="J629" s="9"/>
      <c r="K629" s="9"/>
      <c r="L629" s="9"/>
      <c r="M629" s="7"/>
    </row>
    <row r="630" spans="1:38" ht="26.1" customHeight="1" x14ac:dyDescent="0.3">
      <c r="A630" s="6" t="s">
        <v>859</v>
      </c>
      <c r="B630" s="7"/>
      <c r="C630" s="8" t="s">
        <v>92</v>
      </c>
      <c r="D630" s="14">
        <v>1</v>
      </c>
      <c r="E630" s="9">
        <f>내역서!F2948</f>
        <v>0</v>
      </c>
      <c r="F630" s="9">
        <f t="shared" ref="F630:F638" si="121">D630*E630</f>
        <v>0</v>
      </c>
      <c r="G630" s="9">
        <f>내역서!H2948</f>
        <v>0</v>
      </c>
      <c r="H630" s="9">
        <f t="shared" ref="H630:H638" si="122">D630*G630</f>
        <v>0</v>
      </c>
      <c r="I630" s="9">
        <f>내역서!J2948</f>
        <v>0</v>
      </c>
      <c r="J630" s="9">
        <f t="shared" ref="J630:J638" si="123">D630*I630</f>
        <v>0</v>
      </c>
      <c r="K630" s="9">
        <f t="shared" ref="K630:K638" si="124">E630+G630+I630</f>
        <v>0</v>
      </c>
      <c r="L630" s="9">
        <f t="shared" ref="L630:L638" si="125">F630+H630+J630</f>
        <v>0</v>
      </c>
      <c r="M630" s="7"/>
      <c r="Q630">
        <v>1</v>
      </c>
      <c r="R630">
        <f>D630*내역서!R2948</f>
        <v>0</v>
      </c>
      <c r="S630">
        <f>D630*내역서!S2948</f>
        <v>0</v>
      </c>
      <c r="T630">
        <f>D630*내역서!T2948</f>
        <v>0</v>
      </c>
      <c r="U630">
        <f>D630*내역서!U2948</f>
        <v>0</v>
      </c>
      <c r="V630">
        <f>D630*내역서!V2948</f>
        <v>0</v>
      </c>
      <c r="W630">
        <f>D630*내역서!W2948</f>
        <v>0</v>
      </c>
      <c r="X630">
        <f>D630*내역서!X2948</f>
        <v>0</v>
      </c>
      <c r="Y630">
        <f>D630*내역서!Y2948</f>
        <v>0</v>
      </c>
      <c r="Z630">
        <f>D630*내역서!Z2948</f>
        <v>0</v>
      </c>
      <c r="AA630">
        <f>D630*내역서!AA2948</f>
        <v>0</v>
      </c>
      <c r="AB630">
        <f>D630*내역서!AB2948</f>
        <v>0</v>
      </c>
      <c r="AC630">
        <f>D630*내역서!AC2948</f>
        <v>0</v>
      </c>
      <c r="AD630">
        <f>D630*내역서!AD2948</f>
        <v>0</v>
      </c>
      <c r="AE630">
        <f>D630*내역서!AE2948</f>
        <v>0</v>
      </c>
      <c r="AF630">
        <f>D630*내역서!AF2948</f>
        <v>0</v>
      </c>
      <c r="AG630">
        <f>D630*내역서!AG2948</f>
        <v>0</v>
      </c>
      <c r="AH630">
        <f>D630*내역서!AH2948</f>
        <v>0</v>
      </c>
      <c r="AI630">
        <f>D630*내역서!AI2948</f>
        <v>0</v>
      </c>
      <c r="AJ630">
        <f>D630*내역서!AJ2948</f>
        <v>0</v>
      </c>
      <c r="AK630">
        <f>D630*내역서!AK2948</f>
        <v>0</v>
      </c>
      <c r="AL630">
        <f>D630*내역서!AL2948</f>
        <v>0</v>
      </c>
    </row>
    <row r="631" spans="1:38" ht="26.1" customHeight="1" x14ac:dyDescent="0.3">
      <c r="A631" s="6" t="s">
        <v>860</v>
      </c>
      <c r="B631" s="7"/>
      <c r="C631" s="8" t="s">
        <v>92</v>
      </c>
      <c r="D631" s="14">
        <v>1</v>
      </c>
      <c r="E631" s="9">
        <f>내역서!F2964</f>
        <v>0</v>
      </c>
      <c r="F631" s="9">
        <f t="shared" si="121"/>
        <v>0</v>
      </c>
      <c r="G631" s="9">
        <f>내역서!H2964</f>
        <v>0</v>
      </c>
      <c r="H631" s="9">
        <f t="shared" si="122"/>
        <v>0</v>
      </c>
      <c r="I631" s="9">
        <f>내역서!J2964</f>
        <v>0</v>
      </c>
      <c r="J631" s="9">
        <f t="shared" si="123"/>
        <v>0</v>
      </c>
      <c r="K631" s="9">
        <f t="shared" si="124"/>
        <v>0</v>
      </c>
      <c r="L631" s="9">
        <f t="shared" si="125"/>
        <v>0</v>
      </c>
      <c r="M631" s="7"/>
      <c r="Q631">
        <v>1</v>
      </c>
      <c r="R631">
        <f>D631*내역서!R2964</f>
        <v>0</v>
      </c>
      <c r="S631">
        <f>D631*내역서!S2964</f>
        <v>0</v>
      </c>
      <c r="T631">
        <f>D631*내역서!T2964</f>
        <v>0</v>
      </c>
      <c r="U631">
        <f>D631*내역서!U2964</f>
        <v>0</v>
      </c>
      <c r="V631">
        <f>D631*내역서!V2964</f>
        <v>0</v>
      </c>
      <c r="W631">
        <f>D631*내역서!W2964</f>
        <v>0</v>
      </c>
      <c r="X631">
        <f>D631*내역서!X2964</f>
        <v>0</v>
      </c>
      <c r="Y631">
        <f>D631*내역서!Y2964</f>
        <v>0</v>
      </c>
      <c r="Z631">
        <f>D631*내역서!Z2964</f>
        <v>0</v>
      </c>
      <c r="AA631">
        <f>D631*내역서!AA2964</f>
        <v>0</v>
      </c>
      <c r="AB631">
        <f>D631*내역서!AB2964</f>
        <v>0</v>
      </c>
      <c r="AC631">
        <f>D631*내역서!AC2964</f>
        <v>0</v>
      </c>
      <c r="AD631">
        <f>D631*내역서!AD2964</f>
        <v>0</v>
      </c>
      <c r="AE631">
        <f>D631*내역서!AE2964</f>
        <v>0</v>
      </c>
      <c r="AF631">
        <f>D631*내역서!AF2964</f>
        <v>0</v>
      </c>
      <c r="AG631">
        <f>D631*내역서!AG2964</f>
        <v>0</v>
      </c>
      <c r="AH631">
        <f>D631*내역서!AH2964</f>
        <v>0</v>
      </c>
      <c r="AI631">
        <f>D631*내역서!AI2964</f>
        <v>0</v>
      </c>
      <c r="AJ631">
        <f>D631*내역서!AJ2964</f>
        <v>0</v>
      </c>
      <c r="AK631">
        <f>D631*내역서!AK2964</f>
        <v>0</v>
      </c>
      <c r="AL631">
        <f>D631*내역서!AL2964</f>
        <v>0</v>
      </c>
    </row>
    <row r="632" spans="1:38" ht="26.1" customHeight="1" x14ac:dyDescent="0.3">
      <c r="A632" s="6" t="s">
        <v>861</v>
      </c>
      <c r="B632" s="7"/>
      <c r="C632" s="8" t="s">
        <v>92</v>
      </c>
      <c r="D632" s="14">
        <v>1</v>
      </c>
      <c r="E632" s="9">
        <f>내역서!F2980</f>
        <v>0</v>
      </c>
      <c r="F632" s="9">
        <f t="shared" si="121"/>
        <v>0</v>
      </c>
      <c r="G632" s="9">
        <f>내역서!H2980</f>
        <v>0</v>
      </c>
      <c r="H632" s="9">
        <f t="shared" si="122"/>
        <v>0</v>
      </c>
      <c r="I632" s="9">
        <f>내역서!J2980</f>
        <v>0</v>
      </c>
      <c r="J632" s="9">
        <f t="shared" si="123"/>
        <v>0</v>
      </c>
      <c r="K632" s="9">
        <f t="shared" si="124"/>
        <v>0</v>
      </c>
      <c r="L632" s="9">
        <f t="shared" si="125"/>
        <v>0</v>
      </c>
      <c r="M632" s="7"/>
      <c r="Q632">
        <v>1</v>
      </c>
      <c r="R632">
        <f>D632*내역서!R2980</f>
        <v>0</v>
      </c>
      <c r="S632">
        <f>D632*내역서!S2980</f>
        <v>0</v>
      </c>
      <c r="T632">
        <f>D632*내역서!T2980</f>
        <v>0</v>
      </c>
      <c r="U632">
        <f>D632*내역서!U2980</f>
        <v>0</v>
      </c>
      <c r="V632">
        <f>D632*내역서!V2980</f>
        <v>0</v>
      </c>
      <c r="W632">
        <f>D632*내역서!W2980</f>
        <v>0</v>
      </c>
      <c r="X632">
        <f>D632*내역서!X2980</f>
        <v>0</v>
      </c>
      <c r="Y632">
        <f>D632*내역서!Y2980</f>
        <v>0</v>
      </c>
      <c r="Z632">
        <f>D632*내역서!Z2980</f>
        <v>0</v>
      </c>
      <c r="AA632">
        <f>D632*내역서!AA2980</f>
        <v>0</v>
      </c>
      <c r="AB632">
        <f>D632*내역서!AB2980</f>
        <v>0</v>
      </c>
      <c r="AC632">
        <f>D632*내역서!AC2980</f>
        <v>0</v>
      </c>
      <c r="AD632">
        <f>D632*내역서!AD2980</f>
        <v>0</v>
      </c>
      <c r="AE632">
        <f>D632*내역서!AE2980</f>
        <v>0</v>
      </c>
      <c r="AF632">
        <f>D632*내역서!AF2980</f>
        <v>0</v>
      </c>
      <c r="AG632">
        <f>D632*내역서!AG2980</f>
        <v>0</v>
      </c>
      <c r="AH632">
        <f>D632*내역서!AH2980</f>
        <v>0</v>
      </c>
      <c r="AI632">
        <f>D632*내역서!AI2980</f>
        <v>0</v>
      </c>
      <c r="AJ632">
        <f>D632*내역서!AJ2980</f>
        <v>0</v>
      </c>
      <c r="AK632">
        <f>D632*내역서!AK2980</f>
        <v>0</v>
      </c>
      <c r="AL632">
        <f>D632*내역서!AL2980</f>
        <v>0</v>
      </c>
    </row>
    <row r="633" spans="1:38" ht="26.1" customHeight="1" x14ac:dyDescent="0.3">
      <c r="A633" s="6" t="s">
        <v>862</v>
      </c>
      <c r="B633" s="7"/>
      <c r="C633" s="8" t="s">
        <v>92</v>
      </c>
      <c r="D633" s="14">
        <v>1</v>
      </c>
      <c r="E633" s="9">
        <f>내역서!F2996</f>
        <v>0</v>
      </c>
      <c r="F633" s="9">
        <f t="shared" si="121"/>
        <v>0</v>
      </c>
      <c r="G633" s="9">
        <f>내역서!H2996</f>
        <v>0</v>
      </c>
      <c r="H633" s="9">
        <f t="shared" si="122"/>
        <v>0</v>
      </c>
      <c r="I633" s="9">
        <f>내역서!J2996</f>
        <v>0</v>
      </c>
      <c r="J633" s="9">
        <f t="shared" si="123"/>
        <v>0</v>
      </c>
      <c r="K633" s="9">
        <f t="shared" si="124"/>
        <v>0</v>
      </c>
      <c r="L633" s="9">
        <f t="shared" si="125"/>
        <v>0</v>
      </c>
      <c r="M633" s="7"/>
      <c r="Q633">
        <v>1</v>
      </c>
      <c r="R633">
        <f>D633*내역서!R2996</f>
        <v>0</v>
      </c>
      <c r="S633">
        <f>D633*내역서!S2996</f>
        <v>0</v>
      </c>
      <c r="T633">
        <f>D633*내역서!T2996</f>
        <v>0</v>
      </c>
      <c r="U633">
        <f>D633*내역서!U2996</f>
        <v>0</v>
      </c>
      <c r="V633">
        <f>D633*내역서!V2996</f>
        <v>0</v>
      </c>
      <c r="W633">
        <f>D633*내역서!W2996</f>
        <v>0</v>
      </c>
      <c r="X633">
        <f>D633*내역서!X2996</f>
        <v>0</v>
      </c>
      <c r="Y633">
        <f>D633*내역서!Y2996</f>
        <v>0</v>
      </c>
      <c r="Z633">
        <f>D633*내역서!Z2996</f>
        <v>0</v>
      </c>
      <c r="AA633">
        <f>D633*내역서!AA2996</f>
        <v>0</v>
      </c>
      <c r="AB633">
        <f>D633*내역서!AB2996</f>
        <v>0</v>
      </c>
      <c r="AC633">
        <f>D633*내역서!AC2996</f>
        <v>0</v>
      </c>
      <c r="AD633">
        <f>D633*내역서!AD2996</f>
        <v>0</v>
      </c>
      <c r="AE633">
        <f>D633*내역서!AE2996</f>
        <v>0</v>
      </c>
      <c r="AF633">
        <f>D633*내역서!AF2996</f>
        <v>0</v>
      </c>
      <c r="AG633">
        <f>D633*내역서!AG2996</f>
        <v>0</v>
      </c>
      <c r="AH633">
        <f>D633*내역서!AH2996</f>
        <v>0</v>
      </c>
      <c r="AI633">
        <f>D633*내역서!AI2996</f>
        <v>0</v>
      </c>
      <c r="AJ633">
        <f>D633*내역서!AJ2996</f>
        <v>0</v>
      </c>
      <c r="AK633">
        <f>D633*내역서!AK2996</f>
        <v>0</v>
      </c>
      <c r="AL633">
        <f>D633*내역서!AL2996</f>
        <v>0</v>
      </c>
    </row>
    <row r="634" spans="1:38" ht="26.1" customHeight="1" x14ac:dyDescent="0.3">
      <c r="A634" s="6" t="s">
        <v>863</v>
      </c>
      <c r="B634" s="7"/>
      <c r="C634" s="8" t="s">
        <v>92</v>
      </c>
      <c r="D634" s="14">
        <v>1</v>
      </c>
      <c r="E634" s="9">
        <f>내역서!F3012</f>
        <v>0</v>
      </c>
      <c r="F634" s="9">
        <f t="shared" si="121"/>
        <v>0</v>
      </c>
      <c r="G634" s="9">
        <f>내역서!H3012</f>
        <v>0</v>
      </c>
      <c r="H634" s="9">
        <f t="shared" si="122"/>
        <v>0</v>
      </c>
      <c r="I634" s="9">
        <f>내역서!J3012</f>
        <v>0</v>
      </c>
      <c r="J634" s="9">
        <f t="shared" si="123"/>
        <v>0</v>
      </c>
      <c r="K634" s="9">
        <f t="shared" si="124"/>
        <v>0</v>
      </c>
      <c r="L634" s="9">
        <f t="shared" si="125"/>
        <v>0</v>
      </c>
      <c r="M634" s="7"/>
      <c r="Q634">
        <v>1</v>
      </c>
      <c r="R634">
        <f>D634*내역서!R3012</f>
        <v>0</v>
      </c>
      <c r="S634">
        <f>D634*내역서!S3012</f>
        <v>0</v>
      </c>
      <c r="T634">
        <f>D634*내역서!T3012</f>
        <v>0</v>
      </c>
      <c r="U634">
        <f>D634*내역서!U3012</f>
        <v>0</v>
      </c>
      <c r="V634">
        <f>D634*내역서!V3012</f>
        <v>0</v>
      </c>
      <c r="W634">
        <f>D634*내역서!W3012</f>
        <v>0</v>
      </c>
      <c r="X634">
        <f>D634*내역서!X3012</f>
        <v>0</v>
      </c>
      <c r="Y634">
        <f>D634*내역서!Y3012</f>
        <v>0</v>
      </c>
      <c r="Z634">
        <f>D634*내역서!Z3012</f>
        <v>0</v>
      </c>
      <c r="AA634">
        <f>D634*내역서!AA3012</f>
        <v>0</v>
      </c>
      <c r="AB634">
        <f>D634*내역서!AB3012</f>
        <v>0</v>
      </c>
      <c r="AC634">
        <f>D634*내역서!AC3012</f>
        <v>0</v>
      </c>
      <c r="AD634">
        <f>D634*내역서!AD3012</f>
        <v>0</v>
      </c>
      <c r="AE634">
        <f>D634*내역서!AE3012</f>
        <v>0</v>
      </c>
      <c r="AF634">
        <f>D634*내역서!AF3012</f>
        <v>0</v>
      </c>
      <c r="AG634">
        <f>D634*내역서!AG3012</f>
        <v>0</v>
      </c>
      <c r="AH634">
        <f>D634*내역서!AH3012</f>
        <v>0</v>
      </c>
      <c r="AI634">
        <f>D634*내역서!AI3012</f>
        <v>0</v>
      </c>
      <c r="AJ634">
        <f>D634*내역서!AJ3012</f>
        <v>0</v>
      </c>
      <c r="AK634">
        <f>D634*내역서!AK3012</f>
        <v>0</v>
      </c>
      <c r="AL634">
        <f>D634*내역서!AL3012</f>
        <v>0</v>
      </c>
    </row>
    <row r="635" spans="1:38" ht="26.1" customHeight="1" x14ac:dyDescent="0.3">
      <c r="A635" s="6" t="s">
        <v>864</v>
      </c>
      <c r="B635" s="7"/>
      <c r="C635" s="8" t="s">
        <v>92</v>
      </c>
      <c r="D635" s="14">
        <v>1</v>
      </c>
      <c r="E635" s="9">
        <f>내역서!F3028</f>
        <v>0</v>
      </c>
      <c r="F635" s="9">
        <f t="shared" si="121"/>
        <v>0</v>
      </c>
      <c r="G635" s="9">
        <f>내역서!H3028</f>
        <v>0</v>
      </c>
      <c r="H635" s="9">
        <f t="shared" si="122"/>
        <v>0</v>
      </c>
      <c r="I635" s="9">
        <f>내역서!J3028</f>
        <v>0</v>
      </c>
      <c r="J635" s="9">
        <f t="shared" si="123"/>
        <v>0</v>
      </c>
      <c r="K635" s="9">
        <f t="shared" si="124"/>
        <v>0</v>
      </c>
      <c r="L635" s="9">
        <f t="shared" si="125"/>
        <v>0</v>
      </c>
      <c r="M635" s="7"/>
      <c r="Q635">
        <v>1</v>
      </c>
      <c r="R635">
        <f>D635*내역서!R3028</f>
        <v>0</v>
      </c>
      <c r="S635">
        <f>D635*내역서!S3028</f>
        <v>0</v>
      </c>
      <c r="T635">
        <f>D635*내역서!T3028</f>
        <v>0</v>
      </c>
      <c r="U635">
        <f>D635*내역서!U3028</f>
        <v>0</v>
      </c>
      <c r="V635">
        <f>D635*내역서!V3028</f>
        <v>0</v>
      </c>
      <c r="W635">
        <f>D635*내역서!W3028</f>
        <v>0</v>
      </c>
      <c r="X635">
        <f>D635*내역서!X3028</f>
        <v>0</v>
      </c>
      <c r="Y635">
        <f>D635*내역서!Y3028</f>
        <v>0</v>
      </c>
      <c r="Z635">
        <f>D635*내역서!Z3028</f>
        <v>0</v>
      </c>
      <c r="AA635">
        <f>D635*내역서!AA3028</f>
        <v>0</v>
      </c>
      <c r="AB635">
        <f>D635*내역서!AB3028</f>
        <v>0</v>
      </c>
      <c r="AC635">
        <f>D635*내역서!AC3028</f>
        <v>0</v>
      </c>
      <c r="AD635">
        <f>D635*내역서!AD3028</f>
        <v>0</v>
      </c>
      <c r="AE635">
        <f>D635*내역서!AE3028</f>
        <v>0</v>
      </c>
      <c r="AF635">
        <f>D635*내역서!AF3028</f>
        <v>0</v>
      </c>
      <c r="AG635">
        <f>D635*내역서!AG3028</f>
        <v>0</v>
      </c>
      <c r="AH635">
        <f>D635*내역서!AH3028</f>
        <v>0</v>
      </c>
      <c r="AI635">
        <f>D635*내역서!AI3028</f>
        <v>0</v>
      </c>
      <c r="AJ635">
        <f>D635*내역서!AJ3028</f>
        <v>0</v>
      </c>
      <c r="AK635">
        <f>D635*내역서!AK3028</f>
        <v>0</v>
      </c>
      <c r="AL635">
        <f>D635*내역서!AL3028</f>
        <v>0</v>
      </c>
    </row>
    <row r="636" spans="1:38" ht="26.1" customHeight="1" x14ac:dyDescent="0.3">
      <c r="A636" s="6" t="s">
        <v>865</v>
      </c>
      <c r="B636" s="7"/>
      <c r="C636" s="8" t="s">
        <v>92</v>
      </c>
      <c r="D636" s="14">
        <v>1</v>
      </c>
      <c r="E636" s="9">
        <f>내역서!F3044</f>
        <v>0</v>
      </c>
      <c r="F636" s="9">
        <f t="shared" si="121"/>
        <v>0</v>
      </c>
      <c r="G636" s="9">
        <f>내역서!H3044</f>
        <v>0</v>
      </c>
      <c r="H636" s="9">
        <f t="shared" si="122"/>
        <v>0</v>
      </c>
      <c r="I636" s="9">
        <f>내역서!J3044</f>
        <v>0</v>
      </c>
      <c r="J636" s="9">
        <f t="shared" si="123"/>
        <v>0</v>
      </c>
      <c r="K636" s="9">
        <f t="shared" si="124"/>
        <v>0</v>
      </c>
      <c r="L636" s="9">
        <f t="shared" si="125"/>
        <v>0</v>
      </c>
      <c r="M636" s="7"/>
      <c r="Q636">
        <v>1</v>
      </c>
      <c r="R636">
        <f>D636*내역서!R3044</f>
        <v>0</v>
      </c>
      <c r="S636">
        <f>D636*내역서!S3044</f>
        <v>0</v>
      </c>
      <c r="T636">
        <f>D636*내역서!T3044</f>
        <v>0</v>
      </c>
      <c r="U636">
        <f>D636*내역서!U3044</f>
        <v>0</v>
      </c>
      <c r="V636">
        <f>D636*내역서!V3044</f>
        <v>0</v>
      </c>
      <c r="W636">
        <f>D636*내역서!W3044</f>
        <v>0</v>
      </c>
      <c r="X636">
        <f>D636*내역서!X3044</f>
        <v>0</v>
      </c>
      <c r="Y636">
        <f>D636*내역서!Y3044</f>
        <v>0</v>
      </c>
      <c r="Z636">
        <f>D636*내역서!Z3044</f>
        <v>0</v>
      </c>
      <c r="AA636">
        <f>D636*내역서!AA3044</f>
        <v>0</v>
      </c>
      <c r="AB636">
        <f>D636*내역서!AB3044</f>
        <v>0</v>
      </c>
      <c r="AC636">
        <f>D636*내역서!AC3044</f>
        <v>0</v>
      </c>
      <c r="AD636">
        <f>D636*내역서!AD3044</f>
        <v>0</v>
      </c>
      <c r="AE636">
        <f>D636*내역서!AE3044</f>
        <v>0</v>
      </c>
      <c r="AF636">
        <f>D636*내역서!AF3044</f>
        <v>0</v>
      </c>
      <c r="AG636">
        <f>D636*내역서!AG3044</f>
        <v>0</v>
      </c>
      <c r="AH636">
        <f>D636*내역서!AH3044</f>
        <v>0</v>
      </c>
      <c r="AI636">
        <f>D636*내역서!AI3044</f>
        <v>0</v>
      </c>
      <c r="AJ636">
        <f>D636*내역서!AJ3044</f>
        <v>0</v>
      </c>
      <c r="AK636">
        <f>D636*내역서!AK3044</f>
        <v>0</v>
      </c>
      <c r="AL636">
        <f>D636*내역서!AL3044</f>
        <v>0</v>
      </c>
    </row>
    <row r="637" spans="1:38" ht="26.1" customHeight="1" x14ac:dyDescent="0.3">
      <c r="A637" s="6" t="s">
        <v>866</v>
      </c>
      <c r="B637" s="7"/>
      <c r="C637" s="8" t="s">
        <v>92</v>
      </c>
      <c r="D637" s="14">
        <v>1</v>
      </c>
      <c r="E637" s="9">
        <f>내역서!F3060</f>
        <v>0</v>
      </c>
      <c r="F637" s="9">
        <f t="shared" si="121"/>
        <v>0</v>
      </c>
      <c r="G637" s="9">
        <f>내역서!H3060</f>
        <v>0</v>
      </c>
      <c r="H637" s="9">
        <f t="shared" si="122"/>
        <v>0</v>
      </c>
      <c r="I637" s="9">
        <f>내역서!J3060</f>
        <v>0</v>
      </c>
      <c r="J637" s="9">
        <f t="shared" si="123"/>
        <v>0</v>
      </c>
      <c r="K637" s="9">
        <f t="shared" si="124"/>
        <v>0</v>
      </c>
      <c r="L637" s="9">
        <f t="shared" si="125"/>
        <v>0</v>
      </c>
      <c r="M637" s="6" t="s">
        <v>682</v>
      </c>
      <c r="R637">
        <f>D637*내역서!R3060</f>
        <v>0</v>
      </c>
      <c r="S637">
        <f>D637*내역서!S3060</f>
        <v>0</v>
      </c>
      <c r="T637">
        <f>D637*내역서!T3060</f>
        <v>0</v>
      </c>
      <c r="U637">
        <f>D637*내역서!U3060</f>
        <v>0</v>
      </c>
      <c r="V637">
        <f>D637*내역서!V3060</f>
        <v>0</v>
      </c>
      <c r="W637">
        <f>D637*내역서!W3060</f>
        <v>0</v>
      </c>
      <c r="X637">
        <f>D637*내역서!X3060</f>
        <v>0</v>
      </c>
      <c r="Y637">
        <f>D637*내역서!Y3060</f>
        <v>0</v>
      </c>
      <c r="Z637">
        <f>D637*내역서!Z3060</f>
        <v>0</v>
      </c>
      <c r="AA637">
        <f>D637*내역서!AA3060</f>
        <v>0</v>
      </c>
      <c r="AB637">
        <f>D637*내역서!AB3060</f>
        <v>0</v>
      </c>
      <c r="AC637">
        <f>D637*내역서!AC3060</f>
        <v>0</v>
      </c>
      <c r="AD637">
        <f>D637*내역서!AD3060</f>
        <v>0</v>
      </c>
      <c r="AE637">
        <f>D637*내역서!AE3060</f>
        <v>0</v>
      </c>
      <c r="AF637">
        <f>D637*내역서!AF3060</f>
        <v>0</v>
      </c>
      <c r="AG637">
        <f>D637*내역서!AG3060</f>
        <v>0</v>
      </c>
      <c r="AH637">
        <f>D637*내역서!AH3060</f>
        <v>0</v>
      </c>
      <c r="AI637">
        <f>D637*내역서!AI3060</f>
        <v>0</v>
      </c>
      <c r="AJ637">
        <f>D637*내역서!AJ3060</f>
        <v>0</v>
      </c>
      <c r="AK637">
        <f>D637*내역서!AK3060</f>
        <v>0</v>
      </c>
      <c r="AL637">
        <f>D637*내역서!AL3060</f>
        <v>0</v>
      </c>
    </row>
    <row r="638" spans="1:38" ht="26.1" customHeight="1" x14ac:dyDescent="0.3">
      <c r="A638" s="6" t="s">
        <v>867</v>
      </c>
      <c r="B638" s="7"/>
      <c r="C638" s="8" t="s">
        <v>92</v>
      </c>
      <c r="D638" s="14">
        <v>1</v>
      </c>
      <c r="E638" s="9">
        <f>내역서!F3076</f>
        <v>0</v>
      </c>
      <c r="F638" s="9">
        <f t="shared" si="121"/>
        <v>0</v>
      </c>
      <c r="G638" s="9">
        <f>내역서!H3076</f>
        <v>0</v>
      </c>
      <c r="H638" s="9">
        <f t="shared" si="122"/>
        <v>0</v>
      </c>
      <c r="I638" s="9">
        <f>내역서!J3076</f>
        <v>0</v>
      </c>
      <c r="J638" s="9">
        <f t="shared" si="123"/>
        <v>0</v>
      </c>
      <c r="K638" s="9">
        <f t="shared" si="124"/>
        <v>0</v>
      </c>
      <c r="L638" s="9">
        <f t="shared" si="125"/>
        <v>0</v>
      </c>
      <c r="M638" s="6" t="s">
        <v>682</v>
      </c>
      <c r="R638">
        <f>D638*내역서!R3076</f>
        <v>0</v>
      </c>
      <c r="S638">
        <f>D638*내역서!S3076</f>
        <v>0</v>
      </c>
      <c r="T638">
        <f>D638*내역서!T3076</f>
        <v>0</v>
      </c>
      <c r="U638">
        <f>D638*내역서!U3076</f>
        <v>0</v>
      </c>
      <c r="V638">
        <f>D638*내역서!V3076</f>
        <v>0</v>
      </c>
      <c r="W638">
        <f>D638*내역서!W3076</f>
        <v>0</v>
      </c>
      <c r="X638">
        <f>D638*내역서!X3076</f>
        <v>0</v>
      </c>
      <c r="Y638">
        <f>D638*내역서!Y3076</f>
        <v>0</v>
      </c>
      <c r="Z638">
        <f>D638*내역서!Z3076</f>
        <v>0</v>
      </c>
      <c r="AA638">
        <f>D638*내역서!AA3076</f>
        <v>0</v>
      </c>
      <c r="AB638">
        <f>D638*내역서!AB3076</f>
        <v>0</v>
      </c>
      <c r="AC638">
        <f>D638*내역서!AC3076</f>
        <v>0</v>
      </c>
      <c r="AD638">
        <f>D638*내역서!AD3076</f>
        <v>0</v>
      </c>
      <c r="AE638">
        <f>D638*내역서!AE3076</f>
        <v>0</v>
      </c>
      <c r="AF638">
        <f>D638*내역서!AF3076</f>
        <v>0</v>
      </c>
      <c r="AG638">
        <f>D638*내역서!AG3076</f>
        <v>0</v>
      </c>
      <c r="AH638">
        <f>D638*내역서!AH3076</f>
        <v>0</v>
      </c>
      <c r="AI638">
        <f>D638*내역서!AI3076</f>
        <v>0</v>
      </c>
      <c r="AJ638">
        <f>D638*내역서!AJ3076</f>
        <v>0</v>
      </c>
      <c r="AK638">
        <f>D638*내역서!AK3076</f>
        <v>0</v>
      </c>
      <c r="AL638">
        <f>D638*내역서!AL3076</f>
        <v>0</v>
      </c>
    </row>
    <row r="639" spans="1:38" ht="26.1" customHeight="1" x14ac:dyDescent="0.3">
      <c r="A639" s="7"/>
      <c r="B639" s="7"/>
      <c r="C639" s="14"/>
      <c r="D639" s="14"/>
      <c r="E639" s="9"/>
      <c r="F639" s="9"/>
      <c r="G639" s="9"/>
      <c r="H639" s="9"/>
      <c r="I639" s="9"/>
      <c r="J639" s="9"/>
      <c r="K639" s="9"/>
      <c r="L639" s="9"/>
      <c r="M639" s="7"/>
    </row>
    <row r="640" spans="1:38" ht="26.1" customHeight="1" x14ac:dyDescent="0.3">
      <c r="A640" s="7"/>
      <c r="B640" s="7"/>
      <c r="C640" s="14"/>
      <c r="D640" s="14"/>
      <c r="E640" s="9"/>
      <c r="F640" s="9"/>
      <c r="G640" s="9"/>
      <c r="H640" s="9"/>
      <c r="I640" s="9"/>
      <c r="J640" s="9"/>
      <c r="K640" s="9"/>
      <c r="L640" s="9"/>
      <c r="M640" s="7"/>
    </row>
    <row r="641" spans="1:38" ht="26.1" customHeight="1" x14ac:dyDescent="0.3">
      <c r="A641" s="7"/>
      <c r="B641" s="7"/>
      <c r="C641" s="14"/>
      <c r="D641" s="14"/>
      <c r="E641" s="9"/>
      <c r="F641" s="9"/>
      <c r="G641" s="9"/>
      <c r="H641" s="9"/>
      <c r="I641" s="9"/>
      <c r="J641" s="9"/>
      <c r="K641" s="9"/>
      <c r="L641" s="9"/>
      <c r="M641" s="7"/>
    </row>
    <row r="642" spans="1:38" ht="26.1" customHeight="1" x14ac:dyDescent="0.3">
      <c r="A642" s="7"/>
      <c r="B642" s="7"/>
      <c r="C642" s="14"/>
      <c r="D642" s="14"/>
      <c r="E642" s="9"/>
      <c r="F642" s="9"/>
      <c r="G642" s="9"/>
      <c r="H642" s="9"/>
      <c r="I642" s="9"/>
      <c r="J642" s="9"/>
      <c r="K642" s="9"/>
      <c r="L642" s="9"/>
      <c r="M642" s="7"/>
    </row>
    <row r="643" spans="1:38" ht="26.1" customHeight="1" x14ac:dyDescent="0.3">
      <c r="A643" s="7"/>
      <c r="B643" s="7"/>
      <c r="C643" s="14"/>
      <c r="D643" s="14"/>
      <c r="E643" s="9"/>
      <c r="F643" s="9"/>
      <c r="G643" s="9"/>
      <c r="H643" s="9"/>
      <c r="I643" s="9"/>
      <c r="J643" s="9"/>
      <c r="K643" s="9"/>
      <c r="L643" s="9"/>
      <c r="M643" s="7"/>
    </row>
    <row r="644" spans="1:38" ht="26.1" customHeight="1" x14ac:dyDescent="0.3">
      <c r="A644" s="10" t="s">
        <v>91</v>
      </c>
      <c r="B644" s="11"/>
      <c r="C644" s="12"/>
      <c r="D644" s="12"/>
      <c r="E644" s="13"/>
      <c r="F644" s="13">
        <f>SUMIF(Q630:Q638, "1", F630:F638)</f>
        <v>0</v>
      </c>
      <c r="G644" s="13"/>
      <c r="H644" s="13">
        <f>SUMIF(Q630:Q638, "1", H630:H638)</f>
        <v>0</v>
      </c>
      <c r="I644" s="13"/>
      <c r="J644" s="13">
        <f>SUMIF(Q630:Q638, "1", J630:J638)</f>
        <v>0</v>
      </c>
      <c r="K644" s="13"/>
      <c r="L644" s="13">
        <f>F644+H644+J644</f>
        <v>0</v>
      </c>
      <c r="M644" s="11"/>
      <c r="R644">
        <f t="shared" ref="R644:AL644" si="126">SUM(R630:R638)</f>
        <v>0</v>
      </c>
      <c r="S644">
        <f t="shared" si="126"/>
        <v>0</v>
      </c>
      <c r="T644">
        <f t="shared" si="126"/>
        <v>0</v>
      </c>
      <c r="U644">
        <f t="shared" si="126"/>
        <v>0</v>
      </c>
      <c r="V644">
        <f t="shared" si="126"/>
        <v>0</v>
      </c>
      <c r="W644">
        <f t="shared" si="126"/>
        <v>0</v>
      </c>
      <c r="X644">
        <f t="shared" si="126"/>
        <v>0</v>
      </c>
      <c r="Y644">
        <f t="shared" si="126"/>
        <v>0</v>
      </c>
      <c r="Z644">
        <f t="shared" si="126"/>
        <v>0</v>
      </c>
      <c r="AA644">
        <f t="shared" si="126"/>
        <v>0</v>
      </c>
      <c r="AB644">
        <f t="shared" si="126"/>
        <v>0</v>
      </c>
      <c r="AC644">
        <f t="shared" si="126"/>
        <v>0</v>
      </c>
      <c r="AD644">
        <f t="shared" si="126"/>
        <v>0</v>
      </c>
      <c r="AE644">
        <f t="shared" si="126"/>
        <v>0</v>
      </c>
      <c r="AF644">
        <f t="shared" si="126"/>
        <v>0</v>
      </c>
      <c r="AG644">
        <f t="shared" si="126"/>
        <v>0</v>
      </c>
      <c r="AH644">
        <f t="shared" si="126"/>
        <v>0</v>
      </c>
      <c r="AI644">
        <f t="shared" si="126"/>
        <v>0</v>
      </c>
      <c r="AJ644">
        <f t="shared" si="126"/>
        <v>0</v>
      </c>
      <c r="AK644">
        <f t="shared" si="126"/>
        <v>0</v>
      </c>
      <c r="AL644">
        <f t="shared" si="126"/>
        <v>0</v>
      </c>
    </row>
    <row r="645" spans="1:38" ht="26.1" customHeight="1" x14ac:dyDescent="0.3">
      <c r="A645" s="6" t="s">
        <v>37</v>
      </c>
      <c r="B645" s="7"/>
      <c r="C645" s="14"/>
      <c r="D645" s="14"/>
      <c r="E645" s="9"/>
      <c r="F645" s="9"/>
      <c r="G645" s="9"/>
      <c r="H645" s="9"/>
      <c r="I645" s="9"/>
      <c r="J645" s="9"/>
      <c r="K645" s="9"/>
      <c r="L645" s="9"/>
      <c r="M645" s="7"/>
    </row>
    <row r="646" spans="1:38" ht="26.1" customHeight="1" x14ac:dyDescent="0.3">
      <c r="A646" s="6" t="s">
        <v>868</v>
      </c>
      <c r="B646" s="7"/>
      <c r="C646" s="8" t="s">
        <v>92</v>
      </c>
      <c r="D646" s="14">
        <v>1</v>
      </c>
      <c r="E646" s="9">
        <f>내역서!F3092</f>
        <v>0</v>
      </c>
      <c r="F646" s="9">
        <f>D646*E646</f>
        <v>0</v>
      </c>
      <c r="G646" s="9">
        <f>내역서!H3092</f>
        <v>0</v>
      </c>
      <c r="H646" s="9">
        <f>D646*G646</f>
        <v>0</v>
      </c>
      <c r="I646" s="9">
        <f>내역서!J3092</f>
        <v>0</v>
      </c>
      <c r="J646" s="9">
        <f>D646*I646</f>
        <v>0</v>
      </c>
      <c r="K646" s="9">
        <f t="shared" ref="K646:L649" si="127">E646+G646+I646</f>
        <v>0</v>
      </c>
      <c r="L646" s="9">
        <f t="shared" si="127"/>
        <v>0</v>
      </c>
      <c r="M646" s="7"/>
      <c r="Q646">
        <v>1</v>
      </c>
      <c r="R646">
        <f>D646*내역서!R3092</f>
        <v>0</v>
      </c>
      <c r="S646">
        <f>D646*내역서!S3092</f>
        <v>0</v>
      </c>
      <c r="T646">
        <f>D646*내역서!T3092</f>
        <v>0</v>
      </c>
      <c r="U646">
        <f>D646*내역서!U3092</f>
        <v>0</v>
      </c>
      <c r="V646">
        <f>D646*내역서!V3092</f>
        <v>0</v>
      </c>
      <c r="W646">
        <f>D646*내역서!W3092</f>
        <v>0</v>
      </c>
      <c r="X646">
        <f>D646*내역서!X3092</f>
        <v>0</v>
      </c>
      <c r="Y646">
        <f>D646*내역서!Y3092</f>
        <v>0</v>
      </c>
      <c r="Z646">
        <f>D646*내역서!Z3092</f>
        <v>0</v>
      </c>
      <c r="AA646">
        <f>D646*내역서!AA3092</f>
        <v>0</v>
      </c>
      <c r="AB646">
        <f>D646*내역서!AB3092</f>
        <v>0</v>
      </c>
      <c r="AC646">
        <f>D646*내역서!AC3092</f>
        <v>0</v>
      </c>
      <c r="AD646">
        <f>D646*내역서!AD3092</f>
        <v>0</v>
      </c>
      <c r="AE646">
        <f>D646*내역서!AE3092</f>
        <v>0</v>
      </c>
      <c r="AF646">
        <f>D646*내역서!AF3092</f>
        <v>0</v>
      </c>
      <c r="AG646">
        <f>D646*내역서!AG3092</f>
        <v>0</v>
      </c>
      <c r="AH646">
        <f>D646*내역서!AH3092</f>
        <v>0</v>
      </c>
      <c r="AI646">
        <f>D646*내역서!AI3092</f>
        <v>0</v>
      </c>
      <c r="AJ646">
        <f>D646*내역서!AJ3092</f>
        <v>0</v>
      </c>
      <c r="AK646">
        <f>D646*내역서!AK3092</f>
        <v>0</v>
      </c>
      <c r="AL646">
        <f>D646*내역서!AL3092</f>
        <v>0</v>
      </c>
    </row>
    <row r="647" spans="1:38" ht="26.1" customHeight="1" x14ac:dyDescent="0.3">
      <c r="A647" s="6" t="s">
        <v>869</v>
      </c>
      <c r="B647" s="7"/>
      <c r="C647" s="8" t="s">
        <v>92</v>
      </c>
      <c r="D647" s="14">
        <v>1</v>
      </c>
      <c r="E647" s="9">
        <f>내역서!F3124</f>
        <v>0</v>
      </c>
      <c r="F647" s="9">
        <f>D647*E647</f>
        <v>0</v>
      </c>
      <c r="G647" s="9">
        <f>내역서!H3124</f>
        <v>0</v>
      </c>
      <c r="H647" s="9">
        <f>D647*G647</f>
        <v>0</v>
      </c>
      <c r="I647" s="9">
        <f>내역서!J3124</f>
        <v>0</v>
      </c>
      <c r="J647" s="9">
        <f>D647*I647</f>
        <v>0</v>
      </c>
      <c r="K647" s="9">
        <f t="shared" si="127"/>
        <v>0</v>
      </c>
      <c r="L647" s="9">
        <f t="shared" si="127"/>
        <v>0</v>
      </c>
      <c r="M647" s="7"/>
      <c r="Q647">
        <v>1</v>
      </c>
      <c r="R647">
        <f>D647*내역서!R3124</f>
        <v>0</v>
      </c>
      <c r="S647">
        <f>D647*내역서!S3124</f>
        <v>0</v>
      </c>
      <c r="T647">
        <f>D647*내역서!T3124</f>
        <v>0</v>
      </c>
      <c r="U647">
        <f>D647*내역서!U3124</f>
        <v>0</v>
      </c>
      <c r="V647">
        <f>D647*내역서!V3124</f>
        <v>0</v>
      </c>
      <c r="W647">
        <f>D647*내역서!W3124</f>
        <v>0</v>
      </c>
      <c r="X647">
        <f>D647*내역서!X3124</f>
        <v>0</v>
      </c>
      <c r="Y647">
        <f>D647*내역서!Y3124</f>
        <v>0</v>
      </c>
      <c r="Z647">
        <f>D647*내역서!Z3124</f>
        <v>0</v>
      </c>
      <c r="AA647">
        <f>D647*내역서!AA3124</f>
        <v>0</v>
      </c>
      <c r="AB647">
        <f>D647*내역서!AB3124</f>
        <v>0</v>
      </c>
      <c r="AC647">
        <f>D647*내역서!AC3124</f>
        <v>0</v>
      </c>
      <c r="AD647">
        <f>D647*내역서!AD3124</f>
        <v>0</v>
      </c>
      <c r="AE647">
        <f>D647*내역서!AE3124</f>
        <v>0</v>
      </c>
      <c r="AF647">
        <f>D647*내역서!AF3124</f>
        <v>0</v>
      </c>
      <c r="AG647">
        <f>D647*내역서!AG3124</f>
        <v>0</v>
      </c>
      <c r="AH647">
        <f>D647*내역서!AH3124</f>
        <v>0</v>
      </c>
      <c r="AI647">
        <f>D647*내역서!AI3124</f>
        <v>0</v>
      </c>
      <c r="AJ647">
        <f>D647*내역서!AJ3124</f>
        <v>0</v>
      </c>
      <c r="AK647">
        <f>D647*내역서!AK3124</f>
        <v>0</v>
      </c>
      <c r="AL647">
        <f>D647*내역서!AL3124</f>
        <v>0</v>
      </c>
    </row>
    <row r="648" spans="1:38" ht="26.1" customHeight="1" x14ac:dyDescent="0.3">
      <c r="A648" s="6" t="s">
        <v>870</v>
      </c>
      <c r="B648" s="7"/>
      <c r="C648" s="8" t="s">
        <v>92</v>
      </c>
      <c r="D648" s="14">
        <v>1</v>
      </c>
      <c r="E648" s="9">
        <f>내역서!F3140</f>
        <v>0</v>
      </c>
      <c r="F648" s="9">
        <f>D648*E648</f>
        <v>0</v>
      </c>
      <c r="G648" s="9">
        <f>내역서!H3140</f>
        <v>0</v>
      </c>
      <c r="H648" s="9">
        <f>D648*G648</f>
        <v>0</v>
      </c>
      <c r="I648" s="9">
        <f>내역서!J3140</f>
        <v>0</v>
      </c>
      <c r="J648" s="9">
        <f>D648*I648</f>
        <v>0</v>
      </c>
      <c r="K648" s="9">
        <f t="shared" si="127"/>
        <v>0</v>
      </c>
      <c r="L648" s="9">
        <f t="shared" si="127"/>
        <v>0</v>
      </c>
      <c r="M648" s="6" t="s">
        <v>682</v>
      </c>
      <c r="R648">
        <f>D648*내역서!R3140</f>
        <v>0</v>
      </c>
      <c r="S648">
        <f>D648*내역서!S3140</f>
        <v>0</v>
      </c>
      <c r="T648">
        <f>D648*내역서!T3140</f>
        <v>0</v>
      </c>
      <c r="U648">
        <f>D648*내역서!U3140</f>
        <v>0</v>
      </c>
      <c r="V648">
        <f>D648*내역서!V3140</f>
        <v>0</v>
      </c>
      <c r="W648">
        <f>D648*내역서!W3140</f>
        <v>0</v>
      </c>
      <c r="X648">
        <f>D648*내역서!X3140</f>
        <v>0</v>
      </c>
      <c r="Y648">
        <f>D648*내역서!Y3140</f>
        <v>0</v>
      </c>
      <c r="Z648">
        <f>D648*내역서!Z3140</f>
        <v>0</v>
      </c>
      <c r="AA648">
        <f>D648*내역서!AA3140</f>
        <v>0</v>
      </c>
      <c r="AB648">
        <f>D648*내역서!AB3140</f>
        <v>0</v>
      </c>
      <c r="AC648">
        <f>D648*내역서!AC3140</f>
        <v>0</v>
      </c>
      <c r="AD648">
        <f>D648*내역서!AD3140</f>
        <v>0</v>
      </c>
      <c r="AE648">
        <f>D648*내역서!AE3140</f>
        <v>0</v>
      </c>
      <c r="AF648">
        <f>D648*내역서!AF3140</f>
        <v>0</v>
      </c>
      <c r="AG648">
        <f>D648*내역서!AG3140</f>
        <v>0</v>
      </c>
      <c r="AH648">
        <f>D648*내역서!AH3140</f>
        <v>0</v>
      </c>
      <c r="AI648">
        <f>D648*내역서!AI3140</f>
        <v>0</v>
      </c>
      <c r="AJ648">
        <f>D648*내역서!AJ3140</f>
        <v>0</v>
      </c>
      <c r="AK648">
        <f>D648*내역서!AK3140</f>
        <v>0</v>
      </c>
      <c r="AL648">
        <f>D648*내역서!AL3140</f>
        <v>0</v>
      </c>
    </row>
    <row r="649" spans="1:38" ht="26.1" customHeight="1" x14ac:dyDescent="0.3">
      <c r="A649" s="6" t="s">
        <v>871</v>
      </c>
      <c r="B649" s="7"/>
      <c r="C649" s="8" t="s">
        <v>92</v>
      </c>
      <c r="D649" s="14">
        <v>1</v>
      </c>
      <c r="E649" s="9">
        <f>내역서!F3156</f>
        <v>0</v>
      </c>
      <c r="F649" s="9">
        <f>D649*E649</f>
        <v>0</v>
      </c>
      <c r="G649" s="9">
        <f>내역서!H3156</f>
        <v>0</v>
      </c>
      <c r="H649" s="9">
        <f>D649*G649</f>
        <v>0</v>
      </c>
      <c r="I649" s="9">
        <f>내역서!J3156</f>
        <v>0</v>
      </c>
      <c r="J649" s="9">
        <f>D649*I649</f>
        <v>0</v>
      </c>
      <c r="K649" s="9">
        <f t="shared" si="127"/>
        <v>0</v>
      </c>
      <c r="L649" s="9">
        <f t="shared" si="127"/>
        <v>0</v>
      </c>
      <c r="M649" s="6" t="s">
        <v>682</v>
      </c>
      <c r="R649">
        <f>D649*내역서!R3156</f>
        <v>0</v>
      </c>
      <c r="S649">
        <f>D649*내역서!S3156</f>
        <v>0</v>
      </c>
      <c r="T649">
        <f>D649*내역서!T3156</f>
        <v>0</v>
      </c>
      <c r="U649">
        <f>D649*내역서!U3156</f>
        <v>0</v>
      </c>
      <c r="V649">
        <f>D649*내역서!V3156</f>
        <v>0</v>
      </c>
      <c r="W649">
        <f>D649*내역서!W3156</f>
        <v>0</v>
      </c>
      <c r="X649">
        <f>D649*내역서!X3156</f>
        <v>0</v>
      </c>
      <c r="Y649">
        <f>D649*내역서!Y3156</f>
        <v>0</v>
      </c>
      <c r="Z649">
        <f>D649*내역서!Z3156</f>
        <v>0</v>
      </c>
      <c r="AA649">
        <f>D649*내역서!AA3156</f>
        <v>0</v>
      </c>
      <c r="AB649">
        <f>D649*내역서!AB3156</f>
        <v>0</v>
      </c>
      <c r="AC649">
        <f>D649*내역서!AC3156</f>
        <v>0</v>
      </c>
      <c r="AD649">
        <f>D649*내역서!AD3156</f>
        <v>0</v>
      </c>
      <c r="AE649">
        <f>D649*내역서!AE3156</f>
        <v>0</v>
      </c>
      <c r="AF649">
        <f>D649*내역서!AF3156</f>
        <v>0</v>
      </c>
      <c r="AG649">
        <f>D649*내역서!AG3156</f>
        <v>0</v>
      </c>
      <c r="AH649">
        <f>D649*내역서!AH3156</f>
        <v>0</v>
      </c>
      <c r="AI649">
        <f>D649*내역서!AI3156</f>
        <v>0</v>
      </c>
      <c r="AJ649">
        <f>D649*내역서!AJ3156</f>
        <v>0</v>
      </c>
      <c r="AK649">
        <f>D649*내역서!AK3156</f>
        <v>0</v>
      </c>
      <c r="AL649">
        <f>D649*내역서!AL3156</f>
        <v>0</v>
      </c>
    </row>
    <row r="650" spans="1:38" ht="26.1" customHeight="1" x14ac:dyDescent="0.3">
      <c r="A650" s="7"/>
      <c r="B650" s="7"/>
      <c r="C650" s="14"/>
      <c r="D650" s="14"/>
      <c r="E650" s="9"/>
      <c r="F650" s="9"/>
      <c r="G650" s="9"/>
      <c r="H650" s="9"/>
      <c r="I650" s="9"/>
      <c r="J650" s="9"/>
      <c r="K650" s="9"/>
      <c r="L650" s="9"/>
      <c r="M650" s="7"/>
    </row>
    <row r="651" spans="1:38" ht="26.1" customHeight="1" x14ac:dyDescent="0.3">
      <c r="A651" s="7"/>
      <c r="B651" s="7"/>
      <c r="C651" s="14"/>
      <c r="D651" s="14"/>
      <c r="E651" s="9"/>
      <c r="F651" s="9"/>
      <c r="G651" s="9"/>
      <c r="H651" s="9"/>
      <c r="I651" s="9"/>
      <c r="J651" s="9"/>
      <c r="K651" s="9"/>
      <c r="L651" s="9"/>
      <c r="M651" s="7"/>
    </row>
    <row r="652" spans="1:38" ht="26.1" customHeight="1" x14ac:dyDescent="0.3">
      <c r="A652" s="7"/>
      <c r="B652" s="7"/>
      <c r="C652" s="14"/>
      <c r="D652" s="14"/>
      <c r="E652" s="9"/>
      <c r="F652" s="9"/>
      <c r="G652" s="9"/>
      <c r="H652" s="9"/>
      <c r="I652" s="9"/>
      <c r="J652" s="9"/>
      <c r="K652" s="9"/>
      <c r="L652" s="9"/>
      <c r="M652" s="7"/>
    </row>
    <row r="653" spans="1:38" ht="26.1" customHeight="1" x14ac:dyDescent="0.3">
      <c r="A653" s="7"/>
      <c r="B653" s="7"/>
      <c r="C653" s="14"/>
      <c r="D653" s="14"/>
      <c r="E653" s="9"/>
      <c r="F653" s="9"/>
      <c r="G653" s="9"/>
      <c r="H653" s="9"/>
      <c r="I653" s="9"/>
      <c r="J653" s="9"/>
      <c r="K653" s="9"/>
      <c r="L653" s="9"/>
      <c r="M653" s="7"/>
    </row>
    <row r="654" spans="1:38" ht="26.1" customHeight="1" x14ac:dyDescent="0.3">
      <c r="A654" s="7"/>
      <c r="B654" s="7"/>
      <c r="C654" s="14"/>
      <c r="D654" s="14"/>
      <c r="E654" s="9"/>
      <c r="F654" s="9"/>
      <c r="G654" s="9"/>
      <c r="H654" s="9"/>
      <c r="I654" s="9"/>
      <c r="J654" s="9"/>
      <c r="K654" s="9"/>
      <c r="L654" s="9"/>
      <c r="M654" s="7"/>
    </row>
    <row r="655" spans="1:38" ht="26.1" customHeight="1" x14ac:dyDescent="0.3">
      <c r="A655" s="7"/>
      <c r="B655" s="7"/>
      <c r="C655" s="14"/>
      <c r="D655" s="14"/>
      <c r="E655" s="9"/>
      <c r="F655" s="9"/>
      <c r="G655" s="9"/>
      <c r="H655" s="9"/>
      <c r="I655" s="9"/>
      <c r="J655" s="9"/>
      <c r="K655" s="9"/>
      <c r="L655" s="9"/>
      <c r="M655" s="7"/>
    </row>
    <row r="656" spans="1:38" ht="26.1" customHeight="1" x14ac:dyDescent="0.3">
      <c r="A656" s="7"/>
      <c r="B656" s="7"/>
      <c r="C656" s="14"/>
      <c r="D656" s="14"/>
      <c r="E656" s="9"/>
      <c r="F656" s="9"/>
      <c r="G656" s="9"/>
      <c r="H656" s="9"/>
      <c r="I656" s="9"/>
      <c r="J656" s="9"/>
      <c r="K656" s="9"/>
      <c r="L656" s="9"/>
      <c r="M656" s="7"/>
    </row>
    <row r="657" spans="1:38" ht="26.1" customHeight="1" x14ac:dyDescent="0.3">
      <c r="A657" s="7"/>
      <c r="B657" s="7"/>
      <c r="C657" s="14"/>
      <c r="D657" s="14"/>
      <c r="E657" s="9"/>
      <c r="F657" s="9"/>
      <c r="G657" s="9"/>
      <c r="H657" s="9"/>
      <c r="I657" s="9"/>
      <c r="J657" s="9"/>
      <c r="K657" s="9"/>
      <c r="L657" s="9"/>
      <c r="M657" s="7"/>
    </row>
    <row r="658" spans="1:38" ht="26.1" customHeight="1" x14ac:dyDescent="0.3">
      <c r="A658" s="7"/>
      <c r="B658" s="7"/>
      <c r="C658" s="14"/>
      <c r="D658" s="14"/>
      <c r="E658" s="9"/>
      <c r="F658" s="9"/>
      <c r="G658" s="9"/>
      <c r="H658" s="9"/>
      <c r="I658" s="9"/>
      <c r="J658" s="9"/>
      <c r="K658" s="9"/>
      <c r="L658" s="9"/>
      <c r="M658" s="7"/>
    </row>
    <row r="659" spans="1:38" ht="26.1" customHeight="1" x14ac:dyDescent="0.3">
      <c r="A659" s="7"/>
      <c r="B659" s="7"/>
      <c r="C659" s="14"/>
      <c r="D659" s="14"/>
      <c r="E659" s="9"/>
      <c r="F659" s="9"/>
      <c r="G659" s="9"/>
      <c r="H659" s="9"/>
      <c r="I659" s="9"/>
      <c r="J659" s="9"/>
      <c r="K659" s="9"/>
      <c r="L659" s="9"/>
      <c r="M659" s="7"/>
    </row>
    <row r="660" spans="1:38" ht="26.1" customHeight="1" x14ac:dyDescent="0.3">
      <c r="A660" s="10" t="s">
        <v>91</v>
      </c>
      <c r="B660" s="11"/>
      <c r="C660" s="12"/>
      <c r="D660" s="12"/>
      <c r="E660" s="13"/>
      <c r="F660" s="13">
        <f>SUMIF(Q646:Q649, "1", F646:F649)</f>
        <v>0</v>
      </c>
      <c r="G660" s="13"/>
      <c r="H660" s="13">
        <f>SUMIF(Q646:Q649, "1", H646:H649)</f>
        <v>0</v>
      </c>
      <c r="I660" s="13"/>
      <c r="J660" s="13">
        <f>SUMIF(Q646:Q649, "1", J646:J649)</f>
        <v>0</v>
      </c>
      <c r="K660" s="13"/>
      <c r="L660" s="13">
        <f>F660+H660+J660</f>
        <v>0</v>
      </c>
      <c r="M660" s="11"/>
      <c r="R660">
        <f t="shared" ref="R660:AL660" si="128">SUM(R646:R649)</f>
        <v>0</v>
      </c>
      <c r="S660">
        <f t="shared" si="128"/>
        <v>0</v>
      </c>
      <c r="T660">
        <f t="shared" si="128"/>
        <v>0</v>
      </c>
      <c r="U660">
        <f t="shared" si="128"/>
        <v>0</v>
      </c>
      <c r="V660">
        <f t="shared" si="128"/>
        <v>0</v>
      </c>
      <c r="W660">
        <f t="shared" si="128"/>
        <v>0</v>
      </c>
      <c r="X660">
        <f t="shared" si="128"/>
        <v>0</v>
      </c>
      <c r="Y660">
        <f t="shared" si="128"/>
        <v>0</v>
      </c>
      <c r="Z660">
        <f t="shared" si="128"/>
        <v>0</v>
      </c>
      <c r="AA660">
        <f t="shared" si="128"/>
        <v>0</v>
      </c>
      <c r="AB660">
        <f t="shared" si="128"/>
        <v>0</v>
      </c>
      <c r="AC660">
        <f t="shared" si="128"/>
        <v>0</v>
      </c>
      <c r="AD660">
        <f t="shared" si="128"/>
        <v>0</v>
      </c>
      <c r="AE660">
        <f t="shared" si="128"/>
        <v>0</v>
      </c>
      <c r="AF660">
        <f t="shared" si="128"/>
        <v>0</v>
      </c>
      <c r="AG660">
        <f t="shared" si="128"/>
        <v>0</v>
      </c>
      <c r="AH660">
        <f t="shared" si="128"/>
        <v>0</v>
      </c>
      <c r="AI660">
        <f t="shared" si="128"/>
        <v>0</v>
      </c>
      <c r="AJ660">
        <f t="shared" si="128"/>
        <v>0</v>
      </c>
      <c r="AK660">
        <f t="shared" si="128"/>
        <v>0</v>
      </c>
      <c r="AL660">
        <f t="shared" si="128"/>
        <v>0</v>
      </c>
    </row>
    <row r="661" spans="1:38" ht="26.1" customHeight="1" x14ac:dyDescent="0.3">
      <c r="A661" s="6" t="s">
        <v>38</v>
      </c>
      <c r="B661" s="7"/>
      <c r="C661" s="14"/>
      <c r="D661" s="14"/>
      <c r="E661" s="9"/>
      <c r="F661" s="9"/>
      <c r="G661" s="9"/>
      <c r="H661" s="9"/>
      <c r="I661" s="9"/>
      <c r="J661" s="9"/>
      <c r="K661" s="9"/>
      <c r="L661" s="9"/>
      <c r="M661" s="7"/>
    </row>
    <row r="662" spans="1:38" ht="26.1" customHeight="1" x14ac:dyDescent="0.3">
      <c r="A662" s="6" t="s">
        <v>872</v>
      </c>
      <c r="B662" s="7"/>
      <c r="C662" s="8" t="s">
        <v>92</v>
      </c>
      <c r="D662" s="14">
        <v>1</v>
      </c>
      <c r="E662" s="9">
        <f>내역서!F3172</f>
        <v>0</v>
      </c>
      <c r="F662" s="9">
        <f t="shared" ref="F662:F667" si="129">D662*E662</f>
        <v>0</v>
      </c>
      <c r="G662" s="9">
        <f>내역서!H3172</f>
        <v>0</v>
      </c>
      <c r="H662" s="9">
        <f t="shared" ref="H662:H667" si="130">D662*G662</f>
        <v>0</v>
      </c>
      <c r="I662" s="9">
        <f>내역서!J3172</f>
        <v>0</v>
      </c>
      <c r="J662" s="9">
        <f t="shared" ref="J662:J667" si="131">D662*I662</f>
        <v>0</v>
      </c>
      <c r="K662" s="9">
        <f t="shared" ref="K662:L667" si="132">E662+G662+I662</f>
        <v>0</v>
      </c>
      <c r="L662" s="9">
        <f t="shared" si="132"/>
        <v>0</v>
      </c>
      <c r="M662" s="7"/>
      <c r="Q662">
        <v>1</v>
      </c>
      <c r="R662">
        <f>D662*내역서!R3172</f>
        <v>0</v>
      </c>
      <c r="S662">
        <f>D662*내역서!S3172</f>
        <v>0</v>
      </c>
      <c r="T662">
        <f>D662*내역서!T3172</f>
        <v>0</v>
      </c>
      <c r="U662">
        <f>D662*내역서!U3172</f>
        <v>0</v>
      </c>
      <c r="V662">
        <f>D662*내역서!V3172</f>
        <v>0</v>
      </c>
      <c r="W662">
        <f>D662*내역서!W3172</f>
        <v>0</v>
      </c>
      <c r="X662">
        <f>D662*내역서!X3172</f>
        <v>0</v>
      </c>
      <c r="Y662">
        <f>D662*내역서!Y3172</f>
        <v>0</v>
      </c>
      <c r="Z662">
        <f>D662*내역서!Z3172</f>
        <v>0</v>
      </c>
      <c r="AA662">
        <f>D662*내역서!AA3172</f>
        <v>0</v>
      </c>
      <c r="AB662">
        <f>D662*내역서!AB3172</f>
        <v>0</v>
      </c>
      <c r="AC662">
        <f>D662*내역서!AC3172</f>
        <v>0</v>
      </c>
      <c r="AD662">
        <f>D662*내역서!AD3172</f>
        <v>0</v>
      </c>
      <c r="AE662">
        <f>D662*내역서!AE3172</f>
        <v>0</v>
      </c>
      <c r="AF662">
        <f>D662*내역서!AF3172</f>
        <v>0</v>
      </c>
      <c r="AG662">
        <f>D662*내역서!AG3172</f>
        <v>0</v>
      </c>
      <c r="AH662">
        <f>D662*내역서!AH3172</f>
        <v>0</v>
      </c>
      <c r="AI662">
        <f>D662*내역서!AI3172</f>
        <v>0</v>
      </c>
      <c r="AJ662">
        <f>D662*내역서!AJ3172</f>
        <v>0</v>
      </c>
      <c r="AK662">
        <f>D662*내역서!AK3172</f>
        <v>0</v>
      </c>
      <c r="AL662">
        <f>D662*내역서!AL3172</f>
        <v>0</v>
      </c>
    </row>
    <row r="663" spans="1:38" ht="26.1" customHeight="1" x14ac:dyDescent="0.3">
      <c r="A663" s="6" t="s">
        <v>873</v>
      </c>
      <c r="B663" s="7"/>
      <c r="C663" s="8" t="s">
        <v>92</v>
      </c>
      <c r="D663" s="14">
        <v>1</v>
      </c>
      <c r="E663" s="9">
        <f>내역서!F3188</f>
        <v>0</v>
      </c>
      <c r="F663" s="9">
        <f t="shared" si="129"/>
        <v>0</v>
      </c>
      <c r="G663" s="9">
        <f>내역서!H3188</f>
        <v>0</v>
      </c>
      <c r="H663" s="9">
        <f t="shared" si="130"/>
        <v>0</v>
      </c>
      <c r="I663" s="9">
        <f>내역서!J3188</f>
        <v>0</v>
      </c>
      <c r="J663" s="9">
        <f t="shared" si="131"/>
        <v>0</v>
      </c>
      <c r="K663" s="9">
        <f t="shared" si="132"/>
        <v>0</v>
      </c>
      <c r="L663" s="9">
        <f t="shared" si="132"/>
        <v>0</v>
      </c>
      <c r="M663" s="7"/>
      <c r="Q663">
        <v>1</v>
      </c>
      <c r="R663">
        <f>D663*내역서!R3188</f>
        <v>0</v>
      </c>
      <c r="S663">
        <f>D663*내역서!S3188</f>
        <v>0</v>
      </c>
      <c r="T663">
        <f>D663*내역서!T3188</f>
        <v>0</v>
      </c>
      <c r="U663">
        <f>D663*내역서!U3188</f>
        <v>0</v>
      </c>
      <c r="V663">
        <f>D663*내역서!V3188</f>
        <v>0</v>
      </c>
      <c r="W663">
        <f>D663*내역서!W3188</f>
        <v>0</v>
      </c>
      <c r="X663">
        <f>D663*내역서!X3188</f>
        <v>0</v>
      </c>
      <c r="Y663">
        <f>D663*내역서!Y3188</f>
        <v>0</v>
      </c>
      <c r="Z663">
        <f>D663*내역서!Z3188</f>
        <v>0</v>
      </c>
      <c r="AA663">
        <f>D663*내역서!AA3188</f>
        <v>0</v>
      </c>
      <c r="AB663">
        <f>D663*내역서!AB3188</f>
        <v>0</v>
      </c>
      <c r="AC663">
        <f>D663*내역서!AC3188</f>
        <v>0</v>
      </c>
      <c r="AD663">
        <f>D663*내역서!AD3188</f>
        <v>0</v>
      </c>
      <c r="AE663">
        <f>D663*내역서!AE3188</f>
        <v>0</v>
      </c>
      <c r="AF663">
        <f>D663*내역서!AF3188</f>
        <v>0</v>
      </c>
      <c r="AG663">
        <f>D663*내역서!AG3188</f>
        <v>0</v>
      </c>
      <c r="AH663">
        <f>D663*내역서!AH3188</f>
        <v>0</v>
      </c>
      <c r="AI663">
        <f>D663*내역서!AI3188</f>
        <v>0</v>
      </c>
      <c r="AJ663">
        <f>D663*내역서!AJ3188</f>
        <v>0</v>
      </c>
      <c r="AK663">
        <f>D663*내역서!AK3188</f>
        <v>0</v>
      </c>
      <c r="AL663">
        <f>D663*내역서!AL3188</f>
        <v>0</v>
      </c>
    </row>
    <row r="664" spans="1:38" ht="26.1" customHeight="1" x14ac:dyDescent="0.3">
      <c r="A664" s="6" t="s">
        <v>874</v>
      </c>
      <c r="B664" s="7"/>
      <c r="C664" s="8" t="s">
        <v>92</v>
      </c>
      <c r="D664" s="14">
        <v>1</v>
      </c>
      <c r="E664" s="9">
        <f>내역서!F3204</f>
        <v>0</v>
      </c>
      <c r="F664" s="9">
        <f t="shared" si="129"/>
        <v>0</v>
      </c>
      <c r="G664" s="9">
        <f>내역서!H3204</f>
        <v>0</v>
      </c>
      <c r="H664" s="9">
        <f t="shared" si="130"/>
        <v>0</v>
      </c>
      <c r="I664" s="9">
        <f>내역서!J3204</f>
        <v>0</v>
      </c>
      <c r="J664" s="9">
        <f t="shared" si="131"/>
        <v>0</v>
      </c>
      <c r="K664" s="9">
        <f t="shared" si="132"/>
        <v>0</v>
      </c>
      <c r="L664" s="9">
        <f t="shared" si="132"/>
        <v>0</v>
      </c>
      <c r="M664" s="7"/>
      <c r="Q664">
        <v>1</v>
      </c>
      <c r="R664">
        <f>D664*내역서!R3204</f>
        <v>0</v>
      </c>
      <c r="S664">
        <f>D664*내역서!S3204</f>
        <v>0</v>
      </c>
      <c r="T664">
        <f>D664*내역서!T3204</f>
        <v>0</v>
      </c>
      <c r="U664">
        <f>D664*내역서!U3204</f>
        <v>0</v>
      </c>
      <c r="V664">
        <f>D664*내역서!V3204</f>
        <v>0</v>
      </c>
      <c r="W664">
        <f>D664*내역서!W3204</f>
        <v>0</v>
      </c>
      <c r="X664">
        <f>D664*내역서!X3204</f>
        <v>0</v>
      </c>
      <c r="Y664">
        <f>D664*내역서!Y3204</f>
        <v>0</v>
      </c>
      <c r="Z664">
        <f>D664*내역서!Z3204</f>
        <v>0</v>
      </c>
      <c r="AA664">
        <f>D664*내역서!AA3204</f>
        <v>0</v>
      </c>
      <c r="AB664">
        <f>D664*내역서!AB3204</f>
        <v>0</v>
      </c>
      <c r="AC664">
        <f>D664*내역서!AC3204</f>
        <v>0</v>
      </c>
      <c r="AD664">
        <f>D664*내역서!AD3204</f>
        <v>0</v>
      </c>
      <c r="AE664">
        <f>D664*내역서!AE3204</f>
        <v>0</v>
      </c>
      <c r="AF664">
        <f>D664*내역서!AF3204</f>
        <v>0</v>
      </c>
      <c r="AG664">
        <f>D664*내역서!AG3204</f>
        <v>0</v>
      </c>
      <c r="AH664">
        <f>D664*내역서!AH3204</f>
        <v>0</v>
      </c>
      <c r="AI664">
        <f>D664*내역서!AI3204</f>
        <v>0</v>
      </c>
      <c r="AJ664">
        <f>D664*내역서!AJ3204</f>
        <v>0</v>
      </c>
      <c r="AK664">
        <f>D664*내역서!AK3204</f>
        <v>0</v>
      </c>
      <c r="AL664">
        <f>D664*내역서!AL3204</f>
        <v>0</v>
      </c>
    </row>
    <row r="665" spans="1:38" ht="26.1" customHeight="1" x14ac:dyDescent="0.3">
      <c r="A665" s="6" t="s">
        <v>875</v>
      </c>
      <c r="B665" s="7"/>
      <c r="C665" s="8" t="s">
        <v>92</v>
      </c>
      <c r="D665" s="14">
        <v>1</v>
      </c>
      <c r="E665" s="9">
        <f>내역서!F3220</f>
        <v>0</v>
      </c>
      <c r="F665" s="9">
        <f t="shared" si="129"/>
        <v>0</v>
      </c>
      <c r="G665" s="9">
        <f>내역서!H3220</f>
        <v>0</v>
      </c>
      <c r="H665" s="9">
        <f t="shared" si="130"/>
        <v>0</v>
      </c>
      <c r="I665" s="9">
        <f>내역서!J3220</f>
        <v>0</v>
      </c>
      <c r="J665" s="9">
        <f t="shared" si="131"/>
        <v>0</v>
      </c>
      <c r="K665" s="9">
        <f t="shared" si="132"/>
        <v>0</v>
      </c>
      <c r="L665" s="9">
        <f t="shared" si="132"/>
        <v>0</v>
      </c>
      <c r="M665" s="7"/>
      <c r="Q665">
        <v>1</v>
      </c>
      <c r="R665">
        <f>D665*내역서!R3220</f>
        <v>0</v>
      </c>
      <c r="S665">
        <f>D665*내역서!S3220</f>
        <v>0</v>
      </c>
      <c r="T665">
        <f>D665*내역서!T3220</f>
        <v>0</v>
      </c>
      <c r="U665">
        <f>D665*내역서!U3220</f>
        <v>0</v>
      </c>
      <c r="V665">
        <f>D665*내역서!V3220</f>
        <v>0</v>
      </c>
      <c r="W665">
        <f>D665*내역서!W3220</f>
        <v>0</v>
      </c>
      <c r="X665">
        <f>D665*내역서!X3220</f>
        <v>0</v>
      </c>
      <c r="Y665">
        <f>D665*내역서!Y3220</f>
        <v>0</v>
      </c>
      <c r="Z665">
        <f>D665*내역서!Z3220</f>
        <v>0</v>
      </c>
      <c r="AA665">
        <f>D665*내역서!AA3220</f>
        <v>0</v>
      </c>
      <c r="AB665">
        <f>D665*내역서!AB3220</f>
        <v>0</v>
      </c>
      <c r="AC665">
        <f>D665*내역서!AC3220</f>
        <v>0</v>
      </c>
      <c r="AD665">
        <f>D665*내역서!AD3220</f>
        <v>0</v>
      </c>
      <c r="AE665">
        <f>D665*내역서!AE3220</f>
        <v>0</v>
      </c>
      <c r="AF665">
        <f>D665*내역서!AF3220</f>
        <v>0</v>
      </c>
      <c r="AG665">
        <f>D665*내역서!AG3220</f>
        <v>0</v>
      </c>
      <c r="AH665">
        <f>D665*내역서!AH3220</f>
        <v>0</v>
      </c>
      <c r="AI665">
        <f>D665*내역서!AI3220</f>
        <v>0</v>
      </c>
      <c r="AJ665">
        <f>D665*내역서!AJ3220</f>
        <v>0</v>
      </c>
      <c r="AK665">
        <f>D665*내역서!AK3220</f>
        <v>0</v>
      </c>
      <c r="AL665">
        <f>D665*내역서!AL3220</f>
        <v>0</v>
      </c>
    </row>
    <row r="666" spans="1:38" ht="26.1" customHeight="1" x14ac:dyDescent="0.3">
      <c r="A666" s="6" t="s">
        <v>876</v>
      </c>
      <c r="B666" s="7"/>
      <c r="C666" s="8" t="s">
        <v>92</v>
      </c>
      <c r="D666" s="14">
        <v>1</v>
      </c>
      <c r="E666" s="9">
        <f>내역서!F3236</f>
        <v>0</v>
      </c>
      <c r="F666" s="9">
        <f t="shared" si="129"/>
        <v>0</v>
      </c>
      <c r="G666" s="9">
        <f>내역서!H3236</f>
        <v>0</v>
      </c>
      <c r="H666" s="9">
        <f t="shared" si="130"/>
        <v>0</v>
      </c>
      <c r="I666" s="9">
        <f>내역서!J3236</f>
        <v>0</v>
      </c>
      <c r="J666" s="9">
        <f t="shared" si="131"/>
        <v>0</v>
      </c>
      <c r="K666" s="9">
        <f t="shared" si="132"/>
        <v>0</v>
      </c>
      <c r="L666" s="9">
        <f t="shared" si="132"/>
        <v>0</v>
      </c>
      <c r="M666" s="6" t="s">
        <v>682</v>
      </c>
      <c r="R666">
        <f>D666*내역서!R3236</f>
        <v>0</v>
      </c>
      <c r="S666">
        <f>D666*내역서!S3236</f>
        <v>0</v>
      </c>
      <c r="T666">
        <f>D666*내역서!T3236</f>
        <v>0</v>
      </c>
      <c r="U666">
        <f>D666*내역서!U3236</f>
        <v>0</v>
      </c>
      <c r="V666">
        <f>D666*내역서!V3236</f>
        <v>0</v>
      </c>
      <c r="W666">
        <f>D666*내역서!W3236</f>
        <v>0</v>
      </c>
      <c r="X666">
        <f>D666*내역서!X3236</f>
        <v>0</v>
      </c>
      <c r="Y666">
        <f>D666*내역서!Y3236</f>
        <v>0</v>
      </c>
      <c r="Z666">
        <f>D666*내역서!Z3236</f>
        <v>0</v>
      </c>
      <c r="AA666">
        <f>D666*내역서!AA3236</f>
        <v>0</v>
      </c>
      <c r="AB666">
        <f>D666*내역서!AB3236</f>
        <v>0</v>
      </c>
      <c r="AC666">
        <f>D666*내역서!AC3236</f>
        <v>0</v>
      </c>
      <c r="AD666">
        <f>D666*내역서!AD3236</f>
        <v>0</v>
      </c>
      <c r="AE666">
        <f>D666*내역서!AE3236</f>
        <v>0</v>
      </c>
      <c r="AF666">
        <f>D666*내역서!AF3236</f>
        <v>0</v>
      </c>
      <c r="AG666">
        <f>D666*내역서!AG3236</f>
        <v>0</v>
      </c>
      <c r="AH666">
        <f>D666*내역서!AH3236</f>
        <v>0</v>
      </c>
      <c r="AI666">
        <f>D666*내역서!AI3236</f>
        <v>0</v>
      </c>
      <c r="AJ666">
        <f>D666*내역서!AJ3236</f>
        <v>0</v>
      </c>
      <c r="AK666">
        <f>D666*내역서!AK3236</f>
        <v>0</v>
      </c>
      <c r="AL666">
        <f>D666*내역서!AL3236</f>
        <v>0</v>
      </c>
    </row>
    <row r="667" spans="1:38" ht="26.1" customHeight="1" x14ac:dyDescent="0.3">
      <c r="A667" s="6" t="s">
        <v>877</v>
      </c>
      <c r="B667" s="7"/>
      <c r="C667" s="8" t="s">
        <v>92</v>
      </c>
      <c r="D667" s="14">
        <v>1</v>
      </c>
      <c r="E667" s="9">
        <f>내역서!F3252</f>
        <v>0</v>
      </c>
      <c r="F667" s="9">
        <f t="shared" si="129"/>
        <v>0</v>
      </c>
      <c r="G667" s="9">
        <f>내역서!H3252</f>
        <v>0</v>
      </c>
      <c r="H667" s="9">
        <f t="shared" si="130"/>
        <v>0</v>
      </c>
      <c r="I667" s="9">
        <f>내역서!J3252</f>
        <v>0</v>
      </c>
      <c r="J667" s="9">
        <f t="shared" si="131"/>
        <v>0</v>
      </c>
      <c r="K667" s="9">
        <f t="shared" si="132"/>
        <v>0</v>
      </c>
      <c r="L667" s="9">
        <f t="shared" si="132"/>
        <v>0</v>
      </c>
      <c r="M667" s="6" t="s">
        <v>682</v>
      </c>
      <c r="R667">
        <f>D667*내역서!R3252</f>
        <v>0</v>
      </c>
      <c r="S667">
        <f>D667*내역서!S3252</f>
        <v>0</v>
      </c>
      <c r="T667">
        <f>D667*내역서!T3252</f>
        <v>0</v>
      </c>
      <c r="U667">
        <f>D667*내역서!U3252</f>
        <v>0</v>
      </c>
      <c r="V667">
        <f>D667*내역서!V3252</f>
        <v>0</v>
      </c>
      <c r="W667">
        <f>D667*내역서!W3252</f>
        <v>0</v>
      </c>
      <c r="X667">
        <f>D667*내역서!X3252</f>
        <v>0</v>
      </c>
      <c r="Y667">
        <f>D667*내역서!Y3252</f>
        <v>0</v>
      </c>
      <c r="Z667">
        <f>D667*내역서!Z3252</f>
        <v>0</v>
      </c>
      <c r="AA667">
        <f>D667*내역서!AA3252</f>
        <v>0</v>
      </c>
      <c r="AB667">
        <f>D667*내역서!AB3252</f>
        <v>0</v>
      </c>
      <c r="AC667">
        <f>D667*내역서!AC3252</f>
        <v>0</v>
      </c>
      <c r="AD667">
        <f>D667*내역서!AD3252</f>
        <v>0</v>
      </c>
      <c r="AE667">
        <f>D667*내역서!AE3252</f>
        <v>0</v>
      </c>
      <c r="AF667">
        <f>D667*내역서!AF3252</f>
        <v>0</v>
      </c>
      <c r="AG667">
        <f>D667*내역서!AG3252</f>
        <v>0</v>
      </c>
      <c r="AH667">
        <f>D667*내역서!AH3252</f>
        <v>0</v>
      </c>
      <c r="AI667">
        <f>D667*내역서!AI3252</f>
        <v>0</v>
      </c>
      <c r="AJ667">
        <f>D667*내역서!AJ3252</f>
        <v>0</v>
      </c>
      <c r="AK667">
        <f>D667*내역서!AK3252</f>
        <v>0</v>
      </c>
      <c r="AL667">
        <f>D667*내역서!AL3252</f>
        <v>0</v>
      </c>
    </row>
    <row r="668" spans="1:38" ht="26.1" customHeight="1" x14ac:dyDescent="0.3">
      <c r="A668" s="7"/>
      <c r="B668" s="7"/>
      <c r="C668" s="14"/>
      <c r="D668" s="14"/>
      <c r="E668" s="9"/>
      <c r="F668" s="9"/>
      <c r="G668" s="9"/>
      <c r="H668" s="9"/>
      <c r="I668" s="9"/>
      <c r="J668" s="9"/>
      <c r="K668" s="9"/>
      <c r="L668" s="9"/>
      <c r="M668" s="7"/>
    </row>
    <row r="669" spans="1:38" ht="26.1" customHeight="1" x14ac:dyDescent="0.3">
      <c r="A669" s="7"/>
      <c r="B669" s="7"/>
      <c r="C669" s="14"/>
      <c r="D669" s="14"/>
      <c r="E669" s="9"/>
      <c r="F669" s="9"/>
      <c r="G669" s="9"/>
      <c r="H669" s="9"/>
      <c r="I669" s="9"/>
      <c r="J669" s="9"/>
      <c r="K669" s="9"/>
      <c r="L669" s="9"/>
      <c r="M669" s="7"/>
    </row>
    <row r="670" spans="1:38" ht="26.1" customHeight="1" x14ac:dyDescent="0.3">
      <c r="A670" s="7"/>
      <c r="B670" s="7"/>
      <c r="C670" s="14"/>
      <c r="D670" s="14"/>
      <c r="E670" s="9"/>
      <c r="F670" s="9"/>
      <c r="G670" s="9"/>
      <c r="H670" s="9"/>
      <c r="I670" s="9"/>
      <c r="J670" s="9"/>
      <c r="K670" s="9"/>
      <c r="L670" s="9"/>
      <c r="M670" s="7"/>
    </row>
    <row r="671" spans="1:38" ht="26.1" customHeight="1" x14ac:dyDescent="0.3">
      <c r="A671" s="7"/>
      <c r="B671" s="7"/>
      <c r="C671" s="14"/>
      <c r="D671" s="14"/>
      <c r="E671" s="9"/>
      <c r="F671" s="9"/>
      <c r="G671" s="9"/>
      <c r="H671" s="9"/>
      <c r="I671" s="9"/>
      <c r="J671" s="9"/>
      <c r="K671" s="9"/>
      <c r="L671" s="9"/>
      <c r="M671" s="7"/>
    </row>
    <row r="672" spans="1:38" ht="26.1" customHeight="1" x14ac:dyDescent="0.3">
      <c r="A672" s="7"/>
      <c r="B672" s="7"/>
      <c r="C672" s="14"/>
      <c r="D672" s="14"/>
      <c r="E672" s="9"/>
      <c r="F672" s="9"/>
      <c r="G672" s="9"/>
      <c r="H672" s="9"/>
      <c r="I672" s="9"/>
      <c r="J672" s="9"/>
      <c r="K672" s="9"/>
      <c r="L672" s="9"/>
      <c r="M672" s="7"/>
    </row>
    <row r="673" spans="1:38" ht="26.1" customHeight="1" x14ac:dyDescent="0.3">
      <c r="A673" s="7"/>
      <c r="B673" s="7"/>
      <c r="C673" s="14"/>
      <c r="D673" s="14"/>
      <c r="E673" s="9"/>
      <c r="F673" s="9"/>
      <c r="G673" s="9"/>
      <c r="H673" s="9"/>
      <c r="I673" s="9"/>
      <c r="J673" s="9"/>
      <c r="K673" s="9"/>
      <c r="L673" s="9"/>
      <c r="M673" s="7"/>
    </row>
    <row r="674" spans="1:38" ht="26.1" customHeight="1" x14ac:dyDescent="0.3">
      <c r="A674" s="7"/>
      <c r="B674" s="7"/>
      <c r="C674" s="14"/>
      <c r="D674" s="14"/>
      <c r="E674" s="9"/>
      <c r="F674" s="9"/>
      <c r="G674" s="9"/>
      <c r="H674" s="9"/>
      <c r="I674" s="9"/>
      <c r="J674" s="9"/>
      <c r="K674" s="9"/>
      <c r="L674" s="9"/>
      <c r="M674" s="7"/>
    </row>
    <row r="675" spans="1:38" ht="26.1" customHeight="1" x14ac:dyDescent="0.3">
      <c r="A675" s="7"/>
      <c r="B675" s="7"/>
      <c r="C675" s="14"/>
      <c r="D675" s="14"/>
      <c r="E675" s="9"/>
      <c r="F675" s="9"/>
      <c r="G675" s="9"/>
      <c r="H675" s="9"/>
      <c r="I675" s="9"/>
      <c r="J675" s="9"/>
      <c r="K675" s="9"/>
      <c r="L675" s="9"/>
      <c r="M675" s="7"/>
    </row>
    <row r="676" spans="1:38" ht="26.1" customHeight="1" x14ac:dyDescent="0.3">
      <c r="A676" s="10" t="s">
        <v>91</v>
      </c>
      <c r="B676" s="11"/>
      <c r="C676" s="12"/>
      <c r="D676" s="12"/>
      <c r="E676" s="13"/>
      <c r="F676" s="13">
        <f>SUMIF(Q662:Q667, "1", F662:F667)</f>
        <v>0</v>
      </c>
      <c r="G676" s="13"/>
      <c r="H676" s="13">
        <f>SUMIF(Q662:Q667, "1", H662:H667)</f>
        <v>0</v>
      </c>
      <c r="I676" s="13"/>
      <c r="J676" s="13">
        <f>SUMIF(Q662:Q667, "1", J662:J667)</f>
        <v>0</v>
      </c>
      <c r="K676" s="13"/>
      <c r="L676" s="13">
        <f>F676+H676+J676</f>
        <v>0</v>
      </c>
      <c r="M676" s="11"/>
      <c r="R676">
        <f t="shared" ref="R676:AL676" si="133">SUM(R662:R667)</f>
        <v>0</v>
      </c>
      <c r="S676">
        <f t="shared" si="133"/>
        <v>0</v>
      </c>
      <c r="T676">
        <f t="shared" si="133"/>
        <v>0</v>
      </c>
      <c r="U676">
        <f t="shared" si="133"/>
        <v>0</v>
      </c>
      <c r="V676">
        <f t="shared" si="133"/>
        <v>0</v>
      </c>
      <c r="W676">
        <f t="shared" si="133"/>
        <v>0</v>
      </c>
      <c r="X676">
        <f t="shared" si="133"/>
        <v>0</v>
      </c>
      <c r="Y676">
        <f t="shared" si="133"/>
        <v>0</v>
      </c>
      <c r="Z676">
        <f t="shared" si="133"/>
        <v>0</v>
      </c>
      <c r="AA676">
        <f t="shared" si="133"/>
        <v>0</v>
      </c>
      <c r="AB676">
        <f t="shared" si="133"/>
        <v>0</v>
      </c>
      <c r="AC676">
        <f t="shared" si="133"/>
        <v>0</v>
      </c>
      <c r="AD676">
        <f t="shared" si="133"/>
        <v>0</v>
      </c>
      <c r="AE676">
        <f t="shared" si="133"/>
        <v>0</v>
      </c>
      <c r="AF676">
        <f t="shared" si="133"/>
        <v>0</v>
      </c>
      <c r="AG676">
        <f t="shared" si="133"/>
        <v>0</v>
      </c>
      <c r="AH676">
        <f t="shared" si="133"/>
        <v>0</v>
      </c>
      <c r="AI676">
        <f t="shared" si="133"/>
        <v>0</v>
      </c>
      <c r="AJ676">
        <f t="shared" si="133"/>
        <v>0</v>
      </c>
      <c r="AK676">
        <f t="shared" si="133"/>
        <v>0</v>
      </c>
      <c r="AL676">
        <f t="shared" si="133"/>
        <v>0</v>
      </c>
    </row>
    <row r="677" spans="1:38" ht="26.1" customHeight="1" x14ac:dyDescent="0.3">
      <c r="A677" s="6" t="s">
        <v>39</v>
      </c>
      <c r="B677" s="7"/>
      <c r="C677" s="14"/>
      <c r="D677" s="14"/>
      <c r="E677" s="9"/>
      <c r="F677" s="9"/>
      <c r="G677" s="9"/>
      <c r="H677" s="9"/>
      <c r="I677" s="9"/>
      <c r="J677" s="9"/>
      <c r="K677" s="9"/>
      <c r="L677" s="9"/>
      <c r="M677" s="7"/>
    </row>
    <row r="678" spans="1:38" ht="26.1" customHeight="1" x14ac:dyDescent="0.3">
      <c r="A678" s="6" t="s">
        <v>878</v>
      </c>
      <c r="B678" s="7"/>
      <c r="C678" s="8" t="s">
        <v>92</v>
      </c>
      <c r="D678" s="14">
        <v>1</v>
      </c>
      <c r="E678" s="9">
        <f>내역서!F3268</f>
        <v>0</v>
      </c>
      <c r="F678" s="9">
        <f>D678*E678</f>
        <v>0</v>
      </c>
      <c r="G678" s="9">
        <f>내역서!H3268</f>
        <v>0</v>
      </c>
      <c r="H678" s="9">
        <f>D678*G678</f>
        <v>0</v>
      </c>
      <c r="I678" s="9">
        <f>내역서!J3268</f>
        <v>0</v>
      </c>
      <c r="J678" s="9">
        <f>D678*I678</f>
        <v>0</v>
      </c>
      <c r="K678" s="9">
        <f t="shared" ref="K678:L680" si="134">E678+G678+I678</f>
        <v>0</v>
      </c>
      <c r="L678" s="9">
        <f t="shared" si="134"/>
        <v>0</v>
      </c>
      <c r="M678" s="7"/>
      <c r="Q678">
        <v>1</v>
      </c>
      <c r="R678">
        <f>D678*내역서!R3268</f>
        <v>0</v>
      </c>
      <c r="S678">
        <f>D678*내역서!S3268</f>
        <v>0</v>
      </c>
      <c r="T678">
        <f>D678*내역서!T3268</f>
        <v>0</v>
      </c>
      <c r="U678">
        <f>D678*내역서!U3268</f>
        <v>0</v>
      </c>
      <c r="V678">
        <f>D678*내역서!V3268</f>
        <v>0</v>
      </c>
      <c r="W678">
        <f>D678*내역서!W3268</f>
        <v>0</v>
      </c>
      <c r="X678">
        <f>D678*내역서!X3268</f>
        <v>0</v>
      </c>
      <c r="Y678">
        <f>D678*내역서!Y3268</f>
        <v>0</v>
      </c>
      <c r="Z678">
        <f>D678*내역서!Z3268</f>
        <v>0</v>
      </c>
      <c r="AA678">
        <f>D678*내역서!AA3268</f>
        <v>0</v>
      </c>
      <c r="AB678">
        <f>D678*내역서!AB3268</f>
        <v>0</v>
      </c>
      <c r="AC678">
        <f>D678*내역서!AC3268</f>
        <v>0</v>
      </c>
      <c r="AD678">
        <f>D678*내역서!AD3268</f>
        <v>0</v>
      </c>
      <c r="AE678">
        <f>D678*내역서!AE3268</f>
        <v>0</v>
      </c>
      <c r="AF678">
        <f>D678*내역서!AF3268</f>
        <v>0</v>
      </c>
      <c r="AG678">
        <f>D678*내역서!AG3268</f>
        <v>0</v>
      </c>
      <c r="AH678">
        <f>D678*내역서!AH3268</f>
        <v>0</v>
      </c>
      <c r="AI678">
        <f>D678*내역서!AI3268</f>
        <v>0</v>
      </c>
      <c r="AJ678">
        <f>D678*내역서!AJ3268</f>
        <v>0</v>
      </c>
      <c r="AK678">
        <f>D678*내역서!AK3268</f>
        <v>0</v>
      </c>
      <c r="AL678">
        <f>D678*내역서!AL3268</f>
        <v>0</v>
      </c>
    </row>
    <row r="679" spans="1:38" ht="26.1" customHeight="1" x14ac:dyDescent="0.3">
      <c r="A679" s="6" t="s">
        <v>879</v>
      </c>
      <c r="B679" s="7"/>
      <c r="C679" s="8" t="s">
        <v>92</v>
      </c>
      <c r="D679" s="14">
        <v>1</v>
      </c>
      <c r="E679" s="9">
        <f>내역서!F3284</f>
        <v>0</v>
      </c>
      <c r="F679" s="9">
        <f>D679*E679</f>
        <v>0</v>
      </c>
      <c r="G679" s="9">
        <f>내역서!H3284</f>
        <v>0</v>
      </c>
      <c r="H679" s="9">
        <f>D679*G679</f>
        <v>0</v>
      </c>
      <c r="I679" s="9">
        <f>내역서!J3284</f>
        <v>0</v>
      </c>
      <c r="J679" s="9">
        <f>D679*I679</f>
        <v>0</v>
      </c>
      <c r="K679" s="9">
        <f t="shared" si="134"/>
        <v>0</v>
      </c>
      <c r="L679" s="9">
        <f t="shared" si="134"/>
        <v>0</v>
      </c>
      <c r="M679" s="7"/>
      <c r="Q679">
        <v>1</v>
      </c>
      <c r="R679">
        <f>D679*내역서!R3284</f>
        <v>0</v>
      </c>
      <c r="S679">
        <f>D679*내역서!S3284</f>
        <v>0</v>
      </c>
      <c r="T679">
        <f>D679*내역서!T3284</f>
        <v>0</v>
      </c>
      <c r="U679">
        <f>D679*내역서!U3284</f>
        <v>0</v>
      </c>
      <c r="V679">
        <f>D679*내역서!V3284</f>
        <v>0</v>
      </c>
      <c r="W679">
        <f>D679*내역서!W3284</f>
        <v>0</v>
      </c>
      <c r="X679">
        <f>D679*내역서!X3284</f>
        <v>0</v>
      </c>
      <c r="Y679">
        <f>D679*내역서!Y3284</f>
        <v>0</v>
      </c>
      <c r="Z679">
        <f>D679*내역서!Z3284</f>
        <v>0</v>
      </c>
      <c r="AA679">
        <f>D679*내역서!AA3284</f>
        <v>0</v>
      </c>
      <c r="AB679">
        <f>D679*내역서!AB3284</f>
        <v>0</v>
      </c>
      <c r="AC679">
        <f>D679*내역서!AC3284</f>
        <v>0</v>
      </c>
      <c r="AD679">
        <f>D679*내역서!AD3284</f>
        <v>0</v>
      </c>
      <c r="AE679">
        <f>D679*내역서!AE3284</f>
        <v>0</v>
      </c>
      <c r="AF679">
        <f>D679*내역서!AF3284</f>
        <v>0</v>
      </c>
      <c r="AG679">
        <f>D679*내역서!AG3284</f>
        <v>0</v>
      </c>
      <c r="AH679">
        <f>D679*내역서!AH3284</f>
        <v>0</v>
      </c>
      <c r="AI679">
        <f>D679*내역서!AI3284</f>
        <v>0</v>
      </c>
      <c r="AJ679">
        <f>D679*내역서!AJ3284</f>
        <v>0</v>
      </c>
      <c r="AK679">
        <f>D679*내역서!AK3284</f>
        <v>0</v>
      </c>
      <c r="AL679">
        <f>D679*내역서!AL3284</f>
        <v>0</v>
      </c>
    </row>
    <row r="680" spans="1:38" ht="26.1" customHeight="1" x14ac:dyDescent="0.3">
      <c r="A680" s="6" t="s">
        <v>880</v>
      </c>
      <c r="B680" s="7"/>
      <c r="C680" s="8" t="s">
        <v>92</v>
      </c>
      <c r="D680" s="14">
        <v>1</v>
      </c>
      <c r="E680" s="9">
        <f>내역서!F3300</f>
        <v>0</v>
      </c>
      <c r="F680" s="9">
        <f>D680*E680</f>
        <v>0</v>
      </c>
      <c r="G680" s="9">
        <f>내역서!H3300</f>
        <v>0</v>
      </c>
      <c r="H680" s="9">
        <f>D680*G680</f>
        <v>0</v>
      </c>
      <c r="I680" s="9">
        <f>내역서!J3300</f>
        <v>0</v>
      </c>
      <c r="J680" s="9">
        <f>D680*I680</f>
        <v>0</v>
      </c>
      <c r="K680" s="9">
        <f t="shared" si="134"/>
        <v>0</v>
      </c>
      <c r="L680" s="9">
        <f t="shared" si="134"/>
        <v>0</v>
      </c>
      <c r="M680" s="7"/>
      <c r="Q680">
        <v>1</v>
      </c>
      <c r="R680">
        <f>D680*내역서!R3300</f>
        <v>0</v>
      </c>
      <c r="S680">
        <f>D680*내역서!S3300</f>
        <v>0</v>
      </c>
      <c r="T680">
        <f>D680*내역서!T3300</f>
        <v>0</v>
      </c>
      <c r="U680">
        <f>D680*내역서!U3300</f>
        <v>0</v>
      </c>
      <c r="V680">
        <f>D680*내역서!V3300</f>
        <v>0</v>
      </c>
      <c r="W680">
        <f>D680*내역서!W3300</f>
        <v>0</v>
      </c>
      <c r="X680">
        <f>D680*내역서!X3300</f>
        <v>0</v>
      </c>
      <c r="Y680">
        <f>D680*내역서!Y3300</f>
        <v>0</v>
      </c>
      <c r="Z680">
        <f>D680*내역서!Z3300</f>
        <v>0</v>
      </c>
      <c r="AA680">
        <f>D680*내역서!AA3300</f>
        <v>0</v>
      </c>
      <c r="AB680">
        <f>D680*내역서!AB3300</f>
        <v>0</v>
      </c>
      <c r="AC680">
        <f>D680*내역서!AC3300</f>
        <v>0</v>
      </c>
      <c r="AD680">
        <f>D680*내역서!AD3300</f>
        <v>0</v>
      </c>
      <c r="AE680">
        <f>D680*내역서!AE3300</f>
        <v>0</v>
      </c>
      <c r="AF680">
        <f>D680*내역서!AF3300</f>
        <v>0</v>
      </c>
      <c r="AG680">
        <f>D680*내역서!AG3300</f>
        <v>0</v>
      </c>
      <c r="AH680">
        <f>D680*내역서!AH3300</f>
        <v>0</v>
      </c>
      <c r="AI680">
        <f>D680*내역서!AI3300</f>
        <v>0</v>
      </c>
      <c r="AJ680">
        <f>D680*내역서!AJ3300</f>
        <v>0</v>
      </c>
      <c r="AK680">
        <f>D680*내역서!AK3300</f>
        <v>0</v>
      </c>
      <c r="AL680">
        <f>D680*내역서!AL3300</f>
        <v>0</v>
      </c>
    </row>
    <row r="681" spans="1:38" ht="26.1" customHeight="1" x14ac:dyDescent="0.3">
      <c r="A681" s="7"/>
      <c r="B681" s="7"/>
      <c r="C681" s="14"/>
      <c r="D681" s="14"/>
      <c r="E681" s="9"/>
      <c r="F681" s="9"/>
      <c r="G681" s="9"/>
      <c r="H681" s="9"/>
      <c r="I681" s="9"/>
      <c r="J681" s="9"/>
      <c r="K681" s="9"/>
      <c r="L681" s="9"/>
      <c r="M681" s="7"/>
    </row>
    <row r="682" spans="1:38" ht="26.1" customHeight="1" x14ac:dyDescent="0.3">
      <c r="A682" s="7"/>
      <c r="B682" s="7"/>
      <c r="C682" s="14"/>
      <c r="D682" s="14"/>
      <c r="E682" s="9"/>
      <c r="F682" s="9"/>
      <c r="G682" s="9"/>
      <c r="H682" s="9"/>
      <c r="I682" s="9"/>
      <c r="J682" s="9"/>
      <c r="K682" s="9"/>
      <c r="L682" s="9"/>
      <c r="M682" s="7"/>
    </row>
    <row r="683" spans="1:38" ht="26.1" customHeight="1" x14ac:dyDescent="0.3">
      <c r="A683" s="7"/>
      <c r="B683" s="7"/>
      <c r="C683" s="14"/>
      <c r="D683" s="14"/>
      <c r="E683" s="9"/>
      <c r="F683" s="9"/>
      <c r="G683" s="9"/>
      <c r="H683" s="9"/>
      <c r="I683" s="9"/>
      <c r="J683" s="9"/>
      <c r="K683" s="9"/>
      <c r="L683" s="9"/>
      <c r="M683" s="7"/>
    </row>
    <row r="684" spans="1:38" ht="26.1" customHeight="1" x14ac:dyDescent="0.3">
      <c r="A684" s="7"/>
      <c r="B684" s="7"/>
      <c r="C684" s="14"/>
      <c r="D684" s="14"/>
      <c r="E684" s="9"/>
      <c r="F684" s="9"/>
      <c r="G684" s="9"/>
      <c r="H684" s="9"/>
      <c r="I684" s="9"/>
      <c r="J684" s="9"/>
      <c r="K684" s="9"/>
      <c r="L684" s="9"/>
      <c r="M684" s="7"/>
    </row>
    <row r="685" spans="1:38" ht="26.1" customHeight="1" x14ac:dyDescent="0.3">
      <c r="A685" s="7"/>
      <c r="B685" s="7"/>
      <c r="C685" s="14"/>
      <c r="D685" s="14"/>
      <c r="E685" s="9"/>
      <c r="F685" s="9"/>
      <c r="G685" s="9"/>
      <c r="H685" s="9"/>
      <c r="I685" s="9"/>
      <c r="J685" s="9"/>
      <c r="K685" s="9"/>
      <c r="L685" s="9"/>
      <c r="M685" s="7"/>
    </row>
    <row r="686" spans="1:38" ht="26.1" customHeight="1" x14ac:dyDescent="0.3">
      <c r="A686" s="7"/>
      <c r="B686" s="7"/>
      <c r="C686" s="14"/>
      <c r="D686" s="14"/>
      <c r="E686" s="9"/>
      <c r="F686" s="9"/>
      <c r="G686" s="9"/>
      <c r="H686" s="9"/>
      <c r="I686" s="9"/>
      <c r="J686" s="9"/>
      <c r="K686" s="9"/>
      <c r="L686" s="9"/>
      <c r="M686" s="7"/>
    </row>
    <row r="687" spans="1:38" ht="26.1" customHeight="1" x14ac:dyDescent="0.3">
      <c r="A687" s="7"/>
      <c r="B687" s="7"/>
      <c r="C687" s="14"/>
      <c r="D687" s="14"/>
      <c r="E687" s="9"/>
      <c r="F687" s="9"/>
      <c r="G687" s="9"/>
      <c r="H687" s="9"/>
      <c r="I687" s="9"/>
      <c r="J687" s="9"/>
      <c r="K687" s="9"/>
      <c r="L687" s="9"/>
      <c r="M687" s="7"/>
    </row>
    <row r="688" spans="1:38" ht="26.1" customHeight="1" x14ac:dyDescent="0.3">
      <c r="A688" s="7"/>
      <c r="B688" s="7"/>
      <c r="C688" s="14"/>
      <c r="D688" s="14"/>
      <c r="E688" s="9"/>
      <c r="F688" s="9"/>
      <c r="G688" s="9"/>
      <c r="H688" s="9"/>
      <c r="I688" s="9"/>
      <c r="J688" s="9"/>
      <c r="K688" s="9"/>
      <c r="L688" s="9"/>
      <c r="M688" s="7"/>
    </row>
    <row r="689" spans="1:38" ht="26.1" customHeight="1" x14ac:dyDescent="0.3">
      <c r="A689" s="7"/>
      <c r="B689" s="7"/>
      <c r="C689" s="14"/>
      <c r="D689" s="14"/>
      <c r="E689" s="9"/>
      <c r="F689" s="9"/>
      <c r="G689" s="9"/>
      <c r="H689" s="9"/>
      <c r="I689" s="9"/>
      <c r="J689" s="9"/>
      <c r="K689" s="9"/>
      <c r="L689" s="9"/>
      <c r="M689" s="7"/>
    </row>
    <row r="690" spans="1:38" ht="26.1" customHeight="1" x14ac:dyDescent="0.3">
      <c r="A690" s="7"/>
      <c r="B690" s="7"/>
      <c r="C690" s="14"/>
      <c r="D690" s="14"/>
      <c r="E690" s="9"/>
      <c r="F690" s="9"/>
      <c r="G690" s="9"/>
      <c r="H690" s="9"/>
      <c r="I690" s="9"/>
      <c r="J690" s="9"/>
      <c r="K690" s="9"/>
      <c r="L690" s="9"/>
      <c r="M690" s="7"/>
    </row>
    <row r="691" spans="1:38" ht="26.1" customHeight="1" x14ac:dyDescent="0.3">
      <c r="A691" s="7"/>
      <c r="B691" s="7"/>
      <c r="C691" s="14"/>
      <c r="D691" s="14"/>
      <c r="E691" s="9"/>
      <c r="F691" s="9"/>
      <c r="G691" s="9"/>
      <c r="H691" s="9"/>
      <c r="I691" s="9"/>
      <c r="J691" s="9"/>
      <c r="K691" s="9"/>
      <c r="L691" s="9"/>
      <c r="M691" s="7"/>
    </row>
    <row r="692" spans="1:38" ht="26.1" customHeight="1" x14ac:dyDescent="0.3">
      <c r="A692" s="10" t="s">
        <v>91</v>
      </c>
      <c r="B692" s="11"/>
      <c r="C692" s="12"/>
      <c r="D692" s="12"/>
      <c r="E692" s="13"/>
      <c r="F692" s="13">
        <f>SUMIF(Q678:Q680, "1", F678:F680)</f>
        <v>0</v>
      </c>
      <c r="G692" s="13"/>
      <c r="H692" s="13">
        <f>SUMIF(Q678:Q680, "1", H678:H680)</f>
        <v>0</v>
      </c>
      <c r="I692" s="13"/>
      <c r="J692" s="13">
        <f>SUMIF(Q678:Q680, "1", J678:J680)</f>
        <v>0</v>
      </c>
      <c r="K692" s="13"/>
      <c r="L692" s="13">
        <f>F692+H692+J692</f>
        <v>0</v>
      </c>
      <c r="M692" s="11"/>
      <c r="R692">
        <f t="shared" ref="R692:AL692" si="135">SUM(R678:R680)</f>
        <v>0</v>
      </c>
      <c r="S692">
        <f t="shared" si="135"/>
        <v>0</v>
      </c>
      <c r="T692">
        <f t="shared" si="135"/>
        <v>0</v>
      </c>
      <c r="U692">
        <f t="shared" si="135"/>
        <v>0</v>
      </c>
      <c r="V692">
        <f t="shared" si="135"/>
        <v>0</v>
      </c>
      <c r="W692">
        <f t="shared" si="135"/>
        <v>0</v>
      </c>
      <c r="X692">
        <f t="shared" si="135"/>
        <v>0</v>
      </c>
      <c r="Y692">
        <f t="shared" si="135"/>
        <v>0</v>
      </c>
      <c r="Z692">
        <f t="shared" si="135"/>
        <v>0</v>
      </c>
      <c r="AA692">
        <f t="shared" si="135"/>
        <v>0</v>
      </c>
      <c r="AB692">
        <f t="shared" si="135"/>
        <v>0</v>
      </c>
      <c r="AC692">
        <f t="shared" si="135"/>
        <v>0</v>
      </c>
      <c r="AD692">
        <f t="shared" si="135"/>
        <v>0</v>
      </c>
      <c r="AE692">
        <f t="shared" si="135"/>
        <v>0</v>
      </c>
      <c r="AF692">
        <f t="shared" si="135"/>
        <v>0</v>
      </c>
      <c r="AG692">
        <f t="shared" si="135"/>
        <v>0</v>
      </c>
      <c r="AH692">
        <f t="shared" si="135"/>
        <v>0</v>
      </c>
      <c r="AI692">
        <f t="shared" si="135"/>
        <v>0</v>
      </c>
      <c r="AJ692">
        <f t="shared" si="135"/>
        <v>0</v>
      </c>
      <c r="AK692">
        <f t="shared" si="135"/>
        <v>0</v>
      </c>
      <c r="AL692">
        <f t="shared" si="135"/>
        <v>0</v>
      </c>
    </row>
    <row r="693" spans="1:38" ht="26.1" customHeight="1" x14ac:dyDescent="0.3">
      <c r="A693" s="6" t="s">
        <v>40</v>
      </c>
      <c r="B693" s="7"/>
      <c r="C693" s="14"/>
      <c r="D693" s="14"/>
      <c r="E693" s="9"/>
      <c r="F693" s="9"/>
      <c r="G693" s="9"/>
      <c r="H693" s="9"/>
      <c r="I693" s="9"/>
      <c r="J693" s="9"/>
      <c r="K693" s="9"/>
      <c r="L693" s="9"/>
      <c r="M693" s="7"/>
    </row>
    <row r="694" spans="1:38" ht="26.1" customHeight="1" x14ac:dyDescent="0.3">
      <c r="A694" s="6" t="s">
        <v>881</v>
      </c>
      <c r="B694" s="7"/>
      <c r="C694" s="8" t="s">
        <v>92</v>
      </c>
      <c r="D694" s="14">
        <v>1</v>
      </c>
      <c r="E694" s="9">
        <f>내역서!F3316</f>
        <v>0</v>
      </c>
      <c r="F694" s="9">
        <f>D694*E694</f>
        <v>0</v>
      </c>
      <c r="G694" s="9">
        <f>내역서!H3316</f>
        <v>0</v>
      </c>
      <c r="H694" s="9">
        <f>D694*G694</f>
        <v>0</v>
      </c>
      <c r="I694" s="9">
        <f>내역서!J3316</f>
        <v>0</v>
      </c>
      <c r="J694" s="9">
        <f>D694*I694</f>
        <v>0</v>
      </c>
      <c r="K694" s="9">
        <f t="shared" ref="K694:L698" si="136">E694+G694+I694</f>
        <v>0</v>
      </c>
      <c r="L694" s="9">
        <f t="shared" si="136"/>
        <v>0</v>
      </c>
      <c r="M694" s="7"/>
      <c r="Q694">
        <v>1</v>
      </c>
      <c r="R694">
        <f>D694*내역서!R3316</f>
        <v>0</v>
      </c>
      <c r="S694">
        <f>D694*내역서!S3316</f>
        <v>0</v>
      </c>
      <c r="T694">
        <f>D694*내역서!T3316</f>
        <v>0</v>
      </c>
      <c r="U694">
        <f>D694*내역서!U3316</f>
        <v>0</v>
      </c>
      <c r="V694">
        <f>D694*내역서!V3316</f>
        <v>0</v>
      </c>
      <c r="W694">
        <f>D694*내역서!W3316</f>
        <v>0</v>
      </c>
      <c r="X694">
        <f>D694*내역서!X3316</f>
        <v>0</v>
      </c>
      <c r="Y694">
        <f>D694*내역서!Y3316</f>
        <v>0</v>
      </c>
      <c r="Z694">
        <f>D694*내역서!Z3316</f>
        <v>0</v>
      </c>
      <c r="AA694">
        <f>D694*내역서!AA3316</f>
        <v>0</v>
      </c>
      <c r="AB694">
        <f>D694*내역서!AB3316</f>
        <v>0</v>
      </c>
      <c r="AC694">
        <f>D694*내역서!AC3316</f>
        <v>0</v>
      </c>
      <c r="AD694">
        <f>D694*내역서!AD3316</f>
        <v>0</v>
      </c>
      <c r="AE694">
        <f>D694*내역서!AE3316</f>
        <v>0</v>
      </c>
      <c r="AF694">
        <f>D694*내역서!AF3316</f>
        <v>0</v>
      </c>
      <c r="AG694">
        <f>D694*내역서!AG3316</f>
        <v>0</v>
      </c>
      <c r="AH694">
        <f>D694*내역서!AH3316</f>
        <v>0</v>
      </c>
      <c r="AI694">
        <f>D694*내역서!AI3316</f>
        <v>0</v>
      </c>
      <c r="AJ694">
        <f>D694*내역서!AJ3316</f>
        <v>0</v>
      </c>
      <c r="AK694">
        <f>D694*내역서!AK3316</f>
        <v>0</v>
      </c>
      <c r="AL694">
        <f>D694*내역서!AL3316</f>
        <v>0</v>
      </c>
    </row>
    <row r="695" spans="1:38" ht="26.1" customHeight="1" x14ac:dyDescent="0.3">
      <c r="A695" s="6" t="s">
        <v>882</v>
      </c>
      <c r="B695" s="7"/>
      <c r="C695" s="8" t="s">
        <v>92</v>
      </c>
      <c r="D695" s="14">
        <v>1</v>
      </c>
      <c r="E695" s="9">
        <f>내역서!F3332</f>
        <v>0</v>
      </c>
      <c r="F695" s="9">
        <f>D695*E695</f>
        <v>0</v>
      </c>
      <c r="G695" s="9">
        <f>내역서!H3332</f>
        <v>0</v>
      </c>
      <c r="H695" s="9">
        <f>D695*G695</f>
        <v>0</v>
      </c>
      <c r="I695" s="9">
        <f>내역서!J3332</f>
        <v>0</v>
      </c>
      <c r="J695" s="9">
        <f>D695*I695</f>
        <v>0</v>
      </c>
      <c r="K695" s="9">
        <f t="shared" si="136"/>
        <v>0</v>
      </c>
      <c r="L695" s="9">
        <f t="shared" si="136"/>
        <v>0</v>
      </c>
      <c r="M695" s="7"/>
      <c r="Q695">
        <v>1</v>
      </c>
      <c r="R695">
        <f>D695*내역서!R3332</f>
        <v>0</v>
      </c>
      <c r="S695">
        <f>D695*내역서!S3332</f>
        <v>0</v>
      </c>
      <c r="T695">
        <f>D695*내역서!T3332</f>
        <v>0</v>
      </c>
      <c r="U695">
        <f>D695*내역서!U3332</f>
        <v>0</v>
      </c>
      <c r="V695">
        <f>D695*내역서!V3332</f>
        <v>0</v>
      </c>
      <c r="W695">
        <f>D695*내역서!W3332</f>
        <v>0</v>
      </c>
      <c r="X695">
        <f>D695*내역서!X3332</f>
        <v>0</v>
      </c>
      <c r="Y695">
        <f>D695*내역서!Y3332</f>
        <v>0</v>
      </c>
      <c r="Z695">
        <f>D695*내역서!Z3332</f>
        <v>0</v>
      </c>
      <c r="AA695">
        <f>D695*내역서!AA3332</f>
        <v>0</v>
      </c>
      <c r="AB695">
        <f>D695*내역서!AB3332</f>
        <v>0</v>
      </c>
      <c r="AC695">
        <f>D695*내역서!AC3332</f>
        <v>0</v>
      </c>
      <c r="AD695">
        <f>D695*내역서!AD3332</f>
        <v>0</v>
      </c>
      <c r="AE695">
        <f>D695*내역서!AE3332</f>
        <v>0</v>
      </c>
      <c r="AF695">
        <f>D695*내역서!AF3332</f>
        <v>0</v>
      </c>
      <c r="AG695">
        <f>D695*내역서!AG3332</f>
        <v>0</v>
      </c>
      <c r="AH695">
        <f>D695*내역서!AH3332</f>
        <v>0</v>
      </c>
      <c r="AI695">
        <f>D695*내역서!AI3332</f>
        <v>0</v>
      </c>
      <c r="AJ695">
        <f>D695*내역서!AJ3332</f>
        <v>0</v>
      </c>
      <c r="AK695">
        <f>D695*내역서!AK3332</f>
        <v>0</v>
      </c>
      <c r="AL695">
        <f>D695*내역서!AL3332</f>
        <v>0</v>
      </c>
    </row>
    <row r="696" spans="1:38" ht="26.1" customHeight="1" x14ac:dyDescent="0.3">
      <c r="A696" s="6" t="s">
        <v>883</v>
      </c>
      <c r="B696" s="7"/>
      <c r="C696" s="8" t="s">
        <v>92</v>
      </c>
      <c r="D696" s="14">
        <v>1</v>
      </c>
      <c r="E696" s="9">
        <f>내역서!F3348</f>
        <v>0</v>
      </c>
      <c r="F696" s="9">
        <f>D696*E696</f>
        <v>0</v>
      </c>
      <c r="G696" s="9">
        <f>내역서!H3348</f>
        <v>0</v>
      </c>
      <c r="H696" s="9">
        <f>D696*G696</f>
        <v>0</v>
      </c>
      <c r="I696" s="9">
        <f>내역서!J3348</f>
        <v>0</v>
      </c>
      <c r="J696" s="9">
        <f>D696*I696</f>
        <v>0</v>
      </c>
      <c r="K696" s="9">
        <f t="shared" si="136"/>
        <v>0</v>
      </c>
      <c r="L696" s="9">
        <f t="shared" si="136"/>
        <v>0</v>
      </c>
      <c r="M696" s="7"/>
      <c r="Q696">
        <v>1</v>
      </c>
      <c r="R696">
        <f>D696*내역서!R3348</f>
        <v>0</v>
      </c>
      <c r="S696">
        <f>D696*내역서!S3348</f>
        <v>0</v>
      </c>
      <c r="T696">
        <f>D696*내역서!T3348</f>
        <v>0</v>
      </c>
      <c r="U696">
        <f>D696*내역서!U3348</f>
        <v>0</v>
      </c>
      <c r="V696">
        <f>D696*내역서!V3348</f>
        <v>0</v>
      </c>
      <c r="W696">
        <f>D696*내역서!W3348</f>
        <v>0</v>
      </c>
      <c r="X696">
        <f>D696*내역서!X3348</f>
        <v>0</v>
      </c>
      <c r="Y696">
        <f>D696*내역서!Y3348</f>
        <v>0</v>
      </c>
      <c r="Z696">
        <f>D696*내역서!Z3348</f>
        <v>0</v>
      </c>
      <c r="AA696">
        <f>D696*내역서!AA3348</f>
        <v>0</v>
      </c>
      <c r="AB696">
        <f>D696*내역서!AB3348</f>
        <v>0</v>
      </c>
      <c r="AC696">
        <f>D696*내역서!AC3348</f>
        <v>0</v>
      </c>
      <c r="AD696">
        <f>D696*내역서!AD3348</f>
        <v>0</v>
      </c>
      <c r="AE696">
        <f>D696*내역서!AE3348</f>
        <v>0</v>
      </c>
      <c r="AF696">
        <f>D696*내역서!AF3348</f>
        <v>0</v>
      </c>
      <c r="AG696">
        <f>D696*내역서!AG3348</f>
        <v>0</v>
      </c>
      <c r="AH696">
        <f>D696*내역서!AH3348</f>
        <v>0</v>
      </c>
      <c r="AI696">
        <f>D696*내역서!AI3348</f>
        <v>0</v>
      </c>
      <c r="AJ696">
        <f>D696*내역서!AJ3348</f>
        <v>0</v>
      </c>
      <c r="AK696">
        <f>D696*내역서!AK3348</f>
        <v>0</v>
      </c>
      <c r="AL696">
        <f>D696*내역서!AL3348</f>
        <v>0</v>
      </c>
    </row>
    <row r="697" spans="1:38" ht="26.1" customHeight="1" x14ac:dyDescent="0.3">
      <c r="A697" s="6" t="s">
        <v>884</v>
      </c>
      <c r="B697" s="7"/>
      <c r="C697" s="8" t="s">
        <v>92</v>
      </c>
      <c r="D697" s="14">
        <v>1</v>
      </c>
      <c r="E697" s="9">
        <f>내역서!F3364</f>
        <v>0</v>
      </c>
      <c r="F697" s="9">
        <f>D697*E697</f>
        <v>0</v>
      </c>
      <c r="G697" s="9">
        <f>내역서!H3364</f>
        <v>0</v>
      </c>
      <c r="H697" s="9">
        <f>D697*G697</f>
        <v>0</v>
      </c>
      <c r="I697" s="9">
        <f>내역서!J3364</f>
        <v>0</v>
      </c>
      <c r="J697" s="9">
        <f>D697*I697</f>
        <v>0</v>
      </c>
      <c r="K697" s="9">
        <f t="shared" si="136"/>
        <v>0</v>
      </c>
      <c r="L697" s="9">
        <f t="shared" si="136"/>
        <v>0</v>
      </c>
      <c r="M697" s="7"/>
      <c r="Q697">
        <v>1</v>
      </c>
      <c r="R697">
        <f>D697*내역서!R3364</f>
        <v>0</v>
      </c>
      <c r="S697">
        <f>D697*내역서!S3364</f>
        <v>0</v>
      </c>
      <c r="T697">
        <f>D697*내역서!T3364</f>
        <v>0</v>
      </c>
      <c r="U697">
        <f>D697*내역서!U3364</f>
        <v>0</v>
      </c>
      <c r="V697">
        <f>D697*내역서!V3364</f>
        <v>0</v>
      </c>
      <c r="W697">
        <f>D697*내역서!W3364</f>
        <v>0</v>
      </c>
      <c r="X697">
        <f>D697*내역서!X3364</f>
        <v>0</v>
      </c>
      <c r="Y697">
        <f>D697*내역서!Y3364</f>
        <v>0</v>
      </c>
      <c r="Z697">
        <f>D697*내역서!Z3364</f>
        <v>0</v>
      </c>
      <c r="AA697">
        <f>D697*내역서!AA3364</f>
        <v>0</v>
      </c>
      <c r="AB697">
        <f>D697*내역서!AB3364</f>
        <v>0</v>
      </c>
      <c r="AC697">
        <f>D697*내역서!AC3364</f>
        <v>0</v>
      </c>
      <c r="AD697">
        <f>D697*내역서!AD3364</f>
        <v>0</v>
      </c>
      <c r="AE697">
        <f>D697*내역서!AE3364</f>
        <v>0</v>
      </c>
      <c r="AF697">
        <f>D697*내역서!AF3364</f>
        <v>0</v>
      </c>
      <c r="AG697">
        <f>D697*내역서!AG3364</f>
        <v>0</v>
      </c>
      <c r="AH697">
        <f>D697*내역서!AH3364</f>
        <v>0</v>
      </c>
      <c r="AI697">
        <f>D697*내역서!AI3364</f>
        <v>0</v>
      </c>
      <c r="AJ697">
        <f>D697*내역서!AJ3364</f>
        <v>0</v>
      </c>
      <c r="AK697">
        <f>D697*내역서!AK3364</f>
        <v>0</v>
      </c>
      <c r="AL697">
        <f>D697*내역서!AL3364</f>
        <v>0</v>
      </c>
    </row>
    <row r="698" spans="1:38" ht="26.1" customHeight="1" x14ac:dyDescent="0.3">
      <c r="A698" s="6" t="s">
        <v>885</v>
      </c>
      <c r="B698" s="7"/>
      <c r="C698" s="8" t="s">
        <v>92</v>
      </c>
      <c r="D698" s="14">
        <v>1</v>
      </c>
      <c r="E698" s="9">
        <f>내역서!F3380</f>
        <v>0</v>
      </c>
      <c r="F698" s="9">
        <f>D698*E698</f>
        <v>0</v>
      </c>
      <c r="G698" s="9">
        <f>내역서!H3380</f>
        <v>0</v>
      </c>
      <c r="H698" s="9">
        <f>D698*G698</f>
        <v>0</v>
      </c>
      <c r="I698" s="9">
        <f>내역서!J3380</f>
        <v>0</v>
      </c>
      <c r="J698" s="9">
        <f>D698*I698</f>
        <v>0</v>
      </c>
      <c r="K698" s="9">
        <f t="shared" si="136"/>
        <v>0</v>
      </c>
      <c r="L698" s="9">
        <f t="shared" si="136"/>
        <v>0</v>
      </c>
      <c r="M698" s="6" t="s">
        <v>682</v>
      </c>
      <c r="R698">
        <f>D698*내역서!R3380</f>
        <v>0</v>
      </c>
      <c r="S698">
        <f>D698*내역서!S3380</f>
        <v>0</v>
      </c>
      <c r="T698">
        <f>D698*내역서!T3380</f>
        <v>0</v>
      </c>
      <c r="U698">
        <f>D698*내역서!U3380</f>
        <v>0</v>
      </c>
      <c r="V698">
        <f>D698*내역서!V3380</f>
        <v>0</v>
      </c>
      <c r="W698">
        <f>D698*내역서!W3380</f>
        <v>0</v>
      </c>
      <c r="X698">
        <f>D698*내역서!X3380</f>
        <v>0</v>
      </c>
      <c r="Y698">
        <f>D698*내역서!Y3380</f>
        <v>0</v>
      </c>
      <c r="Z698">
        <f>D698*내역서!Z3380</f>
        <v>0</v>
      </c>
      <c r="AA698">
        <f>D698*내역서!AA3380</f>
        <v>0</v>
      </c>
      <c r="AB698">
        <f>D698*내역서!AB3380</f>
        <v>0</v>
      </c>
      <c r="AC698">
        <f>D698*내역서!AC3380</f>
        <v>0</v>
      </c>
      <c r="AD698">
        <f>D698*내역서!AD3380</f>
        <v>0</v>
      </c>
      <c r="AE698">
        <f>D698*내역서!AE3380</f>
        <v>0</v>
      </c>
      <c r="AF698">
        <f>D698*내역서!AF3380</f>
        <v>0</v>
      </c>
      <c r="AG698">
        <f>D698*내역서!AG3380</f>
        <v>0</v>
      </c>
      <c r="AH698">
        <f>D698*내역서!AH3380</f>
        <v>0</v>
      </c>
      <c r="AI698">
        <f>D698*내역서!AI3380</f>
        <v>0</v>
      </c>
      <c r="AJ698">
        <f>D698*내역서!AJ3380</f>
        <v>0</v>
      </c>
      <c r="AK698">
        <f>D698*내역서!AK3380</f>
        <v>0</v>
      </c>
      <c r="AL698">
        <f>D698*내역서!AL3380</f>
        <v>0</v>
      </c>
    </row>
    <row r="699" spans="1:38" ht="26.1" customHeight="1" x14ac:dyDescent="0.3">
      <c r="A699" s="7"/>
      <c r="B699" s="7"/>
      <c r="C699" s="14"/>
      <c r="D699" s="14"/>
      <c r="E699" s="9"/>
      <c r="F699" s="9"/>
      <c r="G699" s="9"/>
      <c r="H699" s="9"/>
      <c r="I699" s="9"/>
      <c r="J699" s="9"/>
      <c r="K699" s="9"/>
      <c r="L699" s="9"/>
      <c r="M699" s="7"/>
    </row>
    <row r="700" spans="1:38" ht="26.1" customHeight="1" x14ac:dyDescent="0.3">
      <c r="A700" s="7"/>
      <c r="B700" s="7"/>
      <c r="C700" s="14"/>
      <c r="D700" s="14"/>
      <c r="E700" s="9"/>
      <c r="F700" s="9"/>
      <c r="G700" s="9"/>
      <c r="H700" s="9"/>
      <c r="I700" s="9"/>
      <c r="J700" s="9"/>
      <c r="K700" s="9"/>
      <c r="L700" s="9"/>
      <c r="M700" s="7"/>
    </row>
    <row r="701" spans="1:38" ht="26.1" customHeight="1" x14ac:dyDescent="0.3">
      <c r="A701" s="7"/>
      <c r="B701" s="7"/>
      <c r="C701" s="14"/>
      <c r="D701" s="14"/>
      <c r="E701" s="9"/>
      <c r="F701" s="9"/>
      <c r="G701" s="9"/>
      <c r="H701" s="9"/>
      <c r="I701" s="9"/>
      <c r="J701" s="9"/>
      <c r="K701" s="9"/>
      <c r="L701" s="9"/>
      <c r="M701" s="7"/>
    </row>
    <row r="702" spans="1:38" ht="26.1" customHeight="1" x14ac:dyDescent="0.3">
      <c r="A702" s="7"/>
      <c r="B702" s="7"/>
      <c r="C702" s="14"/>
      <c r="D702" s="14"/>
      <c r="E702" s="9"/>
      <c r="F702" s="9"/>
      <c r="G702" s="9"/>
      <c r="H702" s="9"/>
      <c r="I702" s="9"/>
      <c r="J702" s="9"/>
      <c r="K702" s="9"/>
      <c r="L702" s="9"/>
      <c r="M702" s="7"/>
    </row>
    <row r="703" spans="1:38" ht="26.1" customHeight="1" x14ac:dyDescent="0.3">
      <c r="A703" s="7"/>
      <c r="B703" s="7"/>
      <c r="C703" s="14"/>
      <c r="D703" s="14"/>
      <c r="E703" s="9"/>
      <c r="F703" s="9"/>
      <c r="G703" s="9"/>
      <c r="H703" s="9"/>
      <c r="I703" s="9"/>
      <c r="J703" s="9"/>
      <c r="K703" s="9"/>
      <c r="L703" s="9"/>
      <c r="M703" s="7"/>
    </row>
    <row r="704" spans="1:38" ht="26.1" customHeight="1" x14ac:dyDescent="0.3">
      <c r="A704" s="7"/>
      <c r="B704" s="7"/>
      <c r="C704" s="14"/>
      <c r="D704" s="14"/>
      <c r="E704" s="9"/>
      <c r="F704" s="9"/>
      <c r="G704" s="9"/>
      <c r="H704" s="9"/>
      <c r="I704" s="9"/>
      <c r="J704" s="9"/>
      <c r="K704" s="9"/>
      <c r="L704" s="9"/>
      <c r="M704" s="7"/>
    </row>
    <row r="705" spans="1:38" ht="26.1" customHeight="1" x14ac:dyDescent="0.3">
      <c r="A705" s="7"/>
      <c r="B705" s="7"/>
      <c r="C705" s="14"/>
      <c r="D705" s="14"/>
      <c r="E705" s="9"/>
      <c r="F705" s="9"/>
      <c r="G705" s="9"/>
      <c r="H705" s="9"/>
      <c r="I705" s="9"/>
      <c r="J705" s="9"/>
      <c r="K705" s="9"/>
      <c r="L705" s="9"/>
      <c r="M705" s="7"/>
    </row>
    <row r="706" spans="1:38" ht="26.1" customHeight="1" x14ac:dyDescent="0.3">
      <c r="A706" s="7"/>
      <c r="B706" s="7"/>
      <c r="C706" s="14"/>
      <c r="D706" s="14"/>
      <c r="E706" s="9"/>
      <c r="F706" s="9"/>
      <c r="G706" s="9"/>
      <c r="H706" s="9"/>
      <c r="I706" s="9"/>
      <c r="J706" s="9"/>
      <c r="K706" s="9"/>
      <c r="L706" s="9"/>
      <c r="M706" s="7"/>
    </row>
    <row r="707" spans="1:38" ht="26.1" customHeight="1" x14ac:dyDescent="0.3">
      <c r="A707" s="7"/>
      <c r="B707" s="7"/>
      <c r="C707" s="14"/>
      <c r="D707" s="14"/>
      <c r="E707" s="9"/>
      <c r="F707" s="9"/>
      <c r="G707" s="9"/>
      <c r="H707" s="9"/>
      <c r="I707" s="9"/>
      <c r="J707" s="9"/>
      <c r="K707" s="9"/>
      <c r="L707" s="9"/>
      <c r="M707" s="7"/>
    </row>
    <row r="708" spans="1:38" ht="26.1" customHeight="1" x14ac:dyDescent="0.3">
      <c r="A708" s="10" t="s">
        <v>91</v>
      </c>
      <c r="B708" s="11"/>
      <c r="C708" s="12"/>
      <c r="D708" s="12"/>
      <c r="E708" s="13"/>
      <c r="F708" s="13">
        <f>SUMIF(Q694:Q698, "1", F694:F698)</f>
        <v>0</v>
      </c>
      <c r="G708" s="13"/>
      <c r="H708" s="13">
        <f>SUMIF(Q694:Q698, "1", H694:H698)</f>
        <v>0</v>
      </c>
      <c r="I708" s="13"/>
      <c r="J708" s="13">
        <f>SUMIF(Q694:Q698, "1", J694:J698)</f>
        <v>0</v>
      </c>
      <c r="K708" s="13"/>
      <c r="L708" s="13">
        <f>F708+H708+J708</f>
        <v>0</v>
      </c>
      <c r="M708" s="11"/>
      <c r="R708">
        <f t="shared" ref="R708:AL708" si="137">SUM(R694:R698)</f>
        <v>0</v>
      </c>
      <c r="S708">
        <f t="shared" si="137"/>
        <v>0</v>
      </c>
      <c r="T708">
        <f t="shared" si="137"/>
        <v>0</v>
      </c>
      <c r="U708">
        <f t="shared" si="137"/>
        <v>0</v>
      </c>
      <c r="V708">
        <f t="shared" si="137"/>
        <v>0</v>
      </c>
      <c r="W708">
        <f t="shared" si="137"/>
        <v>0</v>
      </c>
      <c r="X708">
        <f t="shared" si="137"/>
        <v>0</v>
      </c>
      <c r="Y708">
        <f t="shared" si="137"/>
        <v>0</v>
      </c>
      <c r="Z708">
        <f t="shared" si="137"/>
        <v>0</v>
      </c>
      <c r="AA708">
        <f t="shared" si="137"/>
        <v>0</v>
      </c>
      <c r="AB708">
        <f t="shared" si="137"/>
        <v>0</v>
      </c>
      <c r="AC708">
        <f t="shared" si="137"/>
        <v>0</v>
      </c>
      <c r="AD708">
        <f t="shared" si="137"/>
        <v>0</v>
      </c>
      <c r="AE708">
        <f t="shared" si="137"/>
        <v>0</v>
      </c>
      <c r="AF708">
        <f t="shared" si="137"/>
        <v>0</v>
      </c>
      <c r="AG708">
        <f t="shared" si="137"/>
        <v>0</v>
      </c>
      <c r="AH708">
        <f t="shared" si="137"/>
        <v>0</v>
      </c>
      <c r="AI708">
        <f t="shared" si="137"/>
        <v>0</v>
      </c>
      <c r="AJ708">
        <f t="shared" si="137"/>
        <v>0</v>
      </c>
      <c r="AK708">
        <f t="shared" si="137"/>
        <v>0</v>
      </c>
      <c r="AL708">
        <f t="shared" si="137"/>
        <v>0</v>
      </c>
    </row>
    <row r="709" spans="1:38" ht="26.1" customHeight="1" x14ac:dyDescent="0.3">
      <c r="A709" s="6" t="s">
        <v>41</v>
      </c>
      <c r="B709" s="7"/>
      <c r="C709" s="14"/>
      <c r="D709" s="14"/>
      <c r="E709" s="9"/>
      <c r="F709" s="9"/>
      <c r="G709" s="9"/>
      <c r="H709" s="9"/>
      <c r="I709" s="9"/>
      <c r="J709" s="9"/>
      <c r="K709" s="9"/>
      <c r="L709" s="9"/>
      <c r="M709" s="7"/>
    </row>
    <row r="710" spans="1:38" ht="26.1" customHeight="1" x14ac:dyDescent="0.3">
      <c r="A710" s="6" t="s">
        <v>886</v>
      </c>
      <c r="B710" s="7"/>
      <c r="C710" s="8" t="s">
        <v>92</v>
      </c>
      <c r="D710" s="14">
        <v>1</v>
      </c>
      <c r="E710" s="9">
        <f>내역서!F3396</f>
        <v>0</v>
      </c>
      <c r="F710" s="9">
        <f>D710*E710</f>
        <v>0</v>
      </c>
      <c r="G710" s="9">
        <f>내역서!H3396</f>
        <v>0</v>
      </c>
      <c r="H710" s="9">
        <f>D710*G710</f>
        <v>0</v>
      </c>
      <c r="I710" s="9">
        <f>내역서!J3396</f>
        <v>0</v>
      </c>
      <c r="J710" s="9">
        <f>D710*I710</f>
        <v>0</v>
      </c>
      <c r="K710" s="9">
        <f t="shared" ref="K710:L714" si="138">E710+G710+I710</f>
        <v>0</v>
      </c>
      <c r="L710" s="9">
        <f t="shared" si="138"/>
        <v>0</v>
      </c>
      <c r="M710" s="7"/>
      <c r="Q710">
        <v>1</v>
      </c>
      <c r="R710">
        <f>D710*내역서!R3396</f>
        <v>0</v>
      </c>
      <c r="S710">
        <f>D710*내역서!S3396</f>
        <v>0</v>
      </c>
      <c r="T710">
        <f>D710*내역서!T3396</f>
        <v>0</v>
      </c>
      <c r="U710">
        <f>D710*내역서!U3396</f>
        <v>0</v>
      </c>
      <c r="V710">
        <f>D710*내역서!V3396</f>
        <v>0</v>
      </c>
      <c r="W710">
        <f>D710*내역서!W3396</f>
        <v>0</v>
      </c>
      <c r="X710">
        <f>D710*내역서!X3396</f>
        <v>0</v>
      </c>
      <c r="Y710">
        <f>D710*내역서!Y3396</f>
        <v>0</v>
      </c>
      <c r="Z710">
        <f>D710*내역서!Z3396</f>
        <v>0</v>
      </c>
      <c r="AA710">
        <f>D710*내역서!AA3396</f>
        <v>0</v>
      </c>
      <c r="AB710">
        <f>D710*내역서!AB3396</f>
        <v>0</v>
      </c>
      <c r="AC710">
        <f>D710*내역서!AC3396</f>
        <v>0</v>
      </c>
      <c r="AD710">
        <f>D710*내역서!AD3396</f>
        <v>0</v>
      </c>
      <c r="AE710">
        <f>D710*내역서!AE3396</f>
        <v>0</v>
      </c>
      <c r="AF710">
        <f>D710*내역서!AF3396</f>
        <v>0</v>
      </c>
      <c r="AG710">
        <f>D710*내역서!AG3396</f>
        <v>0</v>
      </c>
      <c r="AH710">
        <f>D710*내역서!AH3396</f>
        <v>0</v>
      </c>
      <c r="AI710">
        <f>D710*내역서!AI3396</f>
        <v>0</v>
      </c>
      <c r="AJ710">
        <f>D710*내역서!AJ3396</f>
        <v>0</v>
      </c>
      <c r="AK710">
        <f>D710*내역서!AK3396</f>
        <v>0</v>
      </c>
      <c r="AL710">
        <f>D710*내역서!AL3396</f>
        <v>0</v>
      </c>
    </row>
    <row r="711" spans="1:38" ht="26.1" customHeight="1" x14ac:dyDescent="0.3">
      <c r="A711" s="6" t="s">
        <v>887</v>
      </c>
      <c r="B711" s="7"/>
      <c r="C711" s="8" t="s">
        <v>92</v>
      </c>
      <c r="D711" s="14">
        <v>1</v>
      </c>
      <c r="E711" s="9">
        <f>내역서!F3412</f>
        <v>0</v>
      </c>
      <c r="F711" s="9">
        <f>D711*E711</f>
        <v>0</v>
      </c>
      <c r="G711" s="9">
        <f>내역서!H3412</f>
        <v>0</v>
      </c>
      <c r="H711" s="9">
        <f>D711*G711</f>
        <v>0</v>
      </c>
      <c r="I711" s="9">
        <f>내역서!J3412</f>
        <v>0</v>
      </c>
      <c r="J711" s="9">
        <f>D711*I711</f>
        <v>0</v>
      </c>
      <c r="K711" s="9">
        <f t="shared" si="138"/>
        <v>0</v>
      </c>
      <c r="L711" s="9">
        <f t="shared" si="138"/>
        <v>0</v>
      </c>
      <c r="M711" s="7"/>
      <c r="Q711">
        <v>1</v>
      </c>
      <c r="R711">
        <f>D711*내역서!R3412</f>
        <v>0</v>
      </c>
      <c r="S711">
        <f>D711*내역서!S3412</f>
        <v>0</v>
      </c>
      <c r="T711">
        <f>D711*내역서!T3412</f>
        <v>0</v>
      </c>
      <c r="U711">
        <f>D711*내역서!U3412</f>
        <v>0</v>
      </c>
      <c r="V711">
        <f>D711*내역서!V3412</f>
        <v>0</v>
      </c>
      <c r="W711">
        <f>D711*내역서!W3412</f>
        <v>0</v>
      </c>
      <c r="X711">
        <f>D711*내역서!X3412</f>
        <v>0</v>
      </c>
      <c r="Y711">
        <f>D711*내역서!Y3412</f>
        <v>0</v>
      </c>
      <c r="Z711">
        <f>D711*내역서!Z3412</f>
        <v>0</v>
      </c>
      <c r="AA711">
        <f>D711*내역서!AA3412</f>
        <v>0</v>
      </c>
      <c r="AB711">
        <f>D711*내역서!AB3412</f>
        <v>0</v>
      </c>
      <c r="AC711">
        <f>D711*내역서!AC3412</f>
        <v>0</v>
      </c>
      <c r="AD711">
        <f>D711*내역서!AD3412</f>
        <v>0</v>
      </c>
      <c r="AE711">
        <f>D711*내역서!AE3412</f>
        <v>0</v>
      </c>
      <c r="AF711">
        <f>D711*내역서!AF3412</f>
        <v>0</v>
      </c>
      <c r="AG711">
        <f>D711*내역서!AG3412</f>
        <v>0</v>
      </c>
      <c r="AH711">
        <f>D711*내역서!AH3412</f>
        <v>0</v>
      </c>
      <c r="AI711">
        <f>D711*내역서!AI3412</f>
        <v>0</v>
      </c>
      <c r="AJ711">
        <f>D711*내역서!AJ3412</f>
        <v>0</v>
      </c>
      <c r="AK711">
        <f>D711*내역서!AK3412</f>
        <v>0</v>
      </c>
      <c r="AL711">
        <f>D711*내역서!AL3412</f>
        <v>0</v>
      </c>
    </row>
    <row r="712" spans="1:38" ht="26.1" customHeight="1" x14ac:dyDescent="0.3">
      <c r="A712" s="6" t="s">
        <v>888</v>
      </c>
      <c r="B712" s="7"/>
      <c r="C712" s="8" t="s">
        <v>92</v>
      </c>
      <c r="D712" s="14">
        <v>1</v>
      </c>
      <c r="E712" s="9">
        <f>내역서!F3428</f>
        <v>0</v>
      </c>
      <c r="F712" s="9">
        <f>D712*E712</f>
        <v>0</v>
      </c>
      <c r="G712" s="9">
        <f>내역서!H3428</f>
        <v>0</v>
      </c>
      <c r="H712" s="9">
        <f>D712*G712</f>
        <v>0</v>
      </c>
      <c r="I712" s="9">
        <f>내역서!J3428</f>
        <v>0</v>
      </c>
      <c r="J712" s="9">
        <f>D712*I712</f>
        <v>0</v>
      </c>
      <c r="K712" s="9">
        <f t="shared" si="138"/>
        <v>0</v>
      </c>
      <c r="L712" s="9">
        <f t="shared" si="138"/>
        <v>0</v>
      </c>
      <c r="M712" s="7"/>
      <c r="Q712">
        <v>1</v>
      </c>
      <c r="R712">
        <f>D712*내역서!R3428</f>
        <v>0</v>
      </c>
      <c r="S712">
        <f>D712*내역서!S3428</f>
        <v>0</v>
      </c>
      <c r="T712">
        <f>D712*내역서!T3428</f>
        <v>0</v>
      </c>
      <c r="U712">
        <f>D712*내역서!U3428</f>
        <v>0</v>
      </c>
      <c r="V712">
        <f>D712*내역서!V3428</f>
        <v>0</v>
      </c>
      <c r="W712">
        <f>D712*내역서!W3428</f>
        <v>0</v>
      </c>
      <c r="X712">
        <f>D712*내역서!X3428</f>
        <v>0</v>
      </c>
      <c r="Y712">
        <f>D712*내역서!Y3428</f>
        <v>0</v>
      </c>
      <c r="Z712">
        <f>D712*내역서!Z3428</f>
        <v>0</v>
      </c>
      <c r="AA712">
        <f>D712*내역서!AA3428</f>
        <v>0</v>
      </c>
      <c r="AB712">
        <f>D712*내역서!AB3428</f>
        <v>0</v>
      </c>
      <c r="AC712">
        <f>D712*내역서!AC3428</f>
        <v>0</v>
      </c>
      <c r="AD712">
        <f>D712*내역서!AD3428</f>
        <v>0</v>
      </c>
      <c r="AE712">
        <f>D712*내역서!AE3428</f>
        <v>0</v>
      </c>
      <c r="AF712">
        <f>D712*내역서!AF3428</f>
        <v>0</v>
      </c>
      <c r="AG712">
        <f>D712*내역서!AG3428</f>
        <v>0</v>
      </c>
      <c r="AH712">
        <f>D712*내역서!AH3428</f>
        <v>0</v>
      </c>
      <c r="AI712">
        <f>D712*내역서!AI3428</f>
        <v>0</v>
      </c>
      <c r="AJ712">
        <f>D712*내역서!AJ3428</f>
        <v>0</v>
      </c>
      <c r="AK712">
        <f>D712*내역서!AK3428</f>
        <v>0</v>
      </c>
      <c r="AL712">
        <f>D712*내역서!AL3428</f>
        <v>0</v>
      </c>
    </row>
    <row r="713" spans="1:38" ht="26.1" customHeight="1" x14ac:dyDescent="0.3">
      <c r="A713" s="6" t="s">
        <v>889</v>
      </c>
      <c r="B713" s="7"/>
      <c r="C713" s="8" t="s">
        <v>92</v>
      </c>
      <c r="D713" s="14">
        <v>1</v>
      </c>
      <c r="E713" s="9">
        <f>내역서!F3444</f>
        <v>0</v>
      </c>
      <c r="F713" s="9">
        <f>D713*E713</f>
        <v>0</v>
      </c>
      <c r="G713" s="9">
        <f>내역서!H3444</f>
        <v>0</v>
      </c>
      <c r="H713" s="9">
        <f>D713*G713</f>
        <v>0</v>
      </c>
      <c r="I713" s="9">
        <f>내역서!J3444</f>
        <v>0</v>
      </c>
      <c r="J713" s="9">
        <f>D713*I713</f>
        <v>0</v>
      </c>
      <c r="K713" s="9">
        <f t="shared" si="138"/>
        <v>0</v>
      </c>
      <c r="L713" s="9">
        <f t="shared" si="138"/>
        <v>0</v>
      </c>
      <c r="M713" s="6" t="s">
        <v>682</v>
      </c>
      <c r="R713">
        <f>D713*내역서!R3444</f>
        <v>0</v>
      </c>
      <c r="S713">
        <f>D713*내역서!S3444</f>
        <v>0</v>
      </c>
      <c r="T713">
        <f>D713*내역서!T3444</f>
        <v>0</v>
      </c>
      <c r="U713">
        <f>D713*내역서!U3444</f>
        <v>0</v>
      </c>
      <c r="V713">
        <f>D713*내역서!V3444</f>
        <v>0</v>
      </c>
      <c r="W713">
        <f>D713*내역서!W3444</f>
        <v>0</v>
      </c>
      <c r="X713">
        <f>D713*내역서!X3444</f>
        <v>0</v>
      </c>
      <c r="Y713">
        <f>D713*내역서!Y3444</f>
        <v>0</v>
      </c>
      <c r="Z713">
        <f>D713*내역서!Z3444</f>
        <v>0</v>
      </c>
      <c r="AA713">
        <f>D713*내역서!AA3444</f>
        <v>0</v>
      </c>
      <c r="AB713">
        <f>D713*내역서!AB3444</f>
        <v>0</v>
      </c>
      <c r="AC713">
        <f>D713*내역서!AC3444</f>
        <v>0</v>
      </c>
      <c r="AD713">
        <f>D713*내역서!AD3444</f>
        <v>0</v>
      </c>
      <c r="AE713">
        <f>D713*내역서!AE3444</f>
        <v>0</v>
      </c>
      <c r="AF713">
        <f>D713*내역서!AF3444</f>
        <v>0</v>
      </c>
      <c r="AG713">
        <f>D713*내역서!AG3444</f>
        <v>0</v>
      </c>
      <c r="AH713">
        <f>D713*내역서!AH3444</f>
        <v>0</v>
      </c>
      <c r="AI713">
        <f>D713*내역서!AI3444</f>
        <v>0</v>
      </c>
      <c r="AJ713">
        <f>D713*내역서!AJ3444</f>
        <v>0</v>
      </c>
      <c r="AK713">
        <f>D713*내역서!AK3444</f>
        <v>0</v>
      </c>
      <c r="AL713">
        <f>D713*내역서!AL3444</f>
        <v>0</v>
      </c>
    </row>
    <row r="714" spans="1:38" ht="26.1" customHeight="1" x14ac:dyDescent="0.3">
      <c r="A714" s="6" t="s">
        <v>890</v>
      </c>
      <c r="B714" s="7"/>
      <c r="C714" s="8" t="s">
        <v>92</v>
      </c>
      <c r="D714" s="14">
        <v>1</v>
      </c>
      <c r="E714" s="9">
        <f>내역서!F3460</f>
        <v>0</v>
      </c>
      <c r="F714" s="9">
        <f>D714*E714</f>
        <v>0</v>
      </c>
      <c r="G714" s="9">
        <f>내역서!H3460</f>
        <v>0</v>
      </c>
      <c r="H714" s="9">
        <f>D714*G714</f>
        <v>0</v>
      </c>
      <c r="I714" s="9">
        <f>내역서!J3460</f>
        <v>0</v>
      </c>
      <c r="J714" s="9">
        <f>D714*I714</f>
        <v>0</v>
      </c>
      <c r="K714" s="9">
        <f t="shared" si="138"/>
        <v>0</v>
      </c>
      <c r="L714" s="9">
        <f t="shared" si="138"/>
        <v>0</v>
      </c>
      <c r="M714" s="6" t="s">
        <v>682</v>
      </c>
      <c r="R714">
        <f>D714*내역서!R3460</f>
        <v>0</v>
      </c>
      <c r="S714">
        <f>D714*내역서!S3460</f>
        <v>0</v>
      </c>
      <c r="T714">
        <f>D714*내역서!T3460</f>
        <v>0</v>
      </c>
      <c r="U714">
        <f>D714*내역서!U3460</f>
        <v>0</v>
      </c>
      <c r="V714">
        <f>D714*내역서!V3460</f>
        <v>0</v>
      </c>
      <c r="W714">
        <f>D714*내역서!W3460</f>
        <v>0</v>
      </c>
      <c r="X714">
        <f>D714*내역서!X3460</f>
        <v>0</v>
      </c>
      <c r="Y714">
        <f>D714*내역서!Y3460</f>
        <v>0</v>
      </c>
      <c r="Z714">
        <f>D714*내역서!Z3460</f>
        <v>0</v>
      </c>
      <c r="AA714">
        <f>D714*내역서!AA3460</f>
        <v>0</v>
      </c>
      <c r="AB714">
        <f>D714*내역서!AB3460</f>
        <v>0</v>
      </c>
      <c r="AC714">
        <f>D714*내역서!AC3460</f>
        <v>0</v>
      </c>
      <c r="AD714">
        <f>D714*내역서!AD3460</f>
        <v>0</v>
      </c>
      <c r="AE714">
        <f>D714*내역서!AE3460</f>
        <v>0</v>
      </c>
      <c r="AF714">
        <f>D714*내역서!AF3460</f>
        <v>0</v>
      </c>
      <c r="AG714">
        <f>D714*내역서!AG3460</f>
        <v>0</v>
      </c>
      <c r="AH714">
        <f>D714*내역서!AH3460</f>
        <v>0</v>
      </c>
      <c r="AI714">
        <f>D714*내역서!AI3460</f>
        <v>0</v>
      </c>
      <c r="AJ714">
        <f>D714*내역서!AJ3460</f>
        <v>0</v>
      </c>
      <c r="AK714">
        <f>D714*내역서!AK3460</f>
        <v>0</v>
      </c>
      <c r="AL714">
        <f>D714*내역서!AL3460</f>
        <v>0</v>
      </c>
    </row>
    <row r="715" spans="1:38" ht="26.1" customHeight="1" x14ac:dyDescent="0.3">
      <c r="A715" s="7"/>
      <c r="B715" s="7"/>
      <c r="C715" s="14"/>
      <c r="D715" s="14"/>
      <c r="E715" s="9"/>
      <c r="F715" s="9"/>
      <c r="G715" s="9"/>
      <c r="H715" s="9"/>
      <c r="I715" s="9"/>
      <c r="J715" s="9"/>
      <c r="K715" s="9"/>
      <c r="L715" s="9"/>
      <c r="M715" s="7"/>
    </row>
    <row r="716" spans="1:38" ht="26.1" customHeight="1" x14ac:dyDescent="0.3">
      <c r="A716" s="7"/>
      <c r="B716" s="7"/>
      <c r="C716" s="14"/>
      <c r="D716" s="14"/>
      <c r="E716" s="9"/>
      <c r="F716" s="9"/>
      <c r="G716" s="9"/>
      <c r="H716" s="9"/>
      <c r="I716" s="9"/>
      <c r="J716" s="9"/>
      <c r="K716" s="9"/>
      <c r="L716" s="9"/>
      <c r="M716" s="7"/>
    </row>
    <row r="717" spans="1:38" ht="26.1" customHeight="1" x14ac:dyDescent="0.3">
      <c r="A717" s="7"/>
      <c r="B717" s="7"/>
      <c r="C717" s="14"/>
      <c r="D717" s="14"/>
      <c r="E717" s="9"/>
      <c r="F717" s="9"/>
      <c r="G717" s="9"/>
      <c r="H717" s="9"/>
      <c r="I717" s="9"/>
      <c r="J717" s="9"/>
      <c r="K717" s="9"/>
      <c r="L717" s="9"/>
      <c r="M717" s="7"/>
    </row>
    <row r="718" spans="1:38" ht="26.1" customHeight="1" x14ac:dyDescent="0.3">
      <c r="A718" s="7"/>
      <c r="B718" s="7"/>
      <c r="C718" s="14"/>
      <c r="D718" s="14"/>
      <c r="E718" s="9"/>
      <c r="F718" s="9"/>
      <c r="G718" s="9"/>
      <c r="H718" s="9"/>
      <c r="I718" s="9"/>
      <c r="J718" s="9"/>
      <c r="K718" s="9"/>
      <c r="L718" s="9"/>
      <c r="M718" s="7"/>
    </row>
    <row r="719" spans="1:38" ht="26.1" customHeight="1" x14ac:dyDescent="0.3">
      <c r="A719" s="7"/>
      <c r="B719" s="7"/>
      <c r="C719" s="14"/>
      <c r="D719" s="14"/>
      <c r="E719" s="9"/>
      <c r="F719" s="9"/>
      <c r="G719" s="9"/>
      <c r="H719" s="9"/>
      <c r="I719" s="9"/>
      <c r="J719" s="9"/>
      <c r="K719" s="9"/>
      <c r="L719" s="9"/>
      <c r="M719" s="7"/>
    </row>
    <row r="720" spans="1:38" ht="26.1" customHeight="1" x14ac:dyDescent="0.3">
      <c r="A720" s="7"/>
      <c r="B720" s="7"/>
      <c r="C720" s="14"/>
      <c r="D720" s="14"/>
      <c r="E720" s="9"/>
      <c r="F720" s="9"/>
      <c r="G720" s="9"/>
      <c r="H720" s="9"/>
      <c r="I720" s="9"/>
      <c r="J720" s="9"/>
      <c r="K720" s="9"/>
      <c r="L720" s="9"/>
      <c r="M720" s="7"/>
    </row>
    <row r="721" spans="1:38" ht="26.1" customHeight="1" x14ac:dyDescent="0.3">
      <c r="A721" s="7"/>
      <c r="B721" s="7"/>
      <c r="C721" s="14"/>
      <c r="D721" s="14"/>
      <c r="E721" s="9"/>
      <c r="F721" s="9"/>
      <c r="G721" s="9"/>
      <c r="H721" s="9"/>
      <c r="I721" s="9"/>
      <c r="J721" s="9"/>
      <c r="K721" s="9"/>
      <c r="L721" s="9"/>
      <c r="M721" s="7"/>
    </row>
    <row r="722" spans="1:38" ht="26.1" customHeight="1" x14ac:dyDescent="0.3">
      <c r="A722" s="7"/>
      <c r="B722" s="7"/>
      <c r="C722" s="14"/>
      <c r="D722" s="14"/>
      <c r="E722" s="9"/>
      <c r="F722" s="9"/>
      <c r="G722" s="9"/>
      <c r="H722" s="9"/>
      <c r="I722" s="9"/>
      <c r="J722" s="9"/>
      <c r="K722" s="9"/>
      <c r="L722" s="9"/>
      <c r="M722" s="7"/>
    </row>
    <row r="723" spans="1:38" ht="26.1" customHeight="1" x14ac:dyDescent="0.3">
      <c r="A723" s="7"/>
      <c r="B723" s="7"/>
      <c r="C723" s="14"/>
      <c r="D723" s="14"/>
      <c r="E723" s="9"/>
      <c r="F723" s="9"/>
      <c r="G723" s="9"/>
      <c r="H723" s="9"/>
      <c r="I723" s="9"/>
      <c r="J723" s="9"/>
      <c r="K723" s="9"/>
      <c r="L723" s="9"/>
      <c r="M723" s="7"/>
    </row>
    <row r="724" spans="1:38" ht="26.1" customHeight="1" x14ac:dyDescent="0.3">
      <c r="A724" s="10" t="s">
        <v>91</v>
      </c>
      <c r="B724" s="11"/>
      <c r="C724" s="12"/>
      <c r="D724" s="12"/>
      <c r="E724" s="13"/>
      <c r="F724" s="13">
        <f>SUMIF(Q710:Q714, "1", F710:F714)</f>
        <v>0</v>
      </c>
      <c r="G724" s="13"/>
      <c r="H724" s="13">
        <f>SUMIF(Q710:Q714, "1", H710:H714)</f>
        <v>0</v>
      </c>
      <c r="I724" s="13"/>
      <c r="J724" s="13">
        <f>SUMIF(Q710:Q714, "1", J710:J714)</f>
        <v>0</v>
      </c>
      <c r="K724" s="13"/>
      <c r="L724" s="13">
        <f>F724+H724+J724</f>
        <v>0</v>
      </c>
      <c r="M724" s="11"/>
      <c r="R724">
        <f t="shared" ref="R724:AL724" si="139">SUM(R710:R714)</f>
        <v>0</v>
      </c>
      <c r="S724">
        <f t="shared" si="139"/>
        <v>0</v>
      </c>
      <c r="T724">
        <f t="shared" si="139"/>
        <v>0</v>
      </c>
      <c r="U724">
        <f t="shared" si="139"/>
        <v>0</v>
      </c>
      <c r="V724">
        <f t="shared" si="139"/>
        <v>0</v>
      </c>
      <c r="W724">
        <f t="shared" si="139"/>
        <v>0</v>
      </c>
      <c r="X724">
        <f t="shared" si="139"/>
        <v>0</v>
      </c>
      <c r="Y724">
        <f t="shared" si="139"/>
        <v>0</v>
      </c>
      <c r="Z724">
        <f t="shared" si="139"/>
        <v>0</v>
      </c>
      <c r="AA724">
        <f t="shared" si="139"/>
        <v>0</v>
      </c>
      <c r="AB724">
        <f t="shared" si="139"/>
        <v>0</v>
      </c>
      <c r="AC724">
        <f t="shared" si="139"/>
        <v>0</v>
      </c>
      <c r="AD724">
        <f t="shared" si="139"/>
        <v>0</v>
      </c>
      <c r="AE724">
        <f t="shared" si="139"/>
        <v>0</v>
      </c>
      <c r="AF724">
        <f t="shared" si="139"/>
        <v>0</v>
      </c>
      <c r="AG724">
        <f t="shared" si="139"/>
        <v>0</v>
      </c>
      <c r="AH724">
        <f t="shared" si="139"/>
        <v>0</v>
      </c>
      <c r="AI724">
        <f t="shared" si="139"/>
        <v>0</v>
      </c>
      <c r="AJ724">
        <f t="shared" si="139"/>
        <v>0</v>
      </c>
      <c r="AK724">
        <f t="shared" si="139"/>
        <v>0</v>
      </c>
      <c r="AL724">
        <f t="shared" si="139"/>
        <v>0</v>
      </c>
    </row>
    <row r="725" spans="1:38" ht="26.1" customHeight="1" x14ac:dyDescent="0.3">
      <c r="A725" s="6" t="s">
        <v>42</v>
      </c>
      <c r="B725" s="7"/>
      <c r="C725" s="14"/>
      <c r="D725" s="14"/>
      <c r="E725" s="9"/>
      <c r="F725" s="9"/>
      <c r="G725" s="9"/>
      <c r="H725" s="9"/>
      <c r="I725" s="9"/>
      <c r="J725" s="9"/>
      <c r="K725" s="9"/>
      <c r="L725" s="9"/>
      <c r="M725" s="7"/>
    </row>
    <row r="726" spans="1:38" ht="26.1" customHeight="1" x14ac:dyDescent="0.3">
      <c r="A726" s="6" t="s">
        <v>891</v>
      </c>
      <c r="B726" s="7"/>
      <c r="C726" s="8" t="s">
        <v>92</v>
      </c>
      <c r="D726" s="14">
        <v>1</v>
      </c>
      <c r="E726" s="9">
        <f>내역서!F3476</f>
        <v>0</v>
      </c>
      <c r="F726" s="9">
        <f>D726*E726</f>
        <v>0</v>
      </c>
      <c r="G726" s="9">
        <f>내역서!H3476</f>
        <v>0</v>
      </c>
      <c r="H726" s="9">
        <f>D726*G726</f>
        <v>0</v>
      </c>
      <c r="I726" s="9">
        <f>내역서!J3476</f>
        <v>0</v>
      </c>
      <c r="J726" s="9">
        <f>D726*I726</f>
        <v>0</v>
      </c>
      <c r="K726" s="9">
        <f t="shared" ref="K726:L729" si="140">E726+G726+I726</f>
        <v>0</v>
      </c>
      <c r="L726" s="9">
        <f t="shared" si="140"/>
        <v>0</v>
      </c>
      <c r="M726" s="7"/>
      <c r="Q726">
        <v>1</v>
      </c>
      <c r="R726">
        <f>D726*내역서!R3476</f>
        <v>0</v>
      </c>
      <c r="S726">
        <f>D726*내역서!S3476</f>
        <v>0</v>
      </c>
      <c r="T726">
        <f>D726*내역서!T3476</f>
        <v>0</v>
      </c>
      <c r="U726">
        <f>D726*내역서!U3476</f>
        <v>0</v>
      </c>
      <c r="V726">
        <f>D726*내역서!V3476</f>
        <v>0</v>
      </c>
      <c r="W726">
        <f>D726*내역서!W3476</f>
        <v>0</v>
      </c>
      <c r="X726">
        <f>D726*내역서!X3476</f>
        <v>0</v>
      </c>
      <c r="Y726">
        <f>D726*내역서!Y3476</f>
        <v>0</v>
      </c>
      <c r="Z726">
        <f>D726*내역서!Z3476</f>
        <v>0</v>
      </c>
      <c r="AA726">
        <f>D726*내역서!AA3476</f>
        <v>0</v>
      </c>
      <c r="AB726">
        <f>D726*내역서!AB3476</f>
        <v>0</v>
      </c>
      <c r="AC726">
        <f>D726*내역서!AC3476</f>
        <v>0</v>
      </c>
      <c r="AD726">
        <f>D726*내역서!AD3476</f>
        <v>0</v>
      </c>
      <c r="AE726">
        <f>D726*내역서!AE3476</f>
        <v>0</v>
      </c>
      <c r="AF726">
        <f>D726*내역서!AF3476</f>
        <v>0</v>
      </c>
      <c r="AG726">
        <f>D726*내역서!AG3476</f>
        <v>0</v>
      </c>
      <c r="AH726">
        <f>D726*내역서!AH3476</f>
        <v>0</v>
      </c>
      <c r="AI726">
        <f>D726*내역서!AI3476</f>
        <v>0</v>
      </c>
      <c r="AJ726">
        <f>D726*내역서!AJ3476</f>
        <v>0</v>
      </c>
      <c r="AK726">
        <f>D726*내역서!AK3476</f>
        <v>0</v>
      </c>
      <c r="AL726">
        <f>D726*내역서!AL3476</f>
        <v>0</v>
      </c>
    </row>
    <row r="727" spans="1:38" ht="26.1" customHeight="1" x14ac:dyDescent="0.3">
      <c r="A727" s="6" t="s">
        <v>892</v>
      </c>
      <c r="B727" s="7"/>
      <c r="C727" s="8" t="s">
        <v>92</v>
      </c>
      <c r="D727" s="14">
        <v>1</v>
      </c>
      <c r="E727" s="9">
        <f>내역서!F3492</f>
        <v>0</v>
      </c>
      <c r="F727" s="9">
        <f>D727*E727</f>
        <v>0</v>
      </c>
      <c r="G727" s="9">
        <f>내역서!H3492</f>
        <v>0</v>
      </c>
      <c r="H727" s="9">
        <f>D727*G727</f>
        <v>0</v>
      </c>
      <c r="I727" s="9">
        <f>내역서!J3492</f>
        <v>0</v>
      </c>
      <c r="J727" s="9">
        <f>D727*I727</f>
        <v>0</v>
      </c>
      <c r="K727" s="9">
        <f t="shared" si="140"/>
        <v>0</v>
      </c>
      <c r="L727" s="9">
        <f t="shared" si="140"/>
        <v>0</v>
      </c>
      <c r="M727" s="7"/>
      <c r="Q727">
        <v>1</v>
      </c>
      <c r="R727">
        <f>D727*내역서!R3492</f>
        <v>0</v>
      </c>
      <c r="S727">
        <f>D727*내역서!S3492</f>
        <v>0</v>
      </c>
      <c r="T727">
        <f>D727*내역서!T3492</f>
        <v>0</v>
      </c>
      <c r="U727">
        <f>D727*내역서!U3492</f>
        <v>0</v>
      </c>
      <c r="V727">
        <f>D727*내역서!V3492</f>
        <v>0</v>
      </c>
      <c r="W727">
        <f>D727*내역서!W3492</f>
        <v>0</v>
      </c>
      <c r="X727">
        <f>D727*내역서!X3492</f>
        <v>0</v>
      </c>
      <c r="Y727">
        <f>D727*내역서!Y3492</f>
        <v>0</v>
      </c>
      <c r="Z727">
        <f>D727*내역서!Z3492</f>
        <v>0</v>
      </c>
      <c r="AA727">
        <f>D727*내역서!AA3492</f>
        <v>0</v>
      </c>
      <c r="AB727">
        <f>D727*내역서!AB3492</f>
        <v>0</v>
      </c>
      <c r="AC727">
        <f>D727*내역서!AC3492</f>
        <v>0</v>
      </c>
      <c r="AD727">
        <f>D727*내역서!AD3492</f>
        <v>0</v>
      </c>
      <c r="AE727">
        <f>D727*내역서!AE3492</f>
        <v>0</v>
      </c>
      <c r="AF727">
        <f>D727*내역서!AF3492</f>
        <v>0</v>
      </c>
      <c r="AG727">
        <f>D727*내역서!AG3492</f>
        <v>0</v>
      </c>
      <c r="AH727">
        <f>D727*내역서!AH3492</f>
        <v>0</v>
      </c>
      <c r="AI727">
        <f>D727*내역서!AI3492</f>
        <v>0</v>
      </c>
      <c r="AJ727">
        <f>D727*내역서!AJ3492</f>
        <v>0</v>
      </c>
      <c r="AK727">
        <f>D727*내역서!AK3492</f>
        <v>0</v>
      </c>
      <c r="AL727">
        <f>D727*내역서!AL3492</f>
        <v>0</v>
      </c>
    </row>
    <row r="728" spans="1:38" ht="26.1" customHeight="1" x14ac:dyDescent="0.3">
      <c r="A728" s="6" t="s">
        <v>893</v>
      </c>
      <c r="B728" s="7"/>
      <c r="C728" s="8" t="s">
        <v>92</v>
      </c>
      <c r="D728" s="14">
        <v>1</v>
      </c>
      <c r="E728" s="9">
        <f>내역서!F3508</f>
        <v>0</v>
      </c>
      <c r="F728" s="9">
        <f>D728*E728</f>
        <v>0</v>
      </c>
      <c r="G728" s="9">
        <f>내역서!H3508</f>
        <v>0</v>
      </c>
      <c r="H728" s="9">
        <f>D728*G728</f>
        <v>0</v>
      </c>
      <c r="I728" s="9">
        <f>내역서!J3508</f>
        <v>0</v>
      </c>
      <c r="J728" s="9">
        <f>D728*I728</f>
        <v>0</v>
      </c>
      <c r="K728" s="9">
        <f t="shared" si="140"/>
        <v>0</v>
      </c>
      <c r="L728" s="9">
        <f t="shared" si="140"/>
        <v>0</v>
      </c>
      <c r="M728" s="6" t="s">
        <v>682</v>
      </c>
      <c r="R728">
        <f>D728*내역서!R3508</f>
        <v>0</v>
      </c>
      <c r="S728">
        <f>D728*내역서!S3508</f>
        <v>0</v>
      </c>
      <c r="T728">
        <f>D728*내역서!T3508</f>
        <v>0</v>
      </c>
      <c r="U728">
        <f>D728*내역서!U3508</f>
        <v>0</v>
      </c>
      <c r="V728">
        <f>D728*내역서!V3508</f>
        <v>0</v>
      </c>
      <c r="W728">
        <f>D728*내역서!W3508</f>
        <v>0</v>
      </c>
      <c r="X728">
        <f>D728*내역서!X3508</f>
        <v>0</v>
      </c>
      <c r="Y728">
        <f>D728*내역서!Y3508</f>
        <v>0</v>
      </c>
      <c r="Z728">
        <f>D728*내역서!Z3508</f>
        <v>0</v>
      </c>
      <c r="AA728">
        <f>D728*내역서!AA3508</f>
        <v>0</v>
      </c>
      <c r="AB728">
        <f>D728*내역서!AB3508</f>
        <v>0</v>
      </c>
      <c r="AC728">
        <f>D728*내역서!AC3508</f>
        <v>0</v>
      </c>
      <c r="AD728">
        <f>D728*내역서!AD3508</f>
        <v>0</v>
      </c>
      <c r="AE728">
        <f>D728*내역서!AE3508</f>
        <v>0</v>
      </c>
      <c r="AF728">
        <f>D728*내역서!AF3508</f>
        <v>0</v>
      </c>
      <c r="AG728">
        <f>D728*내역서!AG3508</f>
        <v>0</v>
      </c>
      <c r="AH728">
        <f>D728*내역서!AH3508</f>
        <v>0</v>
      </c>
      <c r="AI728">
        <f>D728*내역서!AI3508</f>
        <v>0</v>
      </c>
      <c r="AJ728">
        <f>D728*내역서!AJ3508</f>
        <v>0</v>
      </c>
      <c r="AK728">
        <f>D728*내역서!AK3508</f>
        <v>0</v>
      </c>
      <c r="AL728">
        <f>D728*내역서!AL3508</f>
        <v>0</v>
      </c>
    </row>
    <row r="729" spans="1:38" ht="26.1" customHeight="1" x14ac:dyDescent="0.3">
      <c r="A729" s="6" t="s">
        <v>894</v>
      </c>
      <c r="B729" s="7"/>
      <c r="C729" s="8" t="s">
        <v>92</v>
      </c>
      <c r="D729" s="14">
        <v>1</v>
      </c>
      <c r="E729" s="9">
        <f>내역서!F3524</f>
        <v>0</v>
      </c>
      <c r="F729" s="9">
        <f>D729*E729</f>
        <v>0</v>
      </c>
      <c r="G729" s="9">
        <f>내역서!H3524</f>
        <v>0</v>
      </c>
      <c r="H729" s="9">
        <f>D729*G729</f>
        <v>0</v>
      </c>
      <c r="I729" s="9">
        <f>내역서!J3524</f>
        <v>0</v>
      </c>
      <c r="J729" s="9">
        <f>D729*I729</f>
        <v>0</v>
      </c>
      <c r="K729" s="9">
        <f t="shared" si="140"/>
        <v>0</v>
      </c>
      <c r="L729" s="9">
        <f t="shared" si="140"/>
        <v>0</v>
      </c>
      <c r="M729" s="6" t="s">
        <v>682</v>
      </c>
      <c r="R729">
        <f>D729*내역서!R3524</f>
        <v>0</v>
      </c>
      <c r="S729">
        <f>D729*내역서!S3524</f>
        <v>0</v>
      </c>
      <c r="T729">
        <f>D729*내역서!T3524</f>
        <v>0</v>
      </c>
      <c r="U729">
        <f>D729*내역서!U3524</f>
        <v>0</v>
      </c>
      <c r="V729">
        <f>D729*내역서!V3524</f>
        <v>0</v>
      </c>
      <c r="W729">
        <f>D729*내역서!W3524</f>
        <v>0</v>
      </c>
      <c r="X729">
        <f>D729*내역서!X3524</f>
        <v>0</v>
      </c>
      <c r="Y729">
        <f>D729*내역서!Y3524</f>
        <v>0</v>
      </c>
      <c r="Z729">
        <f>D729*내역서!Z3524</f>
        <v>0</v>
      </c>
      <c r="AA729">
        <f>D729*내역서!AA3524</f>
        <v>0</v>
      </c>
      <c r="AB729">
        <f>D729*내역서!AB3524</f>
        <v>0</v>
      </c>
      <c r="AC729">
        <f>D729*내역서!AC3524</f>
        <v>0</v>
      </c>
      <c r="AD729">
        <f>D729*내역서!AD3524</f>
        <v>0</v>
      </c>
      <c r="AE729">
        <f>D729*내역서!AE3524</f>
        <v>0</v>
      </c>
      <c r="AF729">
        <f>D729*내역서!AF3524</f>
        <v>0</v>
      </c>
      <c r="AG729">
        <f>D729*내역서!AG3524</f>
        <v>0</v>
      </c>
      <c r="AH729">
        <f>D729*내역서!AH3524</f>
        <v>0</v>
      </c>
      <c r="AI729">
        <f>D729*내역서!AI3524</f>
        <v>0</v>
      </c>
      <c r="AJ729">
        <f>D729*내역서!AJ3524</f>
        <v>0</v>
      </c>
      <c r="AK729">
        <f>D729*내역서!AK3524</f>
        <v>0</v>
      </c>
      <c r="AL729">
        <f>D729*내역서!AL3524</f>
        <v>0</v>
      </c>
    </row>
    <row r="730" spans="1:38" ht="26.1" customHeight="1" x14ac:dyDescent="0.3">
      <c r="A730" s="7"/>
      <c r="B730" s="7"/>
      <c r="C730" s="14"/>
      <c r="D730" s="14"/>
      <c r="E730" s="9"/>
      <c r="F730" s="9"/>
      <c r="G730" s="9"/>
      <c r="H730" s="9"/>
      <c r="I730" s="9"/>
      <c r="J730" s="9"/>
      <c r="K730" s="9"/>
      <c r="L730" s="9"/>
      <c r="M730" s="7"/>
    </row>
    <row r="731" spans="1:38" ht="26.1" customHeight="1" x14ac:dyDescent="0.3">
      <c r="A731" s="7"/>
      <c r="B731" s="7"/>
      <c r="C731" s="14"/>
      <c r="D731" s="14"/>
      <c r="E731" s="9"/>
      <c r="F731" s="9"/>
      <c r="G731" s="9"/>
      <c r="H731" s="9"/>
      <c r="I731" s="9"/>
      <c r="J731" s="9"/>
      <c r="K731" s="9"/>
      <c r="L731" s="9"/>
      <c r="M731" s="7"/>
    </row>
    <row r="732" spans="1:38" ht="26.1" customHeight="1" x14ac:dyDescent="0.3">
      <c r="A732" s="7"/>
      <c r="B732" s="7"/>
      <c r="C732" s="14"/>
      <c r="D732" s="14"/>
      <c r="E732" s="9"/>
      <c r="F732" s="9"/>
      <c r="G732" s="9"/>
      <c r="H732" s="9"/>
      <c r="I732" s="9"/>
      <c r="J732" s="9"/>
      <c r="K732" s="9"/>
      <c r="L732" s="9"/>
      <c r="M732" s="7"/>
    </row>
    <row r="733" spans="1:38" ht="26.1" customHeight="1" x14ac:dyDescent="0.3">
      <c r="A733" s="7"/>
      <c r="B733" s="7"/>
      <c r="C733" s="14"/>
      <c r="D733" s="14"/>
      <c r="E733" s="9"/>
      <c r="F733" s="9"/>
      <c r="G733" s="9"/>
      <c r="H733" s="9"/>
      <c r="I733" s="9"/>
      <c r="J733" s="9"/>
      <c r="K733" s="9"/>
      <c r="L733" s="9"/>
      <c r="M733" s="7"/>
    </row>
    <row r="734" spans="1:38" ht="26.1" customHeight="1" x14ac:dyDescent="0.3">
      <c r="A734" s="7"/>
      <c r="B734" s="7"/>
      <c r="C734" s="14"/>
      <c r="D734" s="14"/>
      <c r="E734" s="9"/>
      <c r="F734" s="9"/>
      <c r="G734" s="9"/>
      <c r="H734" s="9"/>
      <c r="I734" s="9"/>
      <c r="J734" s="9"/>
      <c r="K734" s="9"/>
      <c r="L734" s="9"/>
      <c r="M734" s="7"/>
    </row>
    <row r="735" spans="1:38" ht="26.1" customHeight="1" x14ac:dyDescent="0.3">
      <c r="A735" s="7"/>
      <c r="B735" s="7"/>
      <c r="C735" s="14"/>
      <c r="D735" s="14"/>
      <c r="E735" s="9"/>
      <c r="F735" s="9"/>
      <c r="G735" s="9"/>
      <c r="H735" s="9"/>
      <c r="I735" s="9"/>
      <c r="J735" s="9"/>
      <c r="K735" s="9"/>
      <c r="L735" s="9"/>
      <c r="M735" s="7"/>
    </row>
    <row r="736" spans="1:38" ht="26.1" customHeight="1" x14ac:dyDescent="0.3">
      <c r="A736" s="7"/>
      <c r="B736" s="7"/>
      <c r="C736" s="14"/>
      <c r="D736" s="14"/>
      <c r="E736" s="9"/>
      <c r="F736" s="9"/>
      <c r="G736" s="9"/>
      <c r="H736" s="9"/>
      <c r="I736" s="9"/>
      <c r="J736" s="9"/>
      <c r="K736" s="9"/>
      <c r="L736" s="9"/>
      <c r="M736" s="7"/>
    </row>
    <row r="737" spans="1:38" ht="26.1" customHeight="1" x14ac:dyDescent="0.3">
      <c r="A737" s="7"/>
      <c r="B737" s="7"/>
      <c r="C737" s="14"/>
      <c r="D737" s="14"/>
      <c r="E737" s="9"/>
      <c r="F737" s="9"/>
      <c r="G737" s="9"/>
      <c r="H737" s="9"/>
      <c r="I737" s="9"/>
      <c r="J737" s="9"/>
      <c r="K737" s="9"/>
      <c r="L737" s="9"/>
      <c r="M737" s="7"/>
    </row>
    <row r="738" spans="1:38" ht="26.1" customHeight="1" x14ac:dyDescent="0.3">
      <c r="A738" s="7"/>
      <c r="B738" s="7"/>
      <c r="C738" s="14"/>
      <c r="D738" s="14"/>
      <c r="E738" s="9"/>
      <c r="F738" s="9"/>
      <c r="G738" s="9"/>
      <c r="H738" s="9"/>
      <c r="I738" s="9"/>
      <c r="J738" s="9"/>
      <c r="K738" s="9"/>
      <c r="L738" s="9"/>
      <c r="M738" s="7"/>
    </row>
    <row r="739" spans="1:38" ht="26.1" customHeight="1" x14ac:dyDescent="0.3">
      <c r="A739" s="7"/>
      <c r="B739" s="7"/>
      <c r="C739" s="14"/>
      <c r="D739" s="14"/>
      <c r="E739" s="9"/>
      <c r="F739" s="9"/>
      <c r="G739" s="9"/>
      <c r="H739" s="9"/>
      <c r="I739" s="9"/>
      <c r="J739" s="9"/>
      <c r="K739" s="9"/>
      <c r="L739" s="9"/>
      <c r="M739" s="7"/>
    </row>
    <row r="740" spans="1:38" ht="26.1" customHeight="1" x14ac:dyDescent="0.3">
      <c r="A740" s="10" t="s">
        <v>91</v>
      </c>
      <c r="B740" s="11"/>
      <c r="C740" s="12"/>
      <c r="D740" s="12"/>
      <c r="E740" s="13"/>
      <c r="F740" s="13">
        <f>SUMIF(Q726:Q729, "1", F726:F729)</f>
        <v>0</v>
      </c>
      <c r="G740" s="13"/>
      <c r="H740" s="13">
        <f>SUMIF(Q726:Q729, "1", H726:H729)</f>
        <v>0</v>
      </c>
      <c r="I740" s="13"/>
      <c r="J740" s="13">
        <f>SUMIF(Q726:Q729, "1", J726:J729)</f>
        <v>0</v>
      </c>
      <c r="K740" s="13"/>
      <c r="L740" s="13">
        <f>F740+H740+J740</f>
        <v>0</v>
      </c>
      <c r="M740" s="11"/>
      <c r="R740">
        <f t="shared" ref="R740:AL740" si="141">SUM(R726:R729)</f>
        <v>0</v>
      </c>
      <c r="S740">
        <f t="shared" si="141"/>
        <v>0</v>
      </c>
      <c r="T740">
        <f t="shared" si="141"/>
        <v>0</v>
      </c>
      <c r="U740">
        <f t="shared" si="141"/>
        <v>0</v>
      </c>
      <c r="V740">
        <f t="shared" si="141"/>
        <v>0</v>
      </c>
      <c r="W740">
        <f t="shared" si="141"/>
        <v>0</v>
      </c>
      <c r="X740">
        <f t="shared" si="141"/>
        <v>0</v>
      </c>
      <c r="Y740">
        <f t="shared" si="141"/>
        <v>0</v>
      </c>
      <c r="Z740">
        <f t="shared" si="141"/>
        <v>0</v>
      </c>
      <c r="AA740">
        <f t="shared" si="141"/>
        <v>0</v>
      </c>
      <c r="AB740">
        <f t="shared" si="141"/>
        <v>0</v>
      </c>
      <c r="AC740">
        <f t="shared" si="141"/>
        <v>0</v>
      </c>
      <c r="AD740">
        <f t="shared" si="141"/>
        <v>0</v>
      </c>
      <c r="AE740">
        <f t="shared" si="141"/>
        <v>0</v>
      </c>
      <c r="AF740">
        <f t="shared" si="141"/>
        <v>0</v>
      </c>
      <c r="AG740">
        <f t="shared" si="141"/>
        <v>0</v>
      </c>
      <c r="AH740">
        <f t="shared" si="141"/>
        <v>0</v>
      </c>
      <c r="AI740">
        <f t="shared" si="141"/>
        <v>0</v>
      </c>
      <c r="AJ740">
        <f t="shared" si="141"/>
        <v>0</v>
      </c>
      <c r="AK740">
        <f t="shared" si="141"/>
        <v>0</v>
      </c>
      <c r="AL740">
        <f t="shared" si="141"/>
        <v>0</v>
      </c>
    </row>
    <row r="741" spans="1:38" ht="26.1" customHeight="1" x14ac:dyDescent="0.3">
      <c r="A741" s="6" t="s">
        <v>43</v>
      </c>
      <c r="B741" s="7"/>
      <c r="C741" s="14"/>
      <c r="D741" s="14"/>
      <c r="E741" s="9"/>
      <c r="F741" s="9"/>
      <c r="G741" s="9"/>
      <c r="H741" s="9"/>
      <c r="I741" s="9"/>
      <c r="J741" s="9"/>
      <c r="K741" s="9"/>
      <c r="L741" s="9"/>
      <c r="M741" s="7"/>
    </row>
    <row r="742" spans="1:38" ht="26.1" customHeight="1" x14ac:dyDescent="0.3">
      <c r="A742" s="6" t="s">
        <v>895</v>
      </c>
      <c r="B742" s="7"/>
      <c r="C742" s="8" t="s">
        <v>92</v>
      </c>
      <c r="D742" s="14">
        <v>1</v>
      </c>
      <c r="E742" s="9">
        <f>내역서!F3540</f>
        <v>0</v>
      </c>
      <c r="F742" s="9">
        <f t="shared" ref="F742:F750" si="142">D742*E742</f>
        <v>0</v>
      </c>
      <c r="G742" s="9">
        <f>내역서!H3540</f>
        <v>0</v>
      </c>
      <c r="H742" s="9">
        <f t="shared" ref="H742:H750" si="143">D742*G742</f>
        <v>0</v>
      </c>
      <c r="I742" s="9">
        <f>내역서!J3540</f>
        <v>0</v>
      </c>
      <c r="J742" s="9">
        <f t="shared" ref="J742:J750" si="144">D742*I742</f>
        <v>0</v>
      </c>
      <c r="K742" s="9">
        <f t="shared" ref="K742:K750" si="145">E742+G742+I742</f>
        <v>0</v>
      </c>
      <c r="L742" s="9">
        <f t="shared" ref="L742:L750" si="146">F742+H742+J742</f>
        <v>0</v>
      </c>
      <c r="M742" s="7"/>
      <c r="Q742">
        <v>1</v>
      </c>
      <c r="R742">
        <f>D742*내역서!R3540</f>
        <v>0</v>
      </c>
      <c r="S742">
        <f>D742*내역서!S3540</f>
        <v>0</v>
      </c>
      <c r="T742">
        <f>D742*내역서!T3540</f>
        <v>0</v>
      </c>
      <c r="U742">
        <f>D742*내역서!U3540</f>
        <v>0</v>
      </c>
      <c r="V742">
        <f>D742*내역서!V3540</f>
        <v>0</v>
      </c>
      <c r="W742">
        <f>D742*내역서!W3540</f>
        <v>0</v>
      </c>
      <c r="X742">
        <f>D742*내역서!X3540</f>
        <v>0</v>
      </c>
      <c r="Y742">
        <f>D742*내역서!Y3540</f>
        <v>0</v>
      </c>
      <c r="Z742">
        <f>D742*내역서!Z3540</f>
        <v>0</v>
      </c>
      <c r="AA742">
        <f>D742*내역서!AA3540</f>
        <v>0</v>
      </c>
      <c r="AB742">
        <f>D742*내역서!AB3540</f>
        <v>0</v>
      </c>
      <c r="AC742">
        <f>D742*내역서!AC3540</f>
        <v>0</v>
      </c>
      <c r="AD742">
        <f>D742*내역서!AD3540</f>
        <v>0</v>
      </c>
      <c r="AE742">
        <f>D742*내역서!AE3540</f>
        <v>0</v>
      </c>
      <c r="AF742">
        <f>D742*내역서!AF3540</f>
        <v>0</v>
      </c>
      <c r="AG742">
        <f>D742*내역서!AG3540</f>
        <v>0</v>
      </c>
      <c r="AH742">
        <f>D742*내역서!AH3540</f>
        <v>0</v>
      </c>
      <c r="AI742">
        <f>D742*내역서!AI3540</f>
        <v>0</v>
      </c>
      <c r="AJ742">
        <f>D742*내역서!AJ3540</f>
        <v>0</v>
      </c>
      <c r="AK742">
        <f>D742*내역서!AK3540</f>
        <v>0</v>
      </c>
      <c r="AL742">
        <f>D742*내역서!AL3540</f>
        <v>0</v>
      </c>
    </row>
    <row r="743" spans="1:38" ht="26.1" customHeight="1" x14ac:dyDescent="0.3">
      <c r="A743" s="6" t="s">
        <v>896</v>
      </c>
      <c r="B743" s="7"/>
      <c r="C743" s="8" t="s">
        <v>92</v>
      </c>
      <c r="D743" s="14">
        <v>1</v>
      </c>
      <c r="E743" s="9">
        <f>내역서!F3556</f>
        <v>0</v>
      </c>
      <c r="F743" s="9">
        <f t="shared" si="142"/>
        <v>0</v>
      </c>
      <c r="G743" s="9">
        <f>내역서!H3556</f>
        <v>0</v>
      </c>
      <c r="H743" s="9">
        <f t="shared" si="143"/>
        <v>0</v>
      </c>
      <c r="I743" s="9">
        <f>내역서!J3556</f>
        <v>0</v>
      </c>
      <c r="J743" s="9">
        <f t="shared" si="144"/>
        <v>0</v>
      </c>
      <c r="K743" s="9">
        <f t="shared" si="145"/>
        <v>0</v>
      </c>
      <c r="L743" s="9">
        <f t="shared" si="146"/>
        <v>0</v>
      </c>
      <c r="M743" s="7"/>
      <c r="Q743">
        <v>1</v>
      </c>
      <c r="R743">
        <f>D743*내역서!R3556</f>
        <v>0</v>
      </c>
      <c r="S743">
        <f>D743*내역서!S3556</f>
        <v>0</v>
      </c>
      <c r="T743">
        <f>D743*내역서!T3556</f>
        <v>0</v>
      </c>
      <c r="U743">
        <f>D743*내역서!U3556</f>
        <v>0</v>
      </c>
      <c r="V743">
        <f>D743*내역서!V3556</f>
        <v>0</v>
      </c>
      <c r="W743">
        <f>D743*내역서!W3556</f>
        <v>0</v>
      </c>
      <c r="X743">
        <f>D743*내역서!X3556</f>
        <v>0</v>
      </c>
      <c r="Y743">
        <f>D743*내역서!Y3556</f>
        <v>0</v>
      </c>
      <c r="Z743">
        <f>D743*내역서!Z3556</f>
        <v>0</v>
      </c>
      <c r="AA743">
        <f>D743*내역서!AA3556</f>
        <v>0</v>
      </c>
      <c r="AB743">
        <f>D743*내역서!AB3556</f>
        <v>0</v>
      </c>
      <c r="AC743">
        <f>D743*내역서!AC3556</f>
        <v>0</v>
      </c>
      <c r="AD743">
        <f>D743*내역서!AD3556</f>
        <v>0</v>
      </c>
      <c r="AE743">
        <f>D743*내역서!AE3556</f>
        <v>0</v>
      </c>
      <c r="AF743">
        <f>D743*내역서!AF3556</f>
        <v>0</v>
      </c>
      <c r="AG743">
        <f>D743*내역서!AG3556</f>
        <v>0</v>
      </c>
      <c r="AH743">
        <f>D743*내역서!AH3556</f>
        <v>0</v>
      </c>
      <c r="AI743">
        <f>D743*내역서!AI3556</f>
        <v>0</v>
      </c>
      <c r="AJ743">
        <f>D743*내역서!AJ3556</f>
        <v>0</v>
      </c>
      <c r="AK743">
        <f>D743*내역서!AK3556</f>
        <v>0</v>
      </c>
      <c r="AL743">
        <f>D743*내역서!AL3556</f>
        <v>0</v>
      </c>
    </row>
    <row r="744" spans="1:38" ht="26.1" customHeight="1" x14ac:dyDescent="0.3">
      <c r="A744" s="6" t="s">
        <v>897</v>
      </c>
      <c r="B744" s="7"/>
      <c r="C744" s="8" t="s">
        <v>92</v>
      </c>
      <c r="D744" s="14">
        <v>1</v>
      </c>
      <c r="E744" s="9">
        <f>내역서!F3572</f>
        <v>0</v>
      </c>
      <c r="F744" s="9">
        <f t="shared" si="142"/>
        <v>0</v>
      </c>
      <c r="G744" s="9">
        <f>내역서!H3572</f>
        <v>0</v>
      </c>
      <c r="H744" s="9">
        <f t="shared" si="143"/>
        <v>0</v>
      </c>
      <c r="I744" s="9">
        <f>내역서!J3572</f>
        <v>0</v>
      </c>
      <c r="J744" s="9">
        <f t="shared" si="144"/>
        <v>0</v>
      </c>
      <c r="K744" s="9">
        <f t="shared" si="145"/>
        <v>0</v>
      </c>
      <c r="L744" s="9">
        <f t="shared" si="146"/>
        <v>0</v>
      </c>
      <c r="M744" s="7"/>
      <c r="Q744">
        <v>1</v>
      </c>
      <c r="R744">
        <f>D744*내역서!R3572</f>
        <v>0</v>
      </c>
      <c r="S744">
        <f>D744*내역서!S3572</f>
        <v>0</v>
      </c>
      <c r="T744">
        <f>D744*내역서!T3572</f>
        <v>0</v>
      </c>
      <c r="U744">
        <f>D744*내역서!U3572</f>
        <v>0</v>
      </c>
      <c r="V744">
        <f>D744*내역서!V3572</f>
        <v>0</v>
      </c>
      <c r="W744">
        <f>D744*내역서!W3572</f>
        <v>0</v>
      </c>
      <c r="X744">
        <f>D744*내역서!X3572</f>
        <v>0</v>
      </c>
      <c r="Y744">
        <f>D744*내역서!Y3572</f>
        <v>0</v>
      </c>
      <c r="Z744">
        <f>D744*내역서!Z3572</f>
        <v>0</v>
      </c>
      <c r="AA744">
        <f>D744*내역서!AA3572</f>
        <v>0</v>
      </c>
      <c r="AB744">
        <f>D744*내역서!AB3572</f>
        <v>0</v>
      </c>
      <c r="AC744">
        <f>D744*내역서!AC3572</f>
        <v>0</v>
      </c>
      <c r="AD744">
        <f>D744*내역서!AD3572</f>
        <v>0</v>
      </c>
      <c r="AE744">
        <f>D744*내역서!AE3572</f>
        <v>0</v>
      </c>
      <c r="AF744">
        <f>D744*내역서!AF3572</f>
        <v>0</v>
      </c>
      <c r="AG744">
        <f>D744*내역서!AG3572</f>
        <v>0</v>
      </c>
      <c r="AH744">
        <f>D744*내역서!AH3572</f>
        <v>0</v>
      </c>
      <c r="AI744">
        <f>D744*내역서!AI3572</f>
        <v>0</v>
      </c>
      <c r="AJ744">
        <f>D744*내역서!AJ3572</f>
        <v>0</v>
      </c>
      <c r="AK744">
        <f>D744*내역서!AK3572</f>
        <v>0</v>
      </c>
      <c r="AL744">
        <f>D744*내역서!AL3572</f>
        <v>0</v>
      </c>
    </row>
    <row r="745" spans="1:38" ht="26.1" customHeight="1" x14ac:dyDescent="0.3">
      <c r="A745" s="6" t="s">
        <v>898</v>
      </c>
      <c r="B745" s="7"/>
      <c r="C745" s="8" t="s">
        <v>92</v>
      </c>
      <c r="D745" s="14">
        <v>1</v>
      </c>
      <c r="E745" s="9">
        <f>내역서!F3588</f>
        <v>0</v>
      </c>
      <c r="F745" s="9">
        <f t="shared" si="142"/>
        <v>0</v>
      </c>
      <c r="G745" s="9">
        <f>내역서!H3588</f>
        <v>0</v>
      </c>
      <c r="H745" s="9">
        <f t="shared" si="143"/>
        <v>0</v>
      </c>
      <c r="I745" s="9">
        <f>내역서!J3588</f>
        <v>0</v>
      </c>
      <c r="J745" s="9">
        <f t="shared" si="144"/>
        <v>0</v>
      </c>
      <c r="K745" s="9">
        <f t="shared" si="145"/>
        <v>0</v>
      </c>
      <c r="L745" s="9">
        <f t="shared" si="146"/>
        <v>0</v>
      </c>
      <c r="M745" s="7"/>
      <c r="Q745">
        <v>1</v>
      </c>
      <c r="R745">
        <f>D745*내역서!R3588</f>
        <v>0</v>
      </c>
      <c r="S745">
        <f>D745*내역서!S3588</f>
        <v>0</v>
      </c>
      <c r="T745">
        <f>D745*내역서!T3588</f>
        <v>0</v>
      </c>
      <c r="U745">
        <f>D745*내역서!U3588</f>
        <v>0</v>
      </c>
      <c r="V745">
        <f>D745*내역서!V3588</f>
        <v>0</v>
      </c>
      <c r="W745">
        <f>D745*내역서!W3588</f>
        <v>0</v>
      </c>
      <c r="X745">
        <f>D745*내역서!X3588</f>
        <v>0</v>
      </c>
      <c r="Y745">
        <f>D745*내역서!Y3588</f>
        <v>0</v>
      </c>
      <c r="Z745">
        <f>D745*내역서!Z3588</f>
        <v>0</v>
      </c>
      <c r="AA745">
        <f>D745*내역서!AA3588</f>
        <v>0</v>
      </c>
      <c r="AB745">
        <f>D745*내역서!AB3588</f>
        <v>0</v>
      </c>
      <c r="AC745">
        <f>D745*내역서!AC3588</f>
        <v>0</v>
      </c>
      <c r="AD745">
        <f>D745*내역서!AD3588</f>
        <v>0</v>
      </c>
      <c r="AE745">
        <f>D745*내역서!AE3588</f>
        <v>0</v>
      </c>
      <c r="AF745">
        <f>D745*내역서!AF3588</f>
        <v>0</v>
      </c>
      <c r="AG745">
        <f>D745*내역서!AG3588</f>
        <v>0</v>
      </c>
      <c r="AH745">
        <f>D745*내역서!AH3588</f>
        <v>0</v>
      </c>
      <c r="AI745">
        <f>D745*내역서!AI3588</f>
        <v>0</v>
      </c>
      <c r="AJ745">
        <f>D745*내역서!AJ3588</f>
        <v>0</v>
      </c>
      <c r="AK745">
        <f>D745*내역서!AK3588</f>
        <v>0</v>
      </c>
      <c r="AL745">
        <f>D745*내역서!AL3588</f>
        <v>0</v>
      </c>
    </row>
    <row r="746" spans="1:38" ht="26.1" customHeight="1" x14ac:dyDescent="0.3">
      <c r="A746" s="6" t="s">
        <v>899</v>
      </c>
      <c r="B746" s="7"/>
      <c r="C746" s="8" t="s">
        <v>92</v>
      </c>
      <c r="D746" s="14">
        <v>1</v>
      </c>
      <c r="E746" s="9">
        <f>내역서!F3604</f>
        <v>0</v>
      </c>
      <c r="F746" s="9">
        <f t="shared" si="142"/>
        <v>0</v>
      </c>
      <c r="G746" s="9">
        <f>내역서!H3604</f>
        <v>0</v>
      </c>
      <c r="H746" s="9">
        <f t="shared" si="143"/>
        <v>0</v>
      </c>
      <c r="I746" s="9">
        <f>내역서!J3604</f>
        <v>0</v>
      </c>
      <c r="J746" s="9">
        <f t="shared" si="144"/>
        <v>0</v>
      </c>
      <c r="K746" s="9">
        <f t="shared" si="145"/>
        <v>0</v>
      </c>
      <c r="L746" s="9">
        <f t="shared" si="146"/>
        <v>0</v>
      </c>
      <c r="M746" s="7"/>
      <c r="Q746">
        <v>1</v>
      </c>
      <c r="R746">
        <f>D746*내역서!R3604</f>
        <v>0</v>
      </c>
      <c r="S746">
        <f>D746*내역서!S3604</f>
        <v>0</v>
      </c>
      <c r="T746">
        <f>D746*내역서!T3604</f>
        <v>0</v>
      </c>
      <c r="U746">
        <f>D746*내역서!U3604</f>
        <v>0</v>
      </c>
      <c r="V746">
        <f>D746*내역서!V3604</f>
        <v>0</v>
      </c>
      <c r="W746">
        <f>D746*내역서!W3604</f>
        <v>0</v>
      </c>
      <c r="X746">
        <f>D746*내역서!X3604</f>
        <v>0</v>
      </c>
      <c r="Y746">
        <f>D746*내역서!Y3604</f>
        <v>0</v>
      </c>
      <c r="Z746">
        <f>D746*내역서!Z3604</f>
        <v>0</v>
      </c>
      <c r="AA746">
        <f>D746*내역서!AA3604</f>
        <v>0</v>
      </c>
      <c r="AB746">
        <f>D746*내역서!AB3604</f>
        <v>0</v>
      </c>
      <c r="AC746">
        <f>D746*내역서!AC3604</f>
        <v>0</v>
      </c>
      <c r="AD746">
        <f>D746*내역서!AD3604</f>
        <v>0</v>
      </c>
      <c r="AE746">
        <f>D746*내역서!AE3604</f>
        <v>0</v>
      </c>
      <c r="AF746">
        <f>D746*내역서!AF3604</f>
        <v>0</v>
      </c>
      <c r="AG746">
        <f>D746*내역서!AG3604</f>
        <v>0</v>
      </c>
      <c r="AH746">
        <f>D746*내역서!AH3604</f>
        <v>0</v>
      </c>
      <c r="AI746">
        <f>D746*내역서!AI3604</f>
        <v>0</v>
      </c>
      <c r="AJ746">
        <f>D746*내역서!AJ3604</f>
        <v>0</v>
      </c>
      <c r="AK746">
        <f>D746*내역서!AK3604</f>
        <v>0</v>
      </c>
      <c r="AL746">
        <f>D746*내역서!AL3604</f>
        <v>0</v>
      </c>
    </row>
    <row r="747" spans="1:38" ht="26.1" customHeight="1" x14ac:dyDescent="0.3">
      <c r="A747" s="6" t="s">
        <v>900</v>
      </c>
      <c r="B747" s="7"/>
      <c r="C747" s="8" t="s">
        <v>92</v>
      </c>
      <c r="D747" s="14">
        <v>1</v>
      </c>
      <c r="E747" s="9">
        <f>내역서!F3620</f>
        <v>0</v>
      </c>
      <c r="F747" s="9">
        <f t="shared" si="142"/>
        <v>0</v>
      </c>
      <c r="G747" s="9">
        <f>내역서!H3620</f>
        <v>0</v>
      </c>
      <c r="H747" s="9">
        <f t="shared" si="143"/>
        <v>0</v>
      </c>
      <c r="I747" s="9">
        <f>내역서!J3620</f>
        <v>0</v>
      </c>
      <c r="J747" s="9">
        <f t="shared" si="144"/>
        <v>0</v>
      </c>
      <c r="K747" s="9">
        <f t="shared" si="145"/>
        <v>0</v>
      </c>
      <c r="L747" s="9">
        <f t="shared" si="146"/>
        <v>0</v>
      </c>
      <c r="M747" s="7"/>
      <c r="Q747">
        <v>1</v>
      </c>
      <c r="R747">
        <f>D747*내역서!R3620</f>
        <v>0</v>
      </c>
      <c r="S747">
        <f>D747*내역서!S3620</f>
        <v>0</v>
      </c>
      <c r="T747">
        <f>D747*내역서!T3620</f>
        <v>0</v>
      </c>
      <c r="U747">
        <f>D747*내역서!U3620</f>
        <v>0</v>
      </c>
      <c r="V747">
        <f>D747*내역서!V3620</f>
        <v>0</v>
      </c>
      <c r="W747">
        <f>D747*내역서!W3620</f>
        <v>0</v>
      </c>
      <c r="X747">
        <f>D747*내역서!X3620</f>
        <v>0</v>
      </c>
      <c r="Y747">
        <f>D747*내역서!Y3620</f>
        <v>0</v>
      </c>
      <c r="Z747">
        <f>D747*내역서!Z3620</f>
        <v>0</v>
      </c>
      <c r="AA747">
        <f>D747*내역서!AA3620</f>
        <v>0</v>
      </c>
      <c r="AB747">
        <f>D747*내역서!AB3620</f>
        <v>0</v>
      </c>
      <c r="AC747">
        <f>D747*내역서!AC3620</f>
        <v>0</v>
      </c>
      <c r="AD747">
        <f>D747*내역서!AD3620</f>
        <v>0</v>
      </c>
      <c r="AE747">
        <f>D747*내역서!AE3620</f>
        <v>0</v>
      </c>
      <c r="AF747">
        <f>D747*내역서!AF3620</f>
        <v>0</v>
      </c>
      <c r="AG747">
        <f>D747*내역서!AG3620</f>
        <v>0</v>
      </c>
      <c r="AH747">
        <f>D747*내역서!AH3620</f>
        <v>0</v>
      </c>
      <c r="AI747">
        <f>D747*내역서!AI3620</f>
        <v>0</v>
      </c>
      <c r="AJ747">
        <f>D747*내역서!AJ3620</f>
        <v>0</v>
      </c>
      <c r="AK747">
        <f>D747*내역서!AK3620</f>
        <v>0</v>
      </c>
      <c r="AL747">
        <f>D747*내역서!AL3620</f>
        <v>0</v>
      </c>
    </row>
    <row r="748" spans="1:38" ht="26.1" customHeight="1" x14ac:dyDescent="0.3">
      <c r="A748" s="6" t="s">
        <v>901</v>
      </c>
      <c r="B748" s="7"/>
      <c r="C748" s="8" t="s">
        <v>92</v>
      </c>
      <c r="D748" s="14">
        <v>1</v>
      </c>
      <c r="E748" s="9">
        <f>내역서!F3636</f>
        <v>0</v>
      </c>
      <c r="F748" s="9">
        <f t="shared" si="142"/>
        <v>0</v>
      </c>
      <c r="G748" s="9">
        <f>내역서!H3636</f>
        <v>0</v>
      </c>
      <c r="H748" s="9">
        <f t="shared" si="143"/>
        <v>0</v>
      </c>
      <c r="I748" s="9">
        <f>내역서!J3636</f>
        <v>0</v>
      </c>
      <c r="J748" s="9">
        <f t="shared" si="144"/>
        <v>0</v>
      </c>
      <c r="K748" s="9">
        <f t="shared" si="145"/>
        <v>0</v>
      </c>
      <c r="L748" s="9">
        <f t="shared" si="146"/>
        <v>0</v>
      </c>
      <c r="M748" s="7"/>
      <c r="Q748">
        <v>1</v>
      </c>
      <c r="R748">
        <f>D748*내역서!R3636</f>
        <v>0</v>
      </c>
      <c r="S748">
        <f>D748*내역서!S3636</f>
        <v>0</v>
      </c>
      <c r="T748">
        <f>D748*내역서!T3636</f>
        <v>0</v>
      </c>
      <c r="U748">
        <f>D748*내역서!U3636</f>
        <v>0</v>
      </c>
      <c r="V748">
        <f>D748*내역서!V3636</f>
        <v>0</v>
      </c>
      <c r="W748">
        <f>D748*내역서!W3636</f>
        <v>0</v>
      </c>
      <c r="X748">
        <f>D748*내역서!X3636</f>
        <v>0</v>
      </c>
      <c r="Y748">
        <f>D748*내역서!Y3636</f>
        <v>0</v>
      </c>
      <c r="Z748">
        <f>D748*내역서!Z3636</f>
        <v>0</v>
      </c>
      <c r="AA748">
        <f>D748*내역서!AA3636</f>
        <v>0</v>
      </c>
      <c r="AB748">
        <f>D748*내역서!AB3636</f>
        <v>0</v>
      </c>
      <c r="AC748">
        <f>D748*내역서!AC3636</f>
        <v>0</v>
      </c>
      <c r="AD748">
        <f>D748*내역서!AD3636</f>
        <v>0</v>
      </c>
      <c r="AE748">
        <f>D748*내역서!AE3636</f>
        <v>0</v>
      </c>
      <c r="AF748">
        <f>D748*내역서!AF3636</f>
        <v>0</v>
      </c>
      <c r="AG748">
        <f>D748*내역서!AG3636</f>
        <v>0</v>
      </c>
      <c r="AH748">
        <f>D748*내역서!AH3636</f>
        <v>0</v>
      </c>
      <c r="AI748">
        <f>D748*내역서!AI3636</f>
        <v>0</v>
      </c>
      <c r="AJ748">
        <f>D748*내역서!AJ3636</f>
        <v>0</v>
      </c>
      <c r="AK748">
        <f>D748*내역서!AK3636</f>
        <v>0</v>
      </c>
      <c r="AL748">
        <f>D748*내역서!AL3636</f>
        <v>0</v>
      </c>
    </row>
    <row r="749" spans="1:38" ht="26.1" customHeight="1" x14ac:dyDescent="0.3">
      <c r="A749" s="6" t="s">
        <v>902</v>
      </c>
      <c r="B749" s="7"/>
      <c r="C749" s="8" t="s">
        <v>92</v>
      </c>
      <c r="D749" s="14">
        <v>1</v>
      </c>
      <c r="E749" s="9">
        <f>내역서!F3652</f>
        <v>0</v>
      </c>
      <c r="F749" s="9">
        <f t="shared" si="142"/>
        <v>0</v>
      </c>
      <c r="G749" s="9">
        <f>내역서!H3652</f>
        <v>0</v>
      </c>
      <c r="H749" s="9">
        <f t="shared" si="143"/>
        <v>0</v>
      </c>
      <c r="I749" s="9">
        <f>내역서!J3652</f>
        <v>0</v>
      </c>
      <c r="J749" s="9">
        <f t="shared" si="144"/>
        <v>0</v>
      </c>
      <c r="K749" s="9">
        <f t="shared" si="145"/>
        <v>0</v>
      </c>
      <c r="L749" s="9">
        <f t="shared" si="146"/>
        <v>0</v>
      </c>
      <c r="M749" s="6" t="s">
        <v>682</v>
      </c>
      <c r="R749">
        <f>D749*내역서!R3652</f>
        <v>0</v>
      </c>
      <c r="S749">
        <f>D749*내역서!S3652</f>
        <v>0</v>
      </c>
      <c r="T749">
        <f>D749*내역서!T3652</f>
        <v>0</v>
      </c>
      <c r="U749">
        <f>D749*내역서!U3652</f>
        <v>0</v>
      </c>
      <c r="V749">
        <f>D749*내역서!V3652</f>
        <v>0</v>
      </c>
      <c r="W749">
        <f>D749*내역서!W3652</f>
        <v>0</v>
      </c>
      <c r="X749">
        <f>D749*내역서!X3652</f>
        <v>0</v>
      </c>
      <c r="Y749">
        <f>D749*내역서!Y3652</f>
        <v>0</v>
      </c>
      <c r="Z749">
        <f>D749*내역서!Z3652</f>
        <v>0</v>
      </c>
      <c r="AA749">
        <f>D749*내역서!AA3652</f>
        <v>0</v>
      </c>
      <c r="AB749">
        <f>D749*내역서!AB3652</f>
        <v>0</v>
      </c>
      <c r="AC749">
        <f>D749*내역서!AC3652</f>
        <v>0</v>
      </c>
      <c r="AD749">
        <f>D749*내역서!AD3652</f>
        <v>0</v>
      </c>
      <c r="AE749">
        <f>D749*내역서!AE3652</f>
        <v>0</v>
      </c>
      <c r="AF749">
        <f>D749*내역서!AF3652</f>
        <v>0</v>
      </c>
      <c r="AG749">
        <f>D749*내역서!AG3652</f>
        <v>0</v>
      </c>
      <c r="AH749">
        <f>D749*내역서!AH3652</f>
        <v>0</v>
      </c>
      <c r="AI749">
        <f>D749*내역서!AI3652</f>
        <v>0</v>
      </c>
      <c r="AJ749">
        <f>D749*내역서!AJ3652</f>
        <v>0</v>
      </c>
      <c r="AK749">
        <f>D749*내역서!AK3652</f>
        <v>0</v>
      </c>
      <c r="AL749">
        <f>D749*내역서!AL3652</f>
        <v>0</v>
      </c>
    </row>
    <row r="750" spans="1:38" ht="26.1" customHeight="1" x14ac:dyDescent="0.3">
      <c r="A750" s="6" t="s">
        <v>903</v>
      </c>
      <c r="B750" s="7"/>
      <c r="C750" s="8" t="s">
        <v>92</v>
      </c>
      <c r="D750" s="14">
        <v>1</v>
      </c>
      <c r="E750" s="9">
        <f>내역서!F3668</f>
        <v>0</v>
      </c>
      <c r="F750" s="9">
        <f t="shared" si="142"/>
        <v>0</v>
      </c>
      <c r="G750" s="9">
        <f>내역서!H3668</f>
        <v>0</v>
      </c>
      <c r="H750" s="9">
        <f t="shared" si="143"/>
        <v>0</v>
      </c>
      <c r="I750" s="9">
        <f>내역서!J3668</f>
        <v>0</v>
      </c>
      <c r="J750" s="9">
        <f t="shared" si="144"/>
        <v>0</v>
      </c>
      <c r="K750" s="9">
        <f t="shared" si="145"/>
        <v>0</v>
      </c>
      <c r="L750" s="9">
        <f t="shared" si="146"/>
        <v>0</v>
      </c>
      <c r="M750" s="6" t="s">
        <v>682</v>
      </c>
      <c r="R750">
        <f>D750*내역서!R3668</f>
        <v>0</v>
      </c>
      <c r="S750">
        <f>D750*내역서!S3668</f>
        <v>0</v>
      </c>
      <c r="T750">
        <f>D750*내역서!T3668</f>
        <v>0</v>
      </c>
      <c r="U750">
        <f>D750*내역서!U3668</f>
        <v>0</v>
      </c>
      <c r="V750">
        <f>D750*내역서!V3668</f>
        <v>0</v>
      </c>
      <c r="W750">
        <f>D750*내역서!W3668</f>
        <v>0</v>
      </c>
      <c r="X750">
        <f>D750*내역서!X3668</f>
        <v>0</v>
      </c>
      <c r="Y750">
        <f>D750*내역서!Y3668</f>
        <v>0</v>
      </c>
      <c r="Z750">
        <f>D750*내역서!Z3668</f>
        <v>0</v>
      </c>
      <c r="AA750">
        <f>D750*내역서!AA3668</f>
        <v>0</v>
      </c>
      <c r="AB750">
        <f>D750*내역서!AB3668</f>
        <v>0</v>
      </c>
      <c r="AC750">
        <f>D750*내역서!AC3668</f>
        <v>0</v>
      </c>
      <c r="AD750">
        <f>D750*내역서!AD3668</f>
        <v>0</v>
      </c>
      <c r="AE750">
        <f>D750*내역서!AE3668</f>
        <v>0</v>
      </c>
      <c r="AF750">
        <f>D750*내역서!AF3668</f>
        <v>0</v>
      </c>
      <c r="AG750">
        <f>D750*내역서!AG3668</f>
        <v>0</v>
      </c>
      <c r="AH750">
        <f>D750*내역서!AH3668</f>
        <v>0</v>
      </c>
      <c r="AI750">
        <f>D750*내역서!AI3668</f>
        <v>0</v>
      </c>
      <c r="AJ750">
        <f>D750*내역서!AJ3668</f>
        <v>0</v>
      </c>
      <c r="AK750">
        <f>D750*내역서!AK3668</f>
        <v>0</v>
      </c>
      <c r="AL750">
        <f>D750*내역서!AL3668</f>
        <v>0</v>
      </c>
    </row>
    <row r="751" spans="1:38" ht="26.1" customHeight="1" x14ac:dyDescent="0.3">
      <c r="A751" s="7"/>
      <c r="B751" s="7"/>
      <c r="C751" s="14"/>
      <c r="D751" s="14"/>
      <c r="E751" s="9"/>
      <c r="F751" s="9"/>
      <c r="G751" s="9"/>
      <c r="H751" s="9"/>
      <c r="I751" s="9"/>
      <c r="J751" s="9"/>
      <c r="K751" s="9"/>
      <c r="L751" s="9"/>
      <c r="M751" s="7"/>
    </row>
    <row r="752" spans="1:38" ht="26.1" customHeight="1" x14ac:dyDescent="0.3">
      <c r="A752" s="7"/>
      <c r="B752" s="7"/>
      <c r="C752" s="14"/>
      <c r="D752" s="14"/>
      <c r="E752" s="9"/>
      <c r="F752" s="9"/>
      <c r="G752" s="9"/>
      <c r="H752" s="9"/>
      <c r="I752" s="9"/>
      <c r="J752" s="9"/>
      <c r="K752" s="9"/>
      <c r="L752" s="9"/>
      <c r="M752" s="7"/>
    </row>
    <row r="753" spans="1:38" ht="26.1" customHeight="1" x14ac:dyDescent="0.3">
      <c r="A753" s="7"/>
      <c r="B753" s="7"/>
      <c r="C753" s="14"/>
      <c r="D753" s="14"/>
      <c r="E753" s="9"/>
      <c r="F753" s="9"/>
      <c r="G753" s="9"/>
      <c r="H753" s="9"/>
      <c r="I753" s="9"/>
      <c r="J753" s="9"/>
      <c r="K753" s="9"/>
      <c r="L753" s="9"/>
      <c r="M753" s="7"/>
    </row>
    <row r="754" spans="1:38" ht="26.1" customHeight="1" x14ac:dyDescent="0.3">
      <c r="A754" s="7"/>
      <c r="B754" s="7"/>
      <c r="C754" s="14"/>
      <c r="D754" s="14"/>
      <c r="E754" s="9"/>
      <c r="F754" s="9"/>
      <c r="G754" s="9"/>
      <c r="H754" s="9"/>
      <c r="I754" s="9"/>
      <c r="J754" s="9"/>
      <c r="K754" s="9"/>
      <c r="L754" s="9"/>
      <c r="M754" s="7"/>
    </row>
    <row r="755" spans="1:38" ht="26.1" customHeight="1" x14ac:dyDescent="0.3">
      <c r="A755" s="7"/>
      <c r="B755" s="7"/>
      <c r="C755" s="14"/>
      <c r="D755" s="14"/>
      <c r="E755" s="9"/>
      <c r="F755" s="9"/>
      <c r="G755" s="9"/>
      <c r="H755" s="9"/>
      <c r="I755" s="9"/>
      <c r="J755" s="9"/>
      <c r="K755" s="9"/>
      <c r="L755" s="9"/>
      <c r="M755" s="7"/>
    </row>
    <row r="756" spans="1:38" ht="26.1" customHeight="1" x14ac:dyDescent="0.3">
      <c r="A756" s="10" t="s">
        <v>91</v>
      </c>
      <c r="B756" s="11"/>
      <c r="C756" s="12"/>
      <c r="D756" s="12"/>
      <c r="E756" s="13"/>
      <c r="F756" s="13">
        <f>SUMIF(Q742:Q750, "1", F742:F750)</f>
        <v>0</v>
      </c>
      <c r="G756" s="13"/>
      <c r="H756" s="13">
        <f>SUMIF(Q742:Q750, "1", H742:H750)</f>
        <v>0</v>
      </c>
      <c r="I756" s="13"/>
      <c r="J756" s="13">
        <f>SUMIF(Q742:Q750, "1", J742:J750)</f>
        <v>0</v>
      </c>
      <c r="K756" s="13"/>
      <c r="L756" s="13">
        <f>F756+H756+J756</f>
        <v>0</v>
      </c>
      <c r="M756" s="11"/>
      <c r="R756">
        <f t="shared" ref="R756:AL756" si="147">SUM(R742:R750)</f>
        <v>0</v>
      </c>
      <c r="S756">
        <f t="shared" si="147"/>
        <v>0</v>
      </c>
      <c r="T756">
        <f t="shared" si="147"/>
        <v>0</v>
      </c>
      <c r="U756">
        <f t="shared" si="147"/>
        <v>0</v>
      </c>
      <c r="V756">
        <f t="shared" si="147"/>
        <v>0</v>
      </c>
      <c r="W756">
        <f t="shared" si="147"/>
        <v>0</v>
      </c>
      <c r="X756">
        <f t="shared" si="147"/>
        <v>0</v>
      </c>
      <c r="Y756">
        <f t="shared" si="147"/>
        <v>0</v>
      </c>
      <c r="Z756">
        <f t="shared" si="147"/>
        <v>0</v>
      </c>
      <c r="AA756">
        <f t="shared" si="147"/>
        <v>0</v>
      </c>
      <c r="AB756">
        <f t="shared" si="147"/>
        <v>0</v>
      </c>
      <c r="AC756">
        <f t="shared" si="147"/>
        <v>0</v>
      </c>
      <c r="AD756">
        <f t="shared" si="147"/>
        <v>0</v>
      </c>
      <c r="AE756">
        <f t="shared" si="147"/>
        <v>0</v>
      </c>
      <c r="AF756">
        <f t="shared" si="147"/>
        <v>0</v>
      </c>
      <c r="AG756">
        <f t="shared" si="147"/>
        <v>0</v>
      </c>
      <c r="AH756">
        <f t="shared" si="147"/>
        <v>0</v>
      </c>
      <c r="AI756">
        <f t="shared" si="147"/>
        <v>0</v>
      </c>
      <c r="AJ756">
        <f t="shared" si="147"/>
        <v>0</v>
      </c>
      <c r="AK756">
        <f t="shared" si="147"/>
        <v>0</v>
      </c>
      <c r="AL756">
        <f t="shared" si="147"/>
        <v>0</v>
      </c>
    </row>
    <row r="757" spans="1:38" ht="26.1" customHeight="1" x14ac:dyDescent="0.3">
      <c r="A757" s="6" t="s">
        <v>44</v>
      </c>
      <c r="B757" s="7"/>
      <c r="C757" s="14"/>
      <c r="D757" s="14"/>
      <c r="E757" s="9"/>
      <c r="F757" s="9"/>
      <c r="G757" s="9"/>
      <c r="H757" s="9"/>
      <c r="I757" s="9"/>
      <c r="J757" s="9"/>
      <c r="K757" s="9"/>
      <c r="L757" s="9"/>
      <c r="M757" s="7"/>
    </row>
    <row r="758" spans="1:38" ht="26.1" customHeight="1" x14ac:dyDescent="0.3">
      <c r="A758" s="6" t="s">
        <v>904</v>
      </c>
      <c r="B758" s="7"/>
      <c r="C758" s="8" t="s">
        <v>92</v>
      </c>
      <c r="D758" s="14">
        <v>1</v>
      </c>
      <c r="E758" s="9">
        <f>내역서!F3684</f>
        <v>0</v>
      </c>
      <c r="F758" s="9">
        <f t="shared" ref="F758:F766" si="148">D758*E758</f>
        <v>0</v>
      </c>
      <c r="G758" s="9">
        <f>내역서!H3684</f>
        <v>0</v>
      </c>
      <c r="H758" s="9">
        <f t="shared" ref="H758:H766" si="149">D758*G758</f>
        <v>0</v>
      </c>
      <c r="I758" s="9">
        <f>내역서!J3684</f>
        <v>0</v>
      </c>
      <c r="J758" s="9">
        <f t="shared" ref="J758:J766" si="150">D758*I758</f>
        <v>0</v>
      </c>
      <c r="K758" s="9">
        <f t="shared" ref="K758:K766" si="151">E758+G758+I758</f>
        <v>0</v>
      </c>
      <c r="L758" s="9">
        <f t="shared" ref="L758:L766" si="152">F758+H758+J758</f>
        <v>0</v>
      </c>
      <c r="M758" s="7"/>
      <c r="Q758">
        <v>1</v>
      </c>
      <c r="R758">
        <f>D758*내역서!R3684</f>
        <v>0</v>
      </c>
      <c r="S758">
        <f>D758*내역서!S3684</f>
        <v>0</v>
      </c>
      <c r="T758">
        <f>D758*내역서!T3684</f>
        <v>0</v>
      </c>
      <c r="U758">
        <f>D758*내역서!U3684</f>
        <v>0</v>
      </c>
      <c r="V758">
        <f>D758*내역서!V3684</f>
        <v>0</v>
      </c>
      <c r="W758">
        <f>D758*내역서!W3684</f>
        <v>0</v>
      </c>
      <c r="X758">
        <f>D758*내역서!X3684</f>
        <v>0</v>
      </c>
      <c r="Y758">
        <f>D758*내역서!Y3684</f>
        <v>0</v>
      </c>
      <c r="Z758">
        <f>D758*내역서!Z3684</f>
        <v>0</v>
      </c>
      <c r="AA758">
        <f>D758*내역서!AA3684</f>
        <v>0</v>
      </c>
      <c r="AB758">
        <f>D758*내역서!AB3684</f>
        <v>0</v>
      </c>
      <c r="AC758">
        <f>D758*내역서!AC3684</f>
        <v>0</v>
      </c>
      <c r="AD758">
        <f>D758*내역서!AD3684</f>
        <v>0</v>
      </c>
      <c r="AE758">
        <f>D758*내역서!AE3684</f>
        <v>0</v>
      </c>
      <c r="AF758">
        <f>D758*내역서!AF3684</f>
        <v>0</v>
      </c>
      <c r="AG758">
        <f>D758*내역서!AG3684</f>
        <v>0</v>
      </c>
      <c r="AH758">
        <f>D758*내역서!AH3684</f>
        <v>0</v>
      </c>
      <c r="AI758">
        <f>D758*내역서!AI3684</f>
        <v>0</v>
      </c>
      <c r="AJ758">
        <f>D758*내역서!AJ3684</f>
        <v>0</v>
      </c>
      <c r="AK758">
        <f>D758*내역서!AK3684</f>
        <v>0</v>
      </c>
      <c r="AL758">
        <f>D758*내역서!AL3684</f>
        <v>0</v>
      </c>
    </row>
    <row r="759" spans="1:38" ht="26.1" customHeight="1" x14ac:dyDescent="0.3">
      <c r="A759" s="6" t="s">
        <v>905</v>
      </c>
      <c r="B759" s="7"/>
      <c r="C759" s="8" t="s">
        <v>92</v>
      </c>
      <c r="D759" s="14">
        <v>1</v>
      </c>
      <c r="E759" s="9">
        <f>내역서!F3700</f>
        <v>0</v>
      </c>
      <c r="F759" s="9">
        <f t="shared" si="148"/>
        <v>0</v>
      </c>
      <c r="G759" s="9">
        <f>내역서!H3700</f>
        <v>0</v>
      </c>
      <c r="H759" s="9">
        <f t="shared" si="149"/>
        <v>0</v>
      </c>
      <c r="I759" s="9">
        <f>내역서!J3700</f>
        <v>0</v>
      </c>
      <c r="J759" s="9">
        <f t="shared" si="150"/>
        <v>0</v>
      </c>
      <c r="K759" s="9">
        <f t="shared" si="151"/>
        <v>0</v>
      </c>
      <c r="L759" s="9">
        <f t="shared" si="152"/>
        <v>0</v>
      </c>
      <c r="M759" s="7"/>
      <c r="Q759">
        <v>1</v>
      </c>
      <c r="R759">
        <f>D759*내역서!R3700</f>
        <v>0</v>
      </c>
      <c r="S759">
        <f>D759*내역서!S3700</f>
        <v>0</v>
      </c>
      <c r="T759">
        <f>D759*내역서!T3700</f>
        <v>0</v>
      </c>
      <c r="U759">
        <f>D759*내역서!U3700</f>
        <v>0</v>
      </c>
      <c r="V759">
        <f>D759*내역서!V3700</f>
        <v>0</v>
      </c>
      <c r="W759">
        <f>D759*내역서!W3700</f>
        <v>0</v>
      </c>
      <c r="X759">
        <f>D759*내역서!X3700</f>
        <v>0</v>
      </c>
      <c r="Y759">
        <f>D759*내역서!Y3700</f>
        <v>0</v>
      </c>
      <c r="Z759">
        <f>D759*내역서!Z3700</f>
        <v>0</v>
      </c>
      <c r="AA759">
        <f>D759*내역서!AA3700</f>
        <v>0</v>
      </c>
      <c r="AB759">
        <f>D759*내역서!AB3700</f>
        <v>0</v>
      </c>
      <c r="AC759">
        <f>D759*내역서!AC3700</f>
        <v>0</v>
      </c>
      <c r="AD759">
        <f>D759*내역서!AD3700</f>
        <v>0</v>
      </c>
      <c r="AE759">
        <f>D759*내역서!AE3700</f>
        <v>0</v>
      </c>
      <c r="AF759">
        <f>D759*내역서!AF3700</f>
        <v>0</v>
      </c>
      <c r="AG759">
        <f>D759*내역서!AG3700</f>
        <v>0</v>
      </c>
      <c r="AH759">
        <f>D759*내역서!AH3700</f>
        <v>0</v>
      </c>
      <c r="AI759">
        <f>D759*내역서!AI3700</f>
        <v>0</v>
      </c>
      <c r="AJ759">
        <f>D759*내역서!AJ3700</f>
        <v>0</v>
      </c>
      <c r="AK759">
        <f>D759*내역서!AK3700</f>
        <v>0</v>
      </c>
      <c r="AL759">
        <f>D759*내역서!AL3700</f>
        <v>0</v>
      </c>
    </row>
    <row r="760" spans="1:38" ht="26.1" customHeight="1" x14ac:dyDescent="0.3">
      <c r="A760" s="6" t="s">
        <v>906</v>
      </c>
      <c r="B760" s="7"/>
      <c r="C760" s="8" t="s">
        <v>92</v>
      </c>
      <c r="D760" s="14">
        <v>1</v>
      </c>
      <c r="E760" s="9">
        <f>내역서!F3716</f>
        <v>0</v>
      </c>
      <c r="F760" s="9">
        <f t="shared" si="148"/>
        <v>0</v>
      </c>
      <c r="G760" s="9">
        <f>내역서!H3716</f>
        <v>0</v>
      </c>
      <c r="H760" s="9">
        <f t="shared" si="149"/>
        <v>0</v>
      </c>
      <c r="I760" s="9">
        <f>내역서!J3716</f>
        <v>0</v>
      </c>
      <c r="J760" s="9">
        <f t="shared" si="150"/>
        <v>0</v>
      </c>
      <c r="K760" s="9">
        <f t="shared" si="151"/>
        <v>0</v>
      </c>
      <c r="L760" s="9">
        <f t="shared" si="152"/>
        <v>0</v>
      </c>
      <c r="M760" s="7"/>
      <c r="Q760">
        <v>1</v>
      </c>
      <c r="R760">
        <f>D760*내역서!R3716</f>
        <v>0</v>
      </c>
      <c r="S760">
        <f>D760*내역서!S3716</f>
        <v>0</v>
      </c>
      <c r="T760">
        <f>D760*내역서!T3716</f>
        <v>0</v>
      </c>
      <c r="U760">
        <f>D760*내역서!U3716</f>
        <v>0</v>
      </c>
      <c r="V760">
        <f>D760*내역서!V3716</f>
        <v>0</v>
      </c>
      <c r="W760">
        <f>D760*내역서!W3716</f>
        <v>0</v>
      </c>
      <c r="X760">
        <f>D760*내역서!X3716</f>
        <v>0</v>
      </c>
      <c r="Y760">
        <f>D760*내역서!Y3716</f>
        <v>0</v>
      </c>
      <c r="Z760">
        <f>D760*내역서!Z3716</f>
        <v>0</v>
      </c>
      <c r="AA760">
        <f>D760*내역서!AA3716</f>
        <v>0</v>
      </c>
      <c r="AB760">
        <f>D760*내역서!AB3716</f>
        <v>0</v>
      </c>
      <c r="AC760">
        <f>D760*내역서!AC3716</f>
        <v>0</v>
      </c>
      <c r="AD760">
        <f>D760*내역서!AD3716</f>
        <v>0</v>
      </c>
      <c r="AE760">
        <f>D760*내역서!AE3716</f>
        <v>0</v>
      </c>
      <c r="AF760">
        <f>D760*내역서!AF3716</f>
        <v>0</v>
      </c>
      <c r="AG760">
        <f>D760*내역서!AG3716</f>
        <v>0</v>
      </c>
      <c r="AH760">
        <f>D760*내역서!AH3716</f>
        <v>0</v>
      </c>
      <c r="AI760">
        <f>D760*내역서!AI3716</f>
        <v>0</v>
      </c>
      <c r="AJ760">
        <f>D760*내역서!AJ3716</f>
        <v>0</v>
      </c>
      <c r="AK760">
        <f>D760*내역서!AK3716</f>
        <v>0</v>
      </c>
      <c r="AL760">
        <f>D760*내역서!AL3716</f>
        <v>0</v>
      </c>
    </row>
    <row r="761" spans="1:38" ht="26.1" customHeight="1" x14ac:dyDescent="0.3">
      <c r="A761" s="6" t="s">
        <v>907</v>
      </c>
      <c r="B761" s="7"/>
      <c r="C761" s="8" t="s">
        <v>92</v>
      </c>
      <c r="D761" s="14">
        <v>1</v>
      </c>
      <c r="E761" s="9">
        <f>내역서!F3732</f>
        <v>0</v>
      </c>
      <c r="F761" s="9">
        <f t="shared" si="148"/>
        <v>0</v>
      </c>
      <c r="G761" s="9">
        <f>내역서!H3732</f>
        <v>0</v>
      </c>
      <c r="H761" s="9">
        <f t="shared" si="149"/>
        <v>0</v>
      </c>
      <c r="I761" s="9">
        <f>내역서!J3732</f>
        <v>0</v>
      </c>
      <c r="J761" s="9">
        <f t="shared" si="150"/>
        <v>0</v>
      </c>
      <c r="K761" s="9">
        <f t="shared" si="151"/>
        <v>0</v>
      </c>
      <c r="L761" s="9">
        <f t="shared" si="152"/>
        <v>0</v>
      </c>
      <c r="M761" s="7"/>
      <c r="Q761">
        <v>1</v>
      </c>
      <c r="R761">
        <f>D761*내역서!R3732</f>
        <v>0</v>
      </c>
      <c r="S761">
        <f>D761*내역서!S3732</f>
        <v>0</v>
      </c>
      <c r="T761">
        <f>D761*내역서!T3732</f>
        <v>0</v>
      </c>
      <c r="U761">
        <f>D761*내역서!U3732</f>
        <v>0</v>
      </c>
      <c r="V761">
        <f>D761*내역서!V3732</f>
        <v>0</v>
      </c>
      <c r="W761">
        <f>D761*내역서!W3732</f>
        <v>0</v>
      </c>
      <c r="X761">
        <f>D761*내역서!X3732</f>
        <v>0</v>
      </c>
      <c r="Y761">
        <f>D761*내역서!Y3732</f>
        <v>0</v>
      </c>
      <c r="Z761">
        <f>D761*내역서!Z3732</f>
        <v>0</v>
      </c>
      <c r="AA761">
        <f>D761*내역서!AA3732</f>
        <v>0</v>
      </c>
      <c r="AB761">
        <f>D761*내역서!AB3732</f>
        <v>0</v>
      </c>
      <c r="AC761">
        <f>D761*내역서!AC3732</f>
        <v>0</v>
      </c>
      <c r="AD761">
        <f>D761*내역서!AD3732</f>
        <v>0</v>
      </c>
      <c r="AE761">
        <f>D761*내역서!AE3732</f>
        <v>0</v>
      </c>
      <c r="AF761">
        <f>D761*내역서!AF3732</f>
        <v>0</v>
      </c>
      <c r="AG761">
        <f>D761*내역서!AG3732</f>
        <v>0</v>
      </c>
      <c r="AH761">
        <f>D761*내역서!AH3732</f>
        <v>0</v>
      </c>
      <c r="AI761">
        <f>D761*내역서!AI3732</f>
        <v>0</v>
      </c>
      <c r="AJ761">
        <f>D761*내역서!AJ3732</f>
        <v>0</v>
      </c>
      <c r="AK761">
        <f>D761*내역서!AK3732</f>
        <v>0</v>
      </c>
      <c r="AL761">
        <f>D761*내역서!AL3732</f>
        <v>0</v>
      </c>
    </row>
    <row r="762" spans="1:38" ht="26.1" customHeight="1" x14ac:dyDescent="0.3">
      <c r="A762" s="6" t="s">
        <v>908</v>
      </c>
      <c r="B762" s="7"/>
      <c r="C762" s="8" t="s">
        <v>92</v>
      </c>
      <c r="D762" s="14">
        <v>1</v>
      </c>
      <c r="E762" s="9">
        <f>내역서!F3748</f>
        <v>0</v>
      </c>
      <c r="F762" s="9">
        <f t="shared" si="148"/>
        <v>0</v>
      </c>
      <c r="G762" s="9">
        <f>내역서!H3748</f>
        <v>0</v>
      </c>
      <c r="H762" s="9">
        <f t="shared" si="149"/>
        <v>0</v>
      </c>
      <c r="I762" s="9">
        <f>내역서!J3748</f>
        <v>0</v>
      </c>
      <c r="J762" s="9">
        <f t="shared" si="150"/>
        <v>0</v>
      </c>
      <c r="K762" s="9">
        <f t="shared" si="151"/>
        <v>0</v>
      </c>
      <c r="L762" s="9">
        <f t="shared" si="152"/>
        <v>0</v>
      </c>
      <c r="M762" s="7"/>
      <c r="Q762">
        <v>1</v>
      </c>
      <c r="R762">
        <f>D762*내역서!R3748</f>
        <v>0</v>
      </c>
      <c r="S762">
        <f>D762*내역서!S3748</f>
        <v>0</v>
      </c>
      <c r="T762">
        <f>D762*내역서!T3748</f>
        <v>0</v>
      </c>
      <c r="U762">
        <f>D762*내역서!U3748</f>
        <v>0</v>
      </c>
      <c r="V762">
        <f>D762*내역서!V3748</f>
        <v>0</v>
      </c>
      <c r="W762">
        <f>D762*내역서!W3748</f>
        <v>0</v>
      </c>
      <c r="X762">
        <f>D762*내역서!X3748</f>
        <v>0</v>
      </c>
      <c r="Y762">
        <f>D762*내역서!Y3748</f>
        <v>0</v>
      </c>
      <c r="Z762">
        <f>D762*내역서!Z3748</f>
        <v>0</v>
      </c>
      <c r="AA762">
        <f>D762*내역서!AA3748</f>
        <v>0</v>
      </c>
      <c r="AB762">
        <f>D762*내역서!AB3748</f>
        <v>0</v>
      </c>
      <c r="AC762">
        <f>D762*내역서!AC3748</f>
        <v>0</v>
      </c>
      <c r="AD762">
        <f>D762*내역서!AD3748</f>
        <v>0</v>
      </c>
      <c r="AE762">
        <f>D762*내역서!AE3748</f>
        <v>0</v>
      </c>
      <c r="AF762">
        <f>D762*내역서!AF3748</f>
        <v>0</v>
      </c>
      <c r="AG762">
        <f>D762*내역서!AG3748</f>
        <v>0</v>
      </c>
      <c r="AH762">
        <f>D762*내역서!AH3748</f>
        <v>0</v>
      </c>
      <c r="AI762">
        <f>D762*내역서!AI3748</f>
        <v>0</v>
      </c>
      <c r="AJ762">
        <f>D762*내역서!AJ3748</f>
        <v>0</v>
      </c>
      <c r="AK762">
        <f>D762*내역서!AK3748</f>
        <v>0</v>
      </c>
      <c r="AL762">
        <f>D762*내역서!AL3748</f>
        <v>0</v>
      </c>
    </row>
    <row r="763" spans="1:38" ht="26.1" customHeight="1" x14ac:dyDescent="0.3">
      <c r="A763" s="6" t="s">
        <v>909</v>
      </c>
      <c r="B763" s="7"/>
      <c r="C763" s="8" t="s">
        <v>92</v>
      </c>
      <c r="D763" s="14">
        <v>1</v>
      </c>
      <c r="E763" s="9">
        <f>내역서!F3764</f>
        <v>0</v>
      </c>
      <c r="F763" s="9">
        <f t="shared" si="148"/>
        <v>0</v>
      </c>
      <c r="G763" s="9">
        <f>내역서!H3764</f>
        <v>0</v>
      </c>
      <c r="H763" s="9">
        <f t="shared" si="149"/>
        <v>0</v>
      </c>
      <c r="I763" s="9">
        <f>내역서!J3764</f>
        <v>0</v>
      </c>
      <c r="J763" s="9">
        <f t="shared" si="150"/>
        <v>0</v>
      </c>
      <c r="K763" s="9">
        <f t="shared" si="151"/>
        <v>0</v>
      </c>
      <c r="L763" s="9">
        <f t="shared" si="152"/>
        <v>0</v>
      </c>
      <c r="M763" s="7"/>
      <c r="Q763">
        <v>1</v>
      </c>
      <c r="R763">
        <f>D763*내역서!R3764</f>
        <v>0</v>
      </c>
      <c r="S763">
        <f>D763*내역서!S3764</f>
        <v>0</v>
      </c>
      <c r="T763">
        <f>D763*내역서!T3764</f>
        <v>0</v>
      </c>
      <c r="U763">
        <f>D763*내역서!U3764</f>
        <v>0</v>
      </c>
      <c r="V763">
        <f>D763*내역서!V3764</f>
        <v>0</v>
      </c>
      <c r="W763">
        <f>D763*내역서!W3764</f>
        <v>0</v>
      </c>
      <c r="X763">
        <f>D763*내역서!X3764</f>
        <v>0</v>
      </c>
      <c r="Y763">
        <f>D763*내역서!Y3764</f>
        <v>0</v>
      </c>
      <c r="Z763">
        <f>D763*내역서!Z3764</f>
        <v>0</v>
      </c>
      <c r="AA763">
        <f>D763*내역서!AA3764</f>
        <v>0</v>
      </c>
      <c r="AB763">
        <f>D763*내역서!AB3764</f>
        <v>0</v>
      </c>
      <c r="AC763">
        <f>D763*내역서!AC3764</f>
        <v>0</v>
      </c>
      <c r="AD763">
        <f>D763*내역서!AD3764</f>
        <v>0</v>
      </c>
      <c r="AE763">
        <f>D763*내역서!AE3764</f>
        <v>0</v>
      </c>
      <c r="AF763">
        <f>D763*내역서!AF3764</f>
        <v>0</v>
      </c>
      <c r="AG763">
        <f>D763*내역서!AG3764</f>
        <v>0</v>
      </c>
      <c r="AH763">
        <f>D763*내역서!AH3764</f>
        <v>0</v>
      </c>
      <c r="AI763">
        <f>D763*내역서!AI3764</f>
        <v>0</v>
      </c>
      <c r="AJ763">
        <f>D763*내역서!AJ3764</f>
        <v>0</v>
      </c>
      <c r="AK763">
        <f>D763*내역서!AK3764</f>
        <v>0</v>
      </c>
      <c r="AL763">
        <f>D763*내역서!AL3764</f>
        <v>0</v>
      </c>
    </row>
    <row r="764" spans="1:38" ht="26.1" customHeight="1" x14ac:dyDescent="0.3">
      <c r="A764" s="6" t="s">
        <v>910</v>
      </c>
      <c r="B764" s="7"/>
      <c r="C764" s="8" t="s">
        <v>92</v>
      </c>
      <c r="D764" s="14">
        <v>1</v>
      </c>
      <c r="E764" s="9">
        <f>내역서!F3780</f>
        <v>0</v>
      </c>
      <c r="F764" s="9">
        <f t="shared" si="148"/>
        <v>0</v>
      </c>
      <c r="G764" s="9">
        <f>내역서!H3780</f>
        <v>0</v>
      </c>
      <c r="H764" s="9">
        <f t="shared" si="149"/>
        <v>0</v>
      </c>
      <c r="I764" s="9">
        <f>내역서!J3780</f>
        <v>0</v>
      </c>
      <c r="J764" s="9">
        <f t="shared" si="150"/>
        <v>0</v>
      </c>
      <c r="K764" s="9">
        <f t="shared" si="151"/>
        <v>0</v>
      </c>
      <c r="L764" s="9">
        <f t="shared" si="152"/>
        <v>0</v>
      </c>
      <c r="M764" s="7"/>
      <c r="Q764">
        <v>1</v>
      </c>
      <c r="R764">
        <f>D764*내역서!R3780</f>
        <v>0</v>
      </c>
      <c r="S764">
        <f>D764*내역서!S3780</f>
        <v>0</v>
      </c>
      <c r="T764">
        <f>D764*내역서!T3780</f>
        <v>0</v>
      </c>
      <c r="U764">
        <f>D764*내역서!U3780</f>
        <v>0</v>
      </c>
      <c r="V764">
        <f>D764*내역서!V3780</f>
        <v>0</v>
      </c>
      <c r="W764">
        <f>D764*내역서!W3780</f>
        <v>0</v>
      </c>
      <c r="X764">
        <f>D764*내역서!X3780</f>
        <v>0</v>
      </c>
      <c r="Y764">
        <f>D764*내역서!Y3780</f>
        <v>0</v>
      </c>
      <c r="Z764">
        <f>D764*내역서!Z3780</f>
        <v>0</v>
      </c>
      <c r="AA764">
        <f>D764*내역서!AA3780</f>
        <v>0</v>
      </c>
      <c r="AB764">
        <f>D764*내역서!AB3780</f>
        <v>0</v>
      </c>
      <c r="AC764">
        <f>D764*내역서!AC3780</f>
        <v>0</v>
      </c>
      <c r="AD764">
        <f>D764*내역서!AD3780</f>
        <v>0</v>
      </c>
      <c r="AE764">
        <f>D764*내역서!AE3780</f>
        <v>0</v>
      </c>
      <c r="AF764">
        <f>D764*내역서!AF3780</f>
        <v>0</v>
      </c>
      <c r="AG764">
        <f>D764*내역서!AG3780</f>
        <v>0</v>
      </c>
      <c r="AH764">
        <f>D764*내역서!AH3780</f>
        <v>0</v>
      </c>
      <c r="AI764">
        <f>D764*내역서!AI3780</f>
        <v>0</v>
      </c>
      <c r="AJ764">
        <f>D764*내역서!AJ3780</f>
        <v>0</v>
      </c>
      <c r="AK764">
        <f>D764*내역서!AK3780</f>
        <v>0</v>
      </c>
      <c r="AL764">
        <f>D764*내역서!AL3780</f>
        <v>0</v>
      </c>
    </row>
    <row r="765" spans="1:38" ht="26.1" customHeight="1" x14ac:dyDescent="0.3">
      <c r="A765" s="6" t="s">
        <v>911</v>
      </c>
      <c r="B765" s="7"/>
      <c r="C765" s="8" t="s">
        <v>92</v>
      </c>
      <c r="D765" s="14">
        <v>1</v>
      </c>
      <c r="E765" s="9">
        <f>내역서!F3796</f>
        <v>0</v>
      </c>
      <c r="F765" s="9">
        <f t="shared" si="148"/>
        <v>0</v>
      </c>
      <c r="G765" s="9">
        <f>내역서!H3796</f>
        <v>0</v>
      </c>
      <c r="H765" s="9">
        <f t="shared" si="149"/>
        <v>0</v>
      </c>
      <c r="I765" s="9">
        <f>내역서!J3796</f>
        <v>0</v>
      </c>
      <c r="J765" s="9">
        <f t="shared" si="150"/>
        <v>0</v>
      </c>
      <c r="K765" s="9">
        <f t="shared" si="151"/>
        <v>0</v>
      </c>
      <c r="L765" s="9">
        <f t="shared" si="152"/>
        <v>0</v>
      </c>
      <c r="M765" s="6" t="s">
        <v>682</v>
      </c>
      <c r="R765">
        <f>D765*내역서!R3796</f>
        <v>0</v>
      </c>
      <c r="S765">
        <f>D765*내역서!S3796</f>
        <v>0</v>
      </c>
      <c r="T765">
        <f>D765*내역서!T3796</f>
        <v>0</v>
      </c>
      <c r="U765">
        <f>D765*내역서!U3796</f>
        <v>0</v>
      </c>
      <c r="V765">
        <f>D765*내역서!V3796</f>
        <v>0</v>
      </c>
      <c r="W765">
        <f>D765*내역서!W3796</f>
        <v>0</v>
      </c>
      <c r="X765">
        <f>D765*내역서!X3796</f>
        <v>0</v>
      </c>
      <c r="Y765">
        <f>D765*내역서!Y3796</f>
        <v>0</v>
      </c>
      <c r="Z765">
        <f>D765*내역서!Z3796</f>
        <v>0</v>
      </c>
      <c r="AA765">
        <f>D765*내역서!AA3796</f>
        <v>0</v>
      </c>
      <c r="AB765">
        <f>D765*내역서!AB3796</f>
        <v>0</v>
      </c>
      <c r="AC765">
        <f>D765*내역서!AC3796</f>
        <v>0</v>
      </c>
      <c r="AD765">
        <f>D765*내역서!AD3796</f>
        <v>0</v>
      </c>
      <c r="AE765">
        <f>D765*내역서!AE3796</f>
        <v>0</v>
      </c>
      <c r="AF765">
        <f>D765*내역서!AF3796</f>
        <v>0</v>
      </c>
      <c r="AG765">
        <f>D765*내역서!AG3796</f>
        <v>0</v>
      </c>
      <c r="AH765">
        <f>D765*내역서!AH3796</f>
        <v>0</v>
      </c>
      <c r="AI765">
        <f>D765*내역서!AI3796</f>
        <v>0</v>
      </c>
      <c r="AJ765">
        <f>D765*내역서!AJ3796</f>
        <v>0</v>
      </c>
      <c r="AK765">
        <f>D765*내역서!AK3796</f>
        <v>0</v>
      </c>
      <c r="AL765">
        <f>D765*내역서!AL3796</f>
        <v>0</v>
      </c>
    </row>
    <row r="766" spans="1:38" ht="26.1" customHeight="1" x14ac:dyDescent="0.3">
      <c r="A766" s="6" t="s">
        <v>912</v>
      </c>
      <c r="B766" s="7"/>
      <c r="C766" s="8" t="s">
        <v>92</v>
      </c>
      <c r="D766" s="14">
        <v>1</v>
      </c>
      <c r="E766" s="9">
        <f>내역서!F3812</f>
        <v>0</v>
      </c>
      <c r="F766" s="9">
        <f t="shared" si="148"/>
        <v>0</v>
      </c>
      <c r="G766" s="9">
        <f>내역서!H3812</f>
        <v>0</v>
      </c>
      <c r="H766" s="9">
        <f t="shared" si="149"/>
        <v>0</v>
      </c>
      <c r="I766" s="9">
        <f>내역서!J3812</f>
        <v>0</v>
      </c>
      <c r="J766" s="9">
        <f t="shared" si="150"/>
        <v>0</v>
      </c>
      <c r="K766" s="9">
        <f t="shared" si="151"/>
        <v>0</v>
      </c>
      <c r="L766" s="9">
        <f t="shared" si="152"/>
        <v>0</v>
      </c>
      <c r="M766" s="6" t="s">
        <v>682</v>
      </c>
      <c r="R766">
        <f>D766*내역서!R3812</f>
        <v>0</v>
      </c>
      <c r="S766">
        <f>D766*내역서!S3812</f>
        <v>0</v>
      </c>
      <c r="T766">
        <f>D766*내역서!T3812</f>
        <v>0</v>
      </c>
      <c r="U766">
        <f>D766*내역서!U3812</f>
        <v>0</v>
      </c>
      <c r="V766">
        <f>D766*내역서!V3812</f>
        <v>0</v>
      </c>
      <c r="W766">
        <f>D766*내역서!W3812</f>
        <v>0</v>
      </c>
      <c r="X766">
        <f>D766*내역서!X3812</f>
        <v>0</v>
      </c>
      <c r="Y766">
        <f>D766*내역서!Y3812</f>
        <v>0</v>
      </c>
      <c r="Z766">
        <f>D766*내역서!Z3812</f>
        <v>0</v>
      </c>
      <c r="AA766">
        <f>D766*내역서!AA3812</f>
        <v>0</v>
      </c>
      <c r="AB766">
        <f>D766*내역서!AB3812</f>
        <v>0</v>
      </c>
      <c r="AC766">
        <f>D766*내역서!AC3812</f>
        <v>0</v>
      </c>
      <c r="AD766">
        <f>D766*내역서!AD3812</f>
        <v>0</v>
      </c>
      <c r="AE766">
        <f>D766*내역서!AE3812</f>
        <v>0</v>
      </c>
      <c r="AF766">
        <f>D766*내역서!AF3812</f>
        <v>0</v>
      </c>
      <c r="AG766">
        <f>D766*내역서!AG3812</f>
        <v>0</v>
      </c>
      <c r="AH766">
        <f>D766*내역서!AH3812</f>
        <v>0</v>
      </c>
      <c r="AI766">
        <f>D766*내역서!AI3812</f>
        <v>0</v>
      </c>
      <c r="AJ766">
        <f>D766*내역서!AJ3812</f>
        <v>0</v>
      </c>
      <c r="AK766">
        <f>D766*내역서!AK3812</f>
        <v>0</v>
      </c>
      <c r="AL766">
        <f>D766*내역서!AL3812</f>
        <v>0</v>
      </c>
    </row>
    <row r="767" spans="1:38" ht="26.1" customHeight="1" x14ac:dyDescent="0.3">
      <c r="A767" s="7"/>
      <c r="B767" s="7"/>
      <c r="C767" s="14"/>
      <c r="D767" s="14"/>
      <c r="E767" s="9"/>
      <c r="F767" s="9"/>
      <c r="G767" s="9"/>
      <c r="H767" s="9"/>
      <c r="I767" s="9"/>
      <c r="J767" s="9"/>
      <c r="K767" s="9"/>
      <c r="L767" s="9"/>
      <c r="M767" s="7"/>
    </row>
    <row r="768" spans="1:38" ht="26.1" customHeight="1" x14ac:dyDescent="0.3">
      <c r="A768" s="7"/>
      <c r="B768" s="7"/>
      <c r="C768" s="14"/>
      <c r="D768" s="14"/>
      <c r="E768" s="9"/>
      <c r="F768" s="9"/>
      <c r="G768" s="9"/>
      <c r="H768" s="9"/>
      <c r="I768" s="9"/>
      <c r="J768" s="9"/>
      <c r="K768" s="9"/>
      <c r="L768" s="9"/>
      <c r="M768" s="7"/>
    </row>
    <row r="769" spans="1:38" ht="26.1" customHeight="1" x14ac:dyDescent="0.3">
      <c r="A769" s="7"/>
      <c r="B769" s="7"/>
      <c r="C769" s="14"/>
      <c r="D769" s="14"/>
      <c r="E769" s="9"/>
      <c r="F769" s="9"/>
      <c r="G769" s="9"/>
      <c r="H769" s="9"/>
      <c r="I769" s="9"/>
      <c r="J769" s="9"/>
      <c r="K769" s="9"/>
      <c r="L769" s="9"/>
      <c r="M769" s="7"/>
    </row>
    <row r="770" spans="1:38" ht="26.1" customHeight="1" x14ac:dyDescent="0.3">
      <c r="A770" s="7"/>
      <c r="B770" s="7"/>
      <c r="C770" s="14"/>
      <c r="D770" s="14"/>
      <c r="E770" s="9"/>
      <c r="F770" s="9"/>
      <c r="G770" s="9"/>
      <c r="H770" s="9"/>
      <c r="I770" s="9"/>
      <c r="J770" s="9"/>
      <c r="K770" s="9"/>
      <c r="L770" s="9"/>
      <c r="M770" s="7"/>
    </row>
    <row r="771" spans="1:38" ht="26.1" customHeight="1" x14ac:dyDescent="0.3">
      <c r="A771" s="7"/>
      <c r="B771" s="7"/>
      <c r="C771" s="14"/>
      <c r="D771" s="14"/>
      <c r="E771" s="9"/>
      <c r="F771" s="9"/>
      <c r="G771" s="9"/>
      <c r="H771" s="9"/>
      <c r="I771" s="9"/>
      <c r="J771" s="9"/>
      <c r="K771" s="9"/>
      <c r="L771" s="9"/>
      <c r="M771" s="7"/>
    </row>
    <row r="772" spans="1:38" ht="26.1" customHeight="1" x14ac:dyDescent="0.3">
      <c r="A772" s="10" t="s">
        <v>91</v>
      </c>
      <c r="B772" s="11"/>
      <c r="C772" s="12"/>
      <c r="D772" s="12"/>
      <c r="E772" s="13"/>
      <c r="F772" s="13">
        <f>SUMIF(Q758:Q766, "1", F758:F766)</f>
        <v>0</v>
      </c>
      <c r="G772" s="13"/>
      <c r="H772" s="13">
        <f>SUMIF(Q758:Q766, "1", H758:H766)</f>
        <v>0</v>
      </c>
      <c r="I772" s="13"/>
      <c r="J772" s="13">
        <f>SUMIF(Q758:Q766, "1", J758:J766)</f>
        <v>0</v>
      </c>
      <c r="K772" s="13"/>
      <c r="L772" s="13">
        <f>F772+H772+J772</f>
        <v>0</v>
      </c>
      <c r="M772" s="11"/>
      <c r="R772">
        <f t="shared" ref="R772:AL772" si="153">SUM(R758:R766)</f>
        <v>0</v>
      </c>
      <c r="S772">
        <f t="shared" si="153"/>
        <v>0</v>
      </c>
      <c r="T772">
        <f t="shared" si="153"/>
        <v>0</v>
      </c>
      <c r="U772">
        <f t="shared" si="153"/>
        <v>0</v>
      </c>
      <c r="V772">
        <f t="shared" si="153"/>
        <v>0</v>
      </c>
      <c r="W772">
        <f t="shared" si="153"/>
        <v>0</v>
      </c>
      <c r="X772">
        <f t="shared" si="153"/>
        <v>0</v>
      </c>
      <c r="Y772">
        <f t="shared" si="153"/>
        <v>0</v>
      </c>
      <c r="Z772">
        <f t="shared" si="153"/>
        <v>0</v>
      </c>
      <c r="AA772">
        <f t="shared" si="153"/>
        <v>0</v>
      </c>
      <c r="AB772">
        <f t="shared" si="153"/>
        <v>0</v>
      </c>
      <c r="AC772">
        <f t="shared" si="153"/>
        <v>0</v>
      </c>
      <c r="AD772">
        <f t="shared" si="153"/>
        <v>0</v>
      </c>
      <c r="AE772">
        <f t="shared" si="153"/>
        <v>0</v>
      </c>
      <c r="AF772">
        <f t="shared" si="153"/>
        <v>0</v>
      </c>
      <c r="AG772">
        <f t="shared" si="153"/>
        <v>0</v>
      </c>
      <c r="AH772">
        <f t="shared" si="153"/>
        <v>0</v>
      </c>
      <c r="AI772">
        <f t="shared" si="153"/>
        <v>0</v>
      </c>
      <c r="AJ772">
        <f t="shared" si="153"/>
        <v>0</v>
      </c>
      <c r="AK772">
        <f t="shared" si="153"/>
        <v>0</v>
      </c>
      <c r="AL772">
        <f t="shared" si="153"/>
        <v>0</v>
      </c>
    </row>
    <row r="773" spans="1:38" ht="26.1" customHeight="1" x14ac:dyDescent="0.3">
      <c r="A773" s="6" t="s">
        <v>45</v>
      </c>
      <c r="B773" s="7"/>
      <c r="C773" s="14"/>
      <c r="D773" s="14"/>
      <c r="E773" s="9"/>
      <c r="F773" s="9"/>
      <c r="G773" s="9"/>
      <c r="H773" s="9"/>
      <c r="I773" s="9"/>
      <c r="J773" s="9"/>
      <c r="K773" s="9"/>
      <c r="L773" s="9"/>
      <c r="M773" s="7"/>
    </row>
    <row r="774" spans="1:38" ht="26.1" customHeight="1" x14ac:dyDescent="0.3">
      <c r="A774" s="6" t="s">
        <v>913</v>
      </c>
      <c r="B774" s="7"/>
      <c r="C774" s="8" t="s">
        <v>92</v>
      </c>
      <c r="D774" s="14">
        <v>1</v>
      </c>
      <c r="E774" s="9">
        <f>내역서!F3828</f>
        <v>0</v>
      </c>
      <c r="F774" s="9">
        <f t="shared" ref="F774:F781" si="154">D774*E774</f>
        <v>0</v>
      </c>
      <c r="G774" s="9">
        <f>내역서!H3828</f>
        <v>0</v>
      </c>
      <c r="H774" s="9">
        <f t="shared" ref="H774:H781" si="155">D774*G774</f>
        <v>0</v>
      </c>
      <c r="I774" s="9">
        <f>내역서!J3828</f>
        <v>0</v>
      </c>
      <c r="J774" s="9">
        <f t="shared" ref="J774:J781" si="156">D774*I774</f>
        <v>0</v>
      </c>
      <c r="K774" s="9">
        <f t="shared" ref="K774:L781" si="157">E774+G774+I774</f>
        <v>0</v>
      </c>
      <c r="L774" s="9">
        <f t="shared" si="157"/>
        <v>0</v>
      </c>
      <c r="M774" s="7"/>
      <c r="Q774">
        <v>1</v>
      </c>
      <c r="R774">
        <f>D774*내역서!R3828</f>
        <v>0</v>
      </c>
      <c r="S774">
        <f>D774*내역서!S3828</f>
        <v>0</v>
      </c>
      <c r="T774">
        <f>D774*내역서!T3828</f>
        <v>0</v>
      </c>
      <c r="U774">
        <f>D774*내역서!U3828</f>
        <v>0</v>
      </c>
      <c r="V774">
        <f>D774*내역서!V3828</f>
        <v>0</v>
      </c>
      <c r="W774">
        <f>D774*내역서!W3828</f>
        <v>0</v>
      </c>
      <c r="X774">
        <f>D774*내역서!X3828</f>
        <v>0</v>
      </c>
      <c r="Y774">
        <f>D774*내역서!Y3828</f>
        <v>0</v>
      </c>
      <c r="Z774">
        <f>D774*내역서!Z3828</f>
        <v>0</v>
      </c>
      <c r="AA774">
        <f>D774*내역서!AA3828</f>
        <v>0</v>
      </c>
      <c r="AB774">
        <f>D774*내역서!AB3828</f>
        <v>0</v>
      </c>
      <c r="AC774">
        <f>D774*내역서!AC3828</f>
        <v>0</v>
      </c>
      <c r="AD774">
        <f>D774*내역서!AD3828</f>
        <v>0</v>
      </c>
      <c r="AE774">
        <f>D774*내역서!AE3828</f>
        <v>0</v>
      </c>
      <c r="AF774">
        <f>D774*내역서!AF3828</f>
        <v>0</v>
      </c>
      <c r="AG774">
        <f>D774*내역서!AG3828</f>
        <v>0</v>
      </c>
      <c r="AH774">
        <f>D774*내역서!AH3828</f>
        <v>0</v>
      </c>
      <c r="AI774">
        <f>D774*내역서!AI3828</f>
        <v>0</v>
      </c>
      <c r="AJ774">
        <f>D774*내역서!AJ3828</f>
        <v>0</v>
      </c>
      <c r="AK774">
        <f>D774*내역서!AK3828</f>
        <v>0</v>
      </c>
      <c r="AL774">
        <f>D774*내역서!AL3828</f>
        <v>0</v>
      </c>
    </row>
    <row r="775" spans="1:38" ht="26.1" customHeight="1" x14ac:dyDescent="0.3">
      <c r="A775" s="6" t="s">
        <v>914</v>
      </c>
      <c r="B775" s="7"/>
      <c r="C775" s="8" t="s">
        <v>92</v>
      </c>
      <c r="D775" s="14">
        <v>1</v>
      </c>
      <c r="E775" s="9">
        <f>내역서!F3844</f>
        <v>0</v>
      </c>
      <c r="F775" s="9">
        <f t="shared" si="154"/>
        <v>0</v>
      </c>
      <c r="G775" s="9">
        <f>내역서!H3844</f>
        <v>0</v>
      </c>
      <c r="H775" s="9">
        <f t="shared" si="155"/>
        <v>0</v>
      </c>
      <c r="I775" s="9">
        <f>내역서!J3844</f>
        <v>0</v>
      </c>
      <c r="J775" s="9">
        <f t="shared" si="156"/>
        <v>0</v>
      </c>
      <c r="K775" s="9">
        <f t="shared" si="157"/>
        <v>0</v>
      </c>
      <c r="L775" s="9">
        <f t="shared" si="157"/>
        <v>0</v>
      </c>
      <c r="M775" s="7"/>
      <c r="Q775">
        <v>1</v>
      </c>
      <c r="R775">
        <f>D775*내역서!R3844</f>
        <v>0</v>
      </c>
      <c r="S775">
        <f>D775*내역서!S3844</f>
        <v>0</v>
      </c>
      <c r="T775">
        <f>D775*내역서!T3844</f>
        <v>0</v>
      </c>
      <c r="U775">
        <f>D775*내역서!U3844</f>
        <v>0</v>
      </c>
      <c r="V775">
        <f>D775*내역서!V3844</f>
        <v>0</v>
      </c>
      <c r="W775">
        <f>D775*내역서!W3844</f>
        <v>0</v>
      </c>
      <c r="X775">
        <f>D775*내역서!X3844</f>
        <v>0</v>
      </c>
      <c r="Y775">
        <f>D775*내역서!Y3844</f>
        <v>0</v>
      </c>
      <c r="Z775">
        <f>D775*내역서!Z3844</f>
        <v>0</v>
      </c>
      <c r="AA775">
        <f>D775*내역서!AA3844</f>
        <v>0</v>
      </c>
      <c r="AB775">
        <f>D775*내역서!AB3844</f>
        <v>0</v>
      </c>
      <c r="AC775">
        <f>D775*내역서!AC3844</f>
        <v>0</v>
      </c>
      <c r="AD775">
        <f>D775*내역서!AD3844</f>
        <v>0</v>
      </c>
      <c r="AE775">
        <f>D775*내역서!AE3844</f>
        <v>0</v>
      </c>
      <c r="AF775">
        <f>D775*내역서!AF3844</f>
        <v>0</v>
      </c>
      <c r="AG775">
        <f>D775*내역서!AG3844</f>
        <v>0</v>
      </c>
      <c r="AH775">
        <f>D775*내역서!AH3844</f>
        <v>0</v>
      </c>
      <c r="AI775">
        <f>D775*내역서!AI3844</f>
        <v>0</v>
      </c>
      <c r="AJ775">
        <f>D775*내역서!AJ3844</f>
        <v>0</v>
      </c>
      <c r="AK775">
        <f>D775*내역서!AK3844</f>
        <v>0</v>
      </c>
      <c r="AL775">
        <f>D775*내역서!AL3844</f>
        <v>0</v>
      </c>
    </row>
    <row r="776" spans="1:38" ht="26.1" customHeight="1" x14ac:dyDescent="0.3">
      <c r="A776" s="6" t="s">
        <v>915</v>
      </c>
      <c r="B776" s="7"/>
      <c r="C776" s="8" t="s">
        <v>92</v>
      </c>
      <c r="D776" s="14">
        <v>1</v>
      </c>
      <c r="E776" s="9">
        <f>내역서!F3860</f>
        <v>0</v>
      </c>
      <c r="F776" s="9">
        <f t="shared" si="154"/>
        <v>0</v>
      </c>
      <c r="G776" s="9">
        <f>내역서!H3860</f>
        <v>0</v>
      </c>
      <c r="H776" s="9">
        <f t="shared" si="155"/>
        <v>0</v>
      </c>
      <c r="I776" s="9">
        <f>내역서!J3860</f>
        <v>0</v>
      </c>
      <c r="J776" s="9">
        <f t="shared" si="156"/>
        <v>0</v>
      </c>
      <c r="K776" s="9">
        <f t="shared" si="157"/>
        <v>0</v>
      </c>
      <c r="L776" s="9">
        <f t="shared" si="157"/>
        <v>0</v>
      </c>
      <c r="M776" s="7"/>
      <c r="Q776">
        <v>1</v>
      </c>
      <c r="R776">
        <f>D776*내역서!R3860</f>
        <v>0</v>
      </c>
      <c r="S776">
        <f>D776*내역서!S3860</f>
        <v>0</v>
      </c>
      <c r="T776">
        <f>D776*내역서!T3860</f>
        <v>0</v>
      </c>
      <c r="U776">
        <f>D776*내역서!U3860</f>
        <v>0</v>
      </c>
      <c r="V776">
        <f>D776*내역서!V3860</f>
        <v>0</v>
      </c>
      <c r="W776">
        <f>D776*내역서!W3860</f>
        <v>0</v>
      </c>
      <c r="X776">
        <f>D776*내역서!X3860</f>
        <v>0</v>
      </c>
      <c r="Y776">
        <f>D776*내역서!Y3860</f>
        <v>0</v>
      </c>
      <c r="Z776">
        <f>D776*내역서!Z3860</f>
        <v>0</v>
      </c>
      <c r="AA776">
        <f>D776*내역서!AA3860</f>
        <v>0</v>
      </c>
      <c r="AB776">
        <f>D776*내역서!AB3860</f>
        <v>0</v>
      </c>
      <c r="AC776">
        <f>D776*내역서!AC3860</f>
        <v>0</v>
      </c>
      <c r="AD776">
        <f>D776*내역서!AD3860</f>
        <v>0</v>
      </c>
      <c r="AE776">
        <f>D776*내역서!AE3860</f>
        <v>0</v>
      </c>
      <c r="AF776">
        <f>D776*내역서!AF3860</f>
        <v>0</v>
      </c>
      <c r="AG776">
        <f>D776*내역서!AG3860</f>
        <v>0</v>
      </c>
      <c r="AH776">
        <f>D776*내역서!AH3860</f>
        <v>0</v>
      </c>
      <c r="AI776">
        <f>D776*내역서!AI3860</f>
        <v>0</v>
      </c>
      <c r="AJ776">
        <f>D776*내역서!AJ3860</f>
        <v>0</v>
      </c>
      <c r="AK776">
        <f>D776*내역서!AK3860</f>
        <v>0</v>
      </c>
      <c r="AL776">
        <f>D776*내역서!AL3860</f>
        <v>0</v>
      </c>
    </row>
    <row r="777" spans="1:38" ht="26.1" customHeight="1" x14ac:dyDescent="0.3">
      <c r="A777" s="6" t="s">
        <v>916</v>
      </c>
      <c r="B777" s="7"/>
      <c r="C777" s="8" t="s">
        <v>92</v>
      </c>
      <c r="D777" s="14">
        <v>1</v>
      </c>
      <c r="E777" s="9">
        <f>내역서!F3876</f>
        <v>0</v>
      </c>
      <c r="F777" s="9">
        <f t="shared" si="154"/>
        <v>0</v>
      </c>
      <c r="G777" s="9">
        <f>내역서!H3876</f>
        <v>0</v>
      </c>
      <c r="H777" s="9">
        <f t="shared" si="155"/>
        <v>0</v>
      </c>
      <c r="I777" s="9">
        <f>내역서!J3876</f>
        <v>0</v>
      </c>
      <c r="J777" s="9">
        <f t="shared" si="156"/>
        <v>0</v>
      </c>
      <c r="K777" s="9">
        <f t="shared" si="157"/>
        <v>0</v>
      </c>
      <c r="L777" s="9">
        <f t="shared" si="157"/>
        <v>0</v>
      </c>
      <c r="M777" s="7"/>
      <c r="Q777">
        <v>1</v>
      </c>
      <c r="R777">
        <f>D777*내역서!R3876</f>
        <v>0</v>
      </c>
      <c r="S777">
        <f>D777*내역서!S3876</f>
        <v>0</v>
      </c>
      <c r="T777">
        <f>D777*내역서!T3876</f>
        <v>0</v>
      </c>
      <c r="U777">
        <f>D777*내역서!U3876</f>
        <v>0</v>
      </c>
      <c r="V777">
        <f>D777*내역서!V3876</f>
        <v>0</v>
      </c>
      <c r="W777">
        <f>D777*내역서!W3876</f>
        <v>0</v>
      </c>
      <c r="X777">
        <f>D777*내역서!X3876</f>
        <v>0</v>
      </c>
      <c r="Y777">
        <f>D777*내역서!Y3876</f>
        <v>0</v>
      </c>
      <c r="Z777">
        <f>D777*내역서!Z3876</f>
        <v>0</v>
      </c>
      <c r="AA777">
        <f>D777*내역서!AA3876</f>
        <v>0</v>
      </c>
      <c r="AB777">
        <f>D777*내역서!AB3876</f>
        <v>0</v>
      </c>
      <c r="AC777">
        <f>D777*내역서!AC3876</f>
        <v>0</v>
      </c>
      <c r="AD777">
        <f>D777*내역서!AD3876</f>
        <v>0</v>
      </c>
      <c r="AE777">
        <f>D777*내역서!AE3876</f>
        <v>0</v>
      </c>
      <c r="AF777">
        <f>D777*내역서!AF3876</f>
        <v>0</v>
      </c>
      <c r="AG777">
        <f>D777*내역서!AG3876</f>
        <v>0</v>
      </c>
      <c r="AH777">
        <f>D777*내역서!AH3876</f>
        <v>0</v>
      </c>
      <c r="AI777">
        <f>D777*내역서!AI3876</f>
        <v>0</v>
      </c>
      <c r="AJ777">
        <f>D777*내역서!AJ3876</f>
        <v>0</v>
      </c>
      <c r="AK777">
        <f>D777*내역서!AK3876</f>
        <v>0</v>
      </c>
      <c r="AL777">
        <f>D777*내역서!AL3876</f>
        <v>0</v>
      </c>
    </row>
    <row r="778" spans="1:38" ht="26.1" customHeight="1" x14ac:dyDescent="0.3">
      <c r="A778" s="6" t="s">
        <v>917</v>
      </c>
      <c r="B778" s="7"/>
      <c r="C778" s="8" t="s">
        <v>92</v>
      </c>
      <c r="D778" s="14">
        <v>1</v>
      </c>
      <c r="E778" s="9">
        <f>내역서!F3892</f>
        <v>0</v>
      </c>
      <c r="F778" s="9">
        <f t="shared" si="154"/>
        <v>0</v>
      </c>
      <c r="G778" s="9">
        <f>내역서!H3892</f>
        <v>0</v>
      </c>
      <c r="H778" s="9">
        <f t="shared" si="155"/>
        <v>0</v>
      </c>
      <c r="I778" s="9">
        <f>내역서!J3892</f>
        <v>0</v>
      </c>
      <c r="J778" s="9">
        <f t="shared" si="156"/>
        <v>0</v>
      </c>
      <c r="K778" s="9">
        <f t="shared" si="157"/>
        <v>0</v>
      </c>
      <c r="L778" s="9">
        <f t="shared" si="157"/>
        <v>0</v>
      </c>
      <c r="M778" s="7"/>
      <c r="Q778">
        <v>1</v>
      </c>
      <c r="R778">
        <f>D778*내역서!R3892</f>
        <v>0</v>
      </c>
      <c r="S778">
        <f>D778*내역서!S3892</f>
        <v>0</v>
      </c>
      <c r="T778">
        <f>D778*내역서!T3892</f>
        <v>0</v>
      </c>
      <c r="U778">
        <f>D778*내역서!U3892</f>
        <v>0</v>
      </c>
      <c r="V778">
        <f>D778*내역서!V3892</f>
        <v>0</v>
      </c>
      <c r="W778">
        <f>D778*내역서!W3892</f>
        <v>0</v>
      </c>
      <c r="X778">
        <f>D778*내역서!X3892</f>
        <v>0</v>
      </c>
      <c r="Y778">
        <f>D778*내역서!Y3892</f>
        <v>0</v>
      </c>
      <c r="Z778">
        <f>D778*내역서!Z3892</f>
        <v>0</v>
      </c>
      <c r="AA778">
        <f>D778*내역서!AA3892</f>
        <v>0</v>
      </c>
      <c r="AB778">
        <f>D778*내역서!AB3892</f>
        <v>0</v>
      </c>
      <c r="AC778">
        <f>D778*내역서!AC3892</f>
        <v>0</v>
      </c>
      <c r="AD778">
        <f>D778*내역서!AD3892</f>
        <v>0</v>
      </c>
      <c r="AE778">
        <f>D778*내역서!AE3892</f>
        <v>0</v>
      </c>
      <c r="AF778">
        <f>D778*내역서!AF3892</f>
        <v>0</v>
      </c>
      <c r="AG778">
        <f>D778*내역서!AG3892</f>
        <v>0</v>
      </c>
      <c r="AH778">
        <f>D778*내역서!AH3892</f>
        <v>0</v>
      </c>
      <c r="AI778">
        <f>D778*내역서!AI3892</f>
        <v>0</v>
      </c>
      <c r="AJ778">
        <f>D778*내역서!AJ3892</f>
        <v>0</v>
      </c>
      <c r="AK778">
        <f>D778*내역서!AK3892</f>
        <v>0</v>
      </c>
      <c r="AL778">
        <f>D778*내역서!AL3892</f>
        <v>0</v>
      </c>
    </row>
    <row r="779" spans="1:38" ht="26.1" customHeight="1" x14ac:dyDescent="0.3">
      <c r="A779" s="6" t="s">
        <v>918</v>
      </c>
      <c r="B779" s="7"/>
      <c r="C779" s="8" t="s">
        <v>92</v>
      </c>
      <c r="D779" s="14">
        <v>1</v>
      </c>
      <c r="E779" s="9">
        <f>내역서!F3908</f>
        <v>0</v>
      </c>
      <c r="F779" s="9">
        <f t="shared" si="154"/>
        <v>0</v>
      </c>
      <c r="G779" s="9">
        <f>내역서!H3908</f>
        <v>0</v>
      </c>
      <c r="H779" s="9">
        <f t="shared" si="155"/>
        <v>0</v>
      </c>
      <c r="I779" s="9">
        <f>내역서!J3908</f>
        <v>0</v>
      </c>
      <c r="J779" s="9">
        <f t="shared" si="156"/>
        <v>0</v>
      </c>
      <c r="K779" s="9">
        <f t="shared" si="157"/>
        <v>0</v>
      </c>
      <c r="L779" s="9">
        <f t="shared" si="157"/>
        <v>0</v>
      </c>
      <c r="M779" s="7"/>
      <c r="Q779">
        <v>1</v>
      </c>
      <c r="R779">
        <f>D779*내역서!R3908</f>
        <v>0</v>
      </c>
      <c r="S779">
        <f>D779*내역서!S3908</f>
        <v>0</v>
      </c>
      <c r="T779">
        <f>D779*내역서!T3908</f>
        <v>0</v>
      </c>
      <c r="U779">
        <f>D779*내역서!U3908</f>
        <v>0</v>
      </c>
      <c r="V779">
        <f>D779*내역서!V3908</f>
        <v>0</v>
      </c>
      <c r="W779">
        <f>D779*내역서!W3908</f>
        <v>0</v>
      </c>
      <c r="X779">
        <f>D779*내역서!X3908</f>
        <v>0</v>
      </c>
      <c r="Y779">
        <f>D779*내역서!Y3908</f>
        <v>0</v>
      </c>
      <c r="Z779">
        <f>D779*내역서!Z3908</f>
        <v>0</v>
      </c>
      <c r="AA779">
        <f>D779*내역서!AA3908</f>
        <v>0</v>
      </c>
      <c r="AB779">
        <f>D779*내역서!AB3908</f>
        <v>0</v>
      </c>
      <c r="AC779">
        <f>D779*내역서!AC3908</f>
        <v>0</v>
      </c>
      <c r="AD779">
        <f>D779*내역서!AD3908</f>
        <v>0</v>
      </c>
      <c r="AE779">
        <f>D779*내역서!AE3908</f>
        <v>0</v>
      </c>
      <c r="AF779">
        <f>D779*내역서!AF3908</f>
        <v>0</v>
      </c>
      <c r="AG779">
        <f>D779*내역서!AG3908</f>
        <v>0</v>
      </c>
      <c r="AH779">
        <f>D779*내역서!AH3908</f>
        <v>0</v>
      </c>
      <c r="AI779">
        <f>D779*내역서!AI3908</f>
        <v>0</v>
      </c>
      <c r="AJ779">
        <f>D779*내역서!AJ3908</f>
        <v>0</v>
      </c>
      <c r="AK779">
        <f>D779*내역서!AK3908</f>
        <v>0</v>
      </c>
      <c r="AL779">
        <f>D779*내역서!AL3908</f>
        <v>0</v>
      </c>
    </row>
    <row r="780" spans="1:38" ht="26.1" customHeight="1" x14ac:dyDescent="0.3">
      <c r="A780" s="6" t="s">
        <v>919</v>
      </c>
      <c r="B780" s="7"/>
      <c r="C780" s="8" t="s">
        <v>92</v>
      </c>
      <c r="D780" s="14">
        <v>1</v>
      </c>
      <c r="E780" s="9">
        <f>내역서!F3924</f>
        <v>0</v>
      </c>
      <c r="F780" s="9">
        <f t="shared" si="154"/>
        <v>0</v>
      </c>
      <c r="G780" s="9">
        <f>내역서!H3924</f>
        <v>0</v>
      </c>
      <c r="H780" s="9">
        <f t="shared" si="155"/>
        <v>0</v>
      </c>
      <c r="I780" s="9">
        <f>내역서!J3924</f>
        <v>0</v>
      </c>
      <c r="J780" s="9">
        <f t="shared" si="156"/>
        <v>0</v>
      </c>
      <c r="K780" s="9">
        <f t="shared" si="157"/>
        <v>0</v>
      </c>
      <c r="L780" s="9">
        <f t="shared" si="157"/>
        <v>0</v>
      </c>
      <c r="M780" s="6" t="s">
        <v>682</v>
      </c>
      <c r="R780">
        <f>D780*내역서!R3924</f>
        <v>0</v>
      </c>
      <c r="S780">
        <f>D780*내역서!S3924</f>
        <v>0</v>
      </c>
      <c r="T780">
        <f>D780*내역서!T3924</f>
        <v>0</v>
      </c>
      <c r="U780">
        <f>D780*내역서!U3924</f>
        <v>0</v>
      </c>
      <c r="V780">
        <f>D780*내역서!V3924</f>
        <v>0</v>
      </c>
      <c r="W780">
        <f>D780*내역서!W3924</f>
        <v>0</v>
      </c>
      <c r="X780">
        <f>D780*내역서!X3924</f>
        <v>0</v>
      </c>
      <c r="Y780">
        <f>D780*내역서!Y3924</f>
        <v>0</v>
      </c>
      <c r="Z780">
        <f>D780*내역서!Z3924</f>
        <v>0</v>
      </c>
      <c r="AA780">
        <f>D780*내역서!AA3924</f>
        <v>0</v>
      </c>
      <c r="AB780">
        <f>D780*내역서!AB3924</f>
        <v>0</v>
      </c>
      <c r="AC780">
        <f>D780*내역서!AC3924</f>
        <v>0</v>
      </c>
      <c r="AD780">
        <f>D780*내역서!AD3924</f>
        <v>0</v>
      </c>
      <c r="AE780">
        <f>D780*내역서!AE3924</f>
        <v>0</v>
      </c>
      <c r="AF780">
        <f>D780*내역서!AF3924</f>
        <v>0</v>
      </c>
      <c r="AG780">
        <f>D780*내역서!AG3924</f>
        <v>0</v>
      </c>
      <c r="AH780">
        <f>D780*내역서!AH3924</f>
        <v>0</v>
      </c>
      <c r="AI780">
        <f>D780*내역서!AI3924</f>
        <v>0</v>
      </c>
      <c r="AJ780">
        <f>D780*내역서!AJ3924</f>
        <v>0</v>
      </c>
      <c r="AK780">
        <f>D780*내역서!AK3924</f>
        <v>0</v>
      </c>
      <c r="AL780">
        <f>D780*내역서!AL3924</f>
        <v>0</v>
      </c>
    </row>
    <row r="781" spans="1:38" ht="26.1" customHeight="1" x14ac:dyDescent="0.3">
      <c r="A781" s="6" t="s">
        <v>920</v>
      </c>
      <c r="B781" s="7"/>
      <c r="C781" s="8" t="s">
        <v>92</v>
      </c>
      <c r="D781" s="14">
        <v>1</v>
      </c>
      <c r="E781" s="9">
        <f>내역서!F3940</f>
        <v>0</v>
      </c>
      <c r="F781" s="9">
        <f t="shared" si="154"/>
        <v>0</v>
      </c>
      <c r="G781" s="9">
        <f>내역서!H3940</f>
        <v>0</v>
      </c>
      <c r="H781" s="9">
        <f t="shared" si="155"/>
        <v>0</v>
      </c>
      <c r="I781" s="9">
        <f>내역서!J3940</f>
        <v>0</v>
      </c>
      <c r="J781" s="9">
        <f t="shared" si="156"/>
        <v>0</v>
      </c>
      <c r="K781" s="9">
        <f t="shared" si="157"/>
        <v>0</v>
      </c>
      <c r="L781" s="9">
        <f t="shared" si="157"/>
        <v>0</v>
      </c>
      <c r="M781" s="6" t="s">
        <v>682</v>
      </c>
      <c r="R781">
        <f>D781*내역서!R3940</f>
        <v>0</v>
      </c>
      <c r="S781">
        <f>D781*내역서!S3940</f>
        <v>0</v>
      </c>
      <c r="T781">
        <f>D781*내역서!T3940</f>
        <v>0</v>
      </c>
      <c r="U781">
        <f>D781*내역서!U3940</f>
        <v>0</v>
      </c>
      <c r="V781">
        <f>D781*내역서!V3940</f>
        <v>0</v>
      </c>
      <c r="W781">
        <f>D781*내역서!W3940</f>
        <v>0</v>
      </c>
      <c r="X781">
        <f>D781*내역서!X3940</f>
        <v>0</v>
      </c>
      <c r="Y781">
        <f>D781*내역서!Y3940</f>
        <v>0</v>
      </c>
      <c r="Z781">
        <f>D781*내역서!Z3940</f>
        <v>0</v>
      </c>
      <c r="AA781">
        <f>D781*내역서!AA3940</f>
        <v>0</v>
      </c>
      <c r="AB781">
        <f>D781*내역서!AB3940</f>
        <v>0</v>
      </c>
      <c r="AC781">
        <f>D781*내역서!AC3940</f>
        <v>0</v>
      </c>
      <c r="AD781">
        <f>D781*내역서!AD3940</f>
        <v>0</v>
      </c>
      <c r="AE781">
        <f>D781*내역서!AE3940</f>
        <v>0</v>
      </c>
      <c r="AF781">
        <f>D781*내역서!AF3940</f>
        <v>0</v>
      </c>
      <c r="AG781">
        <f>D781*내역서!AG3940</f>
        <v>0</v>
      </c>
      <c r="AH781">
        <f>D781*내역서!AH3940</f>
        <v>0</v>
      </c>
      <c r="AI781">
        <f>D781*내역서!AI3940</f>
        <v>0</v>
      </c>
      <c r="AJ781">
        <f>D781*내역서!AJ3940</f>
        <v>0</v>
      </c>
      <c r="AK781">
        <f>D781*내역서!AK3940</f>
        <v>0</v>
      </c>
      <c r="AL781">
        <f>D781*내역서!AL3940</f>
        <v>0</v>
      </c>
    </row>
    <row r="782" spans="1:38" ht="26.1" customHeight="1" x14ac:dyDescent="0.3">
      <c r="A782" s="7"/>
      <c r="B782" s="7"/>
      <c r="C782" s="14"/>
      <c r="D782" s="14"/>
      <c r="E782" s="9"/>
      <c r="F782" s="9"/>
      <c r="G782" s="9"/>
      <c r="H782" s="9"/>
      <c r="I782" s="9"/>
      <c r="J782" s="9"/>
      <c r="K782" s="9"/>
      <c r="L782" s="9"/>
      <c r="M782" s="7"/>
    </row>
    <row r="783" spans="1:38" ht="26.1" customHeight="1" x14ac:dyDescent="0.3">
      <c r="A783" s="7"/>
      <c r="B783" s="7"/>
      <c r="C783" s="14"/>
      <c r="D783" s="14"/>
      <c r="E783" s="9"/>
      <c r="F783" s="9"/>
      <c r="G783" s="9"/>
      <c r="H783" s="9"/>
      <c r="I783" s="9"/>
      <c r="J783" s="9"/>
      <c r="K783" s="9"/>
      <c r="L783" s="9"/>
      <c r="M783" s="7"/>
    </row>
    <row r="784" spans="1:38" ht="26.1" customHeight="1" x14ac:dyDescent="0.3">
      <c r="A784" s="7"/>
      <c r="B784" s="7"/>
      <c r="C784" s="14"/>
      <c r="D784" s="14"/>
      <c r="E784" s="9"/>
      <c r="F784" s="9"/>
      <c r="G784" s="9"/>
      <c r="H784" s="9"/>
      <c r="I784" s="9"/>
      <c r="J784" s="9"/>
      <c r="K784" s="9"/>
      <c r="L784" s="9"/>
      <c r="M784" s="7"/>
    </row>
    <row r="785" spans="1:38" ht="26.1" customHeight="1" x14ac:dyDescent="0.3">
      <c r="A785" s="7"/>
      <c r="B785" s="7"/>
      <c r="C785" s="14"/>
      <c r="D785" s="14"/>
      <c r="E785" s="9"/>
      <c r="F785" s="9"/>
      <c r="G785" s="9"/>
      <c r="H785" s="9"/>
      <c r="I785" s="9"/>
      <c r="J785" s="9"/>
      <c r="K785" s="9"/>
      <c r="L785" s="9"/>
      <c r="M785" s="7"/>
    </row>
    <row r="786" spans="1:38" ht="26.1" customHeight="1" x14ac:dyDescent="0.3">
      <c r="A786" s="7"/>
      <c r="B786" s="7"/>
      <c r="C786" s="14"/>
      <c r="D786" s="14"/>
      <c r="E786" s="9"/>
      <c r="F786" s="9"/>
      <c r="G786" s="9"/>
      <c r="H786" s="9"/>
      <c r="I786" s="9"/>
      <c r="J786" s="9"/>
      <c r="K786" s="9"/>
      <c r="L786" s="9"/>
      <c r="M786" s="7"/>
    </row>
    <row r="787" spans="1:38" ht="26.1" customHeight="1" x14ac:dyDescent="0.3">
      <c r="A787" s="7"/>
      <c r="B787" s="7"/>
      <c r="C787" s="14"/>
      <c r="D787" s="14"/>
      <c r="E787" s="9"/>
      <c r="F787" s="9"/>
      <c r="G787" s="9"/>
      <c r="H787" s="9"/>
      <c r="I787" s="9"/>
      <c r="J787" s="9"/>
      <c r="K787" s="9"/>
      <c r="L787" s="9"/>
      <c r="M787" s="7"/>
    </row>
    <row r="788" spans="1:38" ht="26.1" customHeight="1" x14ac:dyDescent="0.3">
      <c r="A788" s="10" t="s">
        <v>91</v>
      </c>
      <c r="B788" s="11"/>
      <c r="C788" s="12"/>
      <c r="D788" s="12"/>
      <c r="E788" s="13"/>
      <c r="F788" s="13">
        <f>SUMIF(Q774:Q781, "1", F774:F781)</f>
        <v>0</v>
      </c>
      <c r="G788" s="13"/>
      <c r="H788" s="13">
        <f>SUMIF(Q774:Q781, "1", H774:H781)</f>
        <v>0</v>
      </c>
      <c r="I788" s="13"/>
      <c r="J788" s="13">
        <f>SUMIF(Q774:Q781, "1", J774:J781)</f>
        <v>0</v>
      </c>
      <c r="K788" s="13"/>
      <c r="L788" s="13">
        <f>F788+H788+J788</f>
        <v>0</v>
      </c>
      <c r="M788" s="11"/>
      <c r="R788">
        <f t="shared" ref="R788:AL788" si="158">SUM(R774:R781)</f>
        <v>0</v>
      </c>
      <c r="S788">
        <f t="shared" si="158"/>
        <v>0</v>
      </c>
      <c r="T788">
        <f t="shared" si="158"/>
        <v>0</v>
      </c>
      <c r="U788">
        <f t="shared" si="158"/>
        <v>0</v>
      </c>
      <c r="V788">
        <f t="shared" si="158"/>
        <v>0</v>
      </c>
      <c r="W788">
        <f t="shared" si="158"/>
        <v>0</v>
      </c>
      <c r="X788">
        <f t="shared" si="158"/>
        <v>0</v>
      </c>
      <c r="Y788">
        <f t="shared" si="158"/>
        <v>0</v>
      </c>
      <c r="Z788">
        <f t="shared" si="158"/>
        <v>0</v>
      </c>
      <c r="AA788">
        <f t="shared" si="158"/>
        <v>0</v>
      </c>
      <c r="AB788">
        <f t="shared" si="158"/>
        <v>0</v>
      </c>
      <c r="AC788">
        <f t="shared" si="158"/>
        <v>0</v>
      </c>
      <c r="AD788">
        <f t="shared" si="158"/>
        <v>0</v>
      </c>
      <c r="AE788">
        <f t="shared" si="158"/>
        <v>0</v>
      </c>
      <c r="AF788">
        <f t="shared" si="158"/>
        <v>0</v>
      </c>
      <c r="AG788">
        <f t="shared" si="158"/>
        <v>0</v>
      </c>
      <c r="AH788">
        <f t="shared" si="158"/>
        <v>0</v>
      </c>
      <c r="AI788">
        <f t="shared" si="158"/>
        <v>0</v>
      </c>
      <c r="AJ788">
        <f t="shared" si="158"/>
        <v>0</v>
      </c>
      <c r="AK788">
        <f t="shared" si="158"/>
        <v>0</v>
      </c>
      <c r="AL788">
        <f t="shared" si="158"/>
        <v>0</v>
      </c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5:M788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74555149110298213" right="0" top="0.4305908611817223" bottom="0.1388888888888889" header="0.3" footer="0.1388888888888889"/>
  <pageSetup paperSize="9" orientation="landscape" r:id="rId1"/>
  <rowBreaks count="49" manualBreakCount="49">
    <brk id="20" max="16383" man="1"/>
    <brk id="36" max="16383" man="1"/>
    <brk id="52" max="16383" man="1"/>
    <brk id="68" max="16383" man="1"/>
    <brk id="84" max="16383" man="1"/>
    <brk id="100" max="16383" man="1"/>
    <brk id="116" max="16383" man="1"/>
    <brk id="132" max="16383" man="1"/>
    <brk id="148" max="16383" man="1"/>
    <brk id="164" max="16383" man="1"/>
    <brk id="180" max="16383" man="1"/>
    <brk id="196" max="16383" man="1"/>
    <brk id="212" max="16383" man="1"/>
    <brk id="228" max="16383" man="1"/>
    <brk id="244" max="16383" man="1"/>
    <brk id="260" max="16383" man="1"/>
    <brk id="276" max="16383" man="1"/>
    <brk id="292" max="16383" man="1"/>
    <brk id="308" max="16383" man="1"/>
    <brk id="324" max="16383" man="1"/>
    <brk id="340" max="16383" man="1"/>
    <brk id="356" max="16383" man="1"/>
    <brk id="372" max="16383" man="1"/>
    <brk id="388" max="16383" man="1"/>
    <brk id="404" max="16383" man="1"/>
    <brk id="420" max="16383" man="1"/>
    <brk id="436" max="16383" man="1"/>
    <brk id="452" max="16383" man="1"/>
    <brk id="468" max="16383" man="1"/>
    <brk id="484" max="16383" man="1"/>
    <brk id="500" max="16383" man="1"/>
    <brk id="516" max="16383" man="1"/>
    <brk id="532" max="16383" man="1"/>
    <brk id="548" max="16383" man="1"/>
    <brk id="564" max="16383" man="1"/>
    <brk id="580" max="16383" man="1"/>
    <brk id="596" max="16383" man="1"/>
    <brk id="612" max="16383" man="1"/>
    <brk id="628" max="16383" man="1"/>
    <brk id="644" max="16383" man="1"/>
    <brk id="660" max="16383" man="1"/>
    <brk id="676" max="16383" man="1"/>
    <brk id="692" max="16383" man="1"/>
    <brk id="708" max="16383" man="1"/>
    <brk id="724" max="16383" man="1"/>
    <brk id="740" max="16383" man="1"/>
    <brk id="756" max="16383" man="1"/>
    <brk id="772" max="16383" man="1"/>
    <brk id="7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7"/>
  </sheetPr>
  <dimension ref="A1:AL395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:M2"/>
    </sheetView>
  </sheetViews>
  <sheetFormatPr defaultRowHeight="16.5" x14ac:dyDescent="0.3"/>
  <cols>
    <col min="1" max="2" width="20.625" style="2" customWidth="1"/>
    <col min="3" max="3" width="4.625" style="3" customWidth="1"/>
    <col min="4" max="5" width="6.625" style="4" customWidth="1"/>
    <col min="6" max="6" width="9.625" style="4" customWidth="1"/>
    <col min="7" max="7" width="6.625" style="4" customWidth="1"/>
    <col min="8" max="8" width="9.625" style="4" customWidth="1"/>
    <col min="9" max="9" width="6.625" style="4" customWidth="1"/>
    <col min="10" max="10" width="9.625" style="4" customWidth="1"/>
    <col min="11" max="11" width="6.625" style="4" customWidth="1"/>
    <col min="12" max="12" width="9.625" style="4" customWidth="1"/>
    <col min="13" max="13" width="8.625" style="4" customWidth="1"/>
    <col min="14" max="38" width="0" hidden="1" customWidth="1"/>
  </cols>
  <sheetData>
    <row r="1" spans="1:38" ht="30" customHeight="1" x14ac:dyDescent="0.3">
      <c r="A1" s="37" t="s">
        <v>402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38" ht="26.1" customHeight="1" x14ac:dyDescent="0.3">
      <c r="A2" s="40" t="s">
        <v>992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8" ht="26.1" customHeight="1" x14ac:dyDescent="0.3">
      <c r="A3" s="58" t="s">
        <v>403</v>
      </c>
      <c r="B3" s="58" t="s">
        <v>404</v>
      </c>
      <c r="C3" s="58" t="s">
        <v>46</v>
      </c>
      <c r="D3" s="58" t="s">
        <v>82</v>
      </c>
      <c r="E3" s="58" t="s">
        <v>93</v>
      </c>
      <c r="F3" s="58"/>
      <c r="G3" s="58" t="s">
        <v>94</v>
      </c>
      <c r="H3" s="58"/>
      <c r="I3" s="58" t="s">
        <v>95</v>
      </c>
      <c r="J3" s="58"/>
      <c r="K3" s="58" t="s">
        <v>96</v>
      </c>
      <c r="L3" s="58"/>
      <c r="M3" s="58" t="s">
        <v>405</v>
      </c>
    </row>
    <row r="4" spans="1:38" ht="26.1" customHeight="1" x14ac:dyDescent="0.3">
      <c r="A4" s="58"/>
      <c r="B4" s="58"/>
      <c r="C4" s="58"/>
      <c r="D4" s="58"/>
      <c r="E4" s="5" t="s">
        <v>83</v>
      </c>
      <c r="F4" s="5" t="s">
        <v>84</v>
      </c>
      <c r="G4" s="5" t="s">
        <v>83</v>
      </c>
      <c r="H4" s="5" t="s">
        <v>84</v>
      </c>
      <c r="I4" s="5" t="s">
        <v>83</v>
      </c>
      <c r="J4" s="5" t="s">
        <v>84</v>
      </c>
      <c r="K4" s="5" t="s">
        <v>83</v>
      </c>
      <c r="L4" s="5" t="s">
        <v>84</v>
      </c>
      <c r="M4" s="58"/>
      <c r="N4" t="s">
        <v>85</v>
      </c>
      <c r="O4" t="s">
        <v>86</v>
      </c>
      <c r="P4" t="s">
        <v>87</v>
      </c>
      <c r="Q4" t="s">
        <v>88</v>
      </c>
      <c r="R4" t="s">
        <v>90</v>
      </c>
      <c r="S4" t="s">
        <v>406</v>
      </c>
      <c r="T4" t="s">
        <v>407</v>
      </c>
      <c r="U4" t="s">
        <v>408</v>
      </c>
      <c r="V4" t="s">
        <v>409</v>
      </c>
      <c r="W4" t="s">
        <v>410</v>
      </c>
      <c r="X4" t="s">
        <v>411</v>
      </c>
      <c r="Y4" t="s">
        <v>412</v>
      </c>
      <c r="Z4" t="s">
        <v>413</v>
      </c>
      <c r="AA4" t="s">
        <v>414</v>
      </c>
      <c r="AB4" t="s">
        <v>415</v>
      </c>
      <c r="AC4" t="s">
        <v>416</v>
      </c>
      <c r="AD4" t="s">
        <v>417</v>
      </c>
      <c r="AE4" t="s">
        <v>418</v>
      </c>
      <c r="AF4" t="s">
        <v>419</v>
      </c>
      <c r="AG4" t="s">
        <v>420</v>
      </c>
      <c r="AH4" t="s">
        <v>421</v>
      </c>
      <c r="AI4" t="s">
        <v>422</v>
      </c>
      <c r="AJ4" t="s">
        <v>423</v>
      </c>
      <c r="AK4" t="s">
        <v>424</v>
      </c>
      <c r="AL4" t="s">
        <v>425</v>
      </c>
    </row>
    <row r="5" spans="1:38" ht="26.1" customHeight="1" x14ac:dyDescent="0.3">
      <c r="A5" s="59" t="s">
        <v>426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38" ht="26.1" customHeight="1" x14ac:dyDescent="0.3">
      <c r="A6" s="6" t="s">
        <v>70</v>
      </c>
      <c r="B6" s="6" t="s">
        <v>71</v>
      </c>
      <c r="C6" s="8" t="s">
        <v>69</v>
      </c>
      <c r="D6" s="9">
        <v>68</v>
      </c>
      <c r="E6" s="9"/>
      <c r="F6" s="9"/>
      <c r="G6" s="9"/>
      <c r="H6" s="9"/>
      <c r="I6" s="9"/>
      <c r="J6" s="9"/>
      <c r="K6" s="9">
        <f t="shared" ref="K6:L8" si="0">E6+G6+I6</f>
        <v>0</v>
      </c>
      <c r="L6" s="9">
        <f t="shared" si="0"/>
        <v>0</v>
      </c>
      <c r="M6" s="9"/>
      <c r="O6" t="str">
        <f>"02"</f>
        <v>02</v>
      </c>
      <c r="P6" s="1" t="s">
        <v>90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IF(P6="(비)철강설",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</row>
    <row r="7" spans="1:38" ht="26.1" customHeight="1" x14ac:dyDescent="0.3">
      <c r="A7" s="6" t="s">
        <v>106</v>
      </c>
      <c r="B7" s="6" t="s">
        <v>107</v>
      </c>
      <c r="C7" s="8" t="s">
        <v>52</v>
      </c>
      <c r="D7" s="9">
        <v>4077</v>
      </c>
      <c r="E7" s="9"/>
      <c r="F7" s="9"/>
      <c r="G7" s="9"/>
      <c r="H7" s="9"/>
      <c r="I7" s="9"/>
      <c r="J7" s="9"/>
      <c r="K7" s="9">
        <f t="shared" si="0"/>
        <v>0</v>
      </c>
      <c r="L7" s="9">
        <f t="shared" si="0"/>
        <v>0</v>
      </c>
      <c r="M7" s="15" t="s">
        <v>105</v>
      </c>
      <c r="O7" t="str">
        <f>""</f>
        <v/>
      </c>
      <c r="P7" s="1" t="s">
        <v>90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IF(P7="(비)철강설",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</row>
    <row r="8" spans="1:38" ht="26.1" customHeight="1" x14ac:dyDescent="0.3">
      <c r="A8" s="6" t="s">
        <v>109</v>
      </c>
      <c r="B8" s="6" t="s">
        <v>110</v>
      </c>
      <c r="C8" s="8" t="s">
        <v>68</v>
      </c>
      <c r="D8" s="9">
        <v>1</v>
      </c>
      <c r="E8" s="9"/>
      <c r="F8" s="9"/>
      <c r="G8" s="9"/>
      <c r="H8" s="9"/>
      <c r="I8" s="9"/>
      <c r="J8" s="9"/>
      <c r="K8" s="9">
        <f t="shared" si="0"/>
        <v>0</v>
      </c>
      <c r="L8" s="9">
        <f t="shared" si="0"/>
        <v>0</v>
      </c>
      <c r="M8" s="15" t="s">
        <v>108</v>
      </c>
      <c r="O8" t="str">
        <f>""</f>
        <v/>
      </c>
      <c r="P8" s="1" t="s">
        <v>90</v>
      </c>
      <c r="Q8">
        <v>1</v>
      </c>
      <c r="R8">
        <f>IF(P8="기계경비", J8, 0)</f>
        <v>0</v>
      </c>
      <c r="S8">
        <f>IF(P8="운반비", J8, 0)</f>
        <v>0</v>
      </c>
      <c r="T8">
        <f>IF(P8="작업부산물", F8, 0)</f>
        <v>0</v>
      </c>
      <c r="U8">
        <f>IF(P8="관급", F8, 0)</f>
        <v>0</v>
      </c>
      <c r="V8">
        <f>IF(P8="외주비", J8, 0)</f>
        <v>0</v>
      </c>
      <c r="W8">
        <f>IF(P8="장비비", J8, 0)</f>
        <v>0</v>
      </c>
      <c r="X8">
        <f>IF(P8="폐기물처리비", J8, 0)</f>
        <v>0</v>
      </c>
      <c r="Y8">
        <f>IF(P8="가설비", J8, 0)</f>
        <v>0</v>
      </c>
      <c r="Z8">
        <f>IF(P8="잡비제외분", F8, 0)</f>
        <v>0</v>
      </c>
      <c r="AA8">
        <f>IF(P8="사급자재대", L8, 0)</f>
        <v>0</v>
      </c>
      <c r="AB8">
        <f>IF(P8="관급자재대", L8, 0)</f>
        <v>0</v>
      </c>
      <c r="AC8">
        <f>IF(P8="(비)철강설", L8, 0)</f>
        <v>0</v>
      </c>
      <c r="AD8">
        <f>IF(P8="사용자항목2", L8, 0)</f>
        <v>0</v>
      </c>
      <c r="AE8">
        <f>IF(P8="사용자항목3", L8, 0)</f>
        <v>0</v>
      </c>
      <c r="AF8">
        <f>IF(P8="사용자항목4", L8, 0)</f>
        <v>0</v>
      </c>
      <c r="AG8">
        <f>IF(P8="사용자항목5", L8, 0)</f>
        <v>0</v>
      </c>
      <c r="AH8">
        <f>IF(P8="사용자항목6", L8, 0)</f>
        <v>0</v>
      </c>
      <c r="AI8">
        <f>IF(P8="사용자항목7", L8, 0)</f>
        <v>0</v>
      </c>
      <c r="AJ8">
        <f>IF(P8="사용자항목8", L8, 0)</f>
        <v>0</v>
      </c>
      <c r="AK8">
        <f>IF(P8="사용자항목9", L8, 0)</f>
        <v>0</v>
      </c>
    </row>
    <row r="9" spans="1:38" ht="26.1" customHeight="1" x14ac:dyDescent="0.3">
      <c r="A9" s="7"/>
      <c r="B9" s="7"/>
      <c r="C9" s="1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38" ht="26.1" customHeight="1" x14ac:dyDescent="0.3">
      <c r="A10" s="7"/>
      <c r="B10" s="7"/>
      <c r="C10" s="1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38" ht="26.1" customHeight="1" x14ac:dyDescent="0.3">
      <c r="A11" s="7"/>
      <c r="B11" s="7"/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38" ht="26.1" customHeight="1" x14ac:dyDescent="0.3">
      <c r="A12" s="7"/>
      <c r="B12" s="7"/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38" ht="26.1" customHeight="1" x14ac:dyDescent="0.3">
      <c r="A13" s="7"/>
      <c r="B13" s="7"/>
      <c r="C13" s="1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38" ht="26.1" customHeight="1" x14ac:dyDescent="0.3">
      <c r="A14" s="7"/>
      <c r="B14" s="7"/>
      <c r="C14" s="1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38" ht="26.1" customHeight="1" x14ac:dyDescent="0.3">
      <c r="A15" s="7"/>
      <c r="B15" s="7"/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8" ht="26.1" customHeight="1" x14ac:dyDescent="0.3">
      <c r="A16" s="7"/>
      <c r="B16" s="7"/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38" ht="26.1" customHeight="1" x14ac:dyDescent="0.3">
      <c r="A17" s="7"/>
      <c r="B17" s="7"/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8" ht="26.1" customHeight="1" x14ac:dyDescent="0.3">
      <c r="A18" s="7"/>
      <c r="B18" s="7"/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8" ht="26.1" customHeight="1" x14ac:dyDescent="0.3">
      <c r="A19" s="7"/>
      <c r="B19" s="7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38" ht="26.1" customHeight="1" x14ac:dyDescent="0.3">
      <c r="A20" s="10" t="s">
        <v>91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>
        <f>F20+H20+J20</f>
        <v>0</v>
      </c>
      <c r="M20" s="13"/>
      <c r="R20">
        <f t="shared" ref="R20:AL20" si="1">ROUNDDOWN(SUM(R6:R8), 0)</f>
        <v>0</v>
      </c>
      <c r="S20">
        <f t="shared" si="1"/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t="shared" si="1"/>
        <v>0</v>
      </c>
      <c r="AJ20">
        <f t="shared" si="1"/>
        <v>0</v>
      </c>
      <c r="AK20">
        <f t="shared" si="1"/>
        <v>0</v>
      </c>
      <c r="AL20">
        <f t="shared" si="1"/>
        <v>0</v>
      </c>
    </row>
    <row r="21" spans="1:38" ht="26.1" customHeight="1" x14ac:dyDescent="0.3">
      <c r="A21" s="59" t="s">
        <v>427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38" ht="26.1" customHeight="1" x14ac:dyDescent="0.3">
      <c r="A22" s="6" t="s">
        <v>112</v>
      </c>
      <c r="B22" s="6" t="s">
        <v>98</v>
      </c>
      <c r="C22" s="8" t="s">
        <v>97</v>
      </c>
      <c r="D22" s="9">
        <v>1</v>
      </c>
      <c r="E22" s="9"/>
      <c r="F22" s="9"/>
      <c r="G22" s="9"/>
      <c r="H22" s="9"/>
      <c r="I22" s="9"/>
      <c r="J22" s="9"/>
      <c r="K22" s="9">
        <f>E22+G22+I22</f>
        <v>0</v>
      </c>
      <c r="L22" s="9">
        <f>F22+H22+J22</f>
        <v>0</v>
      </c>
      <c r="M22" s="15" t="s">
        <v>111</v>
      </c>
      <c r="O22" t="str">
        <f>""</f>
        <v/>
      </c>
      <c r="P22" s="1" t="s">
        <v>90</v>
      </c>
      <c r="Q22">
        <v>1</v>
      </c>
      <c r="R22">
        <f>IF(P22="기계경비", J22, 0)</f>
        <v>0</v>
      </c>
      <c r="S22">
        <f>IF(P22="운반비", J22, 0)</f>
        <v>0</v>
      </c>
      <c r="T22">
        <f>IF(P22="작업부산물", F22, 0)</f>
        <v>0</v>
      </c>
      <c r="U22">
        <f>IF(P22="관급", F22, 0)</f>
        <v>0</v>
      </c>
      <c r="V22">
        <f>IF(P22="외주비", J22, 0)</f>
        <v>0</v>
      </c>
      <c r="W22">
        <f>IF(P22="장비비", J22, 0)</f>
        <v>0</v>
      </c>
      <c r="X22">
        <f>IF(P22="폐기물처리비", J22, 0)</f>
        <v>0</v>
      </c>
      <c r="Y22">
        <f>IF(P22="가설비", J22, 0)</f>
        <v>0</v>
      </c>
      <c r="Z22">
        <f>IF(P22="잡비제외분", F22, 0)</f>
        <v>0</v>
      </c>
      <c r="AA22">
        <f>IF(P22="사급자재대", L22, 0)</f>
        <v>0</v>
      </c>
      <c r="AB22">
        <f>IF(P22="관급자재대", L22, 0)</f>
        <v>0</v>
      </c>
      <c r="AC22">
        <f>IF(P22="(비)철강설", L22, 0)</f>
        <v>0</v>
      </c>
      <c r="AD22">
        <f>IF(P22="사용자항목2", L22, 0)</f>
        <v>0</v>
      </c>
      <c r="AE22">
        <f>IF(P22="사용자항목3", L22, 0)</f>
        <v>0</v>
      </c>
      <c r="AF22">
        <f>IF(P22="사용자항목4", L22, 0)</f>
        <v>0</v>
      </c>
      <c r="AG22">
        <f>IF(P22="사용자항목5", L22, 0)</f>
        <v>0</v>
      </c>
      <c r="AH22">
        <f>IF(P22="사용자항목6", L22, 0)</f>
        <v>0</v>
      </c>
      <c r="AI22">
        <f>IF(P22="사용자항목7", L22, 0)</f>
        <v>0</v>
      </c>
      <c r="AJ22">
        <f>IF(P22="사용자항목8", L22, 0)</f>
        <v>0</v>
      </c>
      <c r="AK22">
        <f>IF(P22="사용자항목9", L22, 0)</f>
        <v>0</v>
      </c>
    </row>
    <row r="23" spans="1:38" ht="26.1" customHeight="1" x14ac:dyDescent="0.3">
      <c r="A23" s="7"/>
      <c r="B23" s="7"/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38" ht="26.1" customHeight="1" x14ac:dyDescent="0.3">
      <c r="A24" s="7"/>
      <c r="B24" s="7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38" ht="26.1" customHeight="1" x14ac:dyDescent="0.3">
      <c r="A25" s="7"/>
      <c r="B25" s="7"/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38" ht="26.1" customHeight="1" x14ac:dyDescent="0.3">
      <c r="A26" s="7"/>
      <c r="B26" s="7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38" ht="26.1" customHeight="1" x14ac:dyDescent="0.3">
      <c r="A27" s="7"/>
      <c r="B27" s="7"/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38" ht="26.1" customHeight="1" x14ac:dyDescent="0.3">
      <c r="A28" s="7"/>
      <c r="B28" s="7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38" ht="26.1" customHeight="1" x14ac:dyDescent="0.3">
      <c r="A29" s="7"/>
      <c r="B29" s="7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38" ht="26.1" customHeight="1" x14ac:dyDescent="0.3">
      <c r="A30" s="7"/>
      <c r="B30" s="7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38" ht="26.1" customHeight="1" x14ac:dyDescent="0.3">
      <c r="A31" s="7"/>
      <c r="B31" s="7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38" ht="26.1" customHeight="1" x14ac:dyDescent="0.3">
      <c r="A32" s="7"/>
      <c r="B32" s="7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38" ht="26.1" customHeight="1" x14ac:dyDescent="0.3">
      <c r="A33" s="7"/>
      <c r="B33" s="7"/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38" ht="26.1" customHeight="1" x14ac:dyDescent="0.3">
      <c r="A34" s="7"/>
      <c r="B34" s="7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38" ht="26.1" customHeight="1" x14ac:dyDescent="0.3">
      <c r="A35" s="7"/>
      <c r="B35" s="7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38" ht="26.1" customHeight="1" x14ac:dyDescent="0.3">
      <c r="A36" s="10" t="s">
        <v>91</v>
      </c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>
        <f>F36+H36+J36</f>
        <v>0</v>
      </c>
      <c r="M36" s="13"/>
      <c r="R36">
        <f t="shared" ref="R36:AL36" si="2">ROUNDDOWN(SUM(R22:R22), 0)</f>
        <v>0</v>
      </c>
      <c r="S36">
        <f t="shared" si="2"/>
        <v>0</v>
      </c>
      <c r="T36">
        <f t="shared" si="2"/>
        <v>0</v>
      </c>
      <c r="U36">
        <f t="shared" si="2"/>
        <v>0</v>
      </c>
      <c r="V36">
        <f t="shared" si="2"/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  <c r="AA36">
        <f t="shared" si="2"/>
        <v>0</v>
      </c>
      <c r="AB36">
        <f t="shared" si="2"/>
        <v>0</v>
      </c>
      <c r="AC36">
        <f t="shared" si="2"/>
        <v>0</v>
      </c>
      <c r="AD36">
        <f t="shared" si="2"/>
        <v>0</v>
      </c>
      <c r="AE36">
        <f t="shared" si="2"/>
        <v>0</v>
      </c>
      <c r="AF36">
        <f t="shared" si="2"/>
        <v>0</v>
      </c>
      <c r="AG36">
        <f t="shared" si="2"/>
        <v>0</v>
      </c>
      <c r="AH36">
        <f t="shared" si="2"/>
        <v>0</v>
      </c>
      <c r="AI36">
        <f t="shared" si="2"/>
        <v>0</v>
      </c>
      <c r="AJ36">
        <f t="shared" si="2"/>
        <v>0</v>
      </c>
      <c r="AK36">
        <f t="shared" si="2"/>
        <v>0</v>
      </c>
      <c r="AL36">
        <f t="shared" si="2"/>
        <v>0</v>
      </c>
    </row>
    <row r="37" spans="1:38" ht="26.1" customHeight="1" x14ac:dyDescent="0.3">
      <c r="A37" s="59" t="s">
        <v>428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</row>
    <row r="38" spans="1:38" ht="26.1" customHeight="1" x14ac:dyDescent="0.3">
      <c r="A38" s="6" t="s">
        <v>114</v>
      </c>
      <c r="B38" s="6" t="s">
        <v>115</v>
      </c>
      <c r="C38" s="8" t="s">
        <v>97</v>
      </c>
      <c r="D38" s="9">
        <v>1</v>
      </c>
      <c r="E38" s="9"/>
      <c r="F38" s="9"/>
      <c r="G38" s="9"/>
      <c r="H38" s="9"/>
      <c r="I38" s="9"/>
      <c r="J38" s="9"/>
      <c r="K38" s="9">
        <f>E38+G38+I38</f>
        <v>0</v>
      </c>
      <c r="L38" s="9">
        <f>F38+H38+J38</f>
        <v>0</v>
      </c>
      <c r="M38" s="15" t="s">
        <v>113</v>
      </c>
      <c r="O38" t="str">
        <f>""</f>
        <v/>
      </c>
      <c r="P38" s="1" t="s">
        <v>90</v>
      </c>
      <c r="Q38">
        <v>1</v>
      </c>
      <c r="R38">
        <f>IF(P38="기계경비", J38, 0)</f>
        <v>0</v>
      </c>
      <c r="S38">
        <f>IF(P38="운반비", J38, 0)</f>
        <v>0</v>
      </c>
      <c r="T38">
        <f>IF(P38="작업부산물", F38, 0)</f>
        <v>0</v>
      </c>
      <c r="U38">
        <f>IF(P38="관급", F38, 0)</f>
        <v>0</v>
      </c>
      <c r="V38">
        <f>IF(P38="외주비", J38, 0)</f>
        <v>0</v>
      </c>
      <c r="W38">
        <f>IF(P38="장비비", J38, 0)</f>
        <v>0</v>
      </c>
      <c r="X38">
        <f>IF(P38="폐기물처리비", J38, 0)</f>
        <v>0</v>
      </c>
      <c r="Y38">
        <f>IF(P38="가설비", J38, 0)</f>
        <v>0</v>
      </c>
      <c r="Z38">
        <f>IF(P38="잡비제외분", F38, 0)</f>
        <v>0</v>
      </c>
      <c r="AA38">
        <f>IF(P38="사급자재대", L38, 0)</f>
        <v>0</v>
      </c>
      <c r="AB38">
        <f>IF(P38="관급자재대", L38, 0)</f>
        <v>0</v>
      </c>
      <c r="AC38">
        <f>IF(P38="(비)철강설", L38, 0)</f>
        <v>0</v>
      </c>
      <c r="AD38">
        <f>IF(P38="사용자항목2", L38, 0)</f>
        <v>0</v>
      </c>
      <c r="AE38">
        <f>IF(P38="사용자항목3", L38, 0)</f>
        <v>0</v>
      </c>
      <c r="AF38">
        <f>IF(P38="사용자항목4", L38, 0)</f>
        <v>0</v>
      </c>
      <c r="AG38">
        <f>IF(P38="사용자항목5", L38, 0)</f>
        <v>0</v>
      </c>
      <c r="AH38">
        <f>IF(P38="사용자항목6", L38, 0)</f>
        <v>0</v>
      </c>
      <c r="AI38">
        <f>IF(P38="사용자항목7", L38, 0)</f>
        <v>0</v>
      </c>
      <c r="AJ38">
        <f>IF(P38="사용자항목8", L38, 0)</f>
        <v>0</v>
      </c>
      <c r="AK38">
        <f>IF(P38="사용자항목9", L38, 0)</f>
        <v>0</v>
      </c>
    </row>
    <row r="39" spans="1:38" ht="26.1" customHeight="1" x14ac:dyDescent="0.3">
      <c r="A39" s="7"/>
      <c r="B39" s="7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38" ht="26.1" customHeight="1" x14ac:dyDescent="0.3">
      <c r="A40" s="7"/>
      <c r="B40" s="7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38" ht="26.1" customHeight="1" x14ac:dyDescent="0.3">
      <c r="A41" s="7"/>
      <c r="B41" s="7"/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38" ht="26.1" customHeight="1" x14ac:dyDescent="0.3">
      <c r="A42" s="7"/>
      <c r="B42" s="7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38" ht="26.1" customHeight="1" x14ac:dyDescent="0.3">
      <c r="A43" s="7"/>
      <c r="B43" s="7"/>
      <c r="C43" s="14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38" ht="26.1" customHeight="1" x14ac:dyDescent="0.3">
      <c r="A44" s="7"/>
      <c r="B44" s="7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8" ht="26.1" customHeight="1" x14ac:dyDescent="0.3">
      <c r="A45" s="7"/>
      <c r="B45" s="7"/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38" ht="26.1" customHeight="1" x14ac:dyDescent="0.3">
      <c r="A46" s="7"/>
      <c r="B46" s="7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38" ht="26.1" customHeight="1" x14ac:dyDescent="0.3">
      <c r="A47" s="7"/>
      <c r="B47" s="7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38" ht="26.1" customHeight="1" x14ac:dyDescent="0.3">
      <c r="A48" s="7"/>
      <c r="B48" s="7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38" ht="26.1" customHeight="1" x14ac:dyDescent="0.3">
      <c r="A49" s="7"/>
      <c r="B49" s="7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38" ht="26.1" customHeight="1" x14ac:dyDescent="0.3">
      <c r="A50" s="7"/>
      <c r="B50" s="7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38" ht="26.1" customHeight="1" x14ac:dyDescent="0.3">
      <c r="A51" s="7"/>
      <c r="B51" s="7"/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38" ht="26.1" customHeight="1" x14ac:dyDescent="0.3">
      <c r="A52" s="10" t="s">
        <v>91</v>
      </c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>
        <f>F52+H52+J52</f>
        <v>0</v>
      </c>
      <c r="M52" s="13"/>
      <c r="R52">
        <f t="shared" ref="R52:AL52" si="3">ROUNDDOWN(SUM(R38:R38), 0)</f>
        <v>0</v>
      </c>
      <c r="S52">
        <f t="shared" si="3"/>
        <v>0</v>
      </c>
      <c r="T52">
        <f t="shared" si="3"/>
        <v>0</v>
      </c>
      <c r="U52">
        <f t="shared" si="3"/>
        <v>0</v>
      </c>
      <c r="V52">
        <f t="shared" si="3"/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  <c r="AD52">
        <f t="shared" si="3"/>
        <v>0</v>
      </c>
      <c r="AE52">
        <f t="shared" si="3"/>
        <v>0</v>
      </c>
      <c r="AF52">
        <f t="shared" si="3"/>
        <v>0</v>
      </c>
      <c r="AG52">
        <f t="shared" si="3"/>
        <v>0</v>
      </c>
      <c r="AH52">
        <f t="shared" si="3"/>
        <v>0</v>
      </c>
      <c r="AI52">
        <f t="shared" si="3"/>
        <v>0</v>
      </c>
      <c r="AJ52">
        <f t="shared" si="3"/>
        <v>0</v>
      </c>
      <c r="AK52">
        <f t="shared" si="3"/>
        <v>0</v>
      </c>
      <c r="AL52">
        <f t="shared" si="3"/>
        <v>0</v>
      </c>
    </row>
    <row r="53" spans="1:38" ht="26.1" customHeight="1" x14ac:dyDescent="0.3">
      <c r="A53" s="59" t="s">
        <v>429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1:38" ht="26.1" customHeight="1" x14ac:dyDescent="0.3">
      <c r="A54" s="6" t="s">
        <v>100</v>
      </c>
      <c r="B54" s="6" t="s">
        <v>101</v>
      </c>
      <c r="C54" s="8" t="s">
        <v>52</v>
      </c>
      <c r="D54" s="9">
        <v>51</v>
      </c>
      <c r="E54" s="9"/>
      <c r="F54" s="9"/>
      <c r="G54" s="9"/>
      <c r="H54" s="9"/>
      <c r="I54" s="9"/>
      <c r="J54" s="9"/>
      <c r="K54" s="9">
        <f t="shared" ref="K54:L56" si="4">E54+G54+I54</f>
        <v>0</v>
      </c>
      <c r="L54" s="9">
        <f t="shared" si="4"/>
        <v>0</v>
      </c>
      <c r="M54" s="15" t="s">
        <v>102</v>
      </c>
      <c r="O54" t="str">
        <f>""</f>
        <v/>
      </c>
      <c r="P54" s="1" t="s">
        <v>90</v>
      </c>
      <c r="Q54">
        <v>1</v>
      </c>
      <c r="R54">
        <f>IF(P54="기계경비", J54, 0)</f>
        <v>0</v>
      </c>
      <c r="S54">
        <f>IF(P54="운반비", J54, 0)</f>
        <v>0</v>
      </c>
      <c r="T54">
        <f>IF(P54="작업부산물", F54, 0)</f>
        <v>0</v>
      </c>
      <c r="U54">
        <f>IF(P54="관급", F54, 0)</f>
        <v>0</v>
      </c>
      <c r="V54">
        <f>IF(P54="외주비", J54, 0)</f>
        <v>0</v>
      </c>
      <c r="W54">
        <f>IF(P54="장비비", J54, 0)</f>
        <v>0</v>
      </c>
      <c r="X54">
        <f>IF(P54="폐기물처리비", J54, 0)</f>
        <v>0</v>
      </c>
      <c r="Y54">
        <f>IF(P54="가설비", J54, 0)</f>
        <v>0</v>
      </c>
      <c r="Z54">
        <f>IF(P54="잡비제외분", F54, 0)</f>
        <v>0</v>
      </c>
      <c r="AA54">
        <f>IF(P54="사급자재대", L54, 0)</f>
        <v>0</v>
      </c>
      <c r="AB54">
        <f>IF(P54="관급자재대", L54, 0)</f>
        <v>0</v>
      </c>
      <c r="AC54">
        <f>IF(P54="(비)철강설", L54, 0)</f>
        <v>0</v>
      </c>
      <c r="AD54">
        <f>IF(P54="사용자항목2", L54, 0)</f>
        <v>0</v>
      </c>
      <c r="AE54">
        <f>IF(P54="사용자항목3", L54, 0)</f>
        <v>0</v>
      </c>
      <c r="AF54">
        <f>IF(P54="사용자항목4", L54, 0)</f>
        <v>0</v>
      </c>
      <c r="AG54">
        <f>IF(P54="사용자항목5", L54, 0)</f>
        <v>0</v>
      </c>
      <c r="AH54">
        <f>IF(P54="사용자항목6", L54, 0)</f>
        <v>0</v>
      </c>
      <c r="AI54">
        <f>IF(P54="사용자항목7", L54, 0)</f>
        <v>0</v>
      </c>
      <c r="AJ54">
        <f>IF(P54="사용자항목8", L54, 0)</f>
        <v>0</v>
      </c>
      <c r="AK54">
        <f>IF(P54="사용자항목9", L54, 0)</f>
        <v>0</v>
      </c>
    </row>
    <row r="55" spans="1:38" ht="26.1" customHeight="1" x14ac:dyDescent="0.3">
      <c r="A55" s="6" t="s">
        <v>117</v>
      </c>
      <c r="B55" s="6" t="s">
        <v>118</v>
      </c>
      <c r="C55" s="8" t="s">
        <v>52</v>
      </c>
      <c r="D55" s="9">
        <v>2</v>
      </c>
      <c r="E55" s="9"/>
      <c r="F55" s="9"/>
      <c r="G55" s="9"/>
      <c r="H55" s="9"/>
      <c r="I55" s="9"/>
      <c r="J55" s="9"/>
      <c r="K55" s="9">
        <f t="shared" si="4"/>
        <v>0</v>
      </c>
      <c r="L55" s="9">
        <f t="shared" si="4"/>
        <v>0</v>
      </c>
      <c r="M55" s="15" t="s">
        <v>116</v>
      </c>
      <c r="O55" t="str">
        <f>""</f>
        <v/>
      </c>
      <c r="P55" s="1" t="s">
        <v>90</v>
      </c>
      <c r="Q55">
        <v>1</v>
      </c>
      <c r="R55">
        <f>IF(P55="기계경비", J55, 0)</f>
        <v>0</v>
      </c>
      <c r="S55">
        <f>IF(P55="운반비", J55, 0)</f>
        <v>0</v>
      </c>
      <c r="T55">
        <f>IF(P55="작업부산물", F55, 0)</f>
        <v>0</v>
      </c>
      <c r="U55">
        <f>IF(P55="관급", F55, 0)</f>
        <v>0</v>
      </c>
      <c r="V55">
        <f>IF(P55="외주비", J55, 0)</f>
        <v>0</v>
      </c>
      <c r="W55">
        <f>IF(P55="장비비", J55, 0)</f>
        <v>0</v>
      </c>
      <c r="X55">
        <f>IF(P55="폐기물처리비", J55, 0)</f>
        <v>0</v>
      </c>
      <c r="Y55">
        <f>IF(P55="가설비", J55, 0)</f>
        <v>0</v>
      </c>
      <c r="Z55">
        <f>IF(P55="잡비제외분", F55, 0)</f>
        <v>0</v>
      </c>
      <c r="AA55">
        <f>IF(P55="사급자재대", L55, 0)</f>
        <v>0</v>
      </c>
      <c r="AB55">
        <f>IF(P55="관급자재대", L55, 0)</f>
        <v>0</v>
      </c>
      <c r="AC55">
        <f>IF(P55="(비)철강설", L55, 0)</f>
        <v>0</v>
      </c>
      <c r="AD55">
        <f>IF(P55="사용자항목2", L55, 0)</f>
        <v>0</v>
      </c>
      <c r="AE55">
        <f>IF(P55="사용자항목3", L55, 0)</f>
        <v>0</v>
      </c>
      <c r="AF55">
        <f>IF(P55="사용자항목4", L55, 0)</f>
        <v>0</v>
      </c>
      <c r="AG55">
        <f>IF(P55="사용자항목5", L55, 0)</f>
        <v>0</v>
      </c>
      <c r="AH55">
        <f>IF(P55="사용자항목6", L55, 0)</f>
        <v>0</v>
      </c>
      <c r="AI55">
        <f>IF(P55="사용자항목7", L55, 0)</f>
        <v>0</v>
      </c>
      <c r="AJ55">
        <f>IF(P55="사용자항목8", L55, 0)</f>
        <v>0</v>
      </c>
      <c r="AK55">
        <f>IF(P55="사용자항목9", L55, 0)</f>
        <v>0</v>
      </c>
    </row>
    <row r="56" spans="1:38" ht="26.1" customHeight="1" x14ac:dyDescent="0.3">
      <c r="A56" s="6" t="s">
        <v>120</v>
      </c>
      <c r="B56" s="6" t="s">
        <v>121</v>
      </c>
      <c r="C56" s="8" t="s">
        <v>122</v>
      </c>
      <c r="D56" s="9">
        <v>20</v>
      </c>
      <c r="E56" s="9"/>
      <c r="F56" s="9"/>
      <c r="G56" s="9"/>
      <c r="H56" s="9"/>
      <c r="I56" s="9"/>
      <c r="J56" s="9"/>
      <c r="K56" s="9">
        <f t="shared" si="4"/>
        <v>0</v>
      </c>
      <c r="L56" s="9">
        <f t="shared" si="4"/>
        <v>0</v>
      </c>
      <c r="M56" s="15" t="s">
        <v>119</v>
      </c>
      <c r="O56" t="str">
        <f>""</f>
        <v/>
      </c>
      <c r="P56" s="1" t="s">
        <v>90</v>
      </c>
      <c r="Q56">
        <v>1</v>
      </c>
      <c r="R56">
        <f>IF(P56="기계경비", J56, 0)</f>
        <v>0</v>
      </c>
      <c r="S56">
        <f>IF(P56="운반비", J56, 0)</f>
        <v>0</v>
      </c>
      <c r="T56">
        <f>IF(P56="작업부산물", F56, 0)</f>
        <v>0</v>
      </c>
      <c r="U56">
        <f>IF(P56="관급", F56, 0)</f>
        <v>0</v>
      </c>
      <c r="V56">
        <f>IF(P56="외주비", J56, 0)</f>
        <v>0</v>
      </c>
      <c r="W56">
        <f>IF(P56="장비비", J56, 0)</f>
        <v>0</v>
      </c>
      <c r="X56">
        <f>IF(P56="폐기물처리비", J56, 0)</f>
        <v>0</v>
      </c>
      <c r="Y56">
        <f>IF(P56="가설비", J56, 0)</f>
        <v>0</v>
      </c>
      <c r="Z56">
        <f>IF(P56="잡비제외분", F56, 0)</f>
        <v>0</v>
      </c>
      <c r="AA56">
        <f>IF(P56="사급자재대", L56, 0)</f>
        <v>0</v>
      </c>
      <c r="AB56">
        <f>IF(P56="관급자재대", L56, 0)</f>
        <v>0</v>
      </c>
      <c r="AC56">
        <f>IF(P56="(비)철강설", L56, 0)</f>
        <v>0</v>
      </c>
      <c r="AD56">
        <f>IF(P56="사용자항목2", L56, 0)</f>
        <v>0</v>
      </c>
      <c r="AE56">
        <f>IF(P56="사용자항목3", L56, 0)</f>
        <v>0</v>
      </c>
      <c r="AF56">
        <f>IF(P56="사용자항목4", L56, 0)</f>
        <v>0</v>
      </c>
      <c r="AG56">
        <f>IF(P56="사용자항목5", L56, 0)</f>
        <v>0</v>
      </c>
      <c r="AH56">
        <f>IF(P56="사용자항목6", L56, 0)</f>
        <v>0</v>
      </c>
      <c r="AI56">
        <f>IF(P56="사용자항목7", L56, 0)</f>
        <v>0</v>
      </c>
      <c r="AJ56">
        <f>IF(P56="사용자항목8", L56, 0)</f>
        <v>0</v>
      </c>
      <c r="AK56">
        <f>IF(P56="사용자항목9", L56, 0)</f>
        <v>0</v>
      </c>
    </row>
    <row r="57" spans="1:38" ht="26.1" customHeight="1" x14ac:dyDescent="0.3">
      <c r="A57" s="7"/>
      <c r="B57" s="7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38" ht="26.1" customHeight="1" x14ac:dyDescent="0.3">
      <c r="A58" s="7"/>
      <c r="B58" s="7"/>
      <c r="C58" s="14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38" ht="26.1" customHeight="1" x14ac:dyDescent="0.3">
      <c r="A59" s="7"/>
      <c r="B59" s="7"/>
      <c r="C59" s="14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38" ht="26.1" customHeight="1" x14ac:dyDescent="0.3">
      <c r="A60" s="7"/>
      <c r="B60" s="7"/>
      <c r="C60" s="14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38" ht="26.1" customHeight="1" x14ac:dyDescent="0.3">
      <c r="A61" s="7"/>
      <c r="B61" s="7"/>
      <c r="C61" s="14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38" ht="26.1" customHeight="1" x14ac:dyDescent="0.3">
      <c r="A62" s="7"/>
      <c r="B62" s="7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38" ht="26.1" customHeight="1" x14ac:dyDescent="0.3">
      <c r="A63" s="7"/>
      <c r="B63" s="7"/>
      <c r="C63" s="14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38" ht="26.1" customHeight="1" x14ac:dyDescent="0.3">
      <c r="A64" s="7"/>
      <c r="B64" s="7"/>
      <c r="C64" s="14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38" ht="26.1" customHeight="1" x14ac:dyDescent="0.3">
      <c r="A65" s="7"/>
      <c r="B65" s="7"/>
      <c r="C65" s="14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38" ht="26.1" customHeight="1" x14ac:dyDescent="0.3">
      <c r="A66" s="7"/>
      <c r="B66" s="7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38" ht="26.1" customHeight="1" x14ac:dyDescent="0.3">
      <c r="A67" s="7"/>
      <c r="B67" s="7"/>
      <c r="C67" s="14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38" ht="26.1" customHeight="1" x14ac:dyDescent="0.3">
      <c r="A68" s="10" t="s">
        <v>91</v>
      </c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>
        <f>F68+H68+J68</f>
        <v>0</v>
      </c>
      <c r="M68" s="13"/>
      <c r="R68">
        <f t="shared" ref="R68:AL68" si="5">ROUNDDOWN(SUM(R54:R56), 0)</f>
        <v>0</v>
      </c>
      <c r="S68">
        <f t="shared" si="5"/>
        <v>0</v>
      </c>
      <c r="T68">
        <f t="shared" si="5"/>
        <v>0</v>
      </c>
      <c r="U68">
        <f t="shared" si="5"/>
        <v>0</v>
      </c>
      <c r="V68">
        <f t="shared" si="5"/>
        <v>0</v>
      </c>
      <c r="W68">
        <f t="shared" si="5"/>
        <v>0</v>
      </c>
      <c r="X68">
        <f t="shared" si="5"/>
        <v>0</v>
      </c>
      <c r="Y68">
        <f t="shared" si="5"/>
        <v>0</v>
      </c>
      <c r="Z68">
        <f t="shared" si="5"/>
        <v>0</v>
      </c>
      <c r="AA68">
        <f t="shared" si="5"/>
        <v>0</v>
      </c>
      <c r="AB68">
        <f t="shared" si="5"/>
        <v>0</v>
      </c>
      <c r="AC68">
        <f t="shared" si="5"/>
        <v>0</v>
      </c>
      <c r="AD68">
        <f t="shared" si="5"/>
        <v>0</v>
      </c>
      <c r="AE68">
        <f t="shared" si="5"/>
        <v>0</v>
      </c>
      <c r="AF68">
        <f t="shared" si="5"/>
        <v>0</v>
      </c>
      <c r="AG68">
        <f t="shared" si="5"/>
        <v>0</v>
      </c>
      <c r="AH68">
        <f t="shared" si="5"/>
        <v>0</v>
      </c>
      <c r="AI68">
        <f t="shared" si="5"/>
        <v>0</v>
      </c>
      <c r="AJ68">
        <f t="shared" si="5"/>
        <v>0</v>
      </c>
      <c r="AK68">
        <f t="shared" si="5"/>
        <v>0</v>
      </c>
      <c r="AL68">
        <f t="shared" si="5"/>
        <v>0</v>
      </c>
    </row>
    <row r="69" spans="1:38" ht="26.1" customHeight="1" x14ac:dyDescent="0.3">
      <c r="A69" s="59" t="s">
        <v>430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3"/>
    </row>
    <row r="70" spans="1:38" ht="26.1" customHeight="1" x14ac:dyDescent="0.3">
      <c r="A70" s="6" t="s">
        <v>124</v>
      </c>
      <c r="B70" s="6" t="s">
        <v>125</v>
      </c>
      <c r="C70" s="8" t="s">
        <v>52</v>
      </c>
      <c r="D70" s="9">
        <v>51</v>
      </c>
      <c r="E70" s="9"/>
      <c r="F70" s="9"/>
      <c r="G70" s="9"/>
      <c r="H70" s="9"/>
      <c r="I70" s="9"/>
      <c r="J70" s="9"/>
      <c r="K70" s="9">
        <f>E70+G70+I70</f>
        <v>0</v>
      </c>
      <c r="L70" s="9">
        <f>F70+H70+J70</f>
        <v>0</v>
      </c>
      <c r="M70" s="15" t="s">
        <v>123</v>
      </c>
      <c r="O70" t="str">
        <f>""</f>
        <v/>
      </c>
      <c r="P70" s="1" t="s">
        <v>90</v>
      </c>
      <c r="Q70">
        <v>1</v>
      </c>
      <c r="R70">
        <f>IF(P70="기계경비", J70, 0)</f>
        <v>0</v>
      </c>
      <c r="S70">
        <f>IF(P70="운반비", J70, 0)</f>
        <v>0</v>
      </c>
      <c r="T70">
        <f>IF(P70="작업부산물", F70, 0)</f>
        <v>0</v>
      </c>
      <c r="U70">
        <f>IF(P70="관급", F70, 0)</f>
        <v>0</v>
      </c>
      <c r="V70">
        <f>IF(P70="외주비", J70, 0)</f>
        <v>0</v>
      </c>
      <c r="W70">
        <f>IF(P70="장비비", J70, 0)</f>
        <v>0</v>
      </c>
      <c r="X70">
        <f>IF(P70="폐기물처리비", J70, 0)</f>
        <v>0</v>
      </c>
      <c r="Y70">
        <f>IF(P70="가설비", J70, 0)</f>
        <v>0</v>
      </c>
      <c r="Z70">
        <f>IF(P70="잡비제외분", F70, 0)</f>
        <v>0</v>
      </c>
      <c r="AA70">
        <f>IF(P70="사급자재대", L70, 0)</f>
        <v>0</v>
      </c>
      <c r="AB70">
        <f>IF(P70="관급자재대", L70, 0)</f>
        <v>0</v>
      </c>
      <c r="AC70">
        <f>IF(P70="(비)철강설", L70, 0)</f>
        <v>0</v>
      </c>
      <c r="AD70">
        <f>IF(P70="사용자항목2", L70, 0)</f>
        <v>0</v>
      </c>
      <c r="AE70">
        <f>IF(P70="사용자항목3", L70, 0)</f>
        <v>0</v>
      </c>
      <c r="AF70">
        <f>IF(P70="사용자항목4", L70, 0)</f>
        <v>0</v>
      </c>
      <c r="AG70">
        <f>IF(P70="사용자항목5", L70, 0)</f>
        <v>0</v>
      </c>
      <c r="AH70">
        <f>IF(P70="사용자항목6", L70, 0)</f>
        <v>0</v>
      </c>
      <c r="AI70">
        <f>IF(P70="사용자항목7", L70, 0)</f>
        <v>0</v>
      </c>
      <c r="AJ70">
        <f>IF(P70="사용자항목8", L70, 0)</f>
        <v>0</v>
      </c>
      <c r="AK70">
        <f>IF(P70="사용자항목9", L70, 0)</f>
        <v>0</v>
      </c>
    </row>
    <row r="71" spans="1:38" ht="26.1" customHeight="1" x14ac:dyDescent="0.3">
      <c r="A71" s="7"/>
      <c r="B71" s="7"/>
      <c r="C71" s="14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38" ht="26.1" customHeight="1" x14ac:dyDescent="0.3">
      <c r="A72" s="7"/>
      <c r="B72" s="7"/>
      <c r="C72" s="14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38" ht="26.1" customHeight="1" x14ac:dyDescent="0.3">
      <c r="A73" s="7"/>
      <c r="B73" s="7"/>
      <c r="C73" s="14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38" ht="26.1" customHeight="1" x14ac:dyDescent="0.3">
      <c r="A74" s="7"/>
      <c r="B74" s="7"/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38" ht="26.1" customHeight="1" x14ac:dyDescent="0.3">
      <c r="A75" s="7"/>
      <c r="B75" s="7"/>
      <c r="C75" s="14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38" ht="26.1" customHeight="1" x14ac:dyDescent="0.3">
      <c r="A76" s="7"/>
      <c r="B76" s="7"/>
      <c r="C76" s="14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38" ht="26.1" customHeight="1" x14ac:dyDescent="0.3">
      <c r="A77" s="7"/>
      <c r="B77" s="7"/>
      <c r="C77" s="14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38" ht="26.1" customHeight="1" x14ac:dyDescent="0.3">
      <c r="A78" s="7"/>
      <c r="B78" s="7"/>
      <c r="C78" s="14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38" ht="26.1" customHeight="1" x14ac:dyDescent="0.3">
      <c r="A79" s="7"/>
      <c r="B79" s="7"/>
      <c r="C79" s="14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38" ht="26.1" customHeight="1" x14ac:dyDescent="0.3">
      <c r="A80" s="7"/>
      <c r="B80" s="7"/>
      <c r="C80" s="14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38" ht="26.1" customHeight="1" x14ac:dyDescent="0.3">
      <c r="A81" s="7"/>
      <c r="B81" s="7"/>
      <c r="C81" s="14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38" ht="26.1" customHeight="1" x14ac:dyDescent="0.3">
      <c r="A82" s="7"/>
      <c r="B82" s="7"/>
      <c r="C82" s="14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38" ht="26.1" customHeight="1" x14ac:dyDescent="0.3">
      <c r="A83" s="7"/>
      <c r="B83" s="7"/>
      <c r="C83" s="14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38" ht="26.1" customHeight="1" x14ac:dyDescent="0.3">
      <c r="A84" s="10" t="s">
        <v>91</v>
      </c>
      <c r="B84" s="11"/>
      <c r="C84" s="12"/>
      <c r="D84" s="13"/>
      <c r="E84" s="13"/>
      <c r="F84" s="13"/>
      <c r="G84" s="13"/>
      <c r="H84" s="13"/>
      <c r="I84" s="13"/>
      <c r="J84" s="13"/>
      <c r="K84" s="13"/>
      <c r="L84" s="13">
        <f>F84+H84+J84</f>
        <v>0</v>
      </c>
      <c r="M84" s="13"/>
      <c r="R84">
        <f t="shared" ref="R84:AL84" si="6">ROUNDDOWN(SUM(R70:R70), 0)</f>
        <v>0</v>
      </c>
      <c r="S84">
        <f t="shared" si="6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6"/>
        <v>0</v>
      </c>
      <c r="AI84">
        <f t="shared" si="6"/>
        <v>0</v>
      </c>
      <c r="AJ84">
        <f t="shared" si="6"/>
        <v>0</v>
      </c>
      <c r="AK84">
        <f t="shared" si="6"/>
        <v>0</v>
      </c>
      <c r="AL84">
        <f t="shared" si="6"/>
        <v>0</v>
      </c>
    </row>
    <row r="85" spans="1:38" ht="26.1" customHeight="1" x14ac:dyDescent="0.3">
      <c r="A85" s="59" t="s">
        <v>431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3"/>
    </row>
    <row r="86" spans="1:38" ht="26.1" customHeight="1" x14ac:dyDescent="0.3">
      <c r="A86" s="6" t="s">
        <v>127</v>
      </c>
      <c r="B86" s="6" t="s">
        <v>128</v>
      </c>
      <c r="C86" s="8" t="s">
        <v>52</v>
      </c>
      <c r="D86" s="9">
        <v>69</v>
      </c>
      <c r="E86" s="9"/>
      <c r="F86" s="9"/>
      <c r="G86" s="9"/>
      <c r="H86" s="9"/>
      <c r="I86" s="9"/>
      <c r="J86" s="9"/>
      <c r="K86" s="9">
        <f t="shared" ref="K86:L89" si="7">E86+G86+I86</f>
        <v>0</v>
      </c>
      <c r="L86" s="9">
        <f t="shared" si="7"/>
        <v>0</v>
      </c>
      <c r="M86" s="15" t="s">
        <v>126</v>
      </c>
      <c r="O86" t="str">
        <f>""</f>
        <v/>
      </c>
      <c r="P86" s="1" t="s">
        <v>90</v>
      </c>
      <c r="Q86">
        <v>1</v>
      </c>
      <c r="R86">
        <f>IF(P86="기계경비", J86, 0)</f>
        <v>0</v>
      </c>
      <c r="S86">
        <f>IF(P86="운반비", J86, 0)</f>
        <v>0</v>
      </c>
      <c r="T86">
        <f>IF(P86="작업부산물", F86, 0)</f>
        <v>0</v>
      </c>
      <c r="U86">
        <f>IF(P86="관급", F86, 0)</f>
        <v>0</v>
      </c>
      <c r="V86">
        <f>IF(P86="외주비", J86, 0)</f>
        <v>0</v>
      </c>
      <c r="W86">
        <f>IF(P86="장비비", J86, 0)</f>
        <v>0</v>
      </c>
      <c r="X86">
        <f>IF(P86="폐기물처리비", J86, 0)</f>
        <v>0</v>
      </c>
      <c r="Y86">
        <f>IF(P86="가설비", J86, 0)</f>
        <v>0</v>
      </c>
      <c r="Z86">
        <f>IF(P86="잡비제외분", F86, 0)</f>
        <v>0</v>
      </c>
      <c r="AA86">
        <f>IF(P86="사급자재대", L86, 0)</f>
        <v>0</v>
      </c>
      <c r="AB86">
        <f>IF(P86="관급자재대", L86, 0)</f>
        <v>0</v>
      </c>
      <c r="AC86">
        <f>IF(P86="(비)철강설", L86, 0)</f>
        <v>0</v>
      </c>
      <c r="AD86">
        <f>IF(P86="사용자항목2", L86, 0)</f>
        <v>0</v>
      </c>
      <c r="AE86">
        <f>IF(P86="사용자항목3", L86, 0)</f>
        <v>0</v>
      </c>
      <c r="AF86">
        <f>IF(P86="사용자항목4", L86, 0)</f>
        <v>0</v>
      </c>
      <c r="AG86">
        <f>IF(P86="사용자항목5", L86, 0)</f>
        <v>0</v>
      </c>
      <c r="AH86">
        <f>IF(P86="사용자항목6", L86, 0)</f>
        <v>0</v>
      </c>
      <c r="AI86">
        <f>IF(P86="사용자항목7", L86, 0)</f>
        <v>0</v>
      </c>
      <c r="AJ86">
        <f>IF(P86="사용자항목8", L86, 0)</f>
        <v>0</v>
      </c>
      <c r="AK86">
        <f>IF(P86="사용자항목9", L86, 0)</f>
        <v>0</v>
      </c>
    </row>
    <row r="87" spans="1:38" ht="26.1" customHeight="1" x14ac:dyDescent="0.3">
      <c r="A87" s="6" t="s">
        <v>130</v>
      </c>
      <c r="B87" s="6" t="s">
        <v>131</v>
      </c>
      <c r="C87" s="8" t="s">
        <v>52</v>
      </c>
      <c r="D87" s="9">
        <v>69</v>
      </c>
      <c r="E87" s="9"/>
      <c r="F87" s="9"/>
      <c r="G87" s="9"/>
      <c r="H87" s="9"/>
      <c r="I87" s="9"/>
      <c r="J87" s="9"/>
      <c r="K87" s="9">
        <f t="shared" si="7"/>
        <v>0</v>
      </c>
      <c r="L87" s="9">
        <f t="shared" si="7"/>
        <v>0</v>
      </c>
      <c r="M87" s="15" t="s">
        <v>129</v>
      </c>
      <c r="O87" t="str">
        <f>""</f>
        <v/>
      </c>
      <c r="P87" s="1" t="s">
        <v>90</v>
      </c>
      <c r="Q87">
        <v>1</v>
      </c>
      <c r="R87">
        <f>IF(P87="기계경비", J87, 0)</f>
        <v>0</v>
      </c>
      <c r="S87">
        <f>IF(P87="운반비", J87, 0)</f>
        <v>0</v>
      </c>
      <c r="T87">
        <f>IF(P87="작업부산물", F87, 0)</f>
        <v>0</v>
      </c>
      <c r="U87">
        <f>IF(P87="관급", F87, 0)</f>
        <v>0</v>
      </c>
      <c r="V87">
        <f>IF(P87="외주비", J87, 0)</f>
        <v>0</v>
      </c>
      <c r="W87">
        <f>IF(P87="장비비", J87, 0)</f>
        <v>0</v>
      </c>
      <c r="X87">
        <f>IF(P87="폐기물처리비", J87, 0)</f>
        <v>0</v>
      </c>
      <c r="Y87">
        <f>IF(P87="가설비", J87, 0)</f>
        <v>0</v>
      </c>
      <c r="Z87">
        <f>IF(P87="잡비제외분", F87, 0)</f>
        <v>0</v>
      </c>
      <c r="AA87">
        <f>IF(P87="사급자재대", L87, 0)</f>
        <v>0</v>
      </c>
      <c r="AB87">
        <f>IF(P87="관급자재대", L87, 0)</f>
        <v>0</v>
      </c>
      <c r="AC87">
        <f>IF(P87="(비)철강설", L87, 0)</f>
        <v>0</v>
      </c>
      <c r="AD87">
        <f>IF(P87="사용자항목2", L87, 0)</f>
        <v>0</v>
      </c>
      <c r="AE87">
        <f>IF(P87="사용자항목3", L87, 0)</f>
        <v>0</v>
      </c>
      <c r="AF87">
        <f>IF(P87="사용자항목4", L87, 0)</f>
        <v>0</v>
      </c>
      <c r="AG87">
        <f>IF(P87="사용자항목5", L87, 0)</f>
        <v>0</v>
      </c>
      <c r="AH87">
        <f>IF(P87="사용자항목6", L87, 0)</f>
        <v>0</v>
      </c>
      <c r="AI87">
        <f>IF(P87="사용자항목7", L87, 0)</f>
        <v>0</v>
      </c>
      <c r="AJ87">
        <f>IF(P87="사용자항목8", L87, 0)</f>
        <v>0</v>
      </c>
      <c r="AK87">
        <f>IF(P87="사용자항목9", L87, 0)</f>
        <v>0</v>
      </c>
    </row>
    <row r="88" spans="1:38" ht="26.1" customHeight="1" x14ac:dyDescent="0.3">
      <c r="A88" s="6" t="s">
        <v>133</v>
      </c>
      <c r="B88" s="6" t="s">
        <v>134</v>
      </c>
      <c r="C88" s="8" t="s">
        <v>53</v>
      </c>
      <c r="D88" s="9">
        <v>33</v>
      </c>
      <c r="E88" s="9"/>
      <c r="F88" s="9"/>
      <c r="G88" s="9"/>
      <c r="H88" s="9"/>
      <c r="I88" s="9"/>
      <c r="J88" s="9"/>
      <c r="K88" s="9">
        <f t="shared" si="7"/>
        <v>0</v>
      </c>
      <c r="L88" s="9">
        <f t="shared" si="7"/>
        <v>0</v>
      </c>
      <c r="M88" s="15" t="s">
        <v>132</v>
      </c>
      <c r="O88" t="str">
        <f>""</f>
        <v/>
      </c>
      <c r="P88" s="1" t="s">
        <v>90</v>
      </c>
      <c r="Q88">
        <v>1</v>
      </c>
      <c r="R88">
        <f>IF(P88="기계경비", J88, 0)</f>
        <v>0</v>
      </c>
      <c r="S88">
        <f>IF(P88="운반비", J88, 0)</f>
        <v>0</v>
      </c>
      <c r="T88">
        <f>IF(P88="작업부산물", F88, 0)</f>
        <v>0</v>
      </c>
      <c r="U88">
        <f>IF(P88="관급", F88, 0)</f>
        <v>0</v>
      </c>
      <c r="V88">
        <f>IF(P88="외주비", J88, 0)</f>
        <v>0</v>
      </c>
      <c r="W88">
        <f>IF(P88="장비비", J88, 0)</f>
        <v>0</v>
      </c>
      <c r="X88">
        <f>IF(P88="폐기물처리비", J88, 0)</f>
        <v>0</v>
      </c>
      <c r="Y88">
        <f>IF(P88="가설비", J88, 0)</f>
        <v>0</v>
      </c>
      <c r="Z88">
        <f>IF(P88="잡비제외분", F88, 0)</f>
        <v>0</v>
      </c>
      <c r="AA88">
        <f>IF(P88="사급자재대", L88, 0)</f>
        <v>0</v>
      </c>
      <c r="AB88">
        <f>IF(P88="관급자재대", L88, 0)</f>
        <v>0</v>
      </c>
      <c r="AC88">
        <f>IF(P88="(비)철강설", L88, 0)</f>
        <v>0</v>
      </c>
      <c r="AD88">
        <f>IF(P88="사용자항목2", L88, 0)</f>
        <v>0</v>
      </c>
      <c r="AE88">
        <f>IF(P88="사용자항목3", L88, 0)</f>
        <v>0</v>
      </c>
      <c r="AF88">
        <f>IF(P88="사용자항목4", L88, 0)</f>
        <v>0</v>
      </c>
      <c r="AG88">
        <f>IF(P88="사용자항목5", L88, 0)</f>
        <v>0</v>
      </c>
      <c r="AH88">
        <f>IF(P88="사용자항목6", L88, 0)</f>
        <v>0</v>
      </c>
      <c r="AI88">
        <f>IF(P88="사용자항목7", L88, 0)</f>
        <v>0</v>
      </c>
      <c r="AJ88">
        <f>IF(P88="사용자항목8", L88, 0)</f>
        <v>0</v>
      </c>
      <c r="AK88">
        <f>IF(P88="사용자항목9", L88, 0)</f>
        <v>0</v>
      </c>
    </row>
    <row r="89" spans="1:38" ht="26.1" customHeight="1" x14ac:dyDescent="0.3">
      <c r="A89" s="6" t="s">
        <v>136</v>
      </c>
      <c r="B89" s="6" t="s">
        <v>137</v>
      </c>
      <c r="C89" s="8" t="s">
        <v>53</v>
      </c>
      <c r="D89" s="9">
        <v>12</v>
      </c>
      <c r="E89" s="9"/>
      <c r="F89" s="9"/>
      <c r="G89" s="9"/>
      <c r="H89" s="9"/>
      <c r="I89" s="9"/>
      <c r="J89" s="9"/>
      <c r="K89" s="9">
        <f t="shared" si="7"/>
        <v>0</v>
      </c>
      <c r="L89" s="9">
        <f t="shared" si="7"/>
        <v>0</v>
      </c>
      <c r="M89" s="15" t="s">
        <v>135</v>
      </c>
      <c r="O89" t="str">
        <f>""</f>
        <v/>
      </c>
      <c r="P89" s="1" t="s">
        <v>90</v>
      </c>
      <c r="Q89">
        <v>1</v>
      </c>
      <c r="R89">
        <f>IF(P89="기계경비", J89, 0)</f>
        <v>0</v>
      </c>
      <c r="S89">
        <f>IF(P89="운반비", J89, 0)</f>
        <v>0</v>
      </c>
      <c r="T89">
        <f>IF(P89="작업부산물", F89, 0)</f>
        <v>0</v>
      </c>
      <c r="U89">
        <f>IF(P89="관급", F89, 0)</f>
        <v>0</v>
      </c>
      <c r="V89">
        <f>IF(P89="외주비", J89, 0)</f>
        <v>0</v>
      </c>
      <c r="W89">
        <f>IF(P89="장비비", J89, 0)</f>
        <v>0</v>
      </c>
      <c r="X89">
        <f>IF(P89="폐기물처리비", J89, 0)</f>
        <v>0</v>
      </c>
      <c r="Y89">
        <f>IF(P89="가설비", J89, 0)</f>
        <v>0</v>
      </c>
      <c r="Z89">
        <f>IF(P89="잡비제외분", F89, 0)</f>
        <v>0</v>
      </c>
      <c r="AA89">
        <f>IF(P89="사급자재대", L89, 0)</f>
        <v>0</v>
      </c>
      <c r="AB89">
        <f>IF(P89="관급자재대", L89, 0)</f>
        <v>0</v>
      </c>
      <c r="AC89">
        <f>IF(P89="(비)철강설", L89, 0)</f>
        <v>0</v>
      </c>
      <c r="AD89">
        <f>IF(P89="사용자항목2", L89, 0)</f>
        <v>0</v>
      </c>
      <c r="AE89">
        <f>IF(P89="사용자항목3", L89, 0)</f>
        <v>0</v>
      </c>
      <c r="AF89">
        <f>IF(P89="사용자항목4", L89, 0)</f>
        <v>0</v>
      </c>
      <c r="AG89">
        <f>IF(P89="사용자항목5", L89, 0)</f>
        <v>0</v>
      </c>
      <c r="AH89">
        <f>IF(P89="사용자항목6", L89, 0)</f>
        <v>0</v>
      </c>
      <c r="AI89">
        <f>IF(P89="사용자항목7", L89, 0)</f>
        <v>0</v>
      </c>
      <c r="AJ89">
        <f>IF(P89="사용자항목8", L89, 0)</f>
        <v>0</v>
      </c>
      <c r="AK89">
        <f>IF(P89="사용자항목9", L89, 0)</f>
        <v>0</v>
      </c>
    </row>
    <row r="90" spans="1:38" ht="26.1" customHeight="1" x14ac:dyDescent="0.3">
      <c r="A90" s="7"/>
      <c r="B90" s="7"/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38" ht="26.1" customHeight="1" x14ac:dyDescent="0.3">
      <c r="A91" s="7"/>
      <c r="B91" s="7"/>
      <c r="C91" s="14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38" ht="26.1" customHeight="1" x14ac:dyDescent="0.3">
      <c r="A92" s="7"/>
      <c r="B92" s="7"/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38" ht="26.1" customHeight="1" x14ac:dyDescent="0.3">
      <c r="A93" s="7"/>
      <c r="B93" s="7"/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38" ht="26.1" customHeight="1" x14ac:dyDescent="0.3">
      <c r="A94" s="7"/>
      <c r="B94" s="7"/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38" ht="26.1" customHeight="1" x14ac:dyDescent="0.3">
      <c r="A95" s="7"/>
      <c r="B95" s="7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38" ht="26.1" customHeight="1" x14ac:dyDescent="0.3">
      <c r="A96" s="7"/>
      <c r="B96" s="7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38" ht="26.1" customHeight="1" x14ac:dyDescent="0.3">
      <c r="A97" s="7"/>
      <c r="B97" s="7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38" ht="26.1" customHeight="1" x14ac:dyDescent="0.3">
      <c r="A98" s="7"/>
      <c r="B98" s="7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38" ht="26.1" customHeight="1" x14ac:dyDescent="0.3">
      <c r="A99" s="7"/>
      <c r="B99" s="7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38" ht="26.1" customHeight="1" x14ac:dyDescent="0.3">
      <c r="A100" s="10" t="s">
        <v>91</v>
      </c>
      <c r="B100" s="11"/>
      <c r="C100" s="12"/>
      <c r="D100" s="13"/>
      <c r="E100" s="13"/>
      <c r="F100" s="13"/>
      <c r="G100" s="13"/>
      <c r="H100" s="13"/>
      <c r="I100" s="13"/>
      <c r="J100" s="13"/>
      <c r="K100" s="13"/>
      <c r="L100" s="13">
        <f>F100+H100+J100</f>
        <v>0</v>
      </c>
      <c r="M100" s="13"/>
      <c r="R100">
        <f t="shared" ref="R100:AL100" si="8">ROUNDDOWN(SUM(R86:R89), 0)</f>
        <v>0</v>
      </c>
      <c r="S100">
        <f t="shared" si="8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8"/>
        <v>0</v>
      </c>
      <c r="AI100">
        <f t="shared" si="8"/>
        <v>0</v>
      </c>
      <c r="AJ100">
        <f t="shared" si="8"/>
        <v>0</v>
      </c>
      <c r="AK100">
        <f t="shared" si="8"/>
        <v>0</v>
      </c>
      <c r="AL100">
        <f t="shared" si="8"/>
        <v>0</v>
      </c>
    </row>
    <row r="101" spans="1:38" ht="26.1" customHeight="1" x14ac:dyDescent="0.3">
      <c r="A101" s="59" t="s">
        <v>432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3"/>
    </row>
    <row r="102" spans="1:38" ht="26.1" customHeight="1" x14ac:dyDescent="0.3">
      <c r="A102" s="6" t="s">
        <v>47</v>
      </c>
      <c r="B102" s="6" t="s">
        <v>48</v>
      </c>
      <c r="C102" s="8" t="s">
        <v>49</v>
      </c>
      <c r="D102" s="9">
        <v>69</v>
      </c>
      <c r="E102" s="9"/>
      <c r="F102" s="9"/>
      <c r="G102" s="9"/>
      <c r="H102" s="9"/>
      <c r="I102" s="9"/>
      <c r="J102" s="9"/>
      <c r="K102" s="9">
        <f>E102+G102+I102</f>
        <v>0</v>
      </c>
      <c r="L102" s="9">
        <f>F102+H102+J102</f>
        <v>0</v>
      </c>
      <c r="M102" s="15" t="s">
        <v>50</v>
      </c>
      <c r="O102" t="str">
        <f>"01"</f>
        <v>01</v>
      </c>
      <c r="P102" t="s">
        <v>416</v>
      </c>
      <c r="Q102">
        <v>1</v>
      </c>
      <c r="R102">
        <f>IF(P102="기계경비", J102, 0)</f>
        <v>0</v>
      </c>
      <c r="S102">
        <f>IF(P102="운반비", J102, 0)</f>
        <v>0</v>
      </c>
      <c r="T102">
        <f>IF(P102="작업부산물", F102, 0)</f>
        <v>0</v>
      </c>
      <c r="U102">
        <f>IF(P102="관급", F102, 0)</f>
        <v>0</v>
      </c>
      <c r="V102">
        <f>IF(P102="외주비", J102, 0)</f>
        <v>0</v>
      </c>
      <c r="W102">
        <f>IF(P102="장비비", J102, 0)</f>
        <v>0</v>
      </c>
      <c r="X102">
        <f>IF(P102="폐기물처리비", J102, 0)</f>
        <v>0</v>
      </c>
      <c r="Y102">
        <f>IF(P102="가설비", J102, 0)</f>
        <v>0</v>
      </c>
      <c r="Z102">
        <f>IF(P102="잡비제외분", F102, 0)</f>
        <v>0</v>
      </c>
      <c r="AA102">
        <f>IF(P102="사급자재대", L102, 0)</f>
        <v>0</v>
      </c>
      <c r="AB102">
        <f>IF(P102="관급자재대", L102, 0)</f>
        <v>0</v>
      </c>
      <c r="AC102">
        <f>IF(P102="(비)철강설", L102, 0)</f>
        <v>0</v>
      </c>
      <c r="AD102">
        <f>IF(P102="사용자항목2", L102, 0)</f>
        <v>0</v>
      </c>
      <c r="AE102">
        <f>IF(P102="사용자항목3", L102, 0)</f>
        <v>0</v>
      </c>
      <c r="AF102">
        <f>IF(P102="사용자항목4", L102, 0)</f>
        <v>0</v>
      </c>
      <c r="AG102">
        <f>IF(P102="사용자항목5", L102, 0)</f>
        <v>0</v>
      </c>
      <c r="AH102">
        <f>IF(P102="사용자항목6", L102, 0)</f>
        <v>0</v>
      </c>
      <c r="AI102">
        <f>IF(P102="사용자항목7", L102, 0)</f>
        <v>0</v>
      </c>
      <c r="AJ102">
        <f>IF(P102="사용자항목8", L102, 0)</f>
        <v>0</v>
      </c>
      <c r="AK102">
        <f>IF(P102="사용자항목9", L102, 0)</f>
        <v>0</v>
      </c>
    </row>
    <row r="103" spans="1:38" ht="26.1" customHeight="1" x14ac:dyDescent="0.3">
      <c r="A103" s="7"/>
      <c r="B103" s="7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38" ht="26.1" customHeight="1" x14ac:dyDescent="0.3">
      <c r="A104" s="7"/>
      <c r="B104" s="7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38" ht="26.1" customHeight="1" x14ac:dyDescent="0.3">
      <c r="A105" s="7"/>
      <c r="B105" s="7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38" ht="26.1" customHeight="1" x14ac:dyDescent="0.3">
      <c r="A106" s="7"/>
      <c r="B106" s="7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38" ht="26.1" customHeight="1" x14ac:dyDescent="0.3">
      <c r="A107" s="7"/>
      <c r="B107" s="7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38" ht="26.1" customHeight="1" x14ac:dyDescent="0.3">
      <c r="A108" s="7"/>
      <c r="B108" s="7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38" ht="26.1" customHeight="1" x14ac:dyDescent="0.3">
      <c r="A109" s="7"/>
      <c r="B109" s="7"/>
      <c r="C109" s="14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38" ht="26.1" customHeight="1" x14ac:dyDescent="0.3">
      <c r="A110" s="7"/>
      <c r="B110" s="7"/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38" ht="26.1" customHeight="1" x14ac:dyDescent="0.3">
      <c r="A111" s="7"/>
      <c r="B111" s="7"/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38" ht="26.1" customHeight="1" x14ac:dyDescent="0.3">
      <c r="A112" s="7"/>
      <c r="B112" s="7"/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38" ht="26.1" customHeight="1" x14ac:dyDescent="0.3">
      <c r="A113" s="7"/>
      <c r="B113" s="7"/>
      <c r="C113" s="14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38" ht="26.1" customHeight="1" x14ac:dyDescent="0.3">
      <c r="A114" s="7"/>
      <c r="B114" s="7"/>
      <c r="C114" s="14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38" ht="26.1" customHeight="1" x14ac:dyDescent="0.3">
      <c r="A115" s="7"/>
      <c r="B115" s="7"/>
      <c r="C115" s="14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38" ht="26.1" customHeight="1" x14ac:dyDescent="0.3">
      <c r="A116" s="10" t="s">
        <v>91</v>
      </c>
      <c r="B116" s="11"/>
      <c r="C116" s="12"/>
      <c r="D116" s="13"/>
      <c r="E116" s="13"/>
      <c r="F116" s="13"/>
      <c r="G116" s="13"/>
      <c r="H116" s="13"/>
      <c r="I116" s="13"/>
      <c r="J116" s="13"/>
      <c r="K116" s="13"/>
      <c r="L116" s="13">
        <f>F116+H116+J116</f>
        <v>0</v>
      </c>
      <c r="M116" s="13"/>
      <c r="R116">
        <f t="shared" ref="R116:AL116" si="9">ROUNDDOWN(SUM(R102:R102), 0)</f>
        <v>0</v>
      </c>
      <c r="S116">
        <f t="shared" si="9"/>
        <v>0</v>
      </c>
      <c r="T116">
        <f t="shared" si="9"/>
        <v>0</v>
      </c>
      <c r="U116">
        <f t="shared" si="9"/>
        <v>0</v>
      </c>
      <c r="V116">
        <f t="shared" si="9"/>
        <v>0</v>
      </c>
      <c r="W116">
        <f t="shared" si="9"/>
        <v>0</v>
      </c>
      <c r="X116">
        <f t="shared" si="9"/>
        <v>0</v>
      </c>
      <c r="Y116">
        <f t="shared" si="9"/>
        <v>0</v>
      </c>
      <c r="Z116">
        <f t="shared" si="9"/>
        <v>0</v>
      </c>
      <c r="AA116">
        <f t="shared" si="9"/>
        <v>0</v>
      </c>
      <c r="AB116">
        <f t="shared" si="9"/>
        <v>0</v>
      </c>
      <c r="AC116">
        <f t="shared" si="9"/>
        <v>0</v>
      </c>
      <c r="AD116">
        <f t="shared" si="9"/>
        <v>0</v>
      </c>
      <c r="AE116">
        <f t="shared" si="9"/>
        <v>0</v>
      </c>
      <c r="AF116">
        <f t="shared" si="9"/>
        <v>0</v>
      </c>
      <c r="AG116">
        <f t="shared" si="9"/>
        <v>0</v>
      </c>
      <c r="AH116">
        <f t="shared" si="9"/>
        <v>0</v>
      </c>
      <c r="AI116">
        <f t="shared" si="9"/>
        <v>0</v>
      </c>
      <c r="AJ116">
        <f t="shared" si="9"/>
        <v>0</v>
      </c>
      <c r="AK116">
        <f t="shared" si="9"/>
        <v>0</v>
      </c>
      <c r="AL116">
        <f t="shared" si="9"/>
        <v>0</v>
      </c>
    </row>
    <row r="117" spans="1:38" ht="26.1" customHeight="1" x14ac:dyDescent="0.3">
      <c r="A117" s="59" t="s">
        <v>433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3"/>
    </row>
    <row r="118" spans="1:38" ht="26.1" customHeight="1" x14ac:dyDescent="0.3">
      <c r="A118" s="6" t="s">
        <v>139</v>
      </c>
      <c r="B118" s="6" t="s">
        <v>140</v>
      </c>
      <c r="C118" s="8" t="s">
        <v>53</v>
      </c>
      <c r="D118" s="9">
        <v>4</v>
      </c>
      <c r="E118" s="9"/>
      <c r="F118" s="9"/>
      <c r="G118" s="9"/>
      <c r="H118" s="9"/>
      <c r="I118" s="9"/>
      <c r="J118" s="9"/>
      <c r="K118" s="9">
        <f t="shared" ref="K118:L122" si="10">E118+G118+I118</f>
        <v>0</v>
      </c>
      <c r="L118" s="9">
        <f t="shared" si="10"/>
        <v>0</v>
      </c>
      <c r="M118" s="15" t="s">
        <v>138</v>
      </c>
      <c r="O118" t="str">
        <f>""</f>
        <v/>
      </c>
      <c r="P118" s="1" t="s">
        <v>90</v>
      </c>
      <c r="Q118">
        <v>1</v>
      </c>
      <c r="R118">
        <f>IF(P118="기계경비", J118, 0)</f>
        <v>0</v>
      </c>
      <c r="S118">
        <f>IF(P118="운반비", J118, 0)</f>
        <v>0</v>
      </c>
      <c r="T118">
        <f>IF(P118="작업부산물", F118, 0)</f>
        <v>0</v>
      </c>
      <c r="U118">
        <f>IF(P118="관급", F118, 0)</f>
        <v>0</v>
      </c>
      <c r="V118">
        <f>IF(P118="외주비", J118, 0)</f>
        <v>0</v>
      </c>
      <c r="W118">
        <f>IF(P118="장비비", J118, 0)</f>
        <v>0</v>
      </c>
      <c r="X118">
        <f>IF(P118="폐기물처리비", J118, 0)</f>
        <v>0</v>
      </c>
      <c r="Y118">
        <f>IF(P118="가설비", J118, 0)</f>
        <v>0</v>
      </c>
      <c r="Z118">
        <f>IF(P118="잡비제외분", F118, 0)</f>
        <v>0</v>
      </c>
      <c r="AA118">
        <f>IF(P118="사급자재대", L118, 0)</f>
        <v>0</v>
      </c>
      <c r="AB118">
        <f>IF(P118="관급자재대", L118, 0)</f>
        <v>0</v>
      </c>
      <c r="AC118">
        <f>IF(P118="(비)철강설", L118, 0)</f>
        <v>0</v>
      </c>
      <c r="AD118">
        <f>IF(P118="사용자항목2", L118, 0)</f>
        <v>0</v>
      </c>
      <c r="AE118">
        <f>IF(P118="사용자항목3", L118, 0)</f>
        <v>0</v>
      </c>
      <c r="AF118">
        <f>IF(P118="사용자항목4", L118, 0)</f>
        <v>0</v>
      </c>
      <c r="AG118">
        <f>IF(P118="사용자항목5", L118, 0)</f>
        <v>0</v>
      </c>
      <c r="AH118">
        <f>IF(P118="사용자항목6", L118, 0)</f>
        <v>0</v>
      </c>
      <c r="AI118">
        <f>IF(P118="사용자항목7", L118, 0)</f>
        <v>0</v>
      </c>
      <c r="AJ118">
        <f>IF(P118="사용자항목8", L118, 0)</f>
        <v>0</v>
      </c>
      <c r="AK118">
        <f>IF(P118="사용자항목9", L118, 0)</f>
        <v>0</v>
      </c>
    </row>
    <row r="119" spans="1:38" ht="26.1" customHeight="1" x14ac:dyDescent="0.3">
      <c r="A119" s="6" t="s">
        <v>142</v>
      </c>
      <c r="B119" s="6" t="s">
        <v>98</v>
      </c>
      <c r="C119" s="8" t="s">
        <v>97</v>
      </c>
      <c r="D119" s="9">
        <v>1</v>
      </c>
      <c r="E119" s="9"/>
      <c r="F119" s="9"/>
      <c r="G119" s="9"/>
      <c r="H119" s="9"/>
      <c r="I119" s="9"/>
      <c r="J119" s="9"/>
      <c r="K119" s="9">
        <f t="shared" si="10"/>
        <v>0</v>
      </c>
      <c r="L119" s="9">
        <f t="shared" si="10"/>
        <v>0</v>
      </c>
      <c r="M119" s="15" t="s">
        <v>141</v>
      </c>
      <c r="O119" t="str">
        <f>""</f>
        <v/>
      </c>
      <c r="P119" s="1" t="s">
        <v>90</v>
      </c>
      <c r="Q119">
        <v>1</v>
      </c>
      <c r="R119">
        <f>IF(P119="기계경비", J119, 0)</f>
        <v>0</v>
      </c>
      <c r="S119">
        <f>IF(P119="운반비", J119, 0)</f>
        <v>0</v>
      </c>
      <c r="T119">
        <f>IF(P119="작업부산물", F119, 0)</f>
        <v>0</v>
      </c>
      <c r="U119">
        <f>IF(P119="관급", F119, 0)</f>
        <v>0</v>
      </c>
      <c r="V119">
        <f>IF(P119="외주비", J119, 0)</f>
        <v>0</v>
      </c>
      <c r="W119">
        <f>IF(P119="장비비", J119, 0)</f>
        <v>0</v>
      </c>
      <c r="X119">
        <f>IF(P119="폐기물처리비", J119, 0)</f>
        <v>0</v>
      </c>
      <c r="Y119">
        <f>IF(P119="가설비", J119, 0)</f>
        <v>0</v>
      </c>
      <c r="Z119">
        <f>IF(P119="잡비제외분", F119, 0)</f>
        <v>0</v>
      </c>
      <c r="AA119">
        <f>IF(P119="사급자재대", L119, 0)</f>
        <v>0</v>
      </c>
      <c r="AB119">
        <f>IF(P119="관급자재대", L119, 0)</f>
        <v>0</v>
      </c>
      <c r="AC119">
        <f>IF(P119="(비)철강설", L119, 0)</f>
        <v>0</v>
      </c>
      <c r="AD119">
        <f>IF(P119="사용자항목2", L119, 0)</f>
        <v>0</v>
      </c>
      <c r="AE119">
        <f>IF(P119="사용자항목3", L119, 0)</f>
        <v>0</v>
      </c>
      <c r="AF119">
        <f>IF(P119="사용자항목4", L119, 0)</f>
        <v>0</v>
      </c>
      <c r="AG119">
        <f>IF(P119="사용자항목5", L119, 0)</f>
        <v>0</v>
      </c>
      <c r="AH119">
        <f>IF(P119="사용자항목6", L119, 0)</f>
        <v>0</v>
      </c>
      <c r="AI119">
        <f>IF(P119="사용자항목7", L119, 0)</f>
        <v>0</v>
      </c>
      <c r="AJ119">
        <f>IF(P119="사용자항목8", L119, 0)</f>
        <v>0</v>
      </c>
      <c r="AK119">
        <f>IF(P119="사용자항목9", L119, 0)</f>
        <v>0</v>
      </c>
    </row>
    <row r="120" spans="1:38" ht="26.1" customHeight="1" x14ac:dyDescent="0.3">
      <c r="A120" s="6" t="s">
        <v>144</v>
      </c>
      <c r="B120" s="6" t="s">
        <v>98</v>
      </c>
      <c r="C120" s="8" t="s">
        <v>97</v>
      </c>
      <c r="D120" s="9">
        <v>1</v>
      </c>
      <c r="E120" s="9"/>
      <c r="F120" s="9"/>
      <c r="G120" s="9"/>
      <c r="H120" s="9"/>
      <c r="I120" s="9"/>
      <c r="J120" s="9"/>
      <c r="K120" s="9">
        <f t="shared" si="10"/>
        <v>0</v>
      </c>
      <c r="L120" s="9">
        <f t="shared" si="10"/>
        <v>0</v>
      </c>
      <c r="M120" s="15" t="s">
        <v>143</v>
      </c>
      <c r="O120" t="str">
        <f>""</f>
        <v/>
      </c>
      <c r="P120" s="1" t="s">
        <v>90</v>
      </c>
      <c r="Q120">
        <v>1</v>
      </c>
      <c r="R120">
        <f>IF(P120="기계경비", J120, 0)</f>
        <v>0</v>
      </c>
      <c r="S120">
        <f>IF(P120="운반비", J120, 0)</f>
        <v>0</v>
      </c>
      <c r="T120">
        <f>IF(P120="작업부산물", F120, 0)</f>
        <v>0</v>
      </c>
      <c r="U120">
        <f>IF(P120="관급", F120, 0)</f>
        <v>0</v>
      </c>
      <c r="V120">
        <f>IF(P120="외주비", J120, 0)</f>
        <v>0</v>
      </c>
      <c r="W120">
        <f>IF(P120="장비비", J120, 0)</f>
        <v>0</v>
      </c>
      <c r="X120">
        <f>IF(P120="폐기물처리비", J120, 0)</f>
        <v>0</v>
      </c>
      <c r="Y120">
        <f>IF(P120="가설비", J120, 0)</f>
        <v>0</v>
      </c>
      <c r="Z120">
        <f>IF(P120="잡비제외분", F120, 0)</f>
        <v>0</v>
      </c>
      <c r="AA120">
        <f>IF(P120="사급자재대", L120, 0)</f>
        <v>0</v>
      </c>
      <c r="AB120">
        <f>IF(P120="관급자재대", L120, 0)</f>
        <v>0</v>
      </c>
      <c r="AC120">
        <f>IF(P120="(비)철강설", L120, 0)</f>
        <v>0</v>
      </c>
      <c r="AD120">
        <f>IF(P120="사용자항목2", L120, 0)</f>
        <v>0</v>
      </c>
      <c r="AE120">
        <f>IF(P120="사용자항목3", L120, 0)</f>
        <v>0</v>
      </c>
      <c r="AF120">
        <f>IF(P120="사용자항목4", L120, 0)</f>
        <v>0</v>
      </c>
      <c r="AG120">
        <f>IF(P120="사용자항목5", L120, 0)</f>
        <v>0</v>
      </c>
      <c r="AH120">
        <f>IF(P120="사용자항목6", L120, 0)</f>
        <v>0</v>
      </c>
      <c r="AI120">
        <f>IF(P120="사용자항목7", L120, 0)</f>
        <v>0</v>
      </c>
      <c r="AJ120">
        <f>IF(P120="사용자항목8", L120, 0)</f>
        <v>0</v>
      </c>
      <c r="AK120">
        <f>IF(P120="사용자항목9", L120, 0)</f>
        <v>0</v>
      </c>
    </row>
    <row r="121" spans="1:38" ht="26.1" customHeight="1" x14ac:dyDescent="0.3">
      <c r="A121" s="6" t="s">
        <v>146</v>
      </c>
      <c r="B121" s="6" t="s">
        <v>79</v>
      </c>
      <c r="C121" s="8" t="s">
        <v>57</v>
      </c>
      <c r="D121" s="9">
        <v>0.3</v>
      </c>
      <c r="E121" s="9"/>
      <c r="F121" s="9"/>
      <c r="G121" s="9"/>
      <c r="H121" s="9"/>
      <c r="I121" s="9"/>
      <c r="J121" s="9"/>
      <c r="K121" s="9">
        <f t="shared" si="10"/>
        <v>0</v>
      </c>
      <c r="L121" s="9">
        <f t="shared" si="10"/>
        <v>0</v>
      </c>
      <c r="M121" s="15" t="s">
        <v>145</v>
      </c>
      <c r="O121" t="str">
        <f>""</f>
        <v/>
      </c>
      <c r="P121" s="1" t="s">
        <v>90</v>
      </c>
      <c r="Q121">
        <v>1</v>
      </c>
      <c r="R121">
        <f>IF(P121="기계경비", J121, 0)</f>
        <v>0</v>
      </c>
      <c r="S121">
        <f>IF(P121="운반비", J121, 0)</f>
        <v>0</v>
      </c>
      <c r="T121">
        <f>IF(P121="작업부산물", F121, 0)</f>
        <v>0</v>
      </c>
      <c r="U121">
        <f>IF(P121="관급", F121, 0)</f>
        <v>0</v>
      </c>
      <c r="V121">
        <f>IF(P121="외주비", J121, 0)</f>
        <v>0</v>
      </c>
      <c r="W121">
        <f>IF(P121="장비비", J121, 0)</f>
        <v>0</v>
      </c>
      <c r="X121">
        <f>IF(P121="폐기물처리비", J121, 0)</f>
        <v>0</v>
      </c>
      <c r="Y121">
        <f>IF(P121="가설비", J121, 0)</f>
        <v>0</v>
      </c>
      <c r="Z121">
        <f>IF(P121="잡비제외분", F121, 0)</f>
        <v>0</v>
      </c>
      <c r="AA121">
        <f>IF(P121="사급자재대", L121, 0)</f>
        <v>0</v>
      </c>
      <c r="AB121">
        <f>IF(P121="관급자재대", L121, 0)</f>
        <v>0</v>
      </c>
      <c r="AC121">
        <f>IF(P121="(비)철강설", L121, 0)</f>
        <v>0</v>
      </c>
      <c r="AD121">
        <f>IF(P121="사용자항목2", L121, 0)</f>
        <v>0</v>
      </c>
      <c r="AE121">
        <f>IF(P121="사용자항목3", L121, 0)</f>
        <v>0</v>
      </c>
      <c r="AF121">
        <f>IF(P121="사용자항목4", L121, 0)</f>
        <v>0</v>
      </c>
      <c r="AG121">
        <f>IF(P121="사용자항목5", L121, 0)</f>
        <v>0</v>
      </c>
      <c r="AH121">
        <f>IF(P121="사용자항목6", L121, 0)</f>
        <v>0</v>
      </c>
      <c r="AI121">
        <f>IF(P121="사용자항목7", L121, 0)</f>
        <v>0</v>
      </c>
      <c r="AJ121">
        <f>IF(P121="사용자항목8", L121, 0)</f>
        <v>0</v>
      </c>
      <c r="AK121">
        <f>IF(P121="사용자항목9", L121, 0)</f>
        <v>0</v>
      </c>
    </row>
    <row r="122" spans="1:38" ht="26.1" customHeight="1" x14ac:dyDescent="0.3">
      <c r="A122" s="6" t="s">
        <v>148</v>
      </c>
      <c r="B122" s="6" t="s">
        <v>103</v>
      </c>
      <c r="C122" s="8" t="s">
        <v>52</v>
      </c>
      <c r="D122" s="9">
        <v>1</v>
      </c>
      <c r="E122" s="9"/>
      <c r="F122" s="9"/>
      <c r="G122" s="9"/>
      <c r="H122" s="9"/>
      <c r="I122" s="9"/>
      <c r="J122" s="9"/>
      <c r="K122" s="9">
        <f t="shared" si="10"/>
        <v>0</v>
      </c>
      <c r="L122" s="9">
        <f t="shared" si="10"/>
        <v>0</v>
      </c>
      <c r="M122" s="15" t="s">
        <v>147</v>
      </c>
      <c r="O122" t="str">
        <f>""</f>
        <v/>
      </c>
      <c r="P122" s="1" t="s">
        <v>90</v>
      </c>
      <c r="Q122">
        <v>1</v>
      </c>
      <c r="R122">
        <f>IF(P122="기계경비", J122, 0)</f>
        <v>0</v>
      </c>
      <c r="S122">
        <f>IF(P122="운반비", J122, 0)</f>
        <v>0</v>
      </c>
      <c r="T122">
        <f>IF(P122="작업부산물", F122, 0)</f>
        <v>0</v>
      </c>
      <c r="U122">
        <f>IF(P122="관급", F122, 0)</f>
        <v>0</v>
      </c>
      <c r="V122">
        <f>IF(P122="외주비", J122, 0)</f>
        <v>0</v>
      </c>
      <c r="W122">
        <f>IF(P122="장비비", J122, 0)</f>
        <v>0</v>
      </c>
      <c r="X122">
        <f>IF(P122="폐기물처리비", J122, 0)</f>
        <v>0</v>
      </c>
      <c r="Y122">
        <f>IF(P122="가설비", J122, 0)</f>
        <v>0</v>
      </c>
      <c r="Z122">
        <f>IF(P122="잡비제외분", F122, 0)</f>
        <v>0</v>
      </c>
      <c r="AA122">
        <f>IF(P122="사급자재대", L122, 0)</f>
        <v>0</v>
      </c>
      <c r="AB122">
        <f>IF(P122="관급자재대", L122, 0)</f>
        <v>0</v>
      </c>
      <c r="AC122">
        <f>IF(P122="(비)철강설", L122, 0)</f>
        <v>0</v>
      </c>
      <c r="AD122">
        <f>IF(P122="사용자항목2", L122, 0)</f>
        <v>0</v>
      </c>
      <c r="AE122">
        <f>IF(P122="사용자항목3", L122, 0)</f>
        <v>0</v>
      </c>
      <c r="AF122">
        <f>IF(P122="사용자항목4", L122, 0)</f>
        <v>0</v>
      </c>
      <c r="AG122">
        <f>IF(P122="사용자항목5", L122, 0)</f>
        <v>0</v>
      </c>
      <c r="AH122">
        <f>IF(P122="사용자항목6", L122, 0)</f>
        <v>0</v>
      </c>
      <c r="AI122">
        <f>IF(P122="사용자항목7", L122, 0)</f>
        <v>0</v>
      </c>
      <c r="AJ122">
        <f>IF(P122="사용자항목8", L122, 0)</f>
        <v>0</v>
      </c>
      <c r="AK122">
        <f>IF(P122="사용자항목9", L122, 0)</f>
        <v>0</v>
      </c>
    </row>
    <row r="123" spans="1:38" ht="26.1" customHeight="1" x14ac:dyDescent="0.3">
      <c r="A123" s="7"/>
      <c r="B123" s="7"/>
      <c r="C123" s="14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38" ht="26.1" customHeight="1" x14ac:dyDescent="0.3">
      <c r="A124" s="7"/>
      <c r="B124" s="7"/>
      <c r="C124" s="14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38" ht="26.1" customHeight="1" x14ac:dyDescent="0.3">
      <c r="A125" s="7"/>
      <c r="B125" s="7"/>
      <c r="C125" s="14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38" ht="26.1" customHeight="1" x14ac:dyDescent="0.3">
      <c r="A126" s="7"/>
      <c r="B126" s="7"/>
      <c r="C126" s="14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38" ht="26.1" customHeight="1" x14ac:dyDescent="0.3">
      <c r="A127" s="7"/>
      <c r="B127" s="7"/>
      <c r="C127" s="14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38" ht="26.1" customHeight="1" x14ac:dyDescent="0.3">
      <c r="A128" s="7"/>
      <c r="B128" s="7"/>
      <c r="C128" s="14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38" ht="26.1" customHeight="1" x14ac:dyDescent="0.3">
      <c r="A129" s="7"/>
      <c r="B129" s="7"/>
      <c r="C129" s="14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38" ht="26.1" customHeight="1" x14ac:dyDescent="0.3">
      <c r="A130" s="7"/>
      <c r="B130" s="7"/>
      <c r="C130" s="14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38" ht="26.1" customHeight="1" x14ac:dyDescent="0.3">
      <c r="A131" s="7"/>
      <c r="B131" s="7"/>
      <c r="C131" s="14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38" ht="26.1" customHeight="1" x14ac:dyDescent="0.3">
      <c r="A132" s="10" t="s">
        <v>91</v>
      </c>
      <c r="B132" s="11"/>
      <c r="C132" s="12"/>
      <c r="D132" s="13"/>
      <c r="E132" s="13"/>
      <c r="F132" s="13"/>
      <c r="G132" s="13"/>
      <c r="H132" s="13"/>
      <c r="I132" s="13"/>
      <c r="J132" s="13"/>
      <c r="K132" s="13"/>
      <c r="L132" s="13">
        <f>F132+H132+J132</f>
        <v>0</v>
      </c>
      <c r="M132" s="13"/>
      <c r="R132">
        <f t="shared" ref="R132:AL132" si="11">ROUNDDOWN(SUM(R118:R122), 0)</f>
        <v>0</v>
      </c>
      <c r="S132">
        <f t="shared" si="11"/>
        <v>0</v>
      </c>
      <c r="T132">
        <f t="shared" si="11"/>
        <v>0</v>
      </c>
      <c r="U132">
        <f t="shared" si="11"/>
        <v>0</v>
      </c>
      <c r="V132">
        <f t="shared" si="11"/>
        <v>0</v>
      </c>
      <c r="W132">
        <f t="shared" si="11"/>
        <v>0</v>
      </c>
      <c r="X132">
        <f t="shared" si="11"/>
        <v>0</v>
      </c>
      <c r="Y132">
        <f t="shared" si="11"/>
        <v>0</v>
      </c>
      <c r="Z132">
        <f t="shared" si="11"/>
        <v>0</v>
      </c>
      <c r="AA132">
        <f t="shared" si="11"/>
        <v>0</v>
      </c>
      <c r="AB132">
        <f t="shared" si="11"/>
        <v>0</v>
      </c>
      <c r="AC132">
        <f t="shared" si="11"/>
        <v>0</v>
      </c>
      <c r="AD132">
        <f t="shared" si="11"/>
        <v>0</v>
      </c>
      <c r="AE132">
        <f t="shared" si="11"/>
        <v>0</v>
      </c>
      <c r="AF132">
        <f t="shared" si="11"/>
        <v>0</v>
      </c>
      <c r="AG132">
        <f t="shared" si="11"/>
        <v>0</v>
      </c>
      <c r="AH132">
        <f t="shared" si="11"/>
        <v>0</v>
      </c>
      <c r="AI132">
        <f t="shared" si="11"/>
        <v>0</v>
      </c>
      <c r="AJ132">
        <f t="shared" si="11"/>
        <v>0</v>
      </c>
      <c r="AK132">
        <f t="shared" si="11"/>
        <v>0</v>
      </c>
      <c r="AL132">
        <f t="shared" si="11"/>
        <v>0</v>
      </c>
    </row>
    <row r="133" spans="1:38" ht="26.1" customHeight="1" x14ac:dyDescent="0.3">
      <c r="A133" s="59" t="s">
        <v>434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3"/>
    </row>
    <row r="134" spans="1:38" ht="26.1" customHeight="1" x14ac:dyDescent="0.3">
      <c r="A134" s="6" t="s">
        <v>150</v>
      </c>
      <c r="B134" s="6" t="s">
        <v>151</v>
      </c>
      <c r="C134" s="8" t="s">
        <v>97</v>
      </c>
      <c r="D134" s="9">
        <v>1</v>
      </c>
      <c r="E134" s="9"/>
      <c r="F134" s="9"/>
      <c r="G134" s="9"/>
      <c r="H134" s="9"/>
      <c r="I134" s="9"/>
      <c r="J134" s="9"/>
      <c r="K134" s="9">
        <f t="shared" ref="K134:K142" si="12">E134+G134+I134</f>
        <v>0</v>
      </c>
      <c r="L134" s="9">
        <f t="shared" ref="L134:L142" si="13">F134+H134+J134</f>
        <v>0</v>
      </c>
      <c r="M134" s="15" t="s">
        <v>149</v>
      </c>
      <c r="O134" t="str">
        <f>""</f>
        <v/>
      </c>
      <c r="P134" s="1" t="s">
        <v>90</v>
      </c>
      <c r="Q134">
        <v>1</v>
      </c>
      <c r="R134">
        <f t="shared" ref="R134:R142" si="14">IF(P134="기계경비", J134, 0)</f>
        <v>0</v>
      </c>
      <c r="S134">
        <f t="shared" ref="S134:S142" si="15">IF(P134="운반비", J134, 0)</f>
        <v>0</v>
      </c>
      <c r="T134">
        <f t="shared" ref="T134:T142" si="16">IF(P134="작업부산물", F134, 0)</f>
        <v>0</v>
      </c>
      <c r="U134">
        <f t="shared" ref="U134:U142" si="17">IF(P134="관급", F134, 0)</f>
        <v>0</v>
      </c>
      <c r="V134">
        <f t="shared" ref="V134:V142" si="18">IF(P134="외주비", J134, 0)</f>
        <v>0</v>
      </c>
      <c r="W134">
        <f t="shared" ref="W134:W142" si="19">IF(P134="장비비", J134, 0)</f>
        <v>0</v>
      </c>
      <c r="X134">
        <f t="shared" ref="X134:X142" si="20">IF(P134="폐기물처리비", J134, 0)</f>
        <v>0</v>
      </c>
      <c r="Y134">
        <f t="shared" ref="Y134:Y142" si="21">IF(P134="가설비", J134, 0)</f>
        <v>0</v>
      </c>
      <c r="Z134">
        <f t="shared" ref="Z134:Z142" si="22">IF(P134="잡비제외분", F134, 0)</f>
        <v>0</v>
      </c>
      <c r="AA134">
        <f t="shared" ref="AA134:AA142" si="23">IF(P134="사급자재대", L134, 0)</f>
        <v>0</v>
      </c>
      <c r="AB134">
        <f t="shared" ref="AB134:AB142" si="24">IF(P134="관급자재대", L134, 0)</f>
        <v>0</v>
      </c>
      <c r="AC134">
        <f t="shared" ref="AC134:AC142" si="25">IF(P134="(비)철강설", L134, 0)</f>
        <v>0</v>
      </c>
      <c r="AD134">
        <f t="shared" ref="AD134:AD142" si="26">IF(P134="사용자항목2", L134, 0)</f>
        <v>0</v>
      </c>
      <c r="AE134">
        <f t="shared" ref="AE134:AE142" si="27">IF(P134="사용자항목3", L134, 0)</f>
        <v>0</v>
      </c>
      <c r="AF134">
        <f t="shared" ref="AF134:AF142" si="28">IF(P134="사용자항목4", L134, 0)</f>
        <v>0</v>
      </c>
      <c r="AG134">
        <f t="shared" ref="AG134:AG142" si="29">IF(P134="사용자항목5", L134, 0)</f>
        <v>0</v>
      </c>
      <c r="AH134">
        <f t="shared" ref="AH134:AH142" si="30">IF(P134="사용자항목6", L134, 0)</f>
        <v>0</v>
      </c>
      <c r="AI134">
        <f t="shared" ref="AI134:AI142" si="31">IF(P134="사용자항목7", L134, 0)</f>
        <v>0</v>
      </c>
      <c r="AJ134">
        <f t="shared" ref="AJ134:AJ142" si="32">IF(P134="사용자항목8", L134, 0)</f>
        <v>0</v>
      </c>
      <c r="AK134">
        <f t="shared" ref="AK134:AK142" si="33">IF(P134="사용자항목9", L134, 0)</f>
        <v>0</v>
      </c>
    </row>
    <row r="135" spans="1:38" ht="26.1" customHeight="1" x14ac:dyDescent="0.3">
      <c r="A135" s="6" t="s">
        <v>114</v>
      </c>
      <c r="B135" s="6" t="s">
        <v>153</v>
      </c>
      <c r="C135" s="8" t="s">
        <v>97</v>
      </c>
      <c r="D135" s="9">
        <v>1</v>
      </c>
      <c r="E135" s="9"/>
      <c r="F135" s="9"/>
      <c r="G135" s="9"/>
      <c r="H135" s="9"/>
      <c r="I135" s="9"/>
      <c r="J135" s="9"/>
      <c r="K135" s="9">
        <f t="shared" si="12"/>
        <v>0</v>
      </c>
      <c r="L135" s="9">
        <f t="shared" si="13"/>
        <v>0</v>
      </c>
      <c r="M135" s="15" t="s">
        <v>152</v>
      </c>
      <c r="O135" t="str">
        <f>""</f>
        <v/>
      </c>
      <c r="P135" s="1" t="s">
        <v>90</v>
      </c>
      <c r="Q135">
        <v>1</v>
      </c>
      <c r="R135">
        <f t="shared" si="14"/>
        <v>0</v>
      </c>
      <c r="S135">
        <f t="shared" si="15"/>
        <v>0</v>
      </c>
      <c r="T135">
        <f t="shared" si="16"/>
        <v>0</v>
      </c>
      <c r="U135">
        <f t="shared" si="17"/>
        <v>0</v>
      </c>
      <c r="V135">
        <f t="shared" si="18"/>
        <v>0</v>
      </c>
      <c r="W135">
        <f t="shared" si="19"/>
        <v>0</v>
      </c>
      <c r="X135">
        <f t="shared" si="20"/>
        <v>0</v>
      </c>
      <c r="Y135">
        <f t="shared" si="21"/>
        <v>0</v>
      </c>
      <c r="Z135">
        <f t="shared" si="22"/>
        <v>0</v>
      </c>
      <c r="AA135">
        <f t="shared" si="23"/>
        <v>0</v>
      </c>
      <c r="AB135">
        <f t="shared" si="24"/>
        <v>0</v>
      </c>
      <c r="AC135">
        <f t="shared" si="25"/>
        <v>0</v>
      </c>
      <c r="AD135">
        <f t="shared" si="26"/>
        <v>0</v>
      </c>
      <c r="AE135">
        <f t="shared" si="27"/>
        <v>0</v>
      </c>
      <c r="AF135">
        <f t="shared" si="28"/>
        <v>0</v>
      </c>
      <c r="AG135">
        <f t="shared" si="29"/>
        <v>0</v>
      </c>
      <c r="AH135">
        <f t="shared" si="30"/>
        <v>0</v>
      </c>
      <c r="AI135">
        <f t="shared" si="31"/>
        <v>0</v>
      </c>
      <c r="AJ135">
        <f t="shared" si="32"/>
        <v>0</v>
      </c>
      <c r="AK135">
        <f t="shared" si="33"/>
        <v>0</v>
      </c>
    </row>
    <row r="136" spans="1:38" ht="26.1" customHeight="1" x14ac:dyDescent="0.3">
      <c r="A136" s="6" t="s">
        <v>155</v>
      </c>
      <c r="B136" s="6" t="s">
        <v>156</v>
      </c>
      <c r="C136" s="8" t="s">
        <v>97</v>
      </c>
      <c r="D136" s="9">
        <v>1</v>
      </c>
      <c r="E136" s="9"/>
      <c r="F136" s="9"/>
      <c r="G136" s="9"/>
      <c r="H136" s="9"/>
      <c r="I136" s="9"/>
      <c r="J136" s="9"/>
      <c r="K136" s="9">
        <f t="shared" si="12"/>
        <v>0</v>
      </c>
      <c r="L136" s="9">
        <f t="shared" si="13"/>
        <v>0</v>
      </c>
      <c r="M136" s="15" t="s">
        <v>154</v>
      </c>
      <c r="O136" t="str">
        <f>""</f>
        <v/>
      </c>
      <c r="P136" s="1" t="s">
        <v>90</v>
      </c>
      <c r="Q136">
        <v>1</v>
      </c>
      <c r="R136">
        <f t="shared" si="14"/>
        <v>0</v>
      </c>
      <c r="S136">
        <f t="shared" si="15"/>
        <v>0</v>
      </c>
      <c r="T136">
        <f t="shared" si="16"/>
        <v>0</v>
      </c>
      <c r="U136">
        <f t="shared" si="17"/>
        <v>0</v>
      </c>
      <c r="V136">
        <f t="shared" si="18"/>
        <v>0</v>
      </c>
      <c r="W136">
        <f t="shared" si="19"/>
        <v>0</v>
      </c>
      <c r="X136">
        <f t="shared" si="20"/>
        <v>0</v>
      </c>
      <c r="Y136">
        <f t="shared" si="21"/>
        <v>0</v>
      </c>
      <c r="Z136">
        <f t="shared" si="22"/>
        <v>0</v>
      </c>
      <c r="AA136">
        <f t="shared" si="23"/>
        <v>0</v>
      </c>
      <c r="AB136">
        <f t="shared" si="24"/>
        <v>0</v>
      </c>
      <c r="AC136">
        <f t="shared" si="25"/>
        <v>0</v>
      </c>
      <c r="AD136">
        <f t="shared" si="26"/>
        <v>0</v>
      </c>
      <c r="AE136">
        <f t="shared" si="27"/>
        <v>0</v>
      </c>
      <c r="AF136">
        <f t="shared" si="28"/>
        <v>0</v>
      </c>
      <c r="AG136">
        <f t="shared" si="29"/>
        <v>0</v>
      </c>
      <c r="AH136">
        <f t="shared" si="30"/>
        <v>0</v>
      </c>
      <c r="AI136">
        <f t="shared" si="31"/>
        <v>0</v>
      </c>
      <c r="AJ136">
        <f t="shared" si="32"/>
        <v>0</v>
      </c>
      <c r="AK136">
        <f t="shared" si="33"/>
        <v>0</v>
      </c>
    </row>
    <row r="137" spans="1:38" ht="26.1" customHeight="1" x14ac:dyDescent="0.3">
      <c r="A137" s="6" t="s">
        <v>158</v>
      </c>
      <c r="B137" s="6" t="s">
        <v>159</v>
      </c>
      <c r="C137" s="8" t="s">
        <v>160</v>
      </c>
      <c r="D137" s="9">
        <v>0.5</v>
      </c>
      <c r="E137" s="9"/>
      <c r="F137" s="9"/>
      <c r="G137" s="9"/>
      <c r="H137" s="9"/>
      <c r="I137" s="9"/>
      <c r="J137" s="9"/>
      <c r="K137" s="9">
        <f t="shared" si="12"/>
        <v>0</v>
      </c>
      <c r="L137" s="9">
        <f t="shared" si="13"/>
        <v>0</v>
      </c>
      <c r="M137" s="15" t="s">
        <v>157</v>
      </c>
      <c r="O137" t="str">
        <f>""</f>
        <v/>
      </c>
      <c r="P137" s="1" t="s">
        <v>90</v>
      </c>
      <c r="Q137">
        <v>1</v>
      </c>
      <c r="R137">
        <f t="shared" si="14"/>
        <v>0</v>
      </c>
      <c r="S137">
        <f t="shared" si="15"/>
        <v>0</v>
      </c>
      <c r="T137">
        <f t="shared" si="16"/>
        <v>0</v>
      </c>
      <c r="U137">
        <f t="shared" si="17"/>
        <v>0</v>
      </c>
      <c r="V137">
        <f t="shared" si="18"/>
        <v>0</v>
      </c>
      <c r="W137">
        <f t="shared" si="19"/>
        <v>0</v>
      </c>
      <c r="X137">
        <f t="shared" si="20"/>
        <v>0</v>
      </c>
      <c r="Y137">
        <f t="shared" si="21"/>
        <v>0</v>
      </c>
      <c r="Z137">
        <f t="shared" si="22"/>
        <v>0</v>
      </c>
      <c r="AA137">
        <f t="shared" si="23"/>
        <v>0</v>
      </c>
      <c r="AB137">
        <f t="shared" si="24"/>
        <v>0</v>
      </c>
      <c r="AC137">
        <f t="shared" si="25"/>
        <v>0</v>
      </c>
      <c r="AD137">
        <f t="shared" si="26"/>
        <v>0</v>
      </c>
      <c r="AE137">
        <f t="shared" si="27"/>
        <v>0</v>
      </c>
      <c r="AF137">
        <f t="shared" si="28"/>
        <v>0</v>
      </c>
      <c r="AG137">
        <f t="shared" si="29"/>
        <v>0</v>
      </c>
      <c r="AH137">
        <f t="shared" si="30"/>
        <v>0</v>
      </c>
      <c r="AI137">
        <f t="shared" si="31"/>
        <v>0</v>
      </c>
      <c r="AJ137">
        <f t="shared" si="32"/>
        <v>0</v>
      </c>
      <c r="AK137">
        <f t="shared" si="33"/>
        <v>0</v>
      </c>
    </row>
    <row r="138" spans="1:38" ht="26.1" customHeight="1" x14ac:dyDescent="0.3">
      <c r="A138" s="6" t="s">
        <v>162</v>
      </c>
      <c r="B138" s="6" t="s">
        <v>163</v>
      </c>
      <c r="C138" s="8" t="s">
        <v>160</v>
      </c>
      <c r="D138" s="9">
        <v>0.5</v>
      </c>
      <c r="E138" s="9"/>
      <c r="F138" s="9"/>
      <c r="G138" s="9"/>
      <c r="H138" s="9"/>
      <c r="I138" s="9"/>
      <c r="J138" s="9"/>
      <c r="K138" s="9">
        <f t="shared" si="12"/>
        <v>0</v>
      </c>
      <c r="L138" s="9">
        <f t="shared" si="13"/>
        <v>0</v>
      </c>
      <c r="M138" s="15" t="s">
        <v>161</v>
      </c>
      <c r="O138" t="str">
        <f>""</f>
        <v/>
      </c>
      <c r="P138" s="1" t="s">
        <v>90</v>
      </c>
      <c r="Q138">
        <v>1</v>
      </c>
      <c r="R138">
        <f t="shared" si="14"/>
        <v>0</v>
      </c>
      <c r="S138">
        <f t="shared" si="15"/>
        <v>0</v>
      </c>
      <c r="T138">
        <f t="shared" si="16"/>
        <v>0</v>
      </c>
      <c r="U138">
        <f t="shared" si="17"/>
        <v>0</v>
      </c>
      <c r="V138">
        <f t="shared" si="18"/>
        <v>0</v>
      </c>
      <c r="W138">
        <f t="shared" si="19"/>
        <v>0</v>
      </c>
      <c r="X138">
        <f t="shared" si="20"/>
        <v>0</v>
      </c>
      <c r="Y138">
        <f t="shared" si="21"/>
        <v>0</v>
      </c>
      <c r="Z138">
        <f t="shared" si="22"/>
        <v>0</v>
      </c>
      <c r="AA138">
        <f t="shared" si="23"/>
        <v>0</v>
      </c>
      <c r="AB138">
        <f t="shared" si="24"/>
        <v>0</v>
      </c>
      <c r="AC138">
        <f t="shared" si="25"/>
        <v>0</v>
      </c>
      <c r="AD138">
        <f t="shared" si="26"/>
        <v>0</v>
      </c>
      <c r="AE138">
        <f t="shared" si="27"/>
        <v>0</v>
      </c>
      <c r="AF138">
        <f t="shared" si="28"/>
        <v>0</v>
      </c>
      <c r="AG138">
        <f t="shared" si="29"/>
        <v>0</v>
      </c>
      <c r="AH138">
        <f t="shared" si="30"/>
        <v>0</v>
      </c>
      <c r="AI138">
        <f t="shared" si="31"/>
        <v>0</v>
      </c>
      <c r="AJ138">
        <f t="shared" si="32"/>
        <v>0</v>
      </c>
      <c r="AK138">
        <f t="shared" si="33"/>
        <v>0</v>
      </c>
    </row>
    <row r="139" spans="1:38" ht="26.1" customHeight="1" x14ac:dyDescent="0.3">
      <c r="A139" s="6" t="s">
        <v>165</v>
      </c>
      <c r="B139" s="6" t="s">
        <v>166</v>
      </c>
      <c r="C139" s="8" t="s">
        <v>53</v>
      </c>
      <c r="D139" s="9">
        <v>5</v>
      </c>
      <c r="E139" s="9"/>
      <c r="F139" s="9"/>
      <c r="G139" s="9"/>
      <c r="H139" s="9"/>
      <c r="I139" s="9"/>
      <c r="J139" s="9"/>
      <c r="K139" s="9">
        <f t="shared" si="12"/>
        <v>0</v>
      </c>
      <c r="L139" s="9">
        <f t="shared" si="13"/>
        <v>0</v>
      </c>
      <c r="M139" s="15" t="s">
        <v>164</v>
      </c>
      <c r="O139" t="str">
        <f>""</f>
        <v/>
      </c>
      <c r="P139" s="1" t="s">
        <v>90</v>
      </c>
      <c r="Q139">
        <v>1</v>
      </c>
      <c r="R139">
        <f t="shared" si="14"/>
        <v>0</v>
      </c>
      <c r="S139">
        <f t="shared" si="15"/>
        <v>0</v>
      </c>
      <c r="T139">
        <f t="shared" si="16"/>
        <v>0</v>
      </c>
      <c r="U139">
        <f t="shared" si="17"/>
        <v>0</v>
      </c>
      <c r="V139">
        <f t="shared" si="18"/>
        <v>0</v>
      </c>
      <c r="W139">
        <f t="shared" si="19"/>
        <v>0</v>
      </c>
      <c r="X139">
        <f t="shared" si="20"/>
        <v>0</v>
      </c>
      <c r="Y139">
        <f t="shared" si="21"/>
        <v>0</v>
      </c>
      <c r="Z139">
        <f t="shared" si="22"/>
        <v>0</v>
      </c>
      <c r="AA139">
        <f t="shared" si="23"/>
        <v>0</v>
      </c>
      <c r="AB139">
        <f t="shared" si="24"/>
        <v>0</v>
      </c>
      <c r="AC139">
        <f t="shared" si="25"/>
        <v>0</v>
      </c>
      <c r="AD139">
        <f t="shared" si="26"/>
        <v>0</v>
      </c>
      <c r="AE139">
        <f t="shared" si="27"/>
        <v>0</v>
      </c>
      <c r="AF139">
        <f t="shared" si="28"/>
        <v>0</v>
      </c>
      <c r="AG139">
        <f t="shared" si="29"/>
        <v>0</v>
      </c>
      <c r="AH139">
        <f t="shared" si="30"/>
        <v>0</v>
      </c>
      <c r="AI139">
        <f t="shared" si="31"/>
        <v>0</v>
      </c>
      <c r="AJ139">
        <f t="shared" si="32"/>
        <v>0</v>
      </c>
      <c r="AK139">
        <f t="shared" si="33"/>
        <v>0</v>
      </c>
    </row>
    <row r="140" spans="1:38" ht="26.1" customHeight="1" x14ac:dyDescent="0.3">
      <c r="A140" s="6" t="s">
        <v>58</v>
      </c>
      <c r="B140" s="6" t="s">
        <v>59</v>
      </c>
      <c r="C140" s="8" t="s">
        <v>52</v>
      </c>
      <c r="D140" s="9">
        <v>1.9</v>
      </c>
      <c r="E140" s="9"/>
      <c r="F140" s="9"/>
      <c r="G140" s="9"/>
      <c r="H140" s="9"/>
      <c r="I140" s="9"/>
      <c r="J140" s="9"/>
      <c r="K140" s="9">
        <f t="shared" si="12"/>
        <v>0</v>
      </c>
      <c r="L140" s="9">
        <f t="shared" si="13"/>
        <v>0</v>
      </c>
      <c r="M140" s="9"/>
      <c r="O140" t="str">
        <f>"01"</f>
        <v>01</v>
      </c>
      <c r="P140" s="1" t="s">
        <v>90</v>
      </c>
      <c r="Q140">
        <v>1</v>
      </c>
      <c r="R140">
        <f t="shared" si="14"/>
        <v>0</v>
      </c>
      <c r="S140">
        <f t="shared" si="15"/>
        <v>0</v>
      </c>
      <c r="T140">
        <f t="shared" si="16"/>
        <v>0</v>
      </c>
      <c r="U140">
        <f t="shared" si="17"/>
        <v>0</v>
      </c>
      <c r="V140">
        <f t="shared" si="18"/>
        <v>0</v>
      </c>
      <c r="W140">
        <f t="shared" si="19"/>
        <v>0</v>
      </c>
      <c r="X140">
        <f t="shared" si="20"/>
        <v>0</v>
      </c>
      <c r="Y140">
        <f t="shared" si="21"/>
        <v>0</v>
      </c>
      <c r="Z140">
        <f t="shared" si="22"/>
        <v>0</v>
      </c>
      <c r="AA140">
        <f t="shared" si="23"/>
        <v>0</v>
      </c>
      <c r="AB140">
        <f t="shared" si="24"/>
        <v>0</v>
      </c>
      <c r="AC140">
        <f t="shared" si="25"/>
        <v>0</v>
      </c>
      <c r="AD140">
        <f t="shared" si="26"/>
        <v>0</v>
      </c>
      <c r="AE140">
        <f t="shared" si="27"/>
        <v>0</v>
      </c>
      <c r="AF140">
        <f t="shared" si="28"/>
        <v>0</v>
      </c>
      <c r="AG140">
        <f t="shared" si="29"/>
        <v>0</v>
      </c>
      <c r="AH140">
        <f t="shared" si="30"/>
        <v>0</v>
      </c>
      <c r="AI140">
        <f t="shared" si="31"/>
        <v>0</v>
      </c>
      <c r="AJ140">
        <f t="shared" si="32"/>
        <v>0</v>
      </c>
      <c r="AK140">
        <f t="shared" si="33"/>
        <v>0</v>
      </c>
    </row>
    <row r="141" spans="1:38" ht="26.1" customHeight="1" x14ac:dyDescent="0.3">
      <c r="A141" s="6" t="s">
        <v>168</v>
      </c>
      <c r="B141" s="6" t="s">
        <v>169</v>
      </c>
      <c r="C141" s="8" t="s">
        <v>52</v>
      </c>
      <c r="D141" s="9">
        <v>1.9</v>
      </c>
      <c r="E141" s="9"/>
      <c r="F141" s="9"/>
      <c r="G141" s="9"/>
      <c r="H141" s="9"/>
      <c r="I141" s="9"/>
      <c r="J141" s="9"/>
      <c r="K141" s="9">
        <f t="shared" si="12"/>
        <v>0</v>
      </c>
      <c r="L141" s="9">
        <f t="shared" si="13"/>
        <v>0</v>
      </c>
      <c r="M141" s="15" t="s">
        <v>167</v>
      </c>
      <c r="O141" t="str">
        <f>""</f>
        <v/>
      </c>
      <c r="P141" s="1" t="s">
        <v>90</v>
      </c>
      <c r="Q141">
        <v>1</v>
      </c>
      <c r="R141">
        <f t="shared" si="14"/>
        <v>0</v>
      </c>
      <c r="S141">
        <f t="shared" si="15"/>
        <v>0</v>
      </c>
      <c r="T141">
        <f t="shared" si="16"/>
        <v>0</v>
      </c>
      <c r="U141">
        <f t="shared" si="17"/>
        <v>0</v>
      </c>
      <c r="V141">
        <f t="shared" si="18"/>
        <v>0</v>
      </c>
      <c r="W141">
        <f t="shared" si="19"/>
        <v>0</v>
      </c>
      <c r="X141">
        <f t="shared" si="20"/>
        <v>0</v>
      </c>
      <c r="Y141">
        <f t="shared" si="21"/>
        <v>0</v>
      </c>
      <c r="Z141">
        <f t="shared" si="22"/>
        <v>0</v>
      </c>
      <c r="AA141">
        <f t="shared" si="23"/>
        <v>0</v>
      </c>
      <c r="AB141">
        <f t="shared" si="24"/>
        <v>0</v>
      </c>
      <c r="AC141">
        <f t="shared" si="25"/>
        <v>0</v>
      </c>
      <c r="AD141">
        <f t="shared" si="26"/>
        <v>0</v>
      </c>
      <c r="AE141">
        <f t="shared" si="27"/>
        <v>0</v>
      </c>
      <c r="AF141">
        <f t="shared" si="28"/>
        <v>0</v>
      </c>
      <c r="AG141">
        <f t="shared" si="29"/>
        <v>0</v>
      </c>
      <c r="AH141">
        <f t="shared" si="30"/>
        <v>0</v>
      </c>
      <c r="AI141">
        <f t="shared" si="31"/>
        <v>0</v>
      </c>
      <c r="AJ141">
        <f t="shared" si="32"/>
        <v>0</v>
      </c>
      <c r="AK141">
        <f t="shared" si="33"/>
        <v>0</v>
      </c>
    </row>
    <row r="142" spans="1:38" ht="26.1" customHeight="1" x14ac:dyDescent="0.3">
      <c r="A142" s="6" t="s">
        <v>171</v>
      </c>
      <c r="B142" s="6" t="s">
        <v>172</v>
      </c>
      <c r="C142" s="8" t="s">
        <v>53</v>
      </c>
      <c r="D142" s="9">
        <v>22</v>
      </c>
      <c r="E142" s="9"/>
      <c r="F142" s="9"/>
      <c r="G142" s="9"/>
      <c r="H142" s="9"/>
      <c r="I142" s="9"/>
      <c r="J142" s="9"/>
      <c r="K142" s="9">
        <f t="shared" si="12"/>
        <v>0</v>
      </c>
      <c r="L142" s="9">
        <f t="shared" si="13"/>
        <v>0</v>
      </c>
      <c r="M142" s="15" t="s">
        <v>170</v>
      </c>
      <c r="O142" t="str">
        <f>""</f>
        <v/>
      </c>
      <c r="P142" s="1" t="s">
        <v>90</v>
      </c>
      <c r="Q142">
        <v>1</v>
      </c>
      <c r="R142">
        <f t="shared" si="14"/>
        <v>0</v>
      </c>
      <c r="S142">
        <f t="shared" si="15"/>
        <v>0</v>
      </c>
      <c r="T142">
        <f t="shared" si="16"/>
        <v>0</v>
      </c>
      <c r="U142">
        <f t="shared" si="17"/>
        <v>0</v>
      </c>
      <c r="V142">
        <f t="shared" si="18"/>
        <v>0</v>
      </c>
      <c r="W142">
        <f t="shared" si="19"/>
        <v>0</v>
      </c>
      <c r="X142">
        <f t="shared" si="20"/>
        <v>0</v>
      </c>
      <c r="Y142">
        <f t="shared" si="21"/>
        <v>0</v>
      </c>
      <c r="Z142">
        <f t="shared" si="22"/>
        <v>0</v>
      </c>
      <c r="AA142">
        <f t="shared" si="23"/>
        <v>0</v>
      </c>
      <c r="AB142">
        <f t="shared" si="24"/>
        <v>0</v>
      </c>
      <c r="AC142">
        <f t="shared" si="25"/>
        <v>0</v>
      </c>
      <c r="AD142">
        <f t="shared" si="26"/>
        <v>0</v>
      </c>
      <c r="AE142">
        <f t="shared" si="27"/>
        <v>0</v>
      </c>
      <c r="AF142">
        <f t="shared" si="28"/>
        <v>0</v>
      </c>
      <c r="AG142">
        <f t="shared" si="29"/>
        <v>0</v>
      </c>
      <c r="AH142">
        <f t="shared" si="30"/>
        <v>0</v>
      </c>
      <c r="AI142">
        <f t="shared" si="31"/>
        <v>0</v>
      </c>
      <c r="AJ142">
        <f t="shared" si="32"/>
        <v>0</v>
      </c>
      <c r="AK142">
        <f t="shared" si="33"/>
        <v>0</v>
      </c>
    </row>
    <row r="143" spans="1:38" ht="26.1" customHeight="1" x14ac:dyDescent="0.3">
      <c r="A143" s="7"/>
      <c r="B143" s="7"/>
      <c r="C143" s="14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38" ht="26.1" customHeight="1" x14ac:dyDescent="0.3">
      <c r="A144" s="7"/>
      <c r="B144" s="7"/>
      <c r="C144" s="14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38" ht="26.1" customHeight="1" x14ac:dyDescent="0.3">
      <c r="A145" s="7"/>
      <c r="B145" s="7"/>
      <c r="C145" s="14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38" ht="26.1" customHeight="1" x14ac:dyDescent="0.3">
      <c r="A146" s="7"/>
      <c r="B146" s="7"/>
      <c r="C146" s="14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38" ht="26.1" customHeight="1" x14ac:dyDescent="0.3">
      <c r="A147" s="7"/>
      <c r="B147" s="7"/>
      <c r="C147" s="14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38" ht="26.1" customHeight="1" x14ac:dyDescent="0.3">
      <c r="A148" s="10" t="s">
        <v>91</v>
      </c>
      <c r="B148" s="11"/>
      <c r="C148" s="12"/>
      <c r="D148" s="13"/>
      <c r="E148" s="13"/>
      <c r="F148" s="13"/>
      <c r="G148" s="13"/>
      <c r="H148" s="13"/>
      <c r="I148" s="13"/>
      <c r="J148" s="13"/>
      <c r="K148" s="13"/>
      <c r="L148" s="13">
        <f>F148+H148+J148</f>
        <v>0</v>
      </c>
      <c r="M148" s="13"/>
      <c r="R148">
        <f t="shared" ref="R148:AL148" si="34">ROUNDDOWN(SUM(R134:R142), 0)</f>
        <v>0</v>
      </c>
      <c r="S148">
        <f t="shared" si="34"/>
        <v>0</v>
      </c>
      <c r="T148">
        <f t="shared" si="34"/>
        <v>0</v>
      </c>
      <c r="U148">
        <f t="shared" si="34"/>
        <v>0</v>
      </c>
      <c r="V148">
        <f t="shared" si="34"/>
        <v>0</v>
      </c>
      <c r="W148">
        <f t="shared" si="34"/>
        <v>0</v>
      </c>
      <c r="X148">
        <f t="shared" si="34"/>
        <v>0</v>
      </c>
      <c r="Y148">
        <f t="shared" si="34"/>
        <v>0</v>
      </c>
      <c r="Z148">
        <f t="shared" si="34"/>
        <v>0</v>
      </c>
      <c r="AA148">
        <f t="shared" si="34"/>
        <v>0</v>
      </c>
      <c r="AB148">
        <f t="shared" si="34"/>
        <v>0</v>
      </c>
      <c r="AC148">
        <f t="shared" si="34"/>
        <v>0</v>
      </c>
      <c r="AD148">
        <f t="shared" si="34"/>
        <v>0</v>
      </c>
      <c r="AE148">
        <f t="shared" si="34"/>
        <v>0</v>
      </c>
      <c r="AF148">
        <f t="shared" si="34"/>
        <v>0</v>
      </c>
      <c r="AG148">
        <f t="shared" si="34"/>
        <v>0</v>
      </c>
      <c r="AH148">
        <f t="shared" si="34"/>
        <v>0</v>
      </c>
      <c r="AI148">
        <f t="shared" si="34"/>
        <v>0</v>
      </c>
      <c r="AJ148">
        <f t="shared" si="34"/>
        <v>0</v>
      </c>
      <c r="AK148">
        <f t="shared" si="34"/>
        <v>0</v>
      </c>
      <c r="AL148">
        <f t="shared" si="34"/>
        <v>0</v>
      </c>
    </row>
    <row r="149" spans="1:38" ht="26.1" customHeight="1" x14ac:dyDescent="0.3">
      <c r="A149" s="59" t="s">
        <v>435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3"/>
    </row>
    <row r="150" spans="1:38" ht="26.1" customHeight="1" x14ac:dyDescent="0.3">
      <c r="A150" s="6" t="s">
        <v>174</v>
      </c>
      <c r="B150" s="6" t="s">
        <v>175</v>
      </c>
      <c r="C150" s="8" t="s">
        <v>52</v>
      </c>
      <c r="D150" s="9">
        <v>1</v>
      </c>
      <c r="E150" s="9"/>
      <c r="F150" s="9"/>
      <c r="G150" s="9"/>
      <c r="H150" s="9"/>
      <c r="I150" s="9"/>
      <c r="J150" s="9"/>
      <c r="K150" s="9">
        <f>E150+G150+I150</f>
        <v>0</v>
      </c>
      <c r="L150" s="9">
        <f>F150+H150+J150</f>
        <v>0</v>
      </c>
      <c r="M150" s="15" t="s">
        <v>173</v>
      </c>
      <c r="O150" t="str">
        <f>""</f>
        <v/>
      </c>
      <c r="P150" s="1" t="s">
        <v>90</v>
      </c>
      <c r="Q150">
        <v>1</v>
      </c>
      <c r="R150">
        <f>IF(P150="기계경비", J150, 0)</f>
        <v>0</v>
      </c>
      <c r="S150">
        <f>IF(P150="운반비", J150, 0)</f>
        <v>0</v>
      </c>
      <c r="T150">
        <f>IF(P150="작업부산물", F150, 0)</f>
        <v>0</v>
      </c>
      <c r="U150">
        <f>IF(P150="관급", F150, 0)</f>
        <v>0</v>
      </c>
      <c r="V150">
        <f>IF(P150="외주비", J150, 0)</f>
        <v>0</v>
      </c>
      <c r="W150">
        <f>IF(P150="장비비", J150, 0)</f>
        <v>0</v>
      </c>
      <c r="X150">
        <f>IF(P150="폐기물처리비", J150, 0)</f>
        <v>0</v>
      </c>
      <c r="Y150">
        <f>IF(P150="가설비", J150, 0)</f>
        <v>0</v>
      </c>
      <c r="Z150">
        <f>IF(P150="잡비제외분", F150, 0)</f>
        <v>0</v>
      </c>
      <c r="AA150">
        <f>IF(P150="사급자재대", L150, 0)</f>
        <v>0</v>
      </c>
      <c r="AB150">
        <f>IF(P150="관급자재대", L150, 0)</f>
        <v>0</v>
      </c>
      <c r="AC150">
        <f>IF(P150="(비)철강설", L150, 0)</f>
        <v>0</v>
      </c>
      <c r="AD150">
        <f>IF(P150="사용자항목2", L150, 0)</f>
        <v>0</v>
      </c>
      <c r="AE150">
        <f>IF(P150="사용자항목3", L150, 0)</f>
        <v>0</v>
      </c>
      <c r="AF150">
        <f>IF(P150="사용자항목4", L150, 0)</f>
        <v>0</v>
      </c>
      <c r="AG150">
        <f>IF(P150="사용자항목5", L150, 0)</f>
        <v>0</v>
      </c>
      <c r="AH150">
        <f>IF(P150="사용자항목6", L150, 0)</f>
        <v>0</v>
      </c>
      <c r="AI150">
        <f>IF(P150="사용자항목7", L150, 0)</f>
        <v>0</v>
      </c>
      <c r="AJ150">
        <f>IF(P150="사용자항목8", L150, 0)</f>
        <v>0</v>
      </c>
      <c r="AK150">
        <f>IF(P150="사용자항목9", L150, 0)</f>
        <v>0</v>
      </c>
    </row>
    <row r="151" spans="1:38" ht="26.1" customHeight="1" x14ac:dyDescent="0.3">
      <c r="A151" s="7"/>
      <c r="B151" s="7"/>
      <c r="C151" s="14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38" ht="26.1" customHeight="1" x14ac:dyDescent="0.3">
      <c r="A152" s="7"/>
      <c r="B152" s="7"/>
      <c r="C152" s="14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38" ht="26.1" customHeight="1" x14ac:dyDescent="0.3">
      <c r="A153" s="7"/>
      <c r="B153" s="7"/>
      <c r="C153" s="14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38" ht="26.1" customHeight="1" x14ac:dyDescent="0.3">
      <c r="A154" s="7"/>
      <c r="B154" s="7"/>
      <c r="C154" s="14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38" ht="26.1" customHeight="1" x14ac:dyDescent="0.3">
      <c r="A155" s="7"/>
      <c r="B155" s="7"/>
      <c r="C155" s="14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38" ht="26.1" customHeight="1" x14ac:dyDescent="0.3">
      <c r="A156" s="7"/>
      <c r="B156" s="7"/>
      <c r="C156" s="14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38" ht="26.1" customHeight="1" x14ac:dyDescent="0.3">
      <c r="A157" s="7"/>
      <c r="B157" s="7"/>
      <c r="C157" s="14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38" ht="26.1" customHeight="1" x14ac:dyDescent="0.3">
      <c r="A158" s="7"/>
      <c r="B158" s="7"/>
      <c r="C158" s="14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38" ht="26.1" customHeight="1" x14ac:dyDescent="0.3">
      <c r="A159" s="7"/>
      <c r="B159" s="7"/>
      <c r="C159" s="14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38" ht="26.1" customHeight="1" x14ac:dyDescent="0.3">
      <c r="A160" s="7"/>
      <c r="B160" s="7"/>
      <c r="C160" s="14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38" ht="26.1" customHeight="1" x14ac:dyDescent="0.3">
      <c r="A161" s="7"/>
      <c r="B161" s="7"/>
      <c r="C161" s="14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38" ht="26.1" customHeight="1" x14ac:dyDescent="0.3">
      <c r="A162" s="7"/>
      <c r="B162" s="7"/>
      <c r="C162" s="14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38" ht="26.1" customHeight="1" x14ac:dyDescent="0.3">
      <c r="A163" s="7"/>
      <c r="B163" s="7"/>
      <c r="C163" s="14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38" ht="26.1" customHeight="1" x14ac:dyDescent="0.3">
      <c r="A164" s="10" t="s">
        <v>91</v>
      </c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>
        <f>F164+H164+J164</f>
        <v>0</v>
      </c>
      <c r="M164" s="13"/>
      <c r="R164">
        <f t="shared" ref="R164:AL164" si="35">ROUNDDOWN(SUM(R150:R150), 0)</f>
        <v>0</v>
      </c>
      <c r="S164">
        <f t="shared" si="35"/>
        <v>0</v>
      </c>
      <c r="T164">
        <f t="shared" si="35"/>
        <v>0</v>
      </c>
      <c r="U164">
        <f t="shared" si="35"/>
        <v>0</v>
      </c>
      <c r="V164">
        <f t="shared" si="35"/>
        <v>0</v>
      </c>
      <c r="W164">
        <f t="shared" si="35"/>
        <v>0</v>
      </c>
      <c r="X164">
        <f t="shared" si="35"/>
        <v>0</v>
      </c>
      <c r="Y164">
        <f t="shared" si="35"/>
        <v>0</v>
      </c>
      <c r="Z164">
        <f t="shared" si="35"/>
        <v>0</v>
      </c>
      <c r="AA164">
        <f t="shared" si="35"/>
        <v>0</v>
      </c>
      <c r="AB164">
        <f t="shared" si="35"/>
        <v>0</v>
      </c>
      <c r="AC164">
        <f t="shared" si="35"/>
        <v>0</v>
      </c>
      <c r="AD164">
        <f t="shared" si="35"/>
        <v>0</v>
      </c>
      <c r="AE164">
        <f t="shared" si="35"/>
        <v>0</v>
      </c>
      <c r="AF164">
        <f t="shared" si="35"/>
        <v>0</v>
      </c>
      <c r="AG164">
        <f t="shared" si="35"/>
        <v>0</v>
      </c>
      <c r="AH164">
        <f t="shared" si="35"/>
        <v>0</v>
      </c>
      <c r="AI164">
        <f t="shared" si="35"/>
        <v>0</v>
      </c>
      <c r="AJ164">
        <f t="shared" si="35"/>
        <v>0</v>
      </c>
      <c r="AK164">
        <f t="shared" si="35"/>
        <v>0</v>
      </c>
      <c r="AL164">
        <f t="shared" si="35"/>
        <v>0</v>
      </c>
    </row>
    <row r="165" spans="1:38" ht="26.1" customHeight="1" x14ac:dyDescent="0.3">
      <c r="A165" s="59" t="s">
        <v>436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3"/>
    </row>
    <row r="166" spans="1:38" ht="26.1" customHeight="1" x14ac:dyDescent="0.3">
      <c r="A166" s="6" t="s">
        <v>100</v>
      </c>
      <c r="B166" s="6" t="s">
        <v>101</v>
      </c>
      <c r="C166" s="8" t="s">
        <v>52</v>
      </c>
      <c r="D166" s="9">
        <v>56</v>
      </c>
      <c r="E166" s="9"/>
      <c r="F166" s="9"/>
      <c r="G166" s="9"/>
      <c r="H166" s="9"/>
      <c r="I166" s="9"/>
      <c r="J166" s="9"/>
      <c r="K166" s="9">
        <f>E166+G166+I166</f>
        <v>0</v>
      </c>
      <c r="L166" s="9">
        <f>F166+H166+J166</f>
        <v>0</v>
      </c>
      <c r="M166" s="15" t="s">
        <v>102</v>
      </c>
      <c r="O166" t="str">
        <f>""</f>
        <v/>
      </c>
      <c r="P166" s="1" t="s">
        <v>90</v>
      </c>
      <c r="Q166">
        <v>1</v>
      </c>
      <c r="R166">
        <f>IF(P166="기계경비", J166, 0)</f>
        <v>0</v>
      </c>
      <c r="S166">
        <f>IF(P166="운반비", J166, 0)</f>
        <v>0</v>
      </c>
      <c r="T166">
        <f>IF(P166="작업부산물", F166, 0)</f>
        <v>0</v>
      </c>
      <c r="U166">
        <f>IF(P166="관급", F166, 0)</f>
        <v>0</v>
      </c>
      <c r="V166">
        <f>IF(P166="외주비", J166, 0)</f>
        <v>0</v>
      </c>
      <c r="W166">
        <f>IF(P166="장비비", J166, 0)</f>
        <v>0</v>
      </c>
      <c r="X166">
        <f>IF(P166="폐기물처리비", J166, 0)</f>
        <v>0</v>
      </c>
      <c r="Y166">
        <f>IF(P166="가설비", J166, 0)</f>
        <v>0</v>
      </c>
      <c r="Z166">
        <f>IF(P166="잡비제외분", F166, 0)</f>
        <v>0</v>
      </c>
      <c r="AA166">
        <f>IF(P166="사급자재대", L166, 0)</f>
        <v>0</v>
      </c>
      <c r="AB166">
        <f>IF(P166="관급자재대", L166, 0)</f>
        <v>0</v>
      </c>
      <c r="AC166">
        <f>IF(P166="(비)철강설", L166, 0)</f>
        <v>0</v>
      </c>
      <c r="AD166">
        <f>IF(P166="사용자항목2", L166, 0)</f>
        <v>0</v>
      </c>
      <c r="AE166">
        <f>IF(P166="사용자항목3", L166, 0)</f>
        <v>0</v>
      </c>
      <c r="AF166">
        <f>IF(P166="사용자항목4", L166, 0)</f>
        <v>0</v>
      </c>
      <c r="AG166">
        <f>IF(P166="사용자항목5", L166, 0)</f>
        <v>0</v>
      </c>
      <c r="AH166">
        <f>IF(P166="사용자항목6", L166, 0)</f>
        <v>0</v>
      </c>
      <c r="AI166">
        <f>IF(P166="사용자항목7", L166, 0)</f>
        <v>0</v>
      </c>
      <c r="AJ166">
        <f>IF(P166="사용자항목8", L166, 0)</f>
        <v>0</v>
      </c>
      <c r="AK166">
        <f>IF(P166="사용자항목9", L166, 0)</f>
        <v>0</v>
      </c>
    </row>
    <row r="167" spans="1:38" ht="26.1" customHeight="1" x14ac:dyDescent="0.3">
      <c r="A167" s="6" t="s">
        <v>177</v>
      </c>
      <c r="B167" s="6" t="s">
        <v>178</v>
      </c>
      <c r="C167" s="8" t="s">
        <v>52</v>
      </c>
      <c r="D167" s="9">
        <v>56</v>
      </c>
      <c r="E167" s="9"/>
      <c r="F167" s="9"/>
      <c r="G167" s="9"/>
      <c r="H167" s="9"/>
      <c r="I167" s="9"/>
      <c r="J167" s="9"/>
      <c r="K167" s="9">
        <f>E167+G167+I167</f>
        <v>0</v>
      </c>
      <c r="L167" s="9">
        <f>F167+H167+J167</f>
        <v>0</v>
      </c>
      <c r="M167" s="15" t="s">
        <v>176</v>
      </c>
      <c r="O167" t="str">
        <f>""</f>
        <v/>
      </c>
      <c r="P167" s="1" t="s">
        <v>90</v>
      </c>
      <c r="Q167">
        <v>1</v>
      </c>
      <c r="R167">
        <f>IF(P167="기계경비", J167, 0)</f>
        <v>0</v>
      </c>
      <c r="S167">
        <f>IF(P167="운반비", J167, 0)</f>
        <v>0</v>
      </c>
      <c r="T167">
        <f>IF(P167="작업부산물", F167, 0)</f>
        <v>0</v>
      </c>
      <c r="U167">
        <f>IF(P167="관급", F167, 0)</f>
        <v>0</v>
      </c>
      <c r="V167">
        <f>IF(P167="외주비", J167, 0)</f>
        <v>0</v>
      </c>
      <c r="W167">
        <f>IF(P167="장비비", J167, 0)</f>
        <v>0</v>
      </c>
      <c r="X167">
        <f>IF(P167="폐기물처리비", J167, 0)</f>
        <v>0</v>
      </c>
      <c r="Y167">
        <f>IF(P167="가설비", J167, 0)</f>
        <v>0</v>
      </c>
      <c r="Z167">
        <f>IF(P167="잡비제외분", F167, 0)</f>
        <v>0</v>
      </c>
      <c r="AA167">
        <f>IF(P167="사급자재대", L167, 0)</f>
        <v>0</v>
      </c>
      <c r="AB167">
        <f>IF(P167="관급자재대", L167, 0)</f>
        <v>0</v>
      </c>
      <c r="AC167">
        <f>IF(P167="(비)철강설", L167, 0)</f>
        <v>0</v>
      </c>
      <c r="AD167">
        <f>IF(P167="사용자항목2", L167, 0)</f>
        <v>0</v>
      </c>
      <c r="AE167">
        <f>IF(P167="사용자항목3", L167, 0)</f>
        <v>0</v>
      </c>
      <c r="AF167">
        <f>IF(P167="사용자항목4", L167, 0)</f>
        <v>0</v>
      </c>
      <c r="AG167">
        <f>IF(P167="사용자항목5", L167, 0)</f>
        <v>0</v>
      </c>
      <c r="AH167">
        <f>IF(P167="사용자항목6", L167, 0)</f>
        <v>0</v>
      </c>
      <c r="AI167">
        <f>IF(P167="사용자항목7", L167, 0)</f>
        <v>0</v>
      </c>
      <c r="AJ167">
        <f>IF(P167="사용자항목8", L167, 0)</f>
        <v>0</v>
      </c>
      <c r="AK167">
        <f>IF(P167="사용자항목9", L167, 0)</f>
        <v>0</v>
      </c>
    </row>
    <row r="168" spans="1:38" ht="26.1" customHeight="1" x14ac:dyDescent="0.3">
      <c r="A168" s="7"/>
      <c r="B168" s="7"/>
      <c r="C168" s="14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38" ht="26.1" customHeight="1" x14ac:dyDescent="0.3">
      <c r="A169" s="7"/>
      <c r="B169" s="7"/>
      <c r="C169" s="14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38" ht="26.1" customHeight="1" x14ac:dyDescent="0.3">
      <c r="A170" s="7"/>
      <c r="B170" s="7"/>
      <c r="C170" s="14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38" ht="26.1" customHeight="1" x14ac:dyDescent="0.3">
      <c r="A171" s="7"/>
      <c r="B171" s="7"/>
      <c r="C171" s="14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38" ht="26.1" customHeight="1" x14ac:dyDescent="0.3">
      <c r="A172" s="7"/>
      <c r="B172" s="7"/>
      <c r="C172" s="14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38" ht="26.1" customHeight="1" x14ac:dyDescent="0.3">
      <c r="A173" s="7"/>
      <c r="B173" s="7"/>
      <c r="C173" s="14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38" ht="26.1" customHeight="1" x14ac:dyDescent="0.3">
      <c r="A174" s="7"/>
      <c r="B174" s="7"/>
      <c r="C174" s="14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38" ht="26.1" customHeight="1" x14ac:dyDescent="0.3">
      <c r="A175" s="7"/>
      <c r="B175" s="7"/>
      <c r="C175" s="14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38" ht="26.1" customHeight="1" x14ac:dyDescent="0.3">
      <c r="A176" s="7"/>
      <c r="B176" s="7"/>
      <c r="C176" s="14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38" ht="26.1" customHeight="1" x14ac:dyDescent="0.3">
      <c r="A177" s="7"/>
      <c r="B177" s="7"/>
      <c r="C177" s="14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38" ht="26.1" customHeight="1" x14ac:dyDescent="0.3">
      <c r="A178" s="7"/>
      <c r="B178" s="7"/>
      <c r="C178" s="14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38" ht="26.1" customHeight="1" x14ac:dyDescent="0.3">
      <c r="A179" s="7"/>
      <c r="B179" s="7"/>
      <c r="C179" s="14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38" ht="26.1" customHeight="1" x14ac:dyDescent="0.3">
      <c r="A180" s="10" t="s">
        <v>91</v>
      </c>
      <c r="B180" s="11"/>
      <c r="C180" s="12"/>
      <c r="D180" s="13"/>
      <c r="E180" s="13"/>
      <c r="F180" s="13"/>
      <c r="G180" s="13"/>
      <c r="H180" s="13"/>
      <c r="I180" s="13"/>
      <c r="J180" s="13"/>
      <c r="K180" s="13"/>
      <c r="L180" s="13">
        <f>F180+H180+J180</f>
        <v>0</v>
      </c>
      <c r="M180" s="13"/>
      <c r="R180">
        <f t="shared" ref="R180:AL180" si="36">ROUNDDOWN(SUM(R166:R167), 0)</f>
        <v>0</v>
      </c>
      <c r="S180">
        <f t="shared" si="36"/>
        <v>0</v>
      </c>
      <c r="T180">
        <f t="shared" si="36"/>
        <v>0</v>
      </c>
      <c r="U180">
        <f t="shared" si="36"/>
        <v>0</v>
      </c>
      <c r="V180">
        <f t="shared" si="36"/>
        <v>0</v>
      </c>
      <c r="W180">
        <f t="shared" si="36"/>
        <v>0</v>
      </c>
      <c r="X180">
        <f t="shared" si="36"/>
        <v>0</v>
      </c>
      <c r="Y180">
        <f t="shared" si="36"/>
        <v>0</v>
      </c>
      <c r="Z180">
        <f t="shared" si="36"/>
        <v>0</v>
      </c>
      <c r="AA180">
        <f t="shared" si="36"/>
        <v>0</v>
      </c>
      <c r="AB180">
        <f t="shared" si="36"/>
        <v>0</v>
      </c>
      <c r="AC180">
        <f t="shared" si="36"/>
        <v>0</v>
      </c>
      <c r="AD180">
        <f t="shared" si="36"/>
        <v>0</v>
      </c>
      <c r="AE180">
        <f t="shared" si="36"/>
        <v>0</v>
      </c>
      <c r="AF180">
        <f t="shared" si="36"/>
        <v>0</v>
      </c>
      <c r="AG180">
        <f t="shared" si="36"/>
        <v>0</v>
      </c>
      <c r="AH180">
        <f t="shared" si="36"/>
        <v>0</v>
      </c>
      <c r="AI180">
        <f t="shared" si="36"/>
        <v>0</v>
      </c>
      <c r="AJ180">
        <f t="shared" si="36"/>
        <v>0</v>
      </c>
      <c r="AK180">
        <f t="shared" si="36"/>
        <v>0</v>
      </c>
      <c r="AL180">
        <f t="shared" si="36"/>
        <v>0</v>
      </c>
    </row>
    <row r="181" spans="1:38" ht="26.1" customHeight="1" x14ac:dyDescent="0.3">
      <c r="A181" s="59" t="s">
        <v>437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3"/>
    </row>
    <row r="182" spans="1:38" ht="26.1" customHeight="1" x14ac:dyDescent="0.3">
      <c r="A182" s="6" t="s">
        <v>180</v>
      </c>
      <c r="B182" s="6" t="s">
        <v>80</v>
      </c>
      <c r="C182" s="8" t="s">
        <v>62</v>
      </c>
      <c r="D182" s="9">
        <v>0.6</v>
      </c>
      <c r="E182" s="9"/>
      <c r="F182" s="9"/>
      <c r="G182" s="9"/>
      <c r="H182" s="9"/>
      <c r="I182" s="9"/>
      <c r="J182" s="9"/>
      <c r="K182" s="9">
        <f t="shared" ref="K182:L186" si="37">E182+G182+I182</f>
        <v>0</v>
      </c>
      <c r="L182" s="9">
        <f t="shared" si="37"/>
        <v>0</v>
      </c>
      <c r="M182" s="15" t="s">
        <v>179</v>
      </c>
      <c r="O182" t="str">
        <f>""</f>
        <v/>
      </c>
      <c r="P182" t="s">
        <v>411</v>
      </c>
      <c r="Q182">
        <v>1</v>
      </c>
      <c r="R182">
        <f>IF(P182="기계경비", J182, 0)</f>
        <v>0</v>
      </c>
      <c r="S182">
        <f>IF(P182="운반비", J182, 0)</f>
        <v>0</v>
      </c>
      <c r="T182">
        <f>IF(P182="작업부산물", F182, 0)</f>
        <v>0</v>
      </c>
      <c r="U182">
        <f>IF(P182="관급", F182, 0)</f>
        <v>0</v>
      </c>
      <c r="V182">
        <f>IF(P182="외주비", J182, 0)</f>
        <v>0</v>
      </c>
      <c r="W182">
        <f>IF(P182="장비비", J182, 0)</f>
        <v>0</v>
      </c>
      <c r="X182">
        <f>IF(P182="폐기물처리비", L182, 0)</f>
        <v>0</v>
      </c>
      <c r="Y182">
        <f>IF(P182="가설비", J182, 0)</f>
        <v>0</v>
      </c>
      <c r="Z182">
        <f>IF(P182="잡비제외분", F182, 0)</f>
        <v>0</v>
      </c>
      <c r="AA182">
        <f>IF(P182="사급자재대", L182, 0)</f>
        <v>0</v>
      </c>
      <c r="AB182">
        <f>IF(P182="관급자재대", L182, 0)</f>
        <v>0</v>
      </c>
      <c r="AC182">
        <f>IF(P182="(비)철강설", L182, 0)</f>
        <v>0</v>
      </c>
      <c r="AD182">
        <f>IF(P182="사용자항목2", L182, 0)</f>
        <v>0</v>
      </c>
      <c r="AE182">
        <f>IF(P182="사용자항목3", L182, 0)</f>
        <v>0</v>
      </c>
      <c r="AF182">
        <f>IF(P182="사용자항목4", L182, 0)</f>
        <v>0</v>
      </c>
      <c r="AG182">
        <f>IF(P182="사용자항목5", L182, 0)</f>
        <v>0</v>
      </c>
      <c r="AH182">
        <f>IF(P182="사용자항목6", L182, 0)</f>
        <v>0</v>
      </c>
      <c r="AI182">
        <f>IF(P182="사용자항목7", L182, 0)</f>
        <v>0</v>
      </c>
      <c r="AJ182">
        <f>IF(P182="사용자항목8", L182, 0)</f>
        <v>0</v>
      </c>
      <c r="AK182">
        <f>IF(P182="사용자항목9", L182, 0)</f>
        <v>0</v>
      </c>
    </row>
    <row r="183" spans="1:38" ht="26.1" customHeight="1" x14ac:dyDescent="0.3">
      <c r="A183" s="6" t="s">
        <v>180</v>
      </c>
      <c r="B183" s="6" t="s">
        <v>81</v>
      </c>
      <c r="C183" s="8" t="s">
        <v>62</v>
      </c>
      <c r="D183" s="9">
        <v>0.32300000000000001</v>
      </c>
      <c r="E183" s="9"/>
      <c r="F183" s="9"/>
      <c r="G183" s="9"/>
      <c r="H183" s="9"/>
      <c r="I183" s="9"/>
      <c r="J183" s="9"/>
      <c r="K183" s="9">
        <f t="shared" si="37"/>
        <v>0</v>
      </c>
      <c r="L183" s="9">
        <f t="shared" si="37"/>
        <v>0</v>
      </c>
      <c r="M183" s="15" t="s">
        <v>181</v>
      </c>
      <c r="O183" t="str">
        <f>""</f>
        <v/>
      </c>
      <c r="P183" t="s">
        <v>411</v>
      </c>
      <c r="Q183">
        <v>1</v>
      </c>
      <c r="R183">
        <f>IF(P183="기계경비", J183, 0)</f>
        <v>0</v>
      </c>
      <c r="S183">
        <f>IF(P183="운반비", J183, 0)</f>
        <v>0</v>
      </c>
      <c r="T183">
        <f>IF(P183="작업부산물", F183, 0)</f>
        <v>0</v>
      </c>
      <c r="U183">
        <f>IF(P183="관급", F183, 0)</f>
        <v>0</v>
      </c>
      <c r="V183">
        <f>IF(P183="외주비", J183, 0)</f>
        <v>0</v>
      </c>
      <c r="W183">
        <f>IF(P183="장비비", J183, 0)</f>
        <v>0</v>
      </c>
      <c r="X183">
        <f>IF(P183="폐기물처리비", L183, 0)</f>
        <v>0</v>
      </c>
      <c r="Y183">
        <f>IF(P183="가설비", J183, 0)</f>
        <v>0</v>
      </c>
      <c r="Z183">
        <f>IF(P183="잡비제외분", F183, 0)</f>
        <v>0</v>
      </c>
      <c r="AA183">
        <f>IF(P183="사급자재대", L183, 0)</f>
        <v>0</v>
      </c>
      <c r="AB183">
        <f>IF(P183="관급자재대", L183, 0)</f>
        <v>0</v>
      </c>
      <c r="AC183">
        <f>IF(P183="(비)철강설", L183, 0)</f>
        <v>0</v>
      </c>
      <c r="AD183">
        <f>IF(P183="사용자항목2", L183, 0)</f>
        <v>0</v>
      </c>
      <c r="AE183">
        <f>IF(P183="사용자항목3", L183, 0)</f>
        <v>0</v>
      </c>
      <c r="AF183">
        <f>IF(P183="사용자항목4", L183, 0)</f>
        <v>0</v>
      </c>
      <c r="AG183">
        <f>IF(P183="사용자항목5", L183, 0)</f>
        <v>0</v>
      </c>
      <c r="AH183">
        <f>IF(P183="사용자항목6", L183, 0)</f>
        <v>0</v>
      </c>
      <c r="AI183">
        <f>IF(P183="사용자항목7", L183, 0)</f>
        <v>0</v>
      </c>
      <c r="AJ183">
        <f>IF(P183="사용자항목8", L183, 0)</f>
        <v>0</v>
      </c>
      <c r="AK183">
        <f>IF(P183="사용자항목9", L183, 0)</f>
        <v>0</v>
      </c>
    </row>
    <row r="184" spans="1:38" ht="26.1" customHeight="1" x14ac:dyDescent="0.3">
      <c r="A184" s="6" t="s">
        <v>72</v>
      </c>
      <c r="B184" s="6" t="s">
        <v>73</v>
      </c>
      <c r="C184" s="8" t="s">
        <v>62</v>
      </c>
      <c r="D184" s="9">
        <v>0.92300000000000004</v>
      </c>
      <c r="E184" s="9"/>
      <c r="F184" s="9"/>
      <c r="G184" s="9"/>
      <c r="H184" s="9"/>
      <c r="I184" s="9"/>
      <c r="J184" s="9"/>
      <c r="K184" s="9">
        <f t="shared" si="37"/>
        <v>0</v>
      </c>
      <c r="L184" s="9">
        <f t="shared" si="37"/>
        <v>0</v>
      </c>
      <c r="M184" s="15" t="s">
        <v>74</v>
      </c>
      <c r="O184" t="str">
        <f>"03"</f>
        <v>03</v>
      </c>
      <c r="P184" t="s">
        <v>411</v>
      </c>
      <c r="Q184">
        <v>1</v>
      </c>
      <c r="R184">
        <f>IF(P184="기계경비", J184, 0)</f>
        <v>0</v>
      </c>
      <c r="S184">
        <f>IF(P184="운반비", J184, 0)</f>
        <v>0</v>
      </c>
      <c r="T184">
        <f>IF(P184="작업부산물", F184, 0)</f>
        <v>0</v>
      </c>
      <c r="U184">
        <f>IF(P184="관급", F184, 0)</f>
        <v>0</v>
      </c>
      <c r="V184">
        <f>IF(P184="외주비", J184, 0)</f>
        <v>0</v>
      </c>
      <c r="W184">
        <f>IF(P184="장비비", J184, 0)</f>
        <v>0</v>
      </c>
      <c r="X184">
        <f>IF(P184="폐기물처리비", L184, 0)</f>
        <v>0</v>
      </c>
      <c r="Y184">
        <f>IF(P184="가설비", J184, 0)</f>
        <v>0</v>
      </c>
      <c r="Z184">
        <f>IF(P184="잡비제외분", F184, 0)</f>
        <v>0</v>
      </c>
      <c r="AA184">
        <f>IF(P184="사급자재대", L184, 0)</f>
        <v>0</v>
      </c>
      <c r="AB184">
        <f>IF(P184="관급자재대", L184, 0)</f>
        <v>0</v>
      </c>
      <c r="AC184">
        <f>IF(P184="(비)철강설", L184, 0)</f>
        <v>0</v>
      </c>
      <c r="AD184">
        <f>IF(P184="사용자항목2", L184, 0)</f>
        <v>0</v>
      </c>
      <c r="AE184">
        <f>IF(P184="사용자항목3", L184, 0)</f>
        <v>0</v>
      </c>
      <c r="AF184">
        <f>IF(P184="사용자항목4", L184, 0)</f>
        <v>0</v>
      </c>
      <c r="AG184">
        <f>IF(P184="사용자항목5", L184, 0)</f>
        <v>0</v>
      </c>
      <c r="AH184">
        <f>IF(P184="사용자항목6", L184, 0)</f>
        <v>0</v>
      </c>
      <c r="AI184">
        <f>IF(P184="사용자항목7", L184, 0)</f>
        <v>0</v>
      </c>
      <c r="AJ184">
        <f>IF(P184="사용자항목8", L184, 0)</f>
        <v>0</v>
      </c>
      <c r="AK184">
        <f>IF(P184="사용자항목9", L184, 0)</f>
        <v>0</v>
      </c>
    </row>
    <row r="185" spans="1:38" ht="26.1" customHeight="1" x14ac:dyDescent="0.3">
      <c r="A185" s="6" t="s">
        <v>75</v>
      </c>
      <c r="B185" s="6" t="s">
        <v>76</v>
      </c>
      <c r="C185" s="8" t="s">
        <v>62</v>
      </c>
      <c r="D185" s="9">
        <v>0.6</v>
      </c>
      <c r="E185" s="9"/>
      <c r="F185" s="9"/>
      <c r="G185" s="9"/>
      <c r="H185" s="9"/>
      <c r="I185" s="9"/>
      <c r="J185" s="9"/>
      <c r="K185" s="9">
        <f t="shared" si="37"/>
        <v>0</v>
      </c>
      <c r="L185" s="9">
        <f t="shared" si="37"/>
        <v>0</v>
      </c>
      <c r="M185" s="15" t="s">
        <v>77</v>
      </c>
      <c r="O185" t="str">
        <f>"03"</f>
        <v>03</v>
      </c>
      <c r="P185" t="s">
        <v>411</v>
      </c>
      <c r="Q185">
        <v>1</v>
      </c>
      <c r="R185">
        <f>IF(P185="기계경비", J185, 0)</f>
        <v>0</v>
      </c>
      <c r="S185">
        <f>IF(P185="운반비", J185, 0)</f>
        <v>0</v>
      </c>
      <c r="T185">
        <f>IF(P185="작업부산물", F185, 0)</f>
        <v>0</v>
      </c>
      <c r="U185">
        <f>IF(P185="관급", F185, 0)</f>
        <v>0</v>
      </c>
      <c r="V185">
        <f>IF(P185="외주비", J185, 0)</f>
        <v>0</v>
      </c>
      <c r="W185">
        <f>IF(P185="장비비", J185, 0)</f>
        <v>0</v>
      </c>
      <c r="X185">
        <f>IF(P185="폐기물처리비", L185, 0)</f>
        <v>0</v>
      </c>
      <c r="Y185">
        <f>IF(P185="가설비", J185, 0)</f>
        <v>0</v>
      </c>
      <c r="Z185">
        <f>IF(P185="잡비제외분", F185, 0)</f>
        <v>0</v>
      </c>
      <c r="AA185">
        <f>IF(P185="사급자재대", L185, 0)</f>
        <v>0</v>
      </c>
      <c r="AB185">
        <f>IF(P185="관급자재대", L185, 0)</f>
        <v>0</v>
      </c>
      <c r="AC185">
        <f>IF(P185="(비)철강설", L185, 0)</f>
        <v>0</v>
      </c>
      <c r="AD185">
        <f>IF(P185="사용자항목2", L185, 0)</f>
        <v>0</v>
      </c>
      <c r="AE185">
        <f>IF(P185="사용자항목3", L185, 0)</f>
        <v>0</v>
      </c>
      <c r="AF185">
        <f>IF(P185="사용자항목4", L185, 0)</f>
        <v>0</v>
      </c>
      <c r="AG185">
        <f>IF(P185="사용자항목5", L185, 0)</f>
        <v>0</v>
      </c>
      <c r="AH185">
        <f>IF(P185="사용자항목6", L185, 0)</f>
        <v>0</v>
      </c>
      <c r="AI185">
        <f>IF(P185="사용자항목7", L185, 0)</f>
        <v>0</v>
      </c>
      <c r="AJ185">
        <f>IF(P185="사용자항목8", L185, 0)</f>
        <v>0</v>
      </c>
      <c r="AK185">
        <f>IF(P185="사용자항목9", L185, 0)</f>
        <v>0</v>
      </c>
    </row>
    <row r="186" spans="1:38" ht="26.1" customHeight="1" x14ac:dyDescent="0.3">
      <c r="A186" s="6" t="s">
        <v>75</v>
      </c>
      <c r="B186" s="6" t="s">
        <v>78</v>
      </c>
      <c r="C186" s="8" t="s">
        <v>62</v>
      </c>
      <c r="D186" s="9">
        <v>0.32300000000000001</v>
      </c>
      <c r="E186" s="9"/>
      <c r="F186" s="9"/>
      <c r="G186" s="9"/>
      <c r="H186" s="9"/>
      <c r="I186" s="9"/>
      <c r="J186" s="9"/>
      <c r="K186" s="9">
        <f t="shared" si="37"/>
        <v>0</v>
      </c>
      <c r="L186" s="9">
        <f t="shared" si="37"/>
        <v>0</v>
      </c>
      <c r="M186" s="15" t="s">
        <v>77</v>
      </c>
      <c r="O186" t="str">
        <f>"03"</f>
        <v>03</v>
      </c>
      <c r="P186" t="s">
        <v>411</v>
      </c>
      <c r="Q186">
        <v>1</v>
      </c>
      <c r="R186">
        <f>IF(P186="기계경비", J186, 0)</f>
        <v>0</v>
      </c>
      <c r="S186">
        <f>IF(P186="운반비", J186, 0)</f>
        <v>0</v>
      </c>
      <c r="T186">
        <f>IF(P186="작업부산물", F186, 0)</f>
        <v>0</v>
      </c>
      <c r="U186">
        <f>IF(P186="관급", F186, 0)</f>
        <v>0</v>
      </c>
      <c r="V186">
        <f>IF(P186="외주비", J186, 0)</f>
        <v>0</v>
      </c>
      <c r="W186">
        <f>IF(P186="장비비", J186, 0)</f>
        <v>0</v>
      </c>
      <c r="X186">
        <f>IF(P186="폐기물처리비", L186, 0)</f>
        <v>0</v>
      </c>
      <c r="Y186">
        <f>IF(P186="가설비", J186, 0)</f>
        <v>0</v>
      </c>
      <c r="Z186">
        <f>IF(P186="잡비제외분", F186, 0)</f>
        <v>0</v>
      </c>
      <c r="AA186">
        <f>IF(P186="사급자재대", L186, 0)</f>
        <v>0</v>
      </c>
      <c r="AB186">
        <f>IF(P186="관급자재대", L186, 0)</f>
        <v>0</v>
      </c>
      <c r="AC186">
        <f>IF(P186="(비)철강설", L186, 0)</f>
        <v>0</v>
      </c>
      <c r="AD186">
        <f>IF(P186="사용자항목2", L186, 0)</f>
        <v>0</v>
      </c>
      <c r="AE186">
        <f>IF(P186="사용자항목3", L186, 0)</f>
        <v>0</v>
      </c>
      <c r="AF186">
        <f>IF(P186="사용자항목4", L186, 0)</f>
        <v>0</v>
      </c>
      <c r="AG186">
        <f>IF(P186="사용자항목5", L186, 0)</f>
        <v>0</v>
      </c>
      <c r="AH186">
        <f>IF(P186="사용자항목6", L186, 0)</f>
        <v>0</v>
      </c>
      <c r="AI186">
        <f>IF(P186="사용자항목7", L186, 0)</f>
        <v>0</v>
      </c>
      <c r="AJ186">
        <f>IF(P186="사용자항목8", L186, 0)</f>
        <v>0</v>
      </c>
      <c r="AK186">
        <f>IF(P186="사용자항목9", L186, 0)</f>
        <v>0</v>
      </c>
    </row>
    <row r="187" spans="1:38" ht="26.1" customHeight="1" x14ac:dyDescent="0.3">
      <c r="A187" s="7"/>
      <c r="B187" s="7"/>
      <c r="C187" s="14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38" ht="26.1" customHeight="1" x14ac:dyDescent="0.3">
      <c r="A188" s="7"/>
      <c r="B188" s="7"/>
      <c r="C188" s="14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38" ht="26.1" customHeight="1" x14ac:dyDescent="0.3">
      <c r="A189" s="7"/>
      <c r="B189" s="7"/>
      <c r="C189" s="14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38" ht="26.1" customHeight="1" x14ac:dyDescent="0.3">
      <c r="A190" s="7"/>
      <c r="B190" s="7"/>
      <c r="C190" s="14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38" ht="26.1" customHeight="1" x14ac:dyDescent="0.3">
      <c r="A191" s="7"/>
      <c r="B191" s="7"/>
      <c r="C191" s="14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38" ht="26.1" customHeight="1" x14ac:dyDescent="0.3">
      <c r="A192" s="7"/>
      <c r="B192" s="7"/>
      <c r="C192" s="14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38" ht="26.1" customHeight="1" x14ac:dyDescent="0.3">
      <c r="A193" s="7"/>
      <c r="B193" s="7"/>
      <c r="C193" s="14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38" ht="26.1" customHeight="1" x14ac:dyDescent="0.3">
      <c r="A194" s="7"/>
      <c r="B194" s="7"/>
      <c r="C194" s="14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38" ht="26.1" customHeight="1" x14ac:dyDescent="0.3">
      <c r="A195" s="7"/>
      <c r="B195" s="7"/>
      <c r="C195" s="14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38" ht="26.1" customHeight="1" x14ac:dyDescent="0.3">
      <c r="A196" s="10" t="s">
        <v>91</v>
      </c>
      <c r="B196" s="11"/>
      <c r="C196" s="12"/>
      <c r="D196" s="13"/>
      <c r="E196" s="13"/>
      <c r="F196" s="13"/>
      <c r="G196" s="13"/>
      <c r="H196" s="13"/>
      <c r="I196" s="13"/>
      <c r="J196" s="13"/>
      <c r="K196" s="13"/>
      <c r="L196" s="13">
        <f>F196+H196+J196</f>
        <v>0</v>
      </c>
      <c r="M196" s="13"/>
      <c r="R196">
        <f t="shared" ref="R196:AL196" si="38">ROUNDDOWN(SUM(R182:R186), 0)</f>
        <v>0</v>
      </c>
      <c r="S196">
        <f t="shared" si="38"/>
        <v>0</v>
      </c>
      <c r="T196">
        <f t="shared" si="38"/>
        <v>0</v>
      </c>
      <c r="U196">
        <f t="shared" si="38"/>
        <v>0</v>
      </c>
      <c r="V196">
        <f t="shared" si="38"/>
        <v>0</v>
      </c>
      <c r="W196">
        <f t="shared" si="38"/>
        <v>0</v>
      </c>
      <c r="X196">
        <f t="shared" si="38"/>
        <v>0</v>
      </c>
      <c r="Y196">
        <f t="shared" si="38"/>
        <v>0</v>
      </c>
      <c r="Z196">
        <f t="shared" si="38"/>
        <v>0</v>
      </c>
      <c r="AA196">
        <f t="shared" si="38"/>
        <v>0</v>
      </c>
      <c r="AB196">
        <f t="shared" si="38"/>
        <v>0</v>
      </c>
      <c r="AC196">
        <f t="shared" si="38"/>
        <v>0</v>
      </c>
      <c r="AD196">
        <f t="shared" si="38"/>
        <v>0</v>
      </c>
      <c r="AE196">
        <f t="shared" si="38"/>
        <v>0</v>
      </c>
      <c r="AF196">
        <f t="shared" si="38"/>
        <v>0</v>
      </c>
      <c r="AG196">
        <f t="shared" si="38"/>
        <v>0</v>
      </c>
      <c r="AH196">
        <f t="shared" si="38"/>
        <v>0</v>
      </c>
      <c r="AI196">
        <f t="shared" si="38"/>
        <v>0</v>
      </c>
      <c r="AJ196">
        <f t="shared" si="38"/>
        <v>0</v>
      </c>
      <c r="AK196">
        <f t="shared" si="38"/>
        <v>0</v>
      </c>
      <c r="AL196">
        <f t="shared" si="38"/>
        <v>0</v>
      </c>
    </row>
    <row r="197" spans="1:38" ht="26.1" customHeight="1" x14ac:dyDescent="0.3">
      <c r="A197" s="59" t="s">
        <v>438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3"/>
    </row>
    <row r="198" spans="1:38" ht="26.1" customHeight="1" x14ac:dyDescent="0.3">
      <c r="A198" s="6" t="s">
        <v>47</v>
      </c>
      <c r="B198" s="6" t="s">
        <v>51</v>
      </c>
      <c r="C198" s="8" t="s">
        <v>49</v>
      </c>
      <c r="D198" s="9">
        <v>0.03</v>
      </c>
      <c r="E198" s="9"/>
      <c r="F198" s="9"/>
      <c r="G198" s="9"/>
      <c r="H198" s="9"/>
      <c r="I198" s="9"/>
      <c r="J198" s="9"/>
      <c r="K198" s="9">
        <f>E198+G198+I198</f>
        <v>0</v>
      </c>
      <c r="L198" s="9">
        <f>F198+H198+J198</f>
        <v>0</v>
      </c>
      <c r="M198" s="15" t="s">
        <v>50</v>
      </c>
      <c r="O198" t="str">
        <f>"01"</f>
        <v>01</v>
      </c>
      <c r="P198" t="s">
        <v>416</v>
      </c>
      <c r="Q198">
        <v>1</v>
      </c>
      <c r="R198">
        <f>IF(P198="기계경비", J198, 0)</f>
        <v>0</v>
      </c>
      <c r="S198">
        <f>IF(P198="운반비", J198, 0)</f>
        <v>0</v>
      </c>
      <c r="T198">
        <f>IF(P198="작업부산물", F198, 0)</f>
        <v>0</v>
      </c>
      <c r="U198">
        <f>IF(P198="관급", F198, 0)</f>
        <v>0</v>
      </c>
      <c r="V198">
        <f>IF(P198="외주비", J198, 0)</f>
        <v>0</v>
      </c>
      <c r="W198">
        <f>IF(P198="장비비", J198, 0)</f>
        <v>0</v>
      </c>
      <c r="X198">
        <f>IF(P198="폐기물처리비", J198, 0)</f>
        <v>0</v>
      </c>
      <c r="Y198">
        <f>IF(P198="가설비", J198, 0)</f>
        <v>0</v>
      </c>
      <c r="Z198">
        <f>IF(P198="잡비제외분", F198, 0)</f>
        <v>0</v>
      </c>
      <c r="AA198">
        <f>IF(P198="사급자재대", L198, 0)</f>
        <v>0</v>
      </c>
      <c r="AB198">
        <f>IF(P198="관급자재대", L198, 0)</f>
        <v>0</v>
      </c>
      <c r="AC198">
        <f>IF(P198="(비)철강설", L198, 0)</f>
        <v>0</v>
      </c>
      <c r="AD198">
        <f>IF(P198="사용자항목2", L198, 0)</f>
        <v>0</v>
      </c>
      <c r="AE198">
        <f>IF(P198="사용자항목3", L198, 0)</f>
        <v>0</v>
      </c>
      <c r="AF198">
        <f>IF(P198="사용자항목4", L198, 0)</f>
        <v>0</v>
      </c>
      <c r="AG198">
        <f>IF(P198="사용자항목5", L198, 0)</f>
        <v>0</v>
      </c>
      <c r="AH198">
        <f>IF(P198="사용자항목6", L198, 0)</f>
        <v>0</v>
      </c>
      <c r="AI198">
        <f>IF(P198="사용자항목7", L198, 0)</f>
        <v>0</v>
      </c>
      <c r="AJ198">
        <f>IF(P198="사용자항목8", L198, 0)</f>
        <v>0</v>
      </c>
      <c r="AK198">
        <f>IF(P198="사용자항목9", L198, 0)</f>
        <v>0</v>
      </c>
    </row>
    <row r="199" spans="1:38" ht="26.1" customHeight="1" x14ac:dyDescent="0.3">
      <c r="A199" s="7"/>
      <c r="B199" s="7"/>
      <c r="C199" s="14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38" ht="26.1" customHeight="1" x14ac:dyDescent="0.3">
      <c r="A200" s="7"/>
      <c r="B200" s="7"/>
      <c r="C200" s="14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38" ht="26.1" customHeight="1" x14ac:dyDescent="0.3">
      <c r="A201" s="7"/>
      <c r="B201" s="7"/>
      <c r="C201" s="14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38" ht="26.1" customHeight="1" x14ac:dyDescent="0.3">
      <c r="A202" s="7"/>
      <c r="B202" s="7"/>
      <c r="C202" s="14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38" ht="26.1" customHeight="1" x14ac:dyDescent="0.3">
      <c r="A203" s="7"/>
      <c r="B203" s="7"/>
      <c r="C203" s="14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38" ht="26.1" customHeight="1" x14ac:dyDescent="0.3">
      <c r="A204" s="7"/>
      <c r="B204" s="7"/>
      <c r="C204" s="14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38" ht="26.1" customHeight="1" x14ac:dyDescent="0.3">
      <c r="A205" s="7"/>
      <c r="B205" s="7"/>
      <c r="C205" s="14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38" ht="26.1" customHeight="1" x14ac:dyDescent="0.3">
      <c r="A206" s="7"/>
      <c r="B206" s="7"/>
      <c r="C206" s="14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38" ht="26.1" customHeight="1" x14ac:dyDescent="0.3">
      <c r="A207" s="7"/>
      <c r="B207" s="7"/>
      <c r="C207" s="14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38" ht="26.1" customHeight="1" x14ac:dyDescent="0.3">
      <c r="A208" s="7"/>
      <c r="B208" s="7"/>
      <c r="C208" s="14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38" ht="26.1" customHeight="1" x14ac:dyDescent="0.3">
      <c r="A209" s="7"/>
      <c r="B209" s="7"/>
      <c r="C209" s="14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38" ht="26.1" customHeight="1" x14ac:dyDescent="0.3">
      <c r="A210" s="7"/>
      <c r="B210" s="7"/>
      <c r="C210" s="14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38" ht="26.1" customHeight="1" x14ac:dyDescent="0.3">
      <c r="A211" s="7"/>
      <c r="B211" s="7"/>
      <c r="C211" s="14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38" ht="26.1" customHeight="1" x14ac:dyDescent="0.3">
      <c r="A212" s="10" t="s">
        <v>91</v>
      </c>
      <c r="B212" s="11"/>
      <c r="C212" s="12"/>
      <c r="D212" s="13"/>
      <c r="E212" s="13"/>
      <c r="F212" s="13"/>
      <c r="G212" s="13"/>
      <c r="H212" s="13"/>
      <c r="I212" s="13"/>
      <c r="J212" s="13"/>
      <c r="K212" s="13"/>
      <c r="L212" s="13">
        <f>F212+H212+J212</f>
        <v>0</v>
      </c>
      <c r="M212" s="13"/>
      <c r="R212">
        <f t="shared" ref="R212:AL212" si="39">ROUNDDOWN(SUM(R198:R198), 0)</f>
        <v>0</v>
      </c>
      <c r="S212">
        <f t="shared" si="39"/>
        <v>0</v>
      </c>
      <c r="T212">
        <f t="shared" si="39"/>
        <v>0</v>
      </c>
      <c r="U212">
        <f t="shared" si="39"/>
        <v>0</v>
      </c>
      <c r="V212">
        <f t="shared" si="39"/>
        <v>0</v>
      </c>
      <c r="W212">
        <f t="shared" si="39"/>
        <v>0</v>
      </c>
      <c r="X212">
        <f t="shared" si="39"/>
        <v>0</v>
      </c>
      <c r="Y212">
        <f t="shared" si="39"/>
        <v>0</v>
      </c>
      <c r="Z212">
        <f t="shared" si="39"/>
        <v>0</v>
      </c>
      <c r="AA212">
        <f t="shared" si="39"/>
        <v>0</v>
      </c>
      <c r="AB212">
        <f t="shared" si="39"/>
        <v>0</v>
      </c>
      <c r="AC212">
        <f t="shared" si="39"/>
        <v>0</v>
      </c>
      <c r="AD212">
        <f t="shared" si="39"/>
        <v>0</v>
      </c>
      <c r="AE212">
        <f t="shared" si="39"/>
        <v>0</v>
      </c>
      <c r="AF212">
        <f t="shared" si="39"/>
        <v>0</v>
      </c>
      <c r="AG212">
        <f t="shared" si="39"/>
        <v>0</v>
      </c>
      <c r="AH212">
        <f t="shared" si="39"/>
        <v>0</v>
      </c>
      <c r="AI212">
        <f t="shared" si="39"/>
        <v>0</v>
      </c>
      <c r="AJ212">
        <f t="shared" si="39"/>
        <v>0</v>
      </c>
      <c r="AK212">
        <f t="shared" si="39"/>
        <v>0</v>
      </c>
      <c r="AL212">
        <f t="shared" si="39"/>
        <v>0</v>
      </c>
    </row>
    <row r="213" spans="1:38" ht="26.1" customHeight="1" x14ac:dyDescent="0.3">
      <c r="A213" s="59" t="s">
        <v>439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3"/>
    </row>
    <row r="214" spans="1:38" ht="26.1" customHeight="1" x14ac:dyDescent="0.3">
      <c r="A214" s="6" t="s">
        <v>112</v>
      </c>
      <c r="B214" s="6" t="s">
        <v>98</v>
      </c>
      <c r="C214" s="8" t="s">
        <v>97</v>
      </c>
      <c r="D214" s="9">
        <v>1</v>
      </c>
      <c r="E214" s="9"/>
      <c r="F214" s="9"/>
      <c r="G214" s="9"/>
      <c r="H214" s="9"/>
      <c r="I214" s="9"/>
      <c r="J214" s="9"/>
      <c r="K214" s="9">
        <f t="shared" ref="K214:L216" si="40">E214+G214+I214</f>
        <v>0</v>
      </c>
      <c r="L214" s="9">
        <f t="shared" si="40"/>
        <v>0</v>
      </c>
      <c r="M214" s="15" t="s">
        <v>111</v>
      </c>
      <c r="O214" t="str">
        <f>""</f>
        <v/>
      </c>
      <c r="P214" s="1" t="s">
        <v>90</v>
      </c>
      <c r="Q214">
        <v>1</v>
      </c>
      <c r="R214">
        <f>IF(P214="기계경비", J214, 0)</f>
        <v>0</v>
      </c>
      <c r="S214">
        <f>IF(P214="운반비", J214, 0)</f>
        <v>0</v>
      </c>
      <c r="T214">
        <f>IF(P214="작업부산물", F214, 0)</f>
        <v>0</v>
      </c>
      <c r="U214">
        <f>IF(P214="관급", F214, 0)</f>
        <v>0</v>
      </c>
      <c r="V214">
        <f>IF(P214="외주비", J214, 0)</f>
        <v>0</v>
      </c>
      <c r="W214">
        <f>IF(P214="장비비", J214, 0)</f>
        <v>0</v>
      </c>
      <c r="X214">
        <f>IF(P214="폐기물처리비", J214, 0)</f>
        <v>0</v>
      </c>
      <c r="Y214">
        <f>IF(P214="가설비", J214, 0)</f>
        <v>0</v>
      </c>
      <c r="Z214">
        <f>IF(P214="잡비제외분", F214, 0)</f>
        <v>0</v>
      </c>
      <c r="AA214">
        <f>IF(P214="사급자재대", L214, 0)</f>
        <v>0</v>
      </c>
      <c r="AB214">
        <f>IF(P214="관급자재대", L214, 0)</f>
        <v>0</v>
      </c>
      <c r="AC214">
        <f>IF(P214="(비)철강설", L214, 0)</f>
        <v>0</v>
      </c>
      <c r="AD214">
        <f>IF(P214="사용자항목2", L214, 0)</f>
        <v>0</v>
      </c>
      <c r="AE214">
        <f>IF(P214="사용자항목3", L214, 0)</f>
        <v>0</v>
      </c>
      <c r="AF214">
        <f>IF(P214="사용자항목4", L214, 0)</f>
        <v>0</v>
      </c>
      <c r="AG214">
        <f>IF(P214="사용자항목5", L214, 0)</f>
        <v>0</v>
      </c>
      <c r="AH214">
        <f>IF(P214="사용자항목6", L214, 0)</f>
        <v>0</v>
      </c>
      <c r="AI214">
        <f>IF(P214="사용자항목7", L214, 0)</f>
        <v>0</v>
      </c>
      <c r="AJ214">
        <f>IF(P214="사용자항목8", L214, 0)</f>
        <v>0</v>
      </c>
      <c r="AK214">
        <f>IF(P214="사용자항목9", L214, 0)</f>
        <v>0</v>
      </c>
    </row>
    <row r="215" spans="1:38" ht="26.1" customHeight="1" x14ac:dyDescent="0.3">
      <c r="A215" s="6" t="s">
        <v>112</v>
      </c>
      <c r="B215" s="6" t="s">
        <v>99</v>
      </c>
      <c r="C215" s="8" t="s">
        <v>97</v>
      </c>
      <c r="D215" s="9">
        <v>1</v>
      </c>
      <c r="E215" s="9"/>
      <c r="F215" s="9"/>
      <c r="G215" s="9"/>
      <c r="H215" s="9"/>
      <c r="I215" s="9"/>
      <c r="J215" s="9"/>
      <c r="K215" s="9">
        <f t="shared" si="40"/>
        <v>0</v>
      </c>
      <c r="L215" s="9">
        <f t="shared" si="40"/>
        <v>0</v>
      </c>
      <c r="M215" s="15" t="s">
        <v>182</v>
      </c>
      <c r="O215" t="str">
        <f>""</f>
        <v/>
      </c>
      <c r="P215" s="1" t="s">
        <v>90</v>
      </c>
      <c r="Q215">
        <v>1</v>
      </c>
      <c r="R215">
        <f>IF(P215="기계경비", J215, 0)</f>
        <v>0</v>
      </c>
      <c r="S215">
        <f>IF(P215="운반비", J215, 0)</f>
        <v>0</v>
      </c>
      <c r="T215">
        <f>IF(P215="작업부산물", F215, 0)</f>
        <v>0</v>
      </c>
      <c r="U215">
        <f>IF(P215="관급", F215, 0)</f>
        <v>0</v>
      </c>
      <c r="V215">
        <f>IF(P215="외주비", J215, 0)</f>
        <v>0</v>
      </c>
      <c r="W215">
        <f>IF(P215="장비비", J215, 0)</f>
        <v>0</v>
      </c>
      <c r="X215">
        <f>IF(P215="폐기물처리비", J215, 0)</f>
        <v>0</v>
      </c>
      <c r="Y215">
        <f>IF(P215="가설비", J215, 0)</f>
        <v>0</v>
      </c>
      <c r="Z215">
        <f>IF(P215="잡비제외분", F215, 0)</f>
        <v>0</v>
      </c>
      <c r="AA215">
        <f>IF(P215="사급자재대", L215, 0)</f>
        <v>0</v>
      </c>
      <c r="AB215">
        <f>IF(P215="관급자재대", L215, 0)</f>
        <v>0</v>
      </c>
      <c r="AC215">
        <f>IF(P215="(비)철강설", L215, 0)</f>
        <v>0</v>
      </c>
      <c r="AD215">
        <f>IF(P215="사용자항목2", L215, 0)</f>
        <v>0</v>
      </c>
      <c r="AE215">
        <f>IF(P215="사용자항목3", L215, 0)</f>
        <v>0</v>
      </c>
      <c r="AF215">
        <f>IF(P215="사용자항목4", L215, 0)</f>
        <v>0</v>
      </c>
      <c r="AG215">
        <f>IF(P215="사용자항목5", L215, 0)</f>
        <v>0</v>
      </c>
      <c r="AH215">
        <f>IF(P215="사용자항목6", L215, 0)</f>
        <v>0</v>
      </c>
      <c r="AI215">
        <f>IF(P215="사용자항목7", L215, 0)</f>
        <v>0</v>
      </c>
      <c r="AJ215">
        <f>IF(P215="사용자항목8", L215, 0)</f>
        <v>0</v>
      </c>
      <c r="AK215">
        <f>IF(P215="사용자항목9", L215, 0)</f>
        <v>0</v>
      </c>
    </row>
    <row r="216" spans="1:38" ht="26.1" customHeight="1" x14ac:dyDescent="0.3">
      <c r="A216" s="6" t="s">
        <v>184</v>
      </c>
      <c r="B216" s="7"/>
      <c r="C216" s="8" t="s">
        <v>52</v>
      </c>
      <c r="D216" s="9">
        <v>34</v>
      </c>
      <c r="E216" s="9"/>
      <c r="F216" s="9"/>
      <c r="G216" s="9"/>
      <c r="H216" s="9"/>
      <c r="I216" s="9"/>
      <c r="J216" s="9"/>
      <c r="K216" s="9">
        <f t="shared" si="40"/>
        <v>0</v>
      </c>
      <c r="L216" s="9">
        <f t="shared" si="40"/>
        <v>0</v>
      </c>
      <c r="M216" s="15" t="s">
        <v>183</v>
      </c>
      <c r="O216" t="str">
        <f>""</f>
        <v/>
      </c>
      <c r="P216" s="1" t="s">
        <v>90</v>
      </c>
      <c r="Q216">
        <v>1</v>
      </c>
      <c r="R216">
        <f>IF(P216="기계경비", J216, 0)</f>
        <v>0</v>
      </c>
      <c r="S216">
        <f>IF(P216="운반비", J216, 0)</f>
        <v>0</v>
      </c>
      <c r="T216">
        <f>IF(P216="작업부산물", F216, 0)</f>
        <v>0</v>
      </c>
      <c r="U216">
        <f>IF(P216="관급", F216, 0)</f>
        <v>0</v>
      </c>
      <c r="V216">
        <f>IF(P216="외주비", J216, 0)</f>
        <v>0</v>
      </c>
      <c r="W216">
        <f>IF(P216="장비비", J216, 0)</f>
        <v>0</v>
      </c>
      <c r="X216">
        <f>IF(P216="폐기물처리비", J216, 0)</f>
        <v>0</v>
      </c>
      <c r="Y216">
        <f>IF(P216="가설비", J216, 0)</f>
        <v>0</v>
      </c>
      <c r="Z216">
        <f>IF(P216="잡비제외분", F216, 0)</f>
        <v>0</v>
      </c>
      <c r="AA216">
        <f>IF(P216="사급자재대", L216, 0)</f>
        <v>0</v>
      </c>
      <c r="AB216">
        <f>IF(P216="관급자재대", L216, 0)</f>
        <v>0</v>
      </c>
      <c r="AC216">
        <f>IF(P216="(비)철강설", L216, 0)</f>
        <v>0</v>
      </c>
      <c r="AD216">
        <f>IF(P216="사용자항목2", L216, 0)</f>
        <v>0</v>
      </c>
      <c r="AE216">
        <f>IF(P216="사용자항목3", L216, 0)</f>
        <v>0</v>
      </c>
      <c r="AF216">
        <f>IF(P216="사용자항목4", L216, 0)</f>
        <v>0</v>
      </c>
      <c r="AG216">
        <f>IF(P216="사용자항목5", L216, 0)</f>
        <v>0</v>
      </c>
      <c r="AH216">
        <f>IF(P216="사용자항목6", L216, 0)</f>
        <v>0</v>
      </c>
      <c r="AI216">
        <f>IF(P216="사용자항목7", L216, 0)</f>
        <v>0</v>
      </c>
      <c r="AJ216">
        <f>IF(P216="사용자항목8", L216, 0)</f>
        <v>0</v>
      </c>
      <c r="AK216">
        <f>IF(P216="사용자항목9", L216, 0)</f>
        <v>0</v>
      </c>
    </row>
    <row r="217" spans="1:38" ht="26.1" customHeight="1" x14ac:dyDescent="0.3">
      <c r="A217" s="7"/>
      <c r="B217" s="7"/>
      <c r="C217" s="14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38" ht="26.1" customHeight="1" x14ac:dyDescent="0.3">
      <c r="A218" s="7"/>
      <c r="B218" s="7"/>
      <c r="C218" s="14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38" ht="26.1" customHeight="1" x14ac:dyDescent="0.3">
      <c r="A219" s="7"/>
      <c r="B219" s="7"/>
      <c r="C219" s="14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38" ht="26.1" customHeight="1" x14ac:dyDescent="0.3">
      <c r="A220" s="7"/>
      <c r="B220" s="7"/>
      <c r="C220" s="14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38" ht="26.1" customHeight="1" x14ac:dyDescent="0.3">
      <c r="A221" s="7"/>
      <c r="B221" s="7"/>
      <c r="C221" s="14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38" ht="26.1" customHeight="1" x14ac:dyDescent="0.3">
      <c r="A222" s="7"/>
      <c r="B222" s="7"/>
      <c r="C222" s="14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38" ht="26.1" customHeight="1" x14ac:dyDescent="0.3">
      <c r="A223" s="7"/>
      <c r="B223" s="7"/>
      <c r="C223" s="14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38" ht="26.1" customHeight="1" x14ac:dyDescent="0.3">
      <c r="A224" s="7"/>
      <c r="B224" s="7"/>
      <c r="C224" s="14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38" ht="26.1" customHeight="1" x14ac:dyDescent="0.3">
      <c r="A225" s="7"/>
      <c r="B225" s="7"/>
      <c r="C225" s="14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38" ht="26.1" customHeight="1" x14ac:dyDescent="0.3">
      <c r="A226" s="7"/>
      <c r="B226" s="7"/>
      <c r="C226" s="14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38" ht="26.1" customHeight="1" x14ac:dyDescent="0.3">
      <c r="A227" s="7"/>
      <c r="B227" s="7"/>
      <c r="C227" s="14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38" ht="26.1" customHeight="1" x14ac:dyDescent="0.3">
      <c r="A228" s="10" t="s">
        <v>91</v>
      </c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13">
        <f>F228+H228+J228</f>
        <v>0</v>
      </c>
      <c r="M228" s="13"/>
      <c r="R228">
        <f t="shared" ref="R228:AL228" si="41">ROUNDDOWN(SUM(R214:R216), 0)</f>
        <v>0</v>
      </c>
      <c r="S228">
        <f t="shared" si="41"/>
        <v>0</v>
      </c>
      <c r="T228">
        <f t="shared" si="41"/>
        <v>0</v>
      </c>
      <c r="U228">
        <f t="shared" si="41"/>
        <v>0</v>
      </c>
      <c r="V228">
        <f t="shared" si="41"/>
        <v>0</v>
      </c>
      <c r="W228">
        <f t="shared" si="41"/>
        <v>0</v>
      </c>
      <c r="X228">
        <f t="shared" si="41"/>
        <v>0</v>
      </c>
      <c r="Y228">
        <f t="shared" si="41"/>
        <v>0</v>
      </c>
      <c r="Z228">
        <f t="shared" si="41"/>
        <v>0</v>
      </c>
      <c r="AA228">
        <f t="shared" si="41"/>
        <v>0</v>
      </c>
      <c r="AB228">
        <f t="shared" si="41"/>
        <v>0</v>
      </c>
      <c r="AC228">
        <f t="shared" si="41"/>
        <v>0</v>
      </c>
      <c r="AD228">
        <f t="shared" si="41"/>
        <v>0</v>
      </c>
      <c r="AE228">
        <f t="shared" si="41"/>
        <v>0</v>
      </c>
      <c r="AF228">
        <f t="shared" si="41"/>
        <v>0</v>
      </c>
      <c r="AG228">
        <f t="shared" si="41"/>
        <v>0</v>
      </c>
      <c r="AH228">
        <f t="shared" si="41"/>
        <v>0</v>
      </c>
      <c r="AI228">
        <f t="shared" si="41"/>
        <v>0</v>
      </c>
      <c r="AJ228">
        <f t="shared" si="41"/>
        <v>0</v>
      </c>
      <c r="AK228">
        <f t="shared" si="41"/>
        <v>0</v>
      </c>
      <c r="AL228">
        <f t="shared" si="41"/>
        <v>0</v>
      </c>
    </row>
    <row r="229" spans="1:38" ht="26.1" customHeight="1" x14ac:dyDescent="0.3">
      <c r="A229" s="59" t="s">
        <v>440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3"/>
    </row>
    <row r="230" spans="1:38" ht="26.1" customHeight="1" x14ac:dyDescent="0.3">
      <c r="A230" s="6" t="s">
        <v>114</v>
      </c>
      <c r="B230" s="6" t="s">
        <v>186</v>
      </c>
      <c r="C230" s="8" t="s">
        <v>97</v>
      </c>
      <c r="D230" s="9">
        <v>1</v>
      </c>
      <c r="E230" s="9"/>
      <c r="F230" s="9"/>
      <c r="G230" s="9"/>
      <c r="H230" s="9"/>
      <c r="I230" s="9"/>
      <c r="J230" s="9"/>
      <c r="K230" s="9">
        <f t="shared" ref="K230:L236" si="42">E230+G230+I230</f>
        <v>0</v>
      </c>
      <c r="L230" s="9">
        <f t="shared" si="42"/>
        <v>0</v>
      </c>
      <c r="M230" s="15" t="s">
        <v>185</v>
      </c>
      <c r="O230" t="str">
        <f>""</f>
        <v/>
      </c>
      <c r="P230" s="1" t="s">
        <v>90</v>
      </c>
      <c r="Q230">
        <v>1</v>
      </c>
      <c r="R230">
        <f t="shared" ref="R230:R236" si="43">IF(P230="기계경비", J230, 0)</f>
        <v>0</v>
      </c>
      <c r="S230">
        <f t="shared" ref="S230:S236" si="44">IF(P230="운반비", J230, 0)</f>
        <v>0</v>
      </c>
      <c r="T230">
        <f t="shared" ref="T230:T236" si="45">IF(P230="작업부산물", F230, 0)</f>
        <v>0</v>
      </c>
      <c r="U230">
        <f t="shared" ref="U230:U236" si="46">IF(P230="관급", F230, 0)</f>
        <v>0</v>
      </c>
      <c r="V230">
        <f t="shared" ref="V230:V236" si="47">IF(P230="외주비", J230, 0)</f>
        <v>0</v>
      </c>
      <c r="W230">
        <f t="shared" ref="W230:W236" si="48">IF(P230="장비비", J230, 0)</f>
        <v>0</v>
      </c>
      <c r="X230">
        <f t="shared" ref="X230:X236" si="49">IF(P230="폐기물처리비", J230, 0)</f>
        <v>0</v>
      </c>
      <c r="Y230">
        <f t="shared" ref="Y230:Y236" si="50">IF(P230="가설비", J230, 0)</f>
        <v>0</v>
      </c>
      <c r="Z230">
        <f t="shared" ref="Z230:Z236" si="51">IF(P230="잡비제외분", F230, 0)</f>
        <v>0</v>
      </c>
      <c r="AA230">
        <f t="shared" ref="AA230:AA236" si="52">IF(P230="사급자재대", L230, 0)</f>
        <v>0</v>
      </c>
      <c r="AB230">
        <f t="shared" ref="AB230:AB236" si="53">IF(P230="관급자재대", L230, 0)</f>
        <v>0</v>
      </c>
      <c r="AC230">
        <f t="shared" ref="AC230:AC236" si="54">IF(P230="(비)철강설", L230, 0)</f>
        <v>0</v>
      </c>
      <c r="AD230">
        <f t="shared" ref="AD230:AD236" si="55">IF(P230="사용자항목2", L230, 0)</f>
        <v>0</v>
      </c>
      <c r="AE230">
        <f t="shared" ref="AE230:AE236" si="56">IF(P230="사용자항목3", L230, 0)</f>
        <v>0</v>
      </c>
      <c r="AF230">
        <f t="shared" ref="AF230:AF236" si="57">IF(P230="사용자항목4", L230, 0)</f>
        <v>0</v>
      </c>
      <c r="AG230">
        <f t="shared" ref="AG230:AG236" si="58">IF(P230="사용자항목5", L230, 0)</f>
        <v>0</v>
      </c>
      <c r="AH230">
        <f t="shared" ref="AH230:AH236" si="59">IF(P230="사용자항목6", L230, 0)</f>
        <v>0</v>
      </c>
      <c r="AI230">
        <f t="shared" ref="AI230:AI236" si="60">IF(P230="사용자항목7", L230, 0)</f>
        <v>0</v>
      </c>
      <c r="AJ230">
        <f t="shared" ref="AJ230:AJ236" si="61">IF(P230="사용자항목8", L230, 0)</f>
        <v>0</v>
      </c>
      <c r="AK230">
        <f t="shared" ref="AK230:AK236" si="62">IF(P230="사용자항목9", L230, 0)</f>
        <v>0</v>
      </c>
    </row>
    <row r="231" spans="1:38" ht="26.1" customHeight="1" x14ac:dyDescent="0.3">
      <c r="A231" s="6" t="s">
        <v>188</v>
      </c>
      <c r="B231" s="6" t="s">
        <v>189</v>
      </c>
      <c r="C231" s="8" t="s">
        <v>97</v>
      </c>
      <c r="D231" s="9">
        <v>1</v>
      </c>
      <c r="E231" s="9"/>
      <c r="F231" s="9"/>
      <c r="G231" s="9"/>
      <c r="H231" s="9"/>
      <c r="I231" s="9"/>
      <c r="J231" s="9"/>
      <c r="K231" s="9">
        <f t="shared" si="42"/>
        <v>0</v>
      </c>
      <c r="L231" s="9">
        <f t="shared" si="42"/>
        <v>0</v>
      </c>
      <c r="M231" s="15" t="s">
        <v>187</v>
      </c>
      <c r="O231" t="str">
        <f>""</f>
        <v/>
      </c>
      <c r="P231" s="1" t="s">
        <v>90</v>
      </c>
      <c r="Q231">
        <v>1</v>
      </c>
      <c r="R231">
        <f t="shared" si="43"/>
        <v>0</v>
      </c>
      <c r="S231">
        <f t="shared" si="44"/>
        <v>0</v>
      </c>
      <c r="T231">
        <f t="shared" si="45"/>
        <v>0</v>
      </c>
      <c r="U231">
        <f t="shared" si="46"/>
        <v>0</v>
      </c>
      <c r="V231">
        <f t="shared" si="47"/>
        <v>0</v>
      </c>
      <c r="W231">
        <f t="shared" si="48"/>
        <v>0</v>
      </c>
      <c r="X231">
        <f t="shared" si="49"/>
        <v>0</v>
      </c>
      <c r="Y231">
        <f t="shared" si="50"/>
        <v>0</v>
      </c>
      <c r="Z231">
        <f t="shared" si="51"/>
        <v>0</v>
      </c>
      <c r="AA231">
        <f t="shared" si="52"/>
        <v>0</v>
      </c>
      <c r="AB231">
        <f t="shared" si="53"/>
        <v>0</v>
      </c>
      <c r="AC231">
        <f t="shared" si="54"/>
        <v>0</v>
      </c>
      <c r="AD231">
        <f t="shared" si="55"/>
        <v>0</v>
      </c>
      <c r="AE231">
        <f t="shared" si="56"/>
        <v>0</v>
      </c>
      <c r="AF231">
        <f t="shared" si="57"/>
        <v>0</v>
      </c>
      <c r="AG231">
        <f t="shared" si="58"/>
        <v>0</v>
      </c>
      <c r="AH231">
        <f t="shared" si="59"/>
        <v>0</v>
      </c>
      <c r="AI231">
        <f t="shared" si="60"/>
        <v>0</v>
      </c>
      <c r="AJ231">
        <f t="shared" si="61"/>
        <v>0</v>
      </c>
      <c r="AK231">
        <f t="shared" si="62"/>
        <v>0</v>
      </c>
    </row>
    <row r="232" spans="1:38" ht="26.1" customHeight="1" x14ac:dyDescent="0.3">
      <c r="A232" s="6" t="s">
        <v>158</v>
      </c>
      <c r="B232" s="6" t="s">
        <v>159</v>
      </c>
      <c r="C232" s="8" t="s">
        <v>160</v>
      </c>
      <c r="D232" s="9">
        <v>0.7</v>
      </c>
      <c r="E232" s="9"/>
      <c r="F232" s="9"/>
      <c r="G232" s="9"/>
      <c r="H232" s="9"/>
      <c r="I232" s="9"/>
      <c r="J232" s="9"/>
      <c r="K232" s="9">
        <f t="shared" si="42"/>
        <v>0</v>
      </c>
      <c r="L232" s="9">
        <f t="shared" si="42"/>
        <v>0</v>
      </c>
      <c r="M232" s="15" t="s">
        <v>157</v>
      </c>
      <c r="O232" t="str">
        <f>""</f>
        <v/>
      </c>
      <c r="P232" s="1" t="s">
        <v>90</v>
      </c>
      <c r="Q232">
        <v>1</v>
      </c>
      <c r="R232">
        <f t="shared" si="43"/>
        <v>0</v>
      </c>
      <c r="S232">
        <f t="shared" si="44"/>
        <v>0</v>
      </c>
      <c r="T232">
        <f t="shared" si="45"/>
        <v>0</v>
      </c>
      <c r="U232">
        <f t="shared" si="46"/>
        <v>0</v>
      </c>
      <c r="V232">
        <f t="shared" si="47"/>
        <v>0</v>
      </c>
      <c r="W232">
        <f t="shared" si="48"/>
        <v>0</v>
      </c>
      <c r="X232">
        <f t="shared" si="49"/>
        <v>0</v>
      </c>
      <c r="Y232">
        <f t="shared" si="50"/>
        <v>0</v>
      </c>
      <c r="Z232">
        <f t="shared" si="51"/>
        <v>0</v>
      </c>
      <c r="AA232">
        <f t="shared" si="52"/>
        <v>0</v>
      </c>
      <c r="AB232">
        <f t="shared" si="53"/>
        <v>0</v>
      </c>
      <c r="AC232">
        <f t="shared" si="54"/>
        <v>0</v>
      </c>
      <c r="AD232">
        <f t="shared" si="55"/>
        <v>0</v>
      </c>
      <c r="AE232">
        <f t="shared" si="56"/>
        <v>0</v>
      </c>
      <c r="AF232">
        <f t="shared" si="57"/>
        <v>0</v>
      </c>
      <c r="AG232">
        <f t="shared" si="58"/>
        <v>0</v>
      </c>
      <c r="AH232">
        <f t="shared" si="59"/>
        <v>0</v>
      </c>
      <c r="AI232">
        <f t="shared" si="60"/>
        <v>0</v>
      </c>
      <c r="AJ232">
        <f t="shared" si="61"/>
        <v>0</v>
      </c>
      <c r="AK232">
        <f t="shared" si="62"/>
        <v>0</v>
      </c>
    </row>
    <row r="233" spans="1:38" ht="26.1" customHeight="1" x14ac:dyDescent="0.3">
      <c r="A233" s="6" t="s">
        <v>162</v>
      </c>
      <c r="B233" s="6" t="s">
        <v>163</v>
      </c>
      <c r="C233" s="8" t="s">
        <v>160</v>
      </c>
      <c r="D233" s="9">
        <v>0.7</v>
      </c>
      <c r="E233" s="9"/>
      <c r="F233" s="9"/>
      <c r="G233" s="9"/>
      <c r="H233" s="9"/>
      <c r="I233" s="9"/>
      <c r="J233" s="9"/>
      <c r="K233" s="9">
        <f t="shared" si="42"/>
        <v>0</v>
      </c>
      <c r="L233" s="9">
        <f t="shared" si="42"/>
        <v>0</v>
      </c>
      <c r="M233" s="15" t="s">
        <v>161</v>
      </c>
      <c r="O233" t="str">
        <f>""</f>
        <v/>
      </c>
      <c r="P233" s="1" t="s">
        <v>90</v>
      </c>
      <c r="Q233">
        <v>1</v>
      </c>
      <c r="R233">
        <f t="shared" si="43"/>
        <v>0</v>
      </c>
      <c r="S233">
        <f t="shared" si="44"/>
        <v>0</v>
      </c>
      <c r="T233">
        <f t="shared" si="45"/>
        <v>0</v>
      </c>
      <c r="U233">
        <f t="shared" si="46"/>
        <v>0</v>
      </c>
      <c r="V233">
        <f t="shared" si="47"/>
        <v>0</v>
      </c>
      <c r="W233">
        <f t="shared" si="48"/>
        <v>0</v>
      </c>
      <c r="X233">
        <f t="shared" si="49"/>
        <v>0</v>
      </c>
      <c r="Y233">
        <f t="shared" si="50"/>
        <v>0</v>
      </c>
      <c r="Z233">
        <f t="shared" si="51"/>
        <v>0</v>
      </c>
      <c r="AA233">
        <f t="shared" si="52"/>
        <v>0</v>
      </c>
      <c r="AB233">
        <f t="shared" si="53"/>
        <v>0</v>
      </c>
      <c r="AC233">
        <f t="shared" si="54"/>
        <v>0</v>
      </c>
      <c r="AD233">
        <f t="shared" si="55"/>
        <v>0</v>
      </c>
      <c r="AE233">
        <f t="shared" si="56"/>
        <v>0</v>
      </c>
      <c r="AF233">
        <f t="shared" si="57"/>
        <v>0</v>
      </c>
      <c r="AG233">
        <f t="shared" si="58"/>
        <v>0</v>
      </c>
      <c r="AH233">
        <f t="shared" si="59"/>
        <v>0</v>
      </c>
      <c r="AI233">
        <f t="shared" si="60"/>
        <v>0</v>
      </c>
      <c r="AJ233">
        <f t="shared" si="61"/>
        <v>0</v>
      </c>
      <c r="AK233">
        <f t="shared" si="62"/>
        <v>0</v>
      </c>
    </row>
    <row r="234" spans="1:38" ht="26.1" customHeight="1" x14ac:dyDescent="0.3">
      <c r="A234" s="6" t="s">
        <v>58</v>
      </c>
      <c r="B234" s="6" t="s">
        <v>60</v>
      </c>
      <c r="C234" s="8" t="s">
        <v>52</v>
      </c>
      <c r="D234" s="9">
        <v>0.2</v>
      </c>
      <c r="E234" s="9"/>
      <c r="F234" s="9"/>
      <c r="G234" s="9"/>
      <c r="H234" s="9"/>
      <c r="I234" s="9"/>
      <c r="J234" s="9"/>
      <c r="K234" s="9">
        <f t="shared" si="42"/>
        <v>0</v>
      </c>
      <c r="L234" s="9">
        <f t="shared" si="42"/>
        <v>0</v>
      </c>
      <c r="M234" s="9"/>
      <c r="O234" t="str">
        <f>"01"</f>
        <v>01</v>
      </c>
      <c r="P234" s="1" t="s">
        <v>90</v>
      </c>
      <c r="Q234">
        <v>1</v>
      </c>
      <c r="R234">
        <f t="shared" si="43"/>
        <v>0</v>
      </c>
      <c r="S234">
        <f t="shared" si="44"/>
        <v>0</v>
      </c>
      <c r="T234">
        <f t="shared" si="45"/>
        <v>0</v>
      </c>
      <c r="U234">
        <f t="shared" si="46"/>
        <v>0</v>
      </c>
      <c r="V234">
        <f t="shared" si="47"/>
        <v>0</v>
      </c>
      <c r="W234">
        <f t="shared" si="48"/>
        <v>0</v>
      </c>
      <c r="X234">
        <f t="shared" si="49"/>
        <v>0</v>
      </c>
      <c r="Y234">
        <f t="shared" si="50"/>
        <v>0</v>
      </c>
      <c r="Z234">
        <f t="shared" si="51"/>
        <v>0</v>
      </c>
      <c r="AA234">
        <f t="shared" si="52"/>
        <v>0</v>
      </c>
      <c r="AB234">
        <f t="shared" si="53"/>
        <v>0</v>
      </c>
      <c r="AC234">
        <f t="shared" si="54"/>
        <v>0</v>
      </c>
      <c r="AD234">
        <f t="shared" si="55"/>
        <v>0</v>
      </c>
      <c r="AE234">
        <f t="shared" si="56"/>
        <v>0</v>
      </c>
      <c r="AF234">
        <f t="shared" si="57"/>
        <v>0</v>
      </c>
      <c r="AG234">
        <f t="shared" si="58"/>
        <v>0</v>
      </c>
      <c r="AH234">
        <f t="shared" si="59"/>
        <v>0</v>
      </c>
      <c r="AI234">
        <f t="shared" si="60"/>
        <v>0</v>
      </c>
      <c r="AJ234">
        <f t="shared" si="61"/>
        <v>0</v>
      </c>
      <c r="AK234">
        <f t="shared" si="62"/>
        <v>0</v>
      </c>
    </row>
    <row r="235" spans="1:38" ht="26.1" customHeight="1" x14ac:dyDescent="0.3">
      <c r="A235" s="6" t="s">
        <v>168</v>
      </c>
      <c r="B235" s="6" t="s">
        <v>191</v>
      </c>
      <c r="C235" s="8" t="s">
        <v>52</v>
      </c>
      <c r="D235" s="9">
        <v>0.2</v>
      </c>
      <c r="E235" s="9"/>
      <c r="F235" s="9"/>
      <c r="G235" s="9"/>
      <c r="H235" s="9"/>
      <c r="I235" s="9"/>
      <c r="J235" s="9"/>
      <c r="K235" s="9">
        <f t="shared" si="42"/>
        <v>0</v>
      </c>
      <c r="L235" s="9">
        <f t="shared" si="42"/>
        <v>0</v>
      </c>
      <c r="M235" s="15" t="s">
        <v>190</v>
      </c>
      <c r="O235" t="str">
        <f>""</f>
        <v/>
      </c>
      <c r="P235" s="1" t="s">
        <v>90</v>
      </c>
      <c r="Q235">
        <v>1</v>
      </c>
      <c r="R235">
        <f t="shared" si="43"/>
        <v>0</v>
      </c>
      <c r="S235">
        <f t="shared" si="44"/>
        <v>0</v>
      </c>
      <c r="T235">
        <f t="shared" si="45"/>
        <v>0</v>
      </c>
      <c r="U235">
        <f t="shared" si="46"/>
        <v>0</v>
      </c>
      <c r="V235">
        <f t="shared" si="47"/>
        <v>0</v>
      </c>
      <c r="W235">
        <f t="shared" si="48"/>
        <v>0</v>
      </c>
      <c r="X235">
        <f t="shared" si="49"/>
        <v>0</v>
      </c>
      <c r="Y235">
        <f t="shared" si="50"/>
        <v>0</v>
      </c>
      <c r="Z235">
        <f t="shared" si="51"/>
        <v>0</v>
      </c>
      <c r="AA235">
        <f t="shared" si="52"/>
        <v>0</v>
      </c>
      <c r="AB235">
        <f t="shared" si="53"/>
        <v>0</v>
      </c>
      <c r="AC235">
        <f t="shared" si="54"/>
        <v>0</v>
      </c>
      <c r="AD235">
        <f t="shared" si="55"/>
        <v>0</v>
      </c>
      <c r="AE235">
        <f t="shared" si="56"/>
        <v>0</v>
      </c>
      <c r="AF235">
        <f t="shared" si="57"/>
        <v>0</v>
      </c>
      <c r="AG235">
        <f t="shared" si="58"/>
        <v>0</v>
      </c>
      <c r="AH235">
        <f t="shared" si="59"/>
        <v>0</v>
      </c>
      <c r="AI235">
        <f t="shared" si="60"/>
        <v>0</v>
      </c>
      <c r="AJ235">
        <f t="shared" si="61"/>
        <v>0</v>
      </c>
      <c r="AK235">
        <f t="shared" si="62"/>
        <v>0</v>
      </c>
    </row>
    <row r="236" spans="1:38" ht="26.1" customHeight="1" x14ac:dyDescent="0.3">
      <c r="A236" s="6" t="s">
        <v>171</v>
      </c>
      <c r="B236" s="6" t="s">
        <v>172</v>
      </c>
      <c r="C236" s="8" t="s">
        <v>53</v>
      </c>
      <c r="D236" s="9">
        <v>5</v>
      </c>
      <c r="E236" s="9"/>
      <c r="F236" s="9"/>
      <c r="G236" s="9"/>
      <c r="H236" s="9"/>
      <c r="I236" s="9"/>
      <c r="J236" s="9"/>
      <c r="K236" s="9">
        <f t="shared" si="42"/>
        <v>0</v>
      </c>
      <c r="L236" s="9">
        <f t="shared" si="42"/>
        <v>0</v>
      </c>
      <c r="M236" s="15" t="s">
        <v>170</v>
      </c>
      <c r="O236" t="str">
        <f>""</f>
        <v/>
      </c>
      <c r="P236" s="1" t="s">
        <v>90</v>
      </c>
      <c r="Q236">
        <v>1</v>
      </c>
      <c r="R236">
        <f t="shared" si="43"/>
        <v>0</v>
      </c>
      <c r="S236">
        <f t="shared" si="44"/>
        <v>0</v>
      </c>
      <c r="T236">
        <f t="shared" si="45"/>
        <v>0</v>
      </c>
      <c r="U236">
        <f t="shared" si="46"/>
        <v>0</v>
      </c>
      <c r="V236">
        <f t="shared" si="47"/>
        <v>0</v>
      </c>
      <c r="W236">
        <f t="shared" si="48"/>
        <v>0</v>
      </c>
      <c r="X236">
        <f t="shared" si="49"/>
        <v>0</v>
      </c>
      <c r="Y236">
        <f t="shared" si="50"/>
        <v>0</v>
      </c>
      <c r="Z236">
        <f t="shared" si="51"/>
        <v>0</v>
      </c>
      <c r="AA236">
        <f t="shared" si="52"/>
        <v>0</v>
      </c>
      <c r="AB236">
        <f t="shared" si="53"/>
        <v>0</v>
      </c>
      <c r="AC236">
        <f t="shared" si="54"/>
        <v>0</v>
      </c>
      <c r="AD236">
        <f t="shared" si="55"/>
        <v>0</v>
      </c>
      <c r="AE236">
        <f t="shared" si="56"/>
        <v>0</v>
      </c>
      <c r="AF236">
        <f t="shared" si="57"/>
        <v>0</v>
      </c>
      <c r="AG236">
        <f t="shared" si="58"/>
        <v>0</v>
      </c>
      <c r="AH236">
        <f t="shared" si="59"/>
        <v>0</v>
      </c>
      <c r="AI236">
        <f t="shared" si="60"/>
        <v>0</v>
      </c>
      <c r="AJ236">
        <f t="shared" si="61"/>
        <v>0</v>
      </c>
      <c r="AK236">
        <f t="shared" si="62"/>
        <v>0</v>
      </c>
    </row>
    <row r="237" spans="1:38" ht="26.1" customHeight="1" x14ac:dyDescent="0.3">
      <c r="A237" s="7"/>
      <c r="B237" s="7"/>
      <c r="C237" s="14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38" ht="26.1" customHeight="1" x14ac:dyDescent="0.3">
      <c r="A238" s="7"/>
      <c r="B238" s="7"/>
      <c r="C238" s="14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38" ht="26.1" customHeight="1" x14ac:dyDescent="0.3">
      <c r="A239" s="7"/>
      <c r="B239" s="7"/>
      <c r="C239" s="14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38" ht="26.1" customHeight="1" x14ac:dyDescent="0.3">
      <c r="A240" s="7"/>
      <c r="B240" s="7"/>
      <c r="C240" s="14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38" ht="26.1" customHeight="1" x14ac:dyDescent="0.3">
      <c r="A241" s="7"/>
      <c r="B241" s="7"/>
      <c r="C241" s="14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38" ht="26.1" customHeight="1" x14ac:dyDescent="0.3">
      <c r="A242" s="7"/>
      <c r="B242" s="7"/>
      <c r="C242" s="14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38" ht="26.1" customHeight="1" x14ac:dyDescent="0.3">
      <c r="A243" s="7"/>
      <c r="B243" s="7"/>
      <c r="C243" s="14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38" ht="26.1" customHeight="1" x14ac:dyDescent="0.3">
      <c r="A244" s="10" t="s">
        <v>91</v>
      </c>
      <c r="B244" s="11"/>
      <c r="C244" s="12"/>
      <c r="D244" s="13"/>
      <c r="E244" s="13"/>
      <c r="F244" s="13"/>
      <c r="G244" s="13"/>
      <c r="H244" s="13"/>
      <c r="I244" s="13"/>
      <c r="J244" s="13"/>
      <c r="K244" s="13"/>
      <c r="L244" s="13">
        <f>F244+H244+J244</f>
        <v>0</v>
      </c>
      <c r="M244" s="13"/>
      <c r="R244">
        <f t="shared" ref="R244:AL244" si="63">ROUNDDOWN(SUM(R230:R236), 0)</f>
        <v>0</v>
      </c>
      <c r="S244">
        <f t="shared" si="63"/>
        <v>0</v>
      </c>
      <c r="T244">
        <f t="shared" si="63"/>
        <v>0</v>
      </c>
      <c r="U244">
        <f t="shared" si="63"/>
        <v>0</v>
      </c>
      <c r="V244">
        <f t="shared" si="63"/>
        <v>0</v>
      </c>
      <c r="W244">
        <f t="shared" si="63"/>
        <v>0</v>
      </c>
      <c r="X244">
        <f t="shared" si="63"/>
        <v>0</v>
      </c>
      <c r="Y244">
        <f t="shared" si="63"/>
        <v>0</v>
      </c>
      <c r="Z244">
        <f t="shared" si="63"/>
        <v>0</v>
      </c>
      <c r="AA244">
        <f t="shared" si="63"/>
        <v>0</v>
      </c>
      <c r="AB244">
        <f t="shared" si="63"/>
        <v>0</v>
      </c>
      <c r="AC244">
        <f t="shared" si="63"/>
        <v>0</v>
      </c>
      <c r="AD244">
        <f t="shared" si="63"/>
        <v>0</v>
      </c>
      <c r="AE244">
        <f t="shared" si="63"/>
        <v>0</v>
      </c>
      <c r="AF244">
        <f t="shared" si="63"/>
        <v>0</v>
      </c>
      <c r="AG244">
        <f t="shared" si="63"/>
        <v>0</v>
      </c>
      <c r="AH244">
        <f t="shared" si="63"/>
        <v>0</v>
      </c>
      <c r="AI244">
        <f t="shared" si="63"/>
        <v>0</v>
      </c>
      <c r="AJ244">
        <f t="shared" si="63"/>
        <v>0</v>
      </c>
      <c r="AK244">
        <f t="shared" si="63"/>
        <v>0</v>
      </c>
      <c r="AL244">
        <f t="shared" si="63"/>
        <v>0</v>
      </c>
    </row>
    <row r="245" spans="1:38" ht="26.1" customHeight="1" x14ac:dyDescent="0.3">
      <c r="A245" s="59" t="s">
        <v>441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3"/>
    </row>
    <row r="246" spans="1:38" ht="26.1" customHeight="1" x14ac:dyDescent="0.3">
      <c r="A246" s="6" t="s">
        <v>193</v>
      </c>
      <c r="B246" s="6" t="s">
        <v>194</v>
      </c>
      <c r="C246" s="8" t="s">
        <v>52</v>
      </c>
      <c r="D246" s="9">
        <v>34</v>
      </c>
      <c r="E246" s="9"/>
      <c r="F246" s="9"/>
      <c r="G246" s="9"/>
      <c r="H246" s="9"/>
      <c r="I246" s="9"/>
      <c r="J246" s="9"/>
      <c r="K246" s="9">
        <f>E246+G246+I246</f>
        <v>0</v>
      </c>
      <c r="L246" s="9">
        <f>F246+H246+J246</f>
        <v>0</v>
      </c>
      <c r="M246" s="15" t="s">
        <v>192</v>
      </c>
      <c r="O246" t="str">
        <f>""</f>
        <v/>
      </c>
      <c r="P246" s="1" t="s">
        <v>90</v>
      </c>
      <c r="Q246">
        <v>1</v>
      </c>
      <c r="R246">
        <f>IF(P246="기계경비", J246, 0)</f>
        <v>0</v>
      </c>
      <c r="S246">
        <f>IF(P246="운반비", J246, 0)</f>
        <v>0</v>
      </c>
      <c r="T246">
        <f>IF(P246="작업부산물", F246, 0)</f>
        <v>0</v>
      </c>
      <c r="U246">
        <f>IF(P246="관급", F246, 0)</f>
        <v>0</v>
      </c>
      <c r="V246">
        <f>IF(P246="외주비", J246, 0)</f>
        <v>0</v>
      </c>
      <c r="W246">
        <f>IF(P246="장비비", J246, 0)</f>
        <v>0</v>
      </c>
      <c r="X246">
        <f>IF(P246="폐기물처리비", J246, 0)</f>
        <v>0</v>
      </c>
      <c r="Y246">
        <f>IF(P246="가설비", J246, 0)</f>
        <v>0</v>
      </c>
      <c r="Z246">
        <f>IF(P246="잡비제외분", F246, 0)</f>
        <v>0</v>
      </c>
      <c r="AA246">
        <f>IF(P246="사급자재대", L246, 0)</f>
        <v>0</v>
      </c>
      <c r="AB246">
        <f>IF(P246="관급자재대", L246, 0)</f>
        <v>0</v>
      </c>
      <c r="AC246">
        <f>IF(P246="(비)철강설", L246, 0)</f>
        <v>0</v>
      </c>
      <c r="AD246">
        <f>IF(P246="사용자항목2", L246, 0)</f>
        <v>0</v>
      </c>
      <c r="AE246">
        <f>IF(P246="사용자항목3", L246, 0)</f>
        <v>0</v>
      </c>
      <c r="AF246">
        <f>IF(P246="사용자항목4", L246, 0)</f>
        <v>0</v>
      </c>
      <c r="AG246">
        <f>IF(P246="사용자항목5", L246, 0)</f>
        <v>0</v>
      </c>
      <c r="AH246">
        <f>IF(P246="사용자항목6", L246, 0)</f>
        <v>0</v>
      </c>
      <c r="AI246">
        <f>IF(P246="사용자항목7", L246, 0)</f>
        <v>0</v>
      </c>
      <c r="AJ246">
        <f>IF(P246="사용자항목8", L246, 0)</f>
        <v>0</v>
      </c>
      <c r="AK246">
        <f>IF(P246="사용자항목9", L246, 0)</f>
        <v>0</v>
      </c>
    </row>
    <row r="247" spans="1:38" ht="26.1" customHeight="1" x14ac:dyDescent="0.3">
      <c r="A247" s="6" t="s">
        <v>196</v>
      </c>
      <c r="B247" s="6" t="s">
        <v>197</v>
      </c>
      <c r="C247" s="8" t="s">
        <v>52</v>
      </c>
      <c r="D247" s="9">
        <v>34</v>
      </c>
      <c r="E247" s="9"/>
      <c r="F247" s="9"/>
      <c r="G247" s="9"/>
      <c r="H247" s="9"/>
      <c r="I247" s="9"/>
      <c r="J247" s="9"/>
      <c r="K247" s="9">
        <f>E247+G247+I247</f>
        <v>0</v>
      </c>
      <c r="L247" s="9">
        <f>F247+H247+J247</f>
        <v>0</v>
      </c>
      <c r="M247" s="15" t="s">
        <v>195</v>
      </c>
      <c r="O247" t="str">
        <f>""</f>
        <v/>
      </c>
      <c r="P247" s="1" t="s">
        <v>90</v>
      </c>
      <c r="Q247">
        <v>1</v>
      </c>
      <c r="R247">
        <f>IF(P247="기계경비", J247, 0)</f>
        <v>0</v>
      </c>
      <c r="S247">
        <f>IF(P247="운반비", J247, 0)</f>
        <v>0</v>
      </c>
      <c r="T247">
        <f>IF(P247="작업부산물", F247, 0)</f>
        <v>0</v>
      </c>
      <c r="U247">
        <f>IF(P247="관급", F247, 0)</f>
        <v>0</v>
      </c>
      <c r="V247">
        <f>IF(P247="외주비", J247, 0)</f>
        <v>0</v>
      </c>
      <c r="W247">
        <f>IF(P247="장비비", J247, 0)</f>
        <v>0</v>
      </c>
      <c r="X247">
        <f>IF(P247="폐기물처리비", J247, 0)</f>
        <v>0</v>
      </c>
      <c r="Y247">
        <f>IF(P247="가설비", J247, 0)</f>
        <v>0</v>
      </c>
      <c r="Z247">
        <f>IF(P247="잡비제외분", F247, 0)</f>
        <v>0</v>
      </c>
      <c r="AA247">
        <f>IF(P247="사급자재대", L247, 0)</f>
        <v>0</v>
      </c>
      <c r="AB247">
        <f>IF(P247="관급자재대", L247, 0)</f>
        <v>0</v>
      </c>
      <c r="AC247">
        <f>IF(P247="(비)철강설", L247, 0)</f>
        <v>0</v>
      </c>
      <c r="AD247">
        <f>IF(P247="사용자항목2", L247, 0)</f>
        <v>0</v>
      </c>
      <c r="AE247">
        <f>IF(P247="사용자항목3", L247, 0)</f>
        <v>0</v>
      </c>
      <c r="AF247">
        <f>IF(P247="사용자항목4", L247, 0)</f>
        <v>0</v>
      </c>
      <c r="AG247">
        <f>IF(P247="사용자항목5", L247, 0)</f>
        <v>0</v>
      </c>
      <c r="AH247">
        <f>IF(P247="사용자항목6", L247, 0)</f>
        <v>0</v>
      </c>
      <c r="AI247">
        <f>IF(P247="사용자항목7", L247, 0)</f>
        <v>0</v>
      </c>
      <c r="AJ247">
        <f>IF(P247="사용자항목8", L247, 0)</f>
        <v>0</v>
      </c>
      <c r="AK247">
        <f>IF(P247="사용자항목9", L247, 0)</f>
        <v>0</v>
      </c>
    </row>
    <row r="248" spans="1:38" ht="26.1" customHeight="1" x14ac:dyDescent="0.3">
      <c r="A248" s="7"/>
      <c r="B248" s="7"/>
      <c r="C248" s="14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38" ht="26.1" customHeight="1" x14ac:dyDescent="0.3">
      <c r="A249" s="7"/>
      <c r="B249" s="7"/>
      <c r="C249" s="14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38" ht="26.1" customHeight="1" x14ac:dyDescent="0.3">
      <c r="A250" s="7"/>
      <c r="B250" s="7"/>
      <c r="C250" s="14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38" ht="26.1" customHeight="1" x14ac:dyDescent="0.3">
      <c r="A251" s="7"/>
      <c r="B251" s="7"/>
      <c r="C251" s="14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38" ht="26.1" customHeight="1" x14ac:dyDescent="0.3">
      <c r="A252" s="7"/>
      <c r="B252" s="7"/>
      <c r="C252" s="14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38" ht="26.1" customHeight="1" x14ac:dyDescent="0.3">
      <c r="A253" s="7"/>
      <c r="B253" s="7"/>
      <c r="C253" s="14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38" ht="26.1" customHeight="1" x14ac:dyDescent="0.3">
      <c r="A254" s="7"/>
      <c r="B254" s="7"/>
      <c r="C254" s="14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38" ht="26.1" customHeight="1" x14ac:dyDescent="0.3">
      <c r="A255" s="7"/>
      <c r="B255" s="7"/>
      <c r="C255" s="14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38" ht="26.1" customHeight="1" x14ac:dyDescent="0.3">
      <c r="A256" s="7"/>
      <c r="B256" s="7"/>
      <c r="C256" s="14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38" ht="26.1" customHeight="1" x14ac:dyDescent="0.3">
      <c r="A257" s="7"/>
      <c r="B257" s="7"/>
      <c r="C257" s="14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38" ht="26.1" customHeight="1" x14ac:dyDescent="0.3">
      <c r="A258" s="7"/>
      <c r="B258" s="7"/>
      <c r="C258" s="14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38" ht="26.1" customHeight="1" x14ac:dyDescent="0.3">
      <c r="A259" s="7"/>
      <c r="B259" s="7"/>
      <c r="C259" s="14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38" ht="26.1" customHeight="1" x14ac:dyDescent="0.3">
      <c r="A260" s="10" t="s">
        <v>91</v>
      </c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>
        <f>F260+H260+J260</f>
        <v>0</v>
      </c>
      <c r="M260" s="13"/>
      <c r="R260">
        <f t="shared" ref="R260:AL260" si="64">ROUNDDOWN(SUM(R246:R247), 0)</f>
        <v>0</v>
      </c>
      <c r="S260">
        <f t="shared" si="64"/>
        <v>0</v>
      </c>
      <c r="T260">
        <f t="shared" si="64"/>
        <v>0</v>
      </c>
      <c r="U260">
        <f t="shared" si="64"/>
        <v>0</v>
      </c>
      <c r="V260">
        <f t="shared" si="64"/>
        <v>0</v>
      </c>
      <c r="W260">
        <f t="shared" si="64"/>
        <v>0</v>
      </c>
      <c r="X260">
        <f t="shared" si="64"/>
        <v>0</v>
      </c>
      <c r="Y260">
        <f t="shared" si="64"/>
        <v>0</v>
      </c>
      <c r="Z260">
        <f t="shared" si="64"/>
        <v>0</v>
      </c>
      <c r="AA260">
        <f t="shared" si="64"/>
        <v>0</v>
      </c>
      <c r="AB260">
        <f t="shared" si="64"/>
        <v>0</v>
      </c>
      <c r="AC260">
        <f t="shared" si="64"/>
        <v>0</v>
      </c>
      <c r="AD260">
        <f t="shared" si="64"/>
        <v>0</v>
      </c>
      <c r="AE260">
        <f t="shared" si="64"/>
        <v>0</v>
      </c>
      <c r="AF260">
        <f t="shared" si="64"/>
        <v>0</v>
      </c>
      <c r="AG260">
        <f t="shared" si="64"/>
        <v>0</v>
      </c>
      <c r="AH260">
        <f t="shared" si="64"/>
        <v>0</v>
      </c>
      <c r="AI260">
        <f t="shared" si="64"/>
        <v>0</v>
      </c>
      <c r="AJ260">
        <f t="shared" si="64"/>
        <v>0</v>
      </c>
      <c r="AK260">
        <f t="shared" si="64"/>
        <v>0</v>
      </c>
      <c r="AL260">
        <f t="shared" si="64"/>
        <v>0</v>
      </c>
    </row>
    <row r="261" spans="1:38" ht="26.1" customHeight="1" x14ac:dyDescent="0.3">
      <c r="A261" s="59" t="s">
        <v>442</v>
      </c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3"/>
    </row>
    <row r="262" spans="1:38" ht="26.1" customHeight="1" x14ac:dyDescent="0.3">
      <c r="A262" s="6" t="s">
        <v>199</v>
      </c>
      <c r="B262" s="7"/>
      <c r="C262" s="8" t="s">
        <v>68</v>
      </c>
      <c r="D262" s="9">
        <v>1</v>
      </c>
      <c r="E262" s="9"/>
      <c r="F262" s="9"/>
      <c r="G262" s="9"/>
      <c r="H262" s="9"/>
      <c r="I262" s="9"/>
      <c r="J262" s="9"/>
      <c r="K262" s="9">
        <f>E262+G262+I262</f>
        <v>0</v>
      </c>
      <c r="L262" s="9">
        <f>F262+H262+J262</f>
        <v>0</v>
      </c>
      <c r="M262" s="15" t="s">
        <v>198</v>
      </c>
      <c r="O262" t="str">
        <f>""</f>
        <v/>
      </c>
      <c r="P262" s="1" t="s">
        <v>90</v>
      </c>
      <c r="Q262">
        <v>1</v>
      </c>
      <c r="R262">
        <f>IF(P262="기계경비", J262, 0)</f>
        <v>0</v>
      </c>
      <c r="S262">
        <f>IF(P262="운반비", J262, 0)</f>
        <v>0</v>
      </c>
      <c r="T262">
        <f>IF(P262="작업부산물", F262, 0)</f>
        <v>0</v>
      </c>
      <c r="U262">
        <f>IF(P262="관급", F262, 0)</f>
        <v>0</v>
      </c>
      <c r="V262">
        <f>IF(P262="외주비", J262, 0)</f>
        <v>0</v>
      </c>
      <c r="W262">
        <f>IF(P262="장비비", J262, 0)</f>
        <v>0</v>
      </c>
      <c r="X262">
        <f>IF(P262="폐기물처리비", J262, 0)</f>
        <v>0</v>
      </c>
      <c r="Y262">
        <f>IF(P262="가설비", J262, 0)</f>
        <v>0</v>
      </c>
      <c r="Z262">
        <f>IF(P262="잡비제외분", F262, 0)</f>
        <v>0</v>
      </c>
      <c r="AA262">
        <f>IF(P262="사급자재대", L262, 0)</f>
        <v>0</v>
      </c>
      <c r="AB262">
        <f>IF(P262="관급자재대", L262, 0)</f>
        <v>0</v>
      </c>
      <c r="AC262">
        <f>IF(P262="(비)철강설", L262, 0)</f>
        <v>0</v>
      </c>
      <c r="AD262">
        <f>IF(P262="사용자항목2", L262, 0)</f>
        <v>0</v>
      </c>
      <c r="AE262">
        <f>IF(P262="사용자항목3", L262, 0)</f>
        <v>0</v>
      </c>
      <c r="AF262">
        <f>IF(P262="사용자항목4", L262, 0)</f>
        <v>0</v>
      </c>
      <c r="AG262">
        <f>IF(P262="사용자항목5", L262, 0)</f>
        <v>0</v>
      </c>
      <c r="AH262">
        <f>IF(P262="사용자항목6", L262, 0)</f>
        <v>0</v>
      </c>
      <c r="AI262">
        <f>IF(P262="사용자항목7", L262, 0)</f>
        <v>0</v>
      </c>
      <c r="AJ262">
        <f>IF(P262="사용자항목8", L262, 0)</f>
        <v>0</v>
      </c>
      <c r="AK262">
        <f>IF(P262="사용자항목9", L262, 0)</f>
        <v>0</v>
      </c>
    </row>
    <row r="263" spans="1:38" ht="26.1" customHeight="1" x14ac:dyDescent="0.3">
      <c r="A263" s="6" t="s">
        <v>201</v>
      </c>
      <c r="B263" s="7"/>
      <c r="C263" s="8" t="s">
        <v>68</v>
      </c>
      <c r="D263" s="9">
        <v>1</v>
      </c>
      <c r="E263" s="9"/>
      <c r="F263" s="9"/>
      <c r="G263" s="9"/>
      <c r="H263" s="9"/>
      <c r="I263" s="9"/>
      <c r="J263" s="9"/>
      <c r="K263" s="9">
        <f>E263+G263+I263</f>
        <v>0</v>
      </c>
      <c r="L263" s="9">
        <f>F263+H263+J263</f>
        <v>0</v>
      </c>
      <c r="M263" s="15" t="s">
        <v>200</v>
      </c>
      <c r="O263" t="str">
        <f>""</f>
        <v/>
      </c>
      <c r="P263" s="1" t="s">
        <v>90</v>
      </c>
      <c r="Q263">
        <v>1</v>
      </c>
      <c r="R263">
        <f>IF(P263="기계경비", J263, 0)</f>
        <v>0</v>
      </c>
      <c r="S263">
        <f>IF(P263="운반비", J263, 0)</f>
        <v>0</v>
      </c>
      <c r="T263">
        <f>IF(P263="작업부산물", F263, 0)</f>
        <v>0</v>
      </c>
      <c r="U263">
        <f>IF(P263="관급", F263, 0)</f>
        <v>0</v>
      </c>
      <c r="V263">
        <f>IF(P263="외주비", J263, 0)</f>
        <v>0</v>
      </c>
      <c r="W263">
        <f>IF(P263="장비비", J263, 0)</f>
        <v>0</v>
      </c>
      <c r="X263">
        <f>IF(P263="폐기물처리비", J263, 0)</f>
        <v>0</v>
      </c>
      <c r="Y263">
        <f>IF(P263="가설비", J263, 0)</f>
        <v>0</v>
      </c>
      <c r="Z263">
        <f>IF(P263="잡비제외분", F263, 0)</f>
        <v>0</v>
      </c>
      <c r="AA263">
        <f>IF(P263="사급자재대", L263, 0)</f>
        <v>0</v>
      </c>
      <c r="AB263">
        <f>IF(P263="관급자재대", L263, 0)</f>
        <v>0</v>
      </c>
      <c r="AC263">
        <f>IF(P263="(비)철강설", L263, 0)</f>
        <v>0</v>
      </c>
      <c r="AD263">
        <f>IF(P263="사용자항목2", L263, 0)</f>
        <v>0</v>
      </c>
      <c r="AE263">
        <f>IF(P263="사용자항목3", L263, 0)</f>
        <v>0</v>
      </c>
      <c r="AF263">
        <f>IF(P263="사용자항목4", L263, 0)</f>
        <v>0</v>
      </c>
      <c r="AG263">
        <f>IF(P263="사용자항목5", L263, 0)</f>
        <v>0</v>
      </c>
      <c r="AH263">
        <f>IF(P263="사용자항목6", L263, 0)</f>
        <v>0</v>
      </c>
      <c r="AI263">
        <f>IF(P263="사용자항목7", L263, 0)</f>
        <v>0</v>
      </c>
      <c r="AJ263">
        <f>IF(P263="사용자항목8", L263, 0)</f>
        <v>0</v>
      </c>
      <c r="AK263">
        <f>IF(P263="사용자항목9", L263, 0)</f>
        <v>0</v>
      </c>
    </row>
    <row r="264" spans="1:38" ht="26.1" customHeight="1" x14ac:dyDescent="0.3">
      <c r="A264" s="7"/>
      <c r="B264" s="7"/>
      <c r="C264" s="14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38" ht="26.1" customHeight="1" x14ac:dyDescent="0.3">
      <c r="A265" s="7"/>
      <c r="B265" s="7"/>
      <c r="C265" s="14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38" ht="26.1" customHeight="1" x14ac:dyDescent="0.3">
      <c r="A266" s="7"/>
      <c r="B266" s="7"/>
      <c r="C266" s="14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38" ht="26.1" customHeight="1" x14ac:dyDescent="0.3">
      <c r="A267" s="7"/>
      <c r="B267" s="7"/>
      <c r="C267" s="14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38" ht="26.1" customHeight="1" x14ac:dyDescent="0.3">
      <c r="A268" s="7"/>
      <c r="B268" s="7"/>
      <c r="C268" s="14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38" ht="26.1" customHeight="1" x14ac:dyDescent="0.3">
      <c r="A269" s="7"/>
      <c r="B269" s="7"/>
      <c r="C269" s="14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38" ht="26.1" customHeight="1" x14ac:dyDescent="0.3">
      <c r="A270" s="7"/>
      <c r="B270" s="7"/>
      <c r="C270" s="14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38" ht="26.1" customHeight="1" x14ac:dyDescent="0.3">
      <c r="A271" s="7"/>
      <c r="B271" s="7"/>
      <c r="C271" s="14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38" ht="26.1" customHeight="1" x14ac:dyDescent="0.3">
      <c r="A272" s="7"/>
      <c r="B272" s="7"/>
      <c r="C272" s="14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38" ht="26.1" customHeight="1" x14ac:dyDescent="0.3">
      <c r="A273" s="7"/>
      <c r="B273" s="7"/>
      <c r="C273" s="14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38" ht="26.1" customHeight="1" x14ac:dyDescent="0.3">
      <c r="A274" s="7"/>
      <c r="B274" s="7"/>
      <c r="C274" s="14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38" ht="26.1" customHeight="1" x14ac:dyDescent="0.3">
      <c r="A275" s="7"/>
      <c r="B275" s="7"/>
      <c r="C275" s="14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38" ht="26.1" customHeight="1" x14ac:dyDescent="0.3">
      <c r="A276" s="10" t="s">
        <v>91</v>
      </c>
      <c r="B276" s="11"/>
      <c r="C276" s="12"/>
      <c r="D276" s="13"/>
      <c r="E276" s="13"/>
      <c r="F276" s="13"/>
      <c r="G276" s="13"/>
      <c r="H276" s="13"/>
      <c r="I276" s="13"/>
      <c r="J276" s="13"/>
      <c r="K276" s="13"/>
      <c r="L276" s="13">
        <f>F276+H276+J276</f>
        <v>0</v>
      </c>
      <c r="M276" s="13"/>
      <c r="R276">
        <f t="shared" ref="R276:AL276" si="65">ROUNDDOWN(SUM(R262:R263), 0)</f>
        <v>0</v>
      </c>
      <c r="S276">
        <f t="shared" si="65"/>
        <v>0</v>
      </c>
      <c r="T276">
        <f t="shared" si="65"/>
        <v>0</v>
      </c>
      <c r="U276">
        <f t="shared" si="65"/>
        <v>0</v>
      </c>
      <c r="V276">
        <f t="shared" si="65"/>
        <v>0</v>
      </c>
      <c r="W276">
        <f t="shared" si="65"/>
        <v>0</v>
      </c>
      <c r="X276">
        <f t="shared" si="65"/>
        <v>0</v>
      </c>
      <c r="Y276">
        <f t="shared" si="65"/>
        <v>0</v>
      </c>
      <c r="Z276">
        <f t="shared" si="65"/>
        <v>0</v>
      </c>
      <c r="AA276">
        <f t="shared" si="65"/>
        <v>0</v>
      </c>
      <c r="AB276">
        <f t="shared" si="65"/>
        <v>0</v>
      </c>
      <c r="AC276">
        <f t="shared" si="65"/>
        <v>0</v>
      </c>
      <c r="AD276">
        <f t="shared" si="65"/>
        <v>0</v>
      </c>
      <c r="AE276">
        <f t="shared" si="65"/>
        <v>0</v>
      </c>
      <c r="AF276">
        <f t="shared" si="65"/>
        <v>0</v>
      </c>
      <c r="AG276">
        <f t="shared" si="65"/>
        <v>0</v>
      </c>
      <c r="AH276">
        <f t="shared" si="65"/>
        <v>0</v>
      </c>
      <c r="AI276">
        <f t="shared" si="65"/>
        <v>0</v>
      </c>
      <c r="AJ276">
        <f t="shared" si="65"/>
        <v>0</v>
      </c>
      <c r="AK276">
        <f t="shared" si="65"/>
        <v>0</v>
      </c>
      <c r="AL276">
        <f t="shared" si="65"/>
        <v>0</v>
      </c>
    </row>
    <row r="277" spans="1:38" ht="26.1" customHeight="1" x14ac:dyDescent="0.3">
      <c r="A277" s="59" t="s">
        <v>443</v>
      </c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3"/>
    </row>
    <row r="278" spans="1:38" ht="26.1" customHeight="1" x14ac:dyDescent="0.3">
      <c r="A278" s="6" t="s">
        <v>180</v>
      </c>
      <c r="B278" s="6" t="s">
        <v>81</v>
      </c>
      <c r="C278" s="8" t="s">
        <v>62</v>
      </c>
      <c r="D278" s="9">
        <v>0.10199999999999999</v>
      </c>
      <c r="E278" s="9"/>
      <c r="F278" s="9"/>
      <c r="G278" s="9"/>
      <c r="H278" s="9"/>
      <c r="I278" s="9"/>
      <c r="J278" s="9"/>
      <c r="K278" s="9">
        <f t="shared" ref="K278:L280" si="66">E278+G278+I278</f>
        <v>0</v>
      </c>
      <c r="L278" s="9">
        <f t="shared" si="66"/>
        <v>0</v>
      </c>
      <c r="M278" s="15" t="s">
        <v>181</v>
      </c>
      <c r="O278" t="str">
        <f>""</f>
        <v/>
      </c>
      <c r="P278" t="s">
        <v>411</v>
      </c>
      <c r="Q278">
        <v>1</v>
      </c>
      <c r="R278">
        <f>IF(P278="기계경비", J278, 0)</f>
        <v>0</v>
      </c>
      <c r="S278">
        <f>IF(P278="운반비", J278, 0)</f>
        <v>0</v>
      </c>
      <c r="T278">
        <f>IF(P278="작업부산물", F278, 0)</f>
        <v>0</v>
      </c>
      <c r="U278">
        <f>IF(P278="관급", F278, 0)</f>
        <v>0</v>
      </c>
      <c r="V278">
        <f>IF(P278="외주비", J278, 0)</f>
        <v>0</v>
      </c>
      <c r="W278">
        <f>IF(P278="장비비", J278, 0)</f>
        <v>0</v>
      </c>
      <c r="X278">
        <f>IF(P278="폐기물처리비", L278, 0)</f>
        <v>0</v>
      </c>
      <c r="Y278">
        <f>IF(P278="가설비", J278, 0)</f>
        <v>0</v>
      </c>
      <c r="Z278">
        <f>IF(P278="잡비제외분", F278, 0)</f>
        <v>0</v>
      </c>
      <c r="AA278">
        <f>IF(P278="사급자재대", L278, 0)</f>
        <v>0</v>
      </c>
      <c r="AB278">
        <f>IF(P278="관급자재대", L278, 0)</f>
        <v>0</v>
      </c>
      <c r="AC278">
        <f>IF(P278="(비)철강설", L278, 0)</f>
        <v>0</v>
      </c>
      <c r="AD278">
        <f>IF(P278="사용자항목2", L278, 0)</f>
        <v>0</v>
      </c>
      <c r="AE278">
        <f>IF(P278="사용자항목3", L278, 0)</f>
        <v>0</v>
      </c>
      <c r="AF278">
        <f>IF(P278="사용자항목4", L278, 0)</f>
        <v>0</v>
      </c>
      <c r="AG278">
        <f>IF(P278="사용자항목5", L278, 0)</f>
        <v>0</v>
      </c>
      <c r="AH278">
        <f>IF(P278="사용자항목6", L278, 0)</f>
        <v>0</v>
      </c>
      <c r="AI278">
        <f>IF(P278="사용자항목7", L278, 0)</f>
        <v>0</v>
      </c>
      <c r="AJ278">
        <f>IF(P278="사용자항목8", L278, 0)</f>
        <v>0</v>
      </c>
      <c r="AK278">
        <f>IF(P278="사용자항목9", L278, 0)</f>
        <v>0</v>
      </c>
    </row>
    <row r="279" spans="1:38" ht="26.1" customHeight="1" x14ac:dyDescent="0.3">
      <c r="A279" s="6" t="s">
        <v>72</v>
      </c>
      <c r="B279" s="6" t="s">
        <v>73</v>
      </c>
      <c r="C279" s="8" t="s">
        <v>62</v>
      </c>
      <c r="D279" s="9">
        <v>0.10199999999999999</v>
      </c>
      <c r="E279" s="9"/>
      <c r="F279" s="9"/>
      <c r="G279" s="9"/>
      <c r="H279" s="9"/>
      <c r="I279" s="9"/>
      <c r="J279" s="9"/>
      <c r="K279" s="9">
        <f t="shared" si="66"/>
        <v>0</v>
      </c>
      <c r="L279" s="9">
        <f t="shared" si="66"/>
        <v>0</v>
      </c>
      <c r="M279" s="15" t="s">
        <v>74</v>
      </c>
      <c r="O279" t="str">
        <f>"03"</f>
        <v>03</v>
      </c>
      <c r="P279" t="s">
        <v>411</v>
      </c>
      <c r="Q279">
        <v>1</v>
      </c>
      <c r="R279">
        <f>IF(P279="기계경비", J279, 0)</f>
        <v>0</v>
      </c>
      <c r="S279">
        <f>IF(P279="운반비", J279, 0)</f>
        <v>0</v>
      </c>
      <c r="T279">
        <f>IF(P279="작업부산물", F279, 0)</f>
        <v>0</v>
      </c>
      <c r="U279">
        <f>IF(P279="관급", F279, 0)</f>
        <v>0</v>
      </c>
      <c r="V279">
        <f>IF(P279="외주비", J279, 0)</f>
        <v>0</v>
      </c>
      <c r="W279">
        <f>IF(P279="장비비", J279, 0)</f>
        <v>0</v>
      </c>
      <c r="X279">
        <f>IF(P279="폐기물처리비", L279, 0)</f>
        <v>0</v>
      </c>
      <c r="Y279">
        <f>IF(P279="가설비", J279, 0)</f>
        <v>0</v>
      </c>
      <c r="Z279">
        <f>IF(P279="잡비제외분", F279, 0)</f>
        <v>0</v>
      </c>
      <c r="AA279">
        <f>IF(P279="사급자재대", L279, 0)</f>
        <v>0</v>
      </c>
      <c r="AB279">
        <f>IF(P279="관급자재대", L279, 0)</f>
        <v>0</v>
      </c>
      <c r="AC279">
        <f>IF(P279="(비)철강설", L279, 0)</f>
        <v>0</v>
      </c>
      <c r="AD279">
        <f>IF(P279="사용자항목2", L279, 0)</f>
        <v>0</v>
      </c>
      <c r="AE279">
        <f>IF(P279="사용자항목3", L279, 0)</f>
        <v>0</v>
      </c>
      <c r="AF279">
        <f>IF(P279="사용자항목4", L279, 0)</f>
        <v>0</v>
      </c>
      <c r="AG279">
        <f>IF(P279="사용자항목5", L279, 0)</f>
        <v>0</v>
      </c>
      <c r="AH279">
        <f>IF(P279="사용자항목6", L279, 0)</f>
        <v>0</v>
      </c>
      <c r="AI279">
        <f>IF(P279="사용자항목7", L279, 0)</f>
        <v>0</v>
      </c>
      <c r="AJ279">
        <f>IF(P279="사용자항목8", L279, 0)</f>
        <v>0</v>
      </c>
      <c r="AK279">
        <f>IF(P279="사용자항목9", L279, 0)</f>
        <v>0</v>
      </c>
    </row>
    <row r="280" spans="1:38" ht="26.1" customHeight="1" x14ac:dyDescent="0.3">
      <c r="A280" s="6" t="s">
        <v>75</v>
      </c>
      <c r="B280" s="6" t="s">
        <v>78</v>
      </c>
      <c r="C280" s="8" t="s">
        <v>62</v>
      </c>
      <c r="D280" s="9">
        <v>0.10199999999999999</v>
      </c>
      <c r="E280" s="9"/>
      <c r="F280" s="9"/>
      <c r="G280" s="9"/>
      <c r="H280" s="9"/>
      <c r="I280" s="9"/>
      <c r="J280" s="9"/>
      <c r="K280" s="9">
        <f t="shared" si="66"/>
        <v>0</v>
      </c>
      <c r="L280" s="9">
        <f t="shared" si="66"/>
        <v>0</v>
      </c>
      <c r="M280" s="15" t="s">
        <v>77</v>
      </c>
      <c r="O280" t="str">
        <f>"03"</f>
        <v>03</v>
      </c>
      <c r="P280" t="s">
        <v>411</v>
      </c>
      <c r="Q280">
        <v>1</v>
      </c>
      <c r="R280">
        <f>IF(P280="기계경비", J280, 0)</f>
        <v>0</v>
      </c>
      <c r="S280">
        <f>IF(P280="운반비", J280, 0)</f>
        <v>0</v>
      </c>
      <c r="T280">
        <f>IF(P280="작업부산물", F280, 0)</f>
        <v>0</v>
      </c>
      <c r="U280">
        <f>IF(P280="관급", F280, 0)</f>
        <v>0</v>
      </c>
      <c r="V280">
        <f>IF(P280="외주비", J280, 0)</f>
        <v>0</v>
      </c>
      <c r="W280">
        <f>IF(P280="장비비", J280, 0)</f>
        <v>0</v>
      </c>
      <c r="X280">
        <f>IF(P280="폐기물처리비", L280, 0)</f>
        <v>0</v>
      </c>
      <c r="Y280">
        <f>IF(P280="가설비", J280, 0)</f>
        <v>0</v>
      </c>
      <c r="Z280">
        <f>IF(P280="잡비제외분", F280, 0)</f>
        <v>0</v>
      </c>
      <c r="AA280">
        <f>IF(P280="사급자재대", L280, 0)</f>
        <v>0</v>
      </c>
      <c r="AB280">
        <f>IF(P280="관급자재대", L280, 0)</f>
        <v>0</v>
      </c>
      <c r="AC280">
        <f>IF(P280="(비)철강설", L280, 0)</f>
        <v>0</v>
      </c>
      <c r="AD280">
        <f>IF(P280="사용자항목2", L280, 0)</f>
        <v>0</v>
      </c>
      <c r="AE280">
        <f>IF(P280="사용자항목3", L280, 0)</f>
        <v>0</v>
      </c>
      <c r="AF280">
        <f>IF(P280="사용자항목4", L280, 0)</f>
        <v>0</v>
      </c>
      <c r="AG280">
        <f>IF(P280="사용자항목5", L280, 0)</f>
        <v>0</v>
      </c>
      <c r="AH280">
        <f>IF(P280="사용자항목6", L280, 0)</f>
        <v>0</v>
      </c>
      <c r="AI280">
        <f>IF(P280="사용자항목7", L280, 0)</f>
        <v>0</v>
      </c>
      <c r="AJ280">
        <f>IF(P280="사용자항목8", L280, 0)</f>
        <v>0</v>
      </c>
      <c r="AK280">
        <f>IF(P280="사용자항목9", L280, 0)</f>
        <v>0</v>
      </c>
    </row>
    <row r="281" spans="1:38" ht="26.1" customHeight="1" x14ac:dyDescent="0.3">
      <c r="A281" s="7"/>
      <c r="B281" s="7"/>
      <c r="C281" s="14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38" ht="26.1" customHeight="1" x14ac:dyDescent="0.3">
      <c r="A282" s="7"/>
      <c r="B282" s="7"/>
      <c r="C282" s="14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38" ht="26.1" customHeight="1" x14ac:dyDescent="0.3">
      <c r="A283" s="7"/>
      <c r="B283" s="7"/>
      <c r="C283" s="14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38" ht="26.1" customHeight="1" x14ac:dyDescent="0.3">
      <c r="A284" s="7"/>
      <c r="B284" s="7"/>
      <c r="C284" s="14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38" ht="26.1" customHeight="1" x14ac:dyDescent="0.3">
      <c r="A285" s="7"/>
      <c r="B285" s="7"/>
      <c r="C285" s="14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38" ht="26.1" customHeight="1" x14ac:dyDescent="0.3">
      <c r="A286" s="7"/>
      <c r="B286" s="7"/>
      <c r="C286" s="14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38" ht="26.1" customHeight="1" x14ac:dyDescent="0.3">
      <c r="A287" s="7"/>
      <c r="B287" s="7"/>
      <c r="C287" s="14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38" ht="26.1" customHeight="1" x14ac:dyDescent="0.3">
      <c r="A288" s="7"/>
      <c r="B288" s="7"/>
      <c r="C288" s="14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38" ht="26.1" customHeight="1" x14ac:dyDescent="0.3">
      <c r="A289" s="7"/>
      <c r="B289" s="7"/>
      <c r="C289" s="14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38" ht="26.1" customHeight="1" x14ac:dyDescent="0.3">
      <c r="A290" s="7"/>
      <c r="B290" s="7"/>
      <c r="C290" s="14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38" ht="26.1" customHeight="1" x14ac:dyDescent="0.3">
      <c r="A291" s="7"/>
      <c r="B291" s="7"/>
      <c r="C291" s="14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38" ht="26.1" customHeight="1" x14ac:dyDescent="0.3">
      <c r="A292" s="10" t="s">
        <v>91</v>
      </c>
      <c r="B292" s="11"/>
      <c r="C292" s="12"/>
      <c r="D292" s="13"/>
      <c r="E292" s="13"/>
      <c r="F292" s="13"/>
      <c r="G292" s="13"/>
      <c r="H292" s="13"/>
      <c r="I292" s="13"/>
      <c r="J292" s="13"/>
      <c r="K292" s="13"/>
      <c r="L292" s="13">
        <f>F292+H292+J292</f>
        <v>0</v>
      </c>
      <c r="M292" s="13"/>
      <c r="R292">
        <f t="shared" ref="R292:AL292" si="67">ROUNDDOWN(SUM(R278:R280), 0)</f>
        <v>0</v>
      </c>
      <c r="S292">
        <f t="shared" si="67"/>
        <v>0</v>
      </c>
      <c r="T292">
        <f t="shared" si="67"/>
        <v>0</v>
      </c>
      <c r="U292">
        <f t="shared" si="67"/>
        <v>0</v>
      </c>
      <c r="V292">
        <f t="shared" si="67"/>
        <v>0</v>
      </c>
      <c r="W292">
        <f t="shared" si="67"/>
        <v>0</v>
      </c>
      <c r="X292">
        <f t="shared" si="67"/>
        <v>0</v>
      </c>
      <c r="Y292">
        <f t="shared" si="67"/>
        <v>0</v>
      </c>
      <c r="Z292">
        <f t="shared" si="67"/>
        <v>0</v>
      </c>
      <c r="AA292">
        <f t="shared" si="67"/>
        <v>0</v>
      </c>
      <c r="AB292">
        <f t="shared" si="67"/>
        <v>0</v>
      </c>
      <c r="AC292">
        <f t="shared" si="67"/>
        <v>0</v>
      </c>
      <c r="AD292">
        <f t="shared" si="67"/>
        <v>0</v>
      </c>
      <c r="AE292">
        <f t="shared" si="67"/>
        <v>0</v>
      </c>
      <c r="AF292">
        <f t="shared" si="67"/>
        <v>0</v>
      </c>
      <c r="AG292">
        <f t="shared" si="67"/>
        <v>0</v>
      </c>
      <c r="AH292">
        <f t="shared" si="67"/>
        <v>0</v>
      </c>
      <c r="AI292">
        <f t="shared" si="67"/>
        <v>0</v>
      </c>
      <c r="AJ292">
        <f t="shared" si="67"/>
        <v>0</v>
      </c>
      <c r="AK292">
        <f t="shared" si="67"/>
        <v>0</v>
      </c>
      <c r="AL292">
        <f t="shared" si="67"/>
        <v>0</v>
      </c>
    </row>
    <row r="293" spans="1:38" ht="26.1" customHeight="1" x14ac:dyDescent="0.3">
      <c r="A293" s="59" t="s">
        <v>444</v>
      </c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3"/>
    </row>
    <row r="294" spans="1:38" ht="26.1" customHeight="1" x14ac:dyDescent="0.3">
      <c r="A294" s="6" t="s">
        <v>47</v>
      </c>
      <c r="B294" s="6" t="s">
        <v>48</v>
      </c>
      <c r="C294" s="8" t="s">
        <v>49</v>
      </c>
      <c r="D294" s="9">
        <v>160</v>
      </c>
      <c r="E294" s="9"/>
      <c r="F294" s="9"/>
      <c r="G294" s="9"/>
      <c r="H294" s="9"/>
      <c r="I294" s="9"/>
      <c r="J294" s="9"/>
      <c r="K294" s="9">
        <f>E294+G294+I294</f>
        <v>0</v>
      </c>
      <c r="L294" s="9">
        <f>F294+H294+J294</f>
        <v>0</v>
      </c>
      <c r="M294" s="15" t="s">
        <v>50</v>
      </c>
      <c r="O294" t="str">
        <f>"01"</f>
        <v>01</v>
      </c>
      <c r="P294" t="s">
        <v>416</v>
      </c>
      <c r="Q294">
        <v>1</v>
      </c>
      <c r="R294">
        <f>IF(P294="기계경비", J294, 0)</f>
        <v>0</v>
      </c>
      <c r="S294">
        <f>IF(P294="운반비", J294, 0)</f>
        <v>0</v>
      </c>
      <c r="T294">
        <f>IF(P294="작업부산물", F294, 0)</f>
        <v>0</v>
      </c>
      <c r="U294">
        <f>IF(P294="관급", F294, 0)</f>
        <v>0</v>
      </c>
      <c r="V294">
        <f>IF(P294="외주비", J294, 0)</f>
        <v>0</v>
      </c>
      <c r="W294">
        <f>IF(P294="장비비", J294, 0)</f>
        <v>0</v>
      </c>
      <c r="X294">
        <f>IF(P294="폐기물처리비", J294, 0)</f>
        <v>0</v>
      </c>
      <c r="Y294">
        <f>IF(P294="가설비", J294, 0)</f>
        <v>0</v>
      </c>
      <c r="Z294">
        <f>IF(P294="잡비제외분", F294, 0)</f>
        <v>0</v>
      </c>
      <c r="AA294">
        <f>IF(P294="사급자재대", L294, 0)</f>
        <v>0</v>
      </c>
      <c r="AB294">
        <f>IF(P294="관급자재대", L294, 0)</f>
        <v>0</v>
      </c>
      <c r="AC294">
        <f>IF(P294="(비)철강설", L294, 0)</f>
        <v>0</v>
      </c>
      <c r="AD294">
        <f>IF(P294="사용자항목2", L294, 0)</f>
        <v>0</v>
      </c>
      <c r="AE294">
        <f>IF(P294="사용자항목3", L294, 0)</f>
        <v>0</v>
      </c>
      <c r="AF294">
        <f>IF(P294="사용자항목4", L294, 0)</f>
        <v>0</v>
      </c>
      <c r="AG294">
        <f>IF(P294="사용자항목5", L294, 0)</f>
        <v>0</v>
      </c>
      <c r="AH294">
        <f>IF(P294="사용자항목6", L294, 0)</f>
        <v>0</v>
      </c>
      <c r="AI294">
        <f>IF(P294="사용자항목7", L294, 0)</f>
        <v>0</v>
      </c>
      <c r="AJ294">
        <f>IF(P294="사용자항목8", L294, 0)</f>
        <v>0</v>
      </c>
      <c r="AK294">
        <f>IF(P294="사용자항목9", L294, 0)</f>
        <v>0</v>
      </c>
    </row>
    <row r="295" spans="1:38" ht="26.1" customHeight="1" x14ac:dyDescent="0.3">
      <c r="A295" s="7"/>
      <c r="B295" s="7"/>
      <c r="C295" s="14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38" ht="26.1" customHeight="1" x14ac:dyDescent="0.3">
      <c r="A296" s="7"/>
      <c r="B296" s="7"/>
      <c r="C296" s="14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38" ht="26.1" customHeight="1" x14ac:dyDescent="0.3">
      <c r="A297" s="7"/>
      <c r="B297" s="7"/>
      <c r="C297" s="14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38" ht="26.1" customHeight="1" x14ac:dyDescent="0.3">
      <c r="A298" s="7"/>
      <c r="B298" s="7"/>
      <c r="C298" s="14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38" ht="26.1" customHeight="1" x14ac:dyDescent="0.3">
      <c r="A299" s="7"/>
      <c r="B299" s="7"/>
      <c r="C299" s="14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38" ht="26.1" customHeight="1" x14ac:dyDescent="0.3">
      <c r="A300" s="7"/>
      <c r="B300" s="7"/>
      <c r="C300" s="14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38" ht="26.1" customHeight="1" x14ac:dyDescent="0.3">
      <c r="A301" s="7"/>
      <c r="B301" s="7"/>
      <c r="C301" s="14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38" ht="26.1" customHeight="1" x14ac:dyDescent="0.3">
      <c r="A302" s="7"/>
      <c r="B302" s="7"/>
      <c r="C302" s="14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38" ht="26.1" customHeight="1" x14ac:dyDescent="0.3">
      <c r="A303" s="7"/>
      <c r="B303" s="7"/>
      <c r="C303" s="14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38" ht="26.1" customHeight="1" x14ac:dyDescent="0.3">
      <c r="A304" s="7"/>
      <c r="B304" s="7"/>
      <c r="C304" s="14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38" ht="26.1" customHeight="1" x14ac:dyDescent="0.3">
      <c r="A305" s="7"/>
      <c r="B305" s="7"/>
      <c r="C305" s="14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38" ht="26.1" customHeight="1" x14ac:dyDescent="0.3">
      <c r="A306" s="7"/>
      <c r="B306" s="7"/>
      <c r="C306" s="14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38" ht="26.1" customHeight="1" x14ac:dyDescent="0.3">
      <c r="A307" s="7"/>
      <c r="B307" s="7"/>
      <c r="C307" s="14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38" ht="26.1" customHeight="1" x14ac:dyDescent="0.3">
      <c r="A308" s="10" t="s">
        <v>91</v>
      </c>
      <c r="B308" s="11"/>
      <c r="C308" s="12"/>
      <c r="D308" s="13"/>
      <c r="E308" s="13"/>
      <c r="F308" s="13"/>
      <c r="G308" s="13"/>
      <c r="H308" s="13"/>
      <c r="I308" s="13"/>
      <c r="J308" s="13"/>
      <c r="K308" s="13"/>
      <c r="L308" s="13">
        <f>F308+H308+J308</f>
        <v>0</v>
      </c>
      <c r="M308" s="13"/>
      <c r="R308">
        <f t="shared" ref="R308:AL308" si="68">ROUNDDOWN(SUM(R294:R294), 0)</f>
        <v>0</v>
      </c>
      <c r="S308">
        <f t="shared" si="68"/>
        <v>0</v>
      </c>
      <c r="T308">
        <f t="shared" si="68"/>
        <v>0</v>
      </c>
      <c r="U308">
        <f t="shared" si="68"/>
        <v>0</v>
      </c>
      <c r="V308">
        <f t="shared" si="68"/>
        <v>0</v>
      </c>
      <c r="W308">
        <f t="shared" si="68"/>
        <v>0</v>
      </c>
      <c r="X308">
        <f t="shared" si="68"/>
        <v>0</v>
      </c>
      <c r="Y308">
        <f t="shared" si="68"/>
        <v>0</v>
      </c>
      <c r="Z308">
        <f t="shared" si="68"/>
        <v>0</v>
      </c>
      <c r="AA308">
        <f t="shared" si="68"/>
        <v>0</v>
      </c>
      <c r="AB308">
        <f t="shared" si="68"/>
        <v>0</v>
      </c>
      <c r="AC308">
        <f t="shared" si="68"/>
        <v>0</v>
      </c>
      <c r="AD308">
        <f t="shared" si="68"/>
        <v>0</v>
      </c>
      <c r="AE308">
        <f t="shared" si="68"/>
        <v>0</v>
      </c>
      <c r="AF308">
        <f t="shared" si="68"/>
        <v>0</v>
      </c>
      <c r="AG308">
        <f t="shared" si="68"/>
        <v>0</v>
      </c>
      <c r="AH308">
        <f t="shared" si="68"/>
        <v>0</v>
      </c>
      <c r="AI308">
        <f t="shared" si="68"/>
        <v>0</v>
      </c>
      <c r="AJ308">
        <f t="shared" si="68"/>
        <v>0</v>
      </c>
      <c r="AK308">
        <f t="shared" si="68"/>
        <v>0</v>
      </c>
      <c r="AL308">
        <f t="shared" si="68"/>
        <v>0</v>
      </c>
    </row>
    <row r="309" spans="1:38" ht="26.1" customHeight="1" x14ac:dyDescent="0.3">
      <c r="A309" s="59" t="s">
        <v>445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3"/>
    </row>
    <row r="310" spans="1:38" ht="26.1" customHeight="1" x14ac:dyDescent="0.3">
      <c r="A310" s="6" t="s">
        <v>184</v>
      </c>
      <c r="B310" s="7"/>
      <c r="C310" s="8" t="s">
        <v>52</v>
      </c>
      <c r="D310" s="9">
        <v>100</v>
      </c>
      <c r="E310" s="9"/>
      <c r="F310" s="9"/>
      <c r="G310" s="9"/>
      <c r="H310" s="9"/>
      <c r="I310" s="9"/>
      <c r="J310" s="9"/>
      <c r="K310" s="9">
        <f>E310+G310+I310</f>
        <v>0</v>
      </c>
      <c r="L310" s="9">
        <f>F310+H310+J310</f>
        <v>0</v>
      </c>
      <c r="M310" s="15" t="s">
        <v>183</v>
      </c>
      <c r="O310" t="str">
        <f>""</f>
        <v/>
      </c>
      <c r="P310" s="1" t="s">
        <v>90</v>
      </c>
      <c r="Q310">
        <v>1</v>
      </c>
      <c r="R310">
        <f>IF(P310="기계경비", J310, 0)</f>
        <v>0</v>
      </c>
      <c r="S310">
        <f>IF(P310="운반비", J310, 0)</f>
        <v>0</v>
      </c>
      <c r="T310">
        <f>IF(P310="작업부산물", F310, 0)</f>
        <v>0</v>
      </c>
      <c r="U310">
        <f>IF(P310="관급", F310, 0)</f>
        <v>0</v>
      </c>
      <c r="V310">
        <f>IF(P310="외주비", J310, 0)</f>
        <v>0</v>
      </c>
      <c r="W310">
        <f>IF(P310="장비비", J310, 0)</f>
        <v>0</v>
      </c>
      <c r="X310">
        <f>IF(P310="폐기물처리비", J310, 0)</f>
        <v>0</v>
      </c>
      <c r="Y310">
        <f>IF(P310="가설비", J310, 0)</f>
        <v>0</v>
      </c>
      <c r="Z310">
        <f>IF(P310="잡비제외분", F310, 0)</f>
        <v>0</v>
      </c>
      <c r="AA310">
        <f>IF(P310="사급자재대", L310, 0)</f>
        <v>0</v>
      </c>
      <c r="AB310">
        <f>IF(P310="관급자재대", L310, 0)</f>
        <v>0</v>
      </c>
      <c r="AC310">
        <f>IF(P310="(비)철강설", L310, 0)</f>
        <v>0</v>
      </c>
      <c r="AD310">
        <f>IF(P310="사용자항목2", L310, 0)</f>
        <v>0</v>
      </c>
      <c r="AE310">
        <f>IF(P310="사용자항목3", L310, 0)</f>
        <v>0</v>
      </c>
      <c r="AF310">
        <f>IF(P310="사용자항목4", L310, 0)</f>
        <v>0</v>
      </c>
      <c r="AG310">
        <f>IF(P310="사용자항목5", L310, 0)</f>
        <v>0</v>
      </c>
      <c r="AH310">
        <f>IF(P310="사용자항목6", L310, 0)</f>
        <v>0</v>
      </c>
      <c r="AI310">
        <f>IF(P310="사용자항목7", L310, 0)</f>
        <v>0</v>
      </c>
      <c r="AJ310">
        <f>IF(P310="사용자항목8", L310, 0)</f>
        <v>0</v>
      </c>
      <c r="AK310">
        <f>IF(P310="사용자항목9", L310, 0)</f>
        <v>0</v>
      </c>
    </row>
    <row r="311" spans="1:38" ht="26.1" customHeight="1" x14ac:dyDescent="0.3">
      <c r="A311" s="6" t="s">
        <v>203</v>
      </c>
      <c r="B311" s="7"/>
      <c r="C311" s="8" t="s">
        <v>53</v>
      </c>
      <c r="D311" s="9">
        <v>2</v>
      </c>
      <c r="E311" s="9"/>
      <c r="F311" s="9"/>
      <c r="G311" s="9"/>
      <c r="H311" s="9"/>
      <c r="I311" s="9"/>
      <c r="J311" s="9"/>
      <c r="K311" s="9">
        <f>E311+G311+I311</f>
        <v>0</v>
      </c>
      <c r="L311" s="9">
        <f>F311+H311+J311</f>
        <v>0</v>
      </c>
      <c r="M311" s="15" t="s">
        <v>202</v>
      </c>
      <c r="O311" t="str">
        <f>""</f>
        <v/>
      </c>
      <c r="P311" s="1" t="s">
        <v>90</v>
      </c>
      <c r="Q311">
        <v>1</v>
      </c>
      <c r="R311">
        <f>IF(P311="기계경비", J311, 0)</f>
        <v>0</v>
      </c>
      <c r="S311">
        <f>IF(P311="운반비", J311, 0)</f>
        <v>0</v>
      </c>
      <c r="T311">
        <f>IF(P311="작업부산물", F311, 0)</f>
        <v>0</v>
      </c>
      <c r="U311">
        <f>IF(P311="관급", F311, 0)</f>
        <v>0</v>
      </c>
      <c r="V311">
        <f>IF(P311="외주비", J311, 0)</f>
        <v>0</v>
      </c>
      <c r="W311">
        <f>IF(P311="장비비", J311, 0)</f>
        <v>0</v>
      </c>
      <c r="X311">
        <f>IF(P311="폐기물처리비", J311, 0)</f>
        <v>0</v>
      </c>
      <c r="Y311">
        <f>IF(P311="가설비", J311, 0)</f>
        <v>0</v>
      </c>
      <c r="Z311">
        <f>IF(P311="잡비제외분", F311, 0)</f>
        <v>0</v>
      </c>
      <c r="AA311">
        <f>IF(P311="사급자재대", L311, 0)</f>
        <v>0</v>
      </c>
      <c r="AB311">
        <f>IF(P311="관급자재대", L311, 0)</f>
        <v>0</v>
      </c>
      <c r="AC311">
        <f>IF(P311="(비)철강설", L311, 0)</f>
        <v>0</v>
      </c>
      <c r="AD311">
        <f>IF(P311="사용자항목2", L311, 0)</f>
        <v>0</v>
      </c>
      <c r="AE311">
        <f>IF(P311="사용자항목3", L311, 0)</f>
        <v>0</v>
      </c>
      <c r="AF311">
        <f>IF(P311="사용자항목4", L311, 0)</f>
        <v>0</v>
      </c>
      <c r="AG311">
        <f>IF(P311="사용자항목5", L311, 0)</f>
        <v>0</v>
      </c>
      <c r="AH311">
        <f>IF(P311="사용자항목6", L311, 0)</f>
        <v>0</v>
      </c>
      <c r="AI311">
        <f>IF(P311="사용자항목7", L311, 0)</f>
        <v>0</v>
      </c>
      <c r="AJ311">
        <f>IF(P311="사용자항목8", L311, 0)</f>
        <v>0</v>
      </c>
      <c r="AK311">
        <f>IF(P311="사용자항목9", L311, 0)</f>
        <v>0</v>
      </c>
    </row>
    <row r="312" spans="1:38" ht="26.1" customHeight="1" x14ac:dyDescent="0.3">
      <c r="A312" s="7"/>
      <c r="B312" s="7"/>
      <c r="C312" s="14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38" ht="26.1" customHeight="1" x14ac:dyDescent="0.3">
      <c r="A313" s="7"/>
      <c r="B313" s="7"/>
      <c r="C313" s="14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38" ht="26.1" customHeight="1" x14ac:dyDescent="0.3">
      <c r="A314" s="7"/>
      <c r="B314" s="7"/>
      <c r="C314" s="14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38" ht="26.1" customHeight="1" x14ac:dyDescent="0.3">
      <c r="A315" s="7"/>
      <c r="B315" s="7"/>
      <c r="C315" s="14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38" ht="26.1" customHeight="1" x14ac:dyDescent="0.3">
      <c r="A316" s="7"/>
      <c r="B316" s="7"/>
      <c r="C316" s="14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38" ht="26.1" customHeight="1" x14ac:dyDescent="0.3">
      <c r="A317" s="7"/>
      <c r="B317" s="7"/>
      <c r="C317" s="14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38" ht="26.1" customHeight="1" x14ac:dyDescent="0.3">
      <c r="A318" s="7"/>
      <c r="B318" s="7"/>
      <c r="C318" s="14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38" ht="26.1" customHeight="1" x14ac:dyDescent="0.3">
      <c r="A319" s="7"/>
      <c r="B319" s="7"/>
      <c r="C319" s="14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38" ht="26.1" customHeight="1" x14ac:dyDescent="0.3">
      <c r="A320" s="7"/>
      <c r="B320" s="7"/>
      <c r="C320" s="14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38" ht="26.1" customHeight="1" x14ac:dyDescent="0.3">
      <c r="A321" s="7"/>
      <c r="B321" s="7"/>
      <c r="C321" s="14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38" ht="26.1" customHeight="1" x14ac:dyDescent="0.3">
      <c r="A322" s="7"/>
      <c r="B322" s="7"/>
      <c r="C322" s="14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38" ht="26.1" customHeight="1" x14ac:dyDescent="0.3">
      <c r="A323" s="7"/>
      <c r="B323" s="7"/>
      <c r="C323" s="14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38" ht="26.1" customHeight="1" x14ac:dyDescent="0.3">
      <c r="A324" s="10" t="s">
        <v>91</v>
      </c>
      <c r="B324" s="11"/>
      <c r="C324" s="12"/>
      <c r="D324" s="13"/>
      <c r="E324" s="13"/>
      <c r="F324" s="13"/>
      <c r="G324" s="13"/>
      <c r="H324" s="13"/>
      <c r="I324" s="13"/>
      <c r="J324" s="13"/>
      <c r="K324" s="13"/>
      <c r="L324" s="13">
        <f>F324+H324+J324</f>
        <v>0</v>
      </c>
      <c r="M324" s="13"/>
      <c r="R324">
        <f t="shared" ref="R324:AL324" si="69">ROUNDDOWN(SUM(R310:R311), 0)</f>
        <v>0</v>
      </c>
      <c r="S324">
        <f t="shared" si="69"/>
        <v>0</v>
      </c>
      <c r="T324">
        <f t="shared" si="69"/>
        <v>0</v>
      </c>
      <c r="U324">
        <f t="shared" si="69"/>
        <v>0</v>
      </c>
      <c r="V324">
        <f t="shared" si="69"/>
        <v>0</v>
      </c>
      <c r="W324">
        <f t="shared" si="69"/>
        <v>0</v>
      </c>
      <c r="X324">
        <f t="shared" si="69"/>
        <v>0</v>
      </c>
      <c r="Y324">
        <f t="shared" si="69"/>
        <v>0</v>
      </c>
      <c r="Z324">
        <f t="shared" si="69"/>
        <v>0</v>
      </c>
      <c r="AA324">
        <f t="shared" si="69"/>
        <v>0</v>
      </c>
      <c r="AB324">
        <f t="shared" si="69"/>
        <v>0</v>
      </c>
      <c r="AC324">
        <f t="shared" si="69"/>
        <v>0</v>
      </c>
      <c r="AD324">
        <f t="shared" si="69"/>
        <v>0</v>
      </c>
      <c r="AE324">
        <f t="shared" si="69"/>
        <v>0</v>
      </c>
      <c r="AF324">
        <f t="shared" si="69"/>
        <v>0</v>
      </c>
      <c r="AG324">
        <f t="shared" si="69"/>
        <v>0</v>
      </c>
      <c r="AH324">
        <f t="shared" si="69"/>
        <v>0</v>
      </c>
      <c r="AI324">
        <f t="shared" si="69"/>
        <v>0</v>
      </c>
      <c r="AJ324">
        <f t="shared" si="69"/>
        <v>0</v>
      </c>
      <c r="AK324">
        <f t="shared" si="69"/>
        <v>0</v>
      </c>
      <c r="AL324">
        <f t="shared" si="69"/>
        <v>0</v>
      </c>
    </row>
    <row r="325" spans="1:38" ht="26.1" customHeight="1" x14ac:dyDescent="0.3">
      <c r="A325" s="59" t="s">
        <v>446</v>
      </c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3"/>
    </row>
    <row r="326" spans="1:38" ht="26.1" customHeight="1" x14ac:dyDescent="0.3">
      <c r="A326" s="6" t="s">
        <v>205</v>
      </c>
      <c r="B326" s="6" t="s">
        <v>206</v>
      </c>
      <c r="C326" s="8" t="s">
        <v>53</v>
      </c>
      <c r="D326" s="9">
        <v>2</v>
      </c>
      <c r="E326" s="9"/>
      <c r="F326" s="9"/>
      <c r="G326" s="9"/>
      <c r="H326" s="9"/>
      <c r="I326" s="9"/>
      <c r="J326" s="9"/>
      <c r="K326" s="9">
        <f>E326+G326+I326</f>
        <v>0</v>
      </c>
      <c r="L326" s="9">
        <f>F326+H326+J326</f>
        <v>0</v>
      </c>
      <c r="M326" s="15" t="s">
        <v>204</v>
      </c>
      <c r="O326" t="str">
        <f>""</f>
        <v/>
      </c>
      <c r="P326" s="1" t="s">
        <v>90</v>
      </c>
      <c r="Q326">
        <v>1</v>
      </c>
      <c r="R326">
        <f>IF(P326="기계경비", J326, 0)</f>
        <v>0</v>
      </c>
      <c r="S326">
        <f>IF(P326="운반비", J326, 0)</f>
        <v>0</v>
      </c>
      <c r="T326">
        <f>IF(P326="작업부산물", F326, 0)</f>
        <v>0</v>
      </c>
      <c r="U326">
        <f>IF(P326="관급", F326, 0)</f>
        <v>0</v>
      </c>
      <c r="V326">
        <f>IF(P326="외주비", J326, 0)</f>
        <v>0</v>
      </c>
      <c r="W326">
        <f>IF(P326="장비비", J326, 0)</f>
        <v>0</v>
      </c>
      <c r="X326">
        <f>IF(P326="폐기물처리비", J326, 0)</f>
        <v>0</v>
      </c>
      <c r="Y326">
        <f>IF(P326="가설비", J326, 0)</f>
        <v>0</v>
      </c>
      <c r="Z326">
        <f>IF(P326="잡비제외분", F326, 0)</f>
        <v>0</v>
      </c>
      <c r="AA326">
        <f>IF(P326="사급자재대", L326, 0)</f>
        <v>0</v>
      </c>
      <c r="AB326">
        <f>IF(P326="관급자재대", L326, 0)</f>
        <v>0</v>
      </c>
      <c r="AC326">
        <f>IF(P326="(비)철강설", L326, 0)</f>
        <v>0</v>
      </c>
      <c r="AD326">
        <f>IF(P326="사용자항목2", L326, 0)</f>
        <v>0</v>
      </c>
      <c r="AE326">
        <f>IF(P326="사용자항목3", L326, 0)</f>
        <v>0</v>
      </c>
      <c r="AF326">
        <f>IF(P326="사용자항목4", L326, 0)</f>
        <v>0</v>
      </c>
      <c r="AG326">
        <f>IF(P326="사용자항목5", L326, 0)</f>
        <v>0</v>
      </c>
      <c r="AH326">
        <f>IF(P326="사용자항목6", L326, 0)</f>
        <v>0</v>
      </c>
      <c r="AI326">
        <f>IF(P326="사용자항목7", L326, 0)</f>
        <v>0</v>
      </c>
      <c r="AJ326">
        <f>IF(P326="사용자항목8", L326, 0)</f>
        <v>0</v>
      </c>
      <c r="AK326">
        <f>IF(P326="사용자항목9", L326, 0)</f>
        <v>0</v>
      </c>
    </row>
    <row r="327" spans="1:38" ht="26.1" customHeight="1" x14ac:dyDescent="0.3">
      <c r="A327" s="7"/>
      <c r="B327" s="7"/>
      <c r="C327" s="14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38" ht="26.1" customHeight="1" x14ac:dyDescent="0.3">
      <c r="A328" s="7"/>
      <c r="B328" s="7"/>
      <c r="C328" s="14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38" ht="26.1" customHeight="1" x14ac:dyDescent="0.3">
      <c r="A329" s="7"/>
      <c r="B329" s="7"/>
      <c r="C329" s="14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38" ht="26.1" customHeight="1" x14ac:dyDescent="0.3">
      <c r="A330" s="7"/>
      <c r="B330" s="7"/>
      <c r="C330" s="14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38" ht="26.1" customHeight="1" x14ac:dyDescent="0.3">
      <c r="A331" s="7"/>
      <c r="B331" s="7"/>
      <c r="C331" s="14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38" ht="26.1" customHeight="1" x14ac:dyDescent="0.3">
      <c r="A332" s="7"/>
      <c r="B332" s="7"/>
      <c r="C332" s="14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38" ht="26.1" customHeight="1" x14ac:dyDescent="0.3">
      <c r="A333" s="7"/>
      <c r="B333" s="7"/>
      <c r="C333" s="14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38" ht="26.1" customHeight="1" x14ac:dyDescent="0.3">
      <c r="A334" s="7"/>
      <c r="B334" s="7"/>
      <c r="C334" s="14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38" ht="26.1" customHeight="1" x14ac:dyDescent="0.3">
      <c r="A335" s="7"/>
      <c r="B335" s="7"/>
      <c r="C335" s="14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38" ht="26.1" customHeight="1" x14ac:dyDescent="0.3">
      <c r="A336" s="7"/>
      <c r="B336" s="7"/>
      <c r="C336" s="14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38" ht="26.1" customHeight="1" x14ac:dyDescent="0.3">
      <c r="A337" s="7"/>
      <c r="B337" s="7"/>
      <c r="C337" s="14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38" ht="26.1" customHeight="1" x14ac:dyDescent="0.3">
      <c r="A338" s="7"/>
      <c r="B338" s="7"/>
      <c r="C338" s="14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38" ht="26.1" customHeight="1" x14ac:dyDescent="0.3">
      <c r="A339" s="7"/>
      <c r="B339" s="7"/>
      <c r="C339" s="14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38" ht="26.1" customHeight="1" x14ac:dyDescent="0.3">
      <c r="A340" s="10" t="s">
        <v>91</v>
      </c>
      <c r="B340" s="11"/>
      <c r="C340" s="12"/>
      <c r="D340" s="13"/>
      <c r="E340" s="13"/>
      <c r="F340" s="13"/>
      <c r="G340" s="13"/>
      <c r="H340" s="13"/>
      <c r="I340" s="13"/>
      <c r="J340" s="13"/>
      <c r="K340" s="13"/>
      <c r="L340" s="13">
        <f>F340+H340+J340</f>
        <v>0</v>
      </c>
      <c r="M340" s="13"/>
      <c r="R340">
        <f t="shared" ref="R340:AL340" si="70">ROUNDDOWN(SUM(R326:R326), 0)</f>
        <v>0</v>
      </c>
      <c r="S340">
        <f t="shared" si="70"/>
        <v>0</v>
      </c>
      <c r="T340">
        <f t="shared" si="70"/>
        <v>0</v>
      </c>
      <c r="U340">
        <f t="shared" si="70"/>
        <v>0</v>
      </c>
      <c r="V340">
        <f t="shared" si="70"/>
        <v>0</v>
      </c>
      <c r="W340">
        <f t="shared" si="70"/>
        <v>0</v>
      </c>
      <c r="X340">
        <f t="shared" si="70"/>
        <v>0</v>
      </c>
      <c r="Y340">
        <f t="shared" si="70"/>
        <v>0</v>
      </c>
      <c r="Z340">
        <f t="shared" si="70"/>
        <v>0</v>
      </c>
      <c r="AA340">
        <f t="shared" si="70"/>
        <v>0</v>
      </c>
      <c r="AB340">
        <f t="shared" si="70"/>
        <v>0</v>
      </c>
      <c r="AC340">
        <f t="shared" si="70"/>
        <v>0</v>
      </c>
      <c r="AD340">
        <f t="shared" si="70"/>
        <v>0</v>
      </c>
      <c r="AE340">
        <f t="shared" si="70"/>
        <v>0</v>
      </c>
      <c r="AF340">
        <f t="shared" si="70"/>
        <v>0</v>
      </c>
      <c r="AG340">
        <f t="shared" si="70"/>
        <v>0</v>
      </c>
      <c r="AH340">
        <f t="shared" si="70"/>
        <v>0</v>
      </c>
      <c r="AI340">
        <f t="shared" si="70"/>
        <v>0</v>
      </c>
      <c r="AJ340">
        <f t="shared" si="70"/>
        <v>0</v>
      </c>
      <c r="AK340">
        <f t="shared" si="70"/>
        <v>0</v>
      </c>
      <c r="AL340">
        <f t="shared" si="70"/>
        <v>0</v>
      </c>
    </row>
    <row r="341" spans="1:38" ht="26.1" customHeight="1" x14ac:dyDescent="0.3">
      <c r="A341" s="59" t="s">
        <v>447</v>
      </c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3"/>
    </row>
    <row r="342" spans="1:38" ht="26.1" customHeight="1" x14ac:dyDescent="0.3">
      <c r="A342" s="6" t="s">
        <v>193</v>
      </c>
      <c r="B342" s="6" t="s">
        <v>194</v>
      </c>
      <c r="C342" s="8" t="s">
        <v>52</v>
      </c>
      <c r="D342" s="9">
        <v>100</v>
      </c>
      <c r="E342" s="9"/>
      <c r="F342" s="9"/>
      <c r="G342" s="9"/>
      <c r="H342" s="9"/>
      <c r="I342" s="9"/>
      <c r="J342" s="9"/>
      <c r="K342" s="9">
        <f>E342+G342+I342</f>
        <v>0</v>
      </c>
      <c r="L342" s="9">
        <f>F342+H342+J342</f>
        <v>0</v>
      </c>
      <c r="M342" s="15" t="s">
        <v>192</v>
      </c>
      <c r="O342" t="str">
        <f>""</f>
        <v/>
      </c>
      <c r="P342" s="1" t="s">
        <v>90</v>
      </c>
      <c r="Q342">
        <v>1</v>
      </c>
      <c r="R342">
        <f>IF(P342="기계경비", J342, 0)</f>
        <v>0</v>
      </c>
      <c r="S342">
        <f>IF(P342="운반비", J342, 0)</f>
        <v>0</v>
      </c>
      <c r="T342">
        <f>IF(P342="작업부산물", F342, 0)</f>
        <v>0</v>
      </c>
      <c r="U342">
        <f>IF(P342="관급", F342, 0)</f>
        <v>0</v>
      </c>
      <c r="V342">
        <f>IF(P342="외주비", J342, 0)</f>
        <v>0</v>
      </c>
      <c r="W342">
        <f>IF(P342="장비비", J342, 0)</f>
        <v>0</v>
      </c>
      <c r="X342">
        <f>IF(P342="폐기물처리비", J342, 0)</f>
        <v>0</v>
      </c>
      <c r="Y342">
        <f>IF(P342="가설비", J342, 0)</f>
        <v>0</v>
      </c>
      <c r="Z342">
        <f>IF(P342="잡비제외분", F342, 0)</f>
        <v>0</v>
      </c>
      <c r="AA342">
        <f>IF(P342="사급자재대", L342, 0)</f>
        <v>0</v>
      </c>
      <c r="AB342">
        <f>IF(P342="관급자재대", L342, 0)</f>
        <v>0</v>
      </c>
      <c r="AC342">
        <f>IF(P342="(비)철강설", L342, 0)</f>
        <v>0</v>
      </c>
      <c r="AD342">
        <f>IF(P342="사용자항목2", L342, 0)</f>
        <v>0</v>
      </c>
      <c r="AE342">
        <f>IF(P342="사용자항목3", L342, 0)</f>
        <v>0</v>
      </c>
      <c r="AF342">
        <f>IF(P342="사용자항목4", L342, 0)</f>
        <v>0</v>
      </c>
      <c r="AG342">
        <f>IF(P342="사용자항목5", L342, 0)</f>
        <v>0</v>
      </c>
      <c r="AH342">
        <f>IF(P342="사용자항목6", L342, 0)</f>
        <v>0</v>
      </c>
      <c r="AI342">
        <f>IF(P342="사용자항목7", L342, 0)</f>
        <v>0</v>
      </c>
      <c r="AJ342">
        <f>IF(P342="사용자항목8", L342, 0)</f>
        <v>0</v>
      </c>
      <c r="AK342">
        <f>IF(P342="사용자항목9", L342, 0)</f>
        <v>0</v>
      </c>
    </row>
    <row r="343" spans="1:38" ht="26.1" customHeight="1" x14ac:dyDescent="0.3">
      <c r="A343" s="6" t="s">
        <v>196</v>
      </c>
      <c r="B343" s="6" t="s">
        <v>197</v>
      </c>
      <c r="C343" s="8" t="s">
        <v>52</v>
      </c>
      <c r="D343" s="9">
        <v>100</v>
      </c>
      <c r="E343" s="9"/>
      <c r="F343" s="9"/>
      <c r="G343" s="9"/>
      <c r="H343" s="9"/>
      <c r="I343" s="9"/>
      <c r="J343" s="9"/>
      <c r="K343" s="9">
        <f>E343+G343+I343</f>
        <v>0</v>
      </c>
      <c r="L343" s="9">
        <f>F343+H343+J343</f>
        <v>0</v>
      </c>
      <c r="M343" s="15" t="s">
        <v>195</v>
      </c>
      <c r="O343" t="str">
        <f>""</f>
        <v/>
      </c>
      <c r="P343" s="1" t="s">
        <v>90</v>
      </c>
      <c r="Q343">
        <v>1</v>
      </c>
      <c r="R343">
        <f>IF(P343="기계경비", J343, 0)</f>
        <v>0</v>
      </c>
      <c r="S343">
        <f>IF(P343="운반비", J343, 0)</f>
        <v>0</v>
      </c>
      <c r="T343">
        <f>IF(P343="작업부산물", F343, 0)</f>
        <v>0</v>
      </c>
      <c r="U343">
        <f>IF(P343="관급", F343, 0)</f>
        <v>0</v>
      </c>
      <c r="V343">
        <f>IF(P343="외주비", J343, 0)</f>
        <v>0</v>
      </c>
      <c r="W343">
        <f>IF(P343="장비비", J343, 0)</f>
        <v>0</v>
      </c>
      <c r="X343">
        <f>IF(P343="폐기물처리비", J343, 0)</f>
        <v>0</v>
      </c>
      <c r="Y343">
        <f>IF(P343="가설비", J343, 0)</f>
        <v>0</v>
      </c>
      <c r="Z343">
        <f>IF(P343="잡비제외분", F343, 0)</f>
        <v>0</v>
      </c>
      <c r="AA343">
        <f>IF(P343="사급자재대", L343, 0)</f>
        <v>0</v>
      </c>
      <c r="AB343">
        <f>IF(P343="관급자재대", L343, 0)</f>
        <v>0</v>
      </c>
      <c r="AC343">
        <f>IF(P343="(비)철강설", L343, 0)</f>
        <v>0</v>
      </c>
      <c r="AD343">
        <f>IF(P343="사용자항목2", L343, 0)</f>
        <v>0</v>
      </c>
      <c r="AE343">
        <f>IF(P343="사용자항목3", L343, 0)</f>
        <v>0</v>
      </c>
      <c r="AF343">
        <f>IF(P343="사용자항목4", L343, 0)</f>
        <v>0</v>
      </c>
      <c r="AG343">
        <f>IF(P343="사용자항목5", L343, 0)</f>
        <v>0</v>
      </c>
      <c r="AH343">
        <f>IF(P343="사용자항목6", L343, 0)</f>
        <v>0</v>
      </c>
      <c r="AI343">
        <f>IF(P343="사용자항목7", L343, 0)</f>
        <v>0</v>
      </c>
      <c r="AJ343">
        <f>IF(P343="사용자항목8", L343, 0)</f>
        <v>0</v>
      </c>
      <c r="AK343">
        <f>IF(P343="사용자항목9", L343, 0)</f>
        <v>0</v>
      </c>
    </row>
    <row r="344" spans="1:38" ht="26.1" customHeight="1" x14ac:dyDescent="0.3">
      <c r="A344" s="7"/>
      <c r="B344" s="7"/>
      <c r="C344" s="14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38" ht="26.1" customHeight="1" x14ac:dyDescent="0.3">
      <c r="A345" s="7"/>
      <c r="B345" s="7"/>
      <c r="C345" s="14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38" ht="26.1" customHeight="1" x14ac:dyDescent="0.3">
      <c r="A346" s="7"/>
      <c r="B346" s="7"/>
      <c r="C346" s="14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38" ht="26.1" customHeight="1" x14ac:dyDescent="0.3">
      <c r="A347" s="7"/>
      <c r="B347" s="7"/>
      <c r="C347" s="14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38" ht="26.1" customHeight="1" x14ac:dyDescent="0.3">
      <c r="A348" s="7"/>
      <c r="B348" s="7"/>
      <c r="C348" s="14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38" ht="26.1" customHeight="1" x14ac:dyDescent="0.3">
      <c r="A349" s="7"/>
      <c r="B349" s="7"/>
      <c r="C349" s="14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38" ht="26.1" customHeight="1" x14ac:dyDescent="0.3">
      <c r="A350" s="7"/>
      <c r="B350" s="7"/>
      <c r="C350" s="14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38" ht="26.1" customHeight="1" x14ac:dyDescent="0.3">
      <c r="A351" s="7"/>
      <c r="B351" s="7"/>
      <c r="C351" s="14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38" ht="26.1" customHeight="1" x14ac:dyDescent="0.3">
      <c r="A352" s="7"/>
      <c r="B352" s="7"/>
      <c r="C352" s="14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38" ht="26.1" customHeight="1" x14ac:dyDescent="0.3">
      <c r="A353" s="7"/>
      <c r="B353" s="7"/>
      <c r="C353" s="14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38" ht="26.1" customHeight="1" x14ac:dyDescent="0.3">
      <c r="A354" s="7"/>
      <c r="B354" s="7"/>
      <c r="C354" s="14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38" ht="26.1" customHeight="1" x14ac:dyDescent="0.3">
      <c r="A355" s="7"/>
      <c r="B355" s="7"/>
      <c r="C355" s="14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38" ht="26.1" customHeight="1" x14ac:dyDescent="0.3">
      <c r="A356" s="10" t="s">
        <v>91</v>
      </c>
      <c r="B356" s="11"/>
      <c r="C356" s="12"/>
      <c r="D356" s="13"/>
      <c r="E356" s="13"/>
      <c r="F356" s="13"/>
      <c r="G356" s="13"/>
      <c r="H356" s="13"/>
      <c r="I356" s="13"/>
      <c r="J356" s="13"/>
      <c r="K356" s="13"/>
      <c r="L356" s="13">
        <f>F356+H356+J356</f>
        <v>0</v>
      </c>
      <c r="M356" s="13"/>
      <c r="R356">
        <f t="shared" ref="R356:AL356" si="71">ROUNDDOWN(SUM(R342:R343), 0)</f>
        <v>0</v>
      </c>
      <c r="S356">
        <f t="shared" si="71"/>
        <v>0</v>
      </c>
      <c r="T356">
        <f t="shared" si="71"/>
        <v>0</v>
      </c>
      <c r="U356">
        <f t="shared" si="71"/>
        <v>0</v>
      </c>
      <c r="V356">
        <f t="shared" si="71"/>
        <v>0</v>
      </c>
      <c r="W356">
        <f t="shared" si="71"/>
        <v>0</v>
      </c>
      <c r="X356">
        <f t="shared" si="71"/>
        <v>0</v>
      </c>
      <c r="Y356">
        <f t="shared" si="71"/>
        <v>0</v>
      </c>
      <c r="Z356">
        <f t="shared" si="71"/>
        <v>0</v>
      </c>
      <c r="AA356">
        <f t="shared" si="71"/>
        <v>0</v>
      </c>
      <c r="AB356">
        <f t="shared" si="71"/>
        <v>0</v>
      </c>
      <c r="AC356">
        <f t="shared" si="71"/>
        <v>0</v>
      </c>
      <c r="AD356">
        <f t="shared" si="71"/>
        <v>0</v>
      </c>
      <c r="AE356">
        <f t="shared" si="71"/>
        <v>0</v>
      </c>
      <c r="AF356">
        <f t="shared" si="71"/>
        <v>0</v>
      </c>
      <c r="AG356">
        <f t="shared" si="71"/>
        <v>0</v>
      </c>
      <c r="AH356">
        <f t="shared" si="71"/>
        <v>0</v>
      </c>
      <c r="AI356">
        <f t="shared" si="71"/>
        <v>0</v>
      </c>
      <c r="AJ356">
        <f t="shared" si="71"/>
        <v>0</v>
      </c>
      <c r="AK356">
        <f t="shared" si="71"/>
        <v>0</v>
      </c>
      <c r="AL356">
        <f t="shared" si="71"/>
        <v>0</v>
      </c>
    </row>
    <row r="357" spans="1:38" ht="26.1" customHeight="1" x14ac:dyDescent="0.3">
      <c r="A357" s="59" t="s">
        <v>448</v>
      </c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3"/>
    </row>
    <row r="358" spans="1:38" ht="26.1" customHeight="1" x14ac:dyDescent="0.3">
      <c r="A358" s="6" t="s">
        <v>100</v>
      </c>
      <c r="B358" s="6" t="s">
        <v>101</v>
      </c>
      <c r="C358" s="8" t="s">
        <v>52</v>
      </c>
      <c r="D358" s="9">
        <v>8</v>
      </c>
      <c r="E358" s="9"/>
      <c r="F358" s="9"/>
      <c r="G358" s="9"/>
      <c r="H358" s="9"/>
      <c r="I358" s="9"/>
      <c r="J358" s="9"/>
      <c r="K358" s="9">
        <f>E358+G358+I358</f>
        <v>0</v>
      </c>
      <c r="L358" s="9">
        <f>F358+H358+J358</f>
        <v>0</v>
      </c>
      <c r="M358" s="15" t="s">
        <v>102</v>
      </c>
      <c r="O358" t="str">
        <f>""</f>
        <v/>
      </c>
      <c r="P358" s="1" t="s">
        <v>90</v>
      </c>
      <c r="Q358">
        <v>1</v>
      </c>
      <c r="R358">
        <f>IF(P358="기계경비", J358, 0)</f>
        <v>0</v>
      </c>
      <c r="S358">
        <f>IF(P358="운반비", J358, 0)</f>
        <v>0</v>
      </c>
      <c r="T358">
        <f>IF(P358="작업부산물", F358, 0)</f>
        <v>0</v>
      </c>
      <c r="U358">
        <f>IF(P358="관급", F358, 0)</f>
        <v>0</v>
      </c>
      <c r="V358">
        <f>IF(P358="외주비", J358, 0)</f>
        <v>0</v>
      </c>
      <c r="W358">
        <f>IF(P358="장비비", J358, 0)</f>
        <v>0</v>
      </c>
      <c r="X358">
        <f>IF(P358="폐기물처리비", J358, 0)</f>
        <v>0</v>
      </c>
      <c r="Y358">
        <f>IF(P358="가설비", J358, 0)</f>
        <v>0</v>
      </c>
      <c r="Z358">
        <f>IF(P358="잡비제외분", F358, 0)</f>
        <v>0</v>
      </c>
      <c r="AA358">
        <f>IF(P358="사급자재대", L358, 0)</f>
        <v>0</v>
      </c>
      <c r="AB358">
        <f>IF(P358="관급자재대", L358, 0)</f>
        <v>0</v>
      </c>
      <c r="AC358">
        <f>IF(P358="(비)철강설", L358, 0)</f>
        <v>0</v>
      </c>
      <c r="AD358">
        <f>IF(P358="사용자항목2", L358, 0)</f>
        <v>0</v>
      </c>
      <c r="AE358">
        <f>IF(P358="사용자항목3", L358, 0)</f>
        <v>0</v>
      </c>
      <c r="AF358">
        <f>IF(P358="사용자항목4", L358, 0)</f>
        <v>0</v>
      </c>
      <c r="AG358">
        <f>IF(P358="사용자항목5", L358, 0)</f>
        <v>0</v>
      </c>
      <c r="AH358">
        <f>IF(P358="사용자항목6", L358, 0)</f>
        <v>0</v>
      </c>
      <c r="AI358">
        <f>IF(P358="사용자항목7", L358, 0)</f>
        <v>0</v>
      </c>
      <c r="AJ358">
        <f>IF(P358="사용자항목8", L358, 0)</f>
        <v>0</v>
      </c>
      <c r="AK358">
        <f>IF(P358="사용자항목9", L358, 0)</f>
        <v>0</v>
      </c>
    </row>
    <row r="359" spans="1:38" ht="26.1" customHeight="1" x14ac:dyDescent="0.3">
      <c r="A359" s="7"/>
      <c r="B359" s="7"/>
      <c r="C359" s="14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38" ht="26.1" customHeight="1" x14ac:dyDescent="0.3">
      <c r="A360" s="7"/>
      <c r="B360" s="7"/>
      <c r="C360" s="14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38" ht="26.1" customHeight="1" x14ac:dyDescent="0.3">
      <c r="A361" s="7"/>
      <c r="B361" s="7"/>
      <c r="C361" s="14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38" ht="26.1" customHeight="1" x14ac:dyDescent="0.3">
      <c r="A362" s="7"/>
      <c r="B362" s="7"/>
      <c r="C362" s="14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38" ht="26.1" customHeight="1" x14ac:dyDescent="0.3">
      <c r="A363" s="7"/>
      <c r="B363" s="7"/>
      <c r="C363" s="14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38" ht="26.1" customHeight="1" x14ac:dyDescent="0.3">
      <c r="A364" s="7"/>
      <c r="B364" s="7"/>
      <c r="C364" s="14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38" ht="26.1" customHeight="1" x14ac:dyDescent="0.3">
      <c r="A365" s="7"/>
      <c r="B365" s="7"/>
      <c r="C365" s="14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38" ht="26.1" customHeight="1" x14ac:dyDescent="0.3">
      <c r="A366" s="7"/>
      <c r="B366" s="7"/>
      <c r="C366" s="14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38" ht="26.1" customHeight="1" x14ac:dyDescent="0.3">
      <c r="A367" s="7"/>
      <c r="B367" s="7"/>
      <c r="C367" s="14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38" ht="26.1" customHeight="1" x14ac:dyDescent="0.3">
      <c r="A368" s="7"/>
      <c r="B368" s="7"/>
      <c r="C368" s="14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38" ht="26.1" customHeight="1" x14ac:dyDescent="0.3">
      <c r="A369" s="7"/>
      <c r="B369" s="7"/>
      <c r="C369" s="14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38" ht="26.1" customHeight="1" x14ac:dyDescent="0.3">
      <c r="A370" s="7"/>
      <c r="B370" s="7"/>
      <c r="C370" s="14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38" ht="26.1" customHeight="1" x14ac:dyDescent="0.3">
      <c r="A371" s="7"/>
      <c r="B371" s="7"/>
      <c r="C371" s="14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38" ht="26.1" customHeight="1" x14ac:dyDescent="0.3">
      <c r="A372" s="10" t="s">
        <v>91</v>
      </c>
      <c r="B372" s="11"/>
      <c r="C372" s="12"/>
      <c r="D372" s="13"/>
      <c r="E372" s="13"/>
      <c r="F372" s="13"/>
      <c r="G372" s="13"/>
      <c r="H372" s="13"/>
      <c r="I372" s="13"/>
      <c r="J372" s="13"/>
      <c r="K372" s="13"/>
      <c r="L372" s="13">
        <f>F372+H372+J372</f>
        <v>0</v>
      </c>
      <c r="M372" s="13"/>
      <c r="R372">
        <f t="shared" ref="R372:AL372" si="72">ROUNDDOWN(SUM(R358:R358), 0)</f>
        <v>0</v>
      </c>
      <c r="S372">
        <f t="shared" si="72"/>
        <v>0</v>
      </c>
      <c r="T372">
        <f t="shared" si="72"/>
        <v>0</v>
      </c>
      <c r="U372">
        <f t="shared" si="72"/>
        <v>0</v>
      </c>
      <c r="V372">
        <f t="shared" si="72"/>
        <v>0</v>
      </c>
      <c r="W372">
        <f t="shared" si="72"/>
        <v>0</v>
      </c>
      <c r="X372">
        <f t="shared" si="72"/>
        <v>0</v>
      </c>
      <c r="Y372">
        <f t="shared" si="72"/>
        <v>0</v>
      </c>
      <c r="Z372">
        <f t="shared" si="72"/>
        <v>0</v>
      </c>
      <c r="AA372">
        <f t="shared" si="72"/>
        <v>0</v>
      </c>
      <c r="AB372">
        <f t="shared" si="72"/>
        <v>0</v>
      </c>
      <c r="AC372">
        <f t="shared" si="72"/>
        <v>0</v>
      </c>
      <c r="AD372">
        <f t="shared" si="72"/>
        <v>0</v>
      </c>
      <c r="AE372">
        <f t="shared" si="72"/>
        <v>0</v>
      </c>
      <c r="AF372">
        <f t="shared" si="72"/>
        <v>0</v>
      </c>
      <c r="AG372">
        <f t="shared" si="72"/>
        <v>0</v>
      </c>
      <c r="AH372">
        <f t="shared" si="72"/>
        <v>0</v>
      </c>
      <c r="AI372">
        <f t="shared" si="72"/>
        <v>0</v>
      </c>
      <c r="AJ372">
        <f t="shared" si="72"/>
        <v>0</v>
      </c>
      <c r="AK372">
        <f t="shared" si="72"/>
        <v>0</v>
      </c>
      <c r="AL372">
        <f t="shared" si="72"/>
        <v>0</v>
      </c>
    </row>
    <row r="373" spans="1:38" ht="26.1" customHeight="1" x14ac:dyDescent="0.3">
      <c r="A373" s="59" t="s">
        <v>449</v>
      </c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3"/>
    </row>
    <row r="374" spans="1:38" ht="26.1" customHeight="1" x14ac:dyDescent="0.3">
      <c r="A374" s="6" t="s">
        <v>124</v>
      </c>
      <c r="B374" s="6" t="s">
        <v>125</v>
      </c>
      <c r="C374" s="8" t="s">
        <v>52</v>
      </c>
      <c r="D374" s="9">
        <v>8</v>
      </c>
      <c r="E374" s="9"/>
      <c r="F374" s="9"/>
      <c r="G374" s="9"/>
      <c r="H374" s="9"/>
      <c r="I374" s="9"/>
      <c r="J374" s="9"/>
      <c r="K374" s="9">
        <f>E374+G374+I374</f>
        <v>0</v>
      </c>
      <c r="L374" s="9">
        <f>F374+H374+J374</f>
        <v>0</v>
      </c>
      <c r="M374" s="15" t="s">
        <v>123</v>
      </c>
      <c r="O374" t="str">
        <f>""</f>
        <v/>
      </c>
      <c r="P374" s="1" t="s">
        <v>90</v>
      </c>
      <c r="Q374">
        <v>1</v>
      </c>
      <c r="R374">
        <f>IF(P374="기계경비", J374, 0)</f>
        <v>0</v>
      </c>
      <c r="S374">
        <f>IF(P374="운반비", J374, 0)</f>
        <v>0</v>
      </c>
      <c r="T374">
        <f>IF(P374="작업부산물", F374, 0)</f>
        <v>0</v>
      </c>
      <c r="U374">
        <f>IF(P374="관급", F374, 0)</f>
        <v>0</v>
      </c>
      <c r="V374">
        <f>IF(P374="외주비", J374, 0)</f>
        <v>0</v>
      </c>
      <c r="W374">
        <f>IF(P374="장비비", J374, 0)</f>
        <v>0</v>
      </c>
      <c r="X374">
        <f>IF(P374="폐기물처리비", J374, 0)</f>
        <v>0</v>
      </c>
      <c r="Y374">
        <f>IF(P374="가설비", J374, 0)</f>
        <v>0</v>
      </c>
      <c r="Z374">
        <f>IF(P374="잡비제외분", F374, 0)</f>
        <v>0</v>
      </c>
      <c r="AA374">
        <f>IF(P374="사급자재대", L374, 0)</f>
        <v>0</v>
      </c>
      <c r="AB374">
        <f>IF(P374="관급자재대", L374, 0)</f>
        <v>0</v>
      </c>
      <c r="AC374">
        <f>IF(P374="(비)철강설", L374, 0)</f>
        <v>0</v>
      </c>
      <c r="AD374">
        <f>IF(P374="사용자항목2", L374, 0)</f>
        <v>0</v>
      </c>
      <c r="AE374">
        <f>IF(P374="사용자항목3", L374, 0)</f>
        <v>0</v>
      </c>
      <c r="AF374">
        <f>IF(P374="사용자항목4", L374, 0)</f>
        <v>0</v>
      </c>
      <c r="AG374">
        <f>IF(P374="사용자항목5", L374, 0)</f>
        <v>0</v>
      </c>
      <c r="AH374">
        <f>IF(P374="사용자항목6", L374, 0)</f>
        <v>0</v>
      </c>
      <c r="AI374">
        <f>IF(P374="사용자항목7", L374, 0)</f>
        <v>0</v>
      </c>
      <c r="AJ374">
        <f>IF(P374="사용자항목8", L374, 0)</f>
        <v>0</v>
      </c>
      <c r="AK374">
        <f>IF(P374="사용자항목9", L374, 0)</f>
        <v>0</v>
      </c>
    </row>
    <row r="375" spans="1:38" ht="26.1" customHeight="1" x14ac:dyDescent="0.3">
      <c r="A375" s="7"/>
      <c r="B375" s="7"/>
      <c r="C375" s="14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38" ht="26.1" customHeight="1" x14ac:dyDescent="0.3">
      <c r="A376" s="7"/>
      <c r="B376" s="7"/>
      <c r="C376" s="14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38" ht="26.1" customHeight="1" x14ac:dyDescent="0.3">
      <c r="A377" s="7"/>
      <c r="B377" s="7"/>
      <c r="C377" s="14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38" ht="26.1" customHeight="1" x14ac:dyDescent="0.3">
      <c r="A378" s="7"/>
      <c r="B378" s="7"/>
      <c r="C378" s="14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38" ht="26.1" customHeight="1" x14ac:dyDescent="0.3">
      <c r="A379" s="7"/>
      <c r="B379" s="7"/>
      <c r="C379" s="14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38" ht="26.1" customHeight="1" x14ac:dyDescent="0.3">
      <c r="A380" s="7"/>
      <c r="B380" s="7"/>
      <c r="C380" s="14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38" ht="26.1" customHeight="1" x14ac:dyDescent="0.3">
      <c r="A381" s="7"/>
      <c r="B381" s="7"/>
      <c r="C381" s="14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38" ht="26.1" customHeight="1" x14ac:dyDescent="0.3">
      <c r="A382" s="7"/>
      <c r="B382" s="7"/>
      <c r="C382" s="14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38" ht="26.1" customHeight="1" x14ac:dyDescent="0.3">
      <c r="A383" s="7"/>
      <c r="B383" s="7"/>
      <c r="C383" s="14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38" ht="26.1" customHeight="1" x14ac:dyDescent="0.3">
      <c r="A384" s="7"/>
      <c r="B384" s="7"/>
      <c r="C384" s="14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38" ht="26.1" customHeight="1" x14ac:dyDescent="0.3">
      <c r="A385" s="7"/>
      <c r="B385" s="7"/>
      <c r="C385" s="14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38" ht="26.1" customHeight="1" x14ac:dyDescent="0.3">
      <c r="A386" s="7"/>
      <c r="B386" s="7"/>
      <c r="C386" s="14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38" ht="26.1" customHeight="1" x14ac:dyDescent="0.3">
      <c r="A387" s="7"/>
      <c r="B387" s="7"/>
      <c r="C387" s="14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38" ht="26.1" customHeight="1" x14ac:dyDescent="0.3">
      <c r="A388" s="10" t="s">
        <v>91</v>
      </c>
      <c r="B388" s="11"/>
      <c r="C388" s="12"/>
      <c r="D388" s="13"/>
      <c r="E388" s="13"/>
      <c r="F388" s="13"/>
      <c r="G388" s="13"/>
      <c r="H388" s="13"/>
      <c r="I388" s="13"/>
      <c r="J388" s="13"/>
      <c r="K388" s="13"/>
      <c r="L388" s="13">
        <f>F388+H388+J388</f>
        <v>0</v>
      </c>
      <c r="M388" s="13"/>
      <c r="R388">
        <f t="shared" ref="R388:AL388" si="73">ROUNDDOWN(SUM(R374:R374), 0)</f>
        <v>0</v>
      </c>
      <c r="S388">
        <f t="shared" si="73"/>
        <v>0</v>
      </c>
      <c r="T388">
        <f t="shared" si="73"/>
        <v>0</v>
      </c>
      <c r="U388">
        <f t="shared" si="73"/>
        <v>0</v>
      </c>
      <c r="V388">
        <f t="shared" si="73"/>
        <v>0</v>
      </c>
      <c r="W388">
        <f t="shared" si="73"/>
        <v>0</v>
      </c>
      <c r="X388">
        <f t="shared" si="73"/>
        <v>0</v>
      </c>
      <c r="Y388">
        <f t="shared" si="73"/>
        <v>0</v>
      </c>
      <c r="Z388">
        <f t="shared" si="73"/>
        <v>0</v>
      </c>
      <c r="AA388">
        <f t="shared" si="73"/>
        <v>0</v>
      </c>
      <c r="AB388">
        <f t="shared" si="73"/>
        <v>0</v>
      </c>
      <c r="AC388">
        <f t="shared" si="73"/>
        <v>0</v>
      </c>
      <c r="AD388">
        <f t="shared" si="73"/>
        <v>0</v>
      </c>
      <c r="AE388">
        <f t="shared" si="73"/>
        <v>0</v>
      </c>
      <c r="AF388">
        <f t="shared" si="73"/>
        <v>0</v>
      </c>
      <c r="AG388">
        <f t="shared" si="73"/>
        <v>0</v>
      </c>
      <c r="AH388">
        <f t="shared" si="73"/>
        <v>0</v>
      </c>
      <c r="AI388">
        <f t="shared" si="73"/>
        <v>0</v>
      </c>
      <c r="AJ388">
        <f t="shared" si="73"/>
        <v>0</v>
      </c>
      <c r="AK388">
        <f t="shared" si="73"/>
        <v>0</v>
      </c>
      <c r="AL388">
        <f t="shared" si="73"/>
        <v>0</v>
      </c>
    </row>
    <row r="389" spans="1:38" ht="26.1" customHeight="1" x14ac:dyDescent="0.3">
      <c r="A389" s="59" t="s">
        <v>450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3"/>
    </row>
    <row r="390" spans="1:38" ht="26.1" customHeight="1" x14ac:dyDescent="0.3">
      <c r="A390" s="6" t="s">
        <v>180</v>
      </c>
      <c r="B390" s="6" t="s">
        <v>81</v>
      </c>
      <c r="C390" s="8" t="s">
        <v>62</v>
      </c>
      <c r="D390" s="9">
        <v>0.3</v>
      </c>
      <c r="E390" s="9"/>
      <c r="F390" s="9"/>
      <c r="G390" s="9"/>
      <c r="H390" s="9"/>
      <c r="I390" s="9"/>
      <c r="J390" s="9"/>
      <c r="K390" s="9">
        <f t="shared" ref="K390:L392" si="74">E390+G390+I390</f>
        <v>0</v>
      </c>
      <c r="L390" s="9">
        <f t="shared" si="74"/>
        <v>0</v>
      </c>
      <c r="M390" s="15" t="s">
        <v>181</v>
      </c>
      <c r="O390" t="str">
        <f>""</f>
        <v/>
      </c>
      <c r="P390" t="s">
        <v>411</v>
      </c>
      <c r="Q390">
        <v>1</v>
      </c>
      <c r="R390">
        <f>IF(P390="기계경비", J390, 0)</f>
        <v>0</v>
      </c>
      <c r="S390">
        <f>IF(P390="운반비", J390, 0)</f>
        <v>0</v>
      </c>
      <c r="T390">
        <f>IF(P390="작업부산물", F390, 0)</f>
        <v>0</v>
      </c>
      <c r="U390">
        <f>IF(P390="관급", F390, 0)</f>
        <v>0</v>
      </c>
      <c r="V390">
        <f>IF(P390="외주비", J390, 0)</f>
        <v>0</v>
      </c>
      <c r="W390">
        <f>IF(P390="장비비", J390, 0)</f>
        <v>0</v>
      </c>
      <c r="X390">
        <f>IF(P390="폐기물처리비", L390, 0)</f>
        <v>0</v>
      </c>
      <c r="Y390">
        <f>IF(P390="가설비", J390, 0)</f>
        <v>0</v>
      </c>
      <c r="Z390">
        <f>IF(P390="잡비제외분", F390, 0)</f>
        <v>0</v>
      </c>
      <c r="AA390">
        <f>IF(P390="사급자재대", L390, 0)</f>
        <v>0</v>
      </c>
      <c r="AB390">
        <f>IF(P390="관급자재대", L390, 0)</f>
        <v>0</v>
      </c>
      <c r="AC390">
        <f>IF(P390="(비)철강설", L390, 0)</f>
        <v>0</v>
      </c>
      <c r="AD390">
        <f>IF(P390="사용자항목2", L390, 0)</f>
        <v>0</v>
      </c>
      <c r="AE390">
        <f>IF(P390="사용자항목3", L390, 0)</f>
        <v>0</v>
      </c>
      <c r="AF390">
        <f>IF(P390="사용자항목4", L390, 0)</f>
        <v>0</v>
      </c>
      <c r="AG390">
        <f>IF(P390="사용자항목5", L390, 0)</f>
        <v>0</v>
      </c>
      <c r="AH390">
        <f>IF(P390="사용자항목6", L390, 0)</f>
        <v>0</v>
      </c>
      <c r="AI390">
        <f>IF(P390="사용자항목7", L390, 0)</f>
        <v>0</v>
      </c>
      <c r="AJ390">
        <f>IF(P390="사용자항목8", L390, 0)</f>
        <v>0</v>
      </c>
      <c r="AK390">
        <f>IF(P390="사용자항목9", L390, 0)</f>
        <v>0</v>
      </c>
    </row>
    <row r="391" spans="1:38" ht="26.1" customHeight="1" x14ac:dyDescent="0.3">
      <c r="A391" s="6" t="s">
        <v>72</v>
      </c>
      <c r="B391" s="6" t="s">
        <v>73</v>
      </c>
      <c r="C391" s="8" t="s">
        <v>62</v>
      </c>
      <c r="D391" s="9">
        <v>0.3</v>
      </c>
      <c r="E391" s="9"/>
      <c r="F391" s="9"/>
      <c r="G391" s="9"/>
      <c r="H391" s="9"/>
      <c r="I391" s="9"/>
      <c r="J391" s="9"/>
      <c r="K391" s="9">
        <f t="shared" si="74"/>
        <v>0</v>
      </c>
      <c r="L391" s="9">
        <f t="shared" si="74"/>
        <v>0</v>
      </c>
      <c r="M391" s="15" t="s">
        <v>74</v>
      </c>
      <c r="O391" t="str">
        <f>"03"</f>
        <v>03</v>
      </c>
      <c r="P391" t="s">
        <v>411</v>
      </c>
      <c r="Q391">
        <v>1</v>
      </c>
      <c r="R391">
        <f>IF(P391="기계경비", J391, 0)</f>
        <v>0</v>
      </c>
      <c r="S391">
        <f>IF(P391="운반비", J391, 0)</f>
        <v>0</v>
      </c>
      <c r="T391">
        <f>IF(P391="작업부산물", F391, 0)</f>
        <v>0</v>
      </c>
      <c r="U391">
        <f>IF(P391="관급", F391, 0)</f>
        <v>0</v>
      </c>
      <c r="V391">
        <f>IF(P391="외주비", J391, 0)</f>
        <v>0</v>
      </c>
      <c r="W391">
        <f>IF(P391="장비비", J391, 0)</f>
        <v>0</v>
      </c>
      <c r="X391">
        <f>IF(P391="폐기물처리비", L391, 0)</f>
        <v>0</v>
      </c>
      <c r="Y391">
        <f>IF(P391="가설비", J391, 0)</f>
        <v>0</v>
      </c>
      <c r="Z391">
        <f>IF(P391="잡비제외분", F391, 0)</f>
        <v>0</v>
      </c>
      <c r="AA391">
        <f>IF(P391="사급자재대", L391, 0)</f>
        <v>0</v>
      </c>
      <c r="AB391">
        <f>IF(P391="관급자재대", L391, 0)</f>
        <v>0</v>
      </c>
      <c r="AC391">
        <f>IF(P391="(비)철강설", L391, 0)</f>
        <v>0</v>
      </c>
      <c r="AD391">
        <f>IF(P391="사용자항목2", L391, 0)</f>
        <v>0</v>
      </c>
      <c r="AE391">
        <f>IF(P391="사용자항목3", L391, 0)</f>
        <v>0</v>
      </c>
      <c r="AF391">
        <f>IF(P391="사용자항목4", L391, 0)</f>
        <v>0</v>
      </c>
      <c r="AG391">
        <f>IF(P391="사용자항목5", L391, 0)</f>
        <v>0</v>
      </c>
      <c r="AH391">
        <f>IF(P391="사용자항목6", L391, 0)</f>
        <v>0</v>
      </c>
      <c r="AI391">
        <f>IF(P391="사용자항목7", L391, 0)</f>
        <v>0</v>
      </c>
      <c r="AJ391">
        <f>IF(P391="사용자항목8", L391, 0)</f>
        <v>0</v>
      </c>
      <c r="AK391">
        <f>IF(P391="사용자항목9", L391, 0)</f>
        <v>0</v>
      </c>
    </row>
    <row r="392" spans="1:38" ht="26.1" customHeight="1" x14ac:dyDescent="0.3">
      <c r="A392" s="6" t="s">
        <v>75</v>
      </c>
      <c r="B392" s="6" t="s">
        <v>78</v>
      </c>
      <c r="C392" s="8" t="s">
        <v>62</v>
      </c>
      <c r="D392" s="9">
        <v>0.3</v>
      </c>
      <c r="E392" s="9"/>
      <c r="F392" s="9"/>
      <c r="G392" s="9"/>
      <c r="H392" s="9"/>
      <c r="I392" s="9"/>
      <c r="J392" s="9"/>
      <c r="K392" s="9">
        <f t="shared" si="74"/>
        <v>0</v>
      </c>
      <c r="L392" s="9">
        <f t="shared" si="74"/>
        <v>0</v>
      </c>
      <c r="M392" s="15" t="s">
        <v>77</v>
      </c>
      <c r="O392" t="str">
        <f>"03"</f>
        <v>03</v>
      </c>
      <c r="P392" t="s">
        <v>411</v>
      </c>
      <c r="Q392">
        <v>1</v>
      </c>
      <c r="R392">
        <f>IF(P392="기계경비", J392, 0)</f>
        <v>0</v>
      </c>
      <c r="S392">
        <f>IF(P392="운반비", J392, 0)</f>
        <v>0</v>
      </c>
      <c r="T392">
        <f>IF(P392="작업부산물", F392, 0)</f>
        <v>0</v>
      </c>
      <c r="U392">
        <f>IF(P392="관급", F392, 0)</f>
        <v>0</v>
      </c>
      <c r="V392">
        <f>IF(P392="외주비", J392, 0)</f>
        <v>0</v>
      </c>
      <c r="W392">
        <f>IF(P392="장비비", J392, 0)</f>
        <v>0</v>
      </c>
      <c r="X392">
        <f>IF(P392="폐기물처리비", L392, 0)</f>
        <v>0</v>
      </c>
      <c r="Y392">
        <f>IF(P392="가설비", J392, 0)</f>
        <v>0</v>
      </c>
      <c r="Z392">
        <f>IF(P392="잡비제외분", F392, 0)</f>
        <v>0</v>
      </c>
      <c r="AA392">
        <f>IF(P392="사급자재대", L392, 0)</f>
        <v>0</v>
      </c>
      <c r="AB392">
        <f>IF(P392="관급자재대", L392, 0)</f>
        <v>0</v>
      </c>
      <c r="AC392">
        <f>IF(P392="(비)철강설", L392, 0)</f>
        <v>0</v>
      </c>
      <c r="AD392">
        <f>IF(P392="사용자항목2", L392, 0)</f>
        <v>0</v>
      </c>
      <c r="AE392">
        <f>IF(P392="사용자항목3", L392, 0)</f>
        <v>0</v>
      </c>
      <c r="AF392">
        <f>IF(P392="사용자항목4", L392, 0)</f>
        <v>0</v>
      </c>
      <c r="AG392">
        <f>IF(P392="사용자항목5", L392, 0)</f>
        <v>0</v>
      </c>
      <c r="AH392">
        <f>IF(P392="사용자항목6", L392, 0)</f>
        <v>0</v>
      </c>
      <c r="AI392">
        <f>IF(P392="사용자항목7", L392, 0)</f>
        <v>0</v>
      </c>
      <c r="AJ392">
        <f>IF(P392="사용자항목8", L392, 0)</f>
        <v>0</v>
      </c>
      <c r="AK392">
        <f>IF(P392="사용자항목9", L392, 0)</f>
        <v>0</v>
      </c>
    </row>
    <row r="393" spans="1:38" ht="26.1" customHeight="1" x14ac:dyDescent="0.3">
      <c r="A393" s="7"/>
      <c r="B393" s="7"/>
      <c r="C393" s="14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38" ht="26.1" customHeight="1" x14ac:dyDescent="0.3">
      <c r="A394" s="7"/>
      <c r="B394" s="7"/>
      <c r="C394" s="14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38" ht="26.1" customHeight="1" x14ac:dyDescent="0.3">
      <c r="A395" s="7"/>
      <c r="B395" s="7"/>
      <c r="C395" s="14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38" ht="26.1" customHeight="1" x14ac:dyDescent="0.3">
      <c r="A396" s="7"/>
      <c r="B396" s="7"/>
      <c r="C396" s="14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38" ht="26.1" customHeight="1" x14ac:dyDescent="0.3">
      <c r="A397" s="7"/>
      <c r="B397" s="7"/>
      <c r="C397" s="14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38" ht="26.1" customHeight="1" x14ac:dyDescent="0.3">
      <c r="A398" s="7"/>
      <c r="B398" s="7"/>
      <c r="C398" s="14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38" ht="26.1" customHeight="1" x14ac:dyDescent="0.3">
      <c r="A399" s="7"/>
      <c r="B399" s="7"/>
      <c r="C399" s="14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38" ht="26.1" customHeight="1" x14ac:dyDescent="0.3">
      <c r="A400" s="7"/>
      <c r="B400" s="7"/>
      <c r="C400" s="14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38" ht="26.1" customHeight="1" x14ac:dyDescent="0.3">
      <c r="A401" s="7"/>
      <c r="B401" s="7"/>
      <c r="C401" s="14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38" ht="26.1" customHeight="1" x14ac:dyDescent="0.3">
      <c r="A402" s="7"/>
      <c r="B402" s="7"/>
      <c r="C402" s="14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38" ht="26.1" customHeight="1" x14ac:dyDescent="0.3">
      <c r="A403" s="7"/>
      <c r="B403" s="7"/>
      <c r="C403" s="14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38" ht="26.1" customHeight="1" x14ac:dyDescent="0.3">
      <c r="A404" s="10" t="s">
        <v>91</v>
      </c>
      <c r="B404" s="11"/>
      <c r="C404" s="12"/>
      <c r="D404" s="13"/>
      <c r="E404" s="13"/>
      <c r="F404" s="13"/>
      <c r="G404" s="13"/>
      <c r="H404" s="13"/>
      <c r="I404" s="13"/>
      <c r="J404" s="13"/>
      <c r="K404" s="13"/>
      <c r="L404" s="13">
        <f>F404+H404+J404</f>
        <v>0</v>
      </c>
      <c r="M404" s="13"/>
      <c r="R404">
        <f t="shared" ref="R404:AL404" si="75">ROUNDDOWN(SUM(R390:R392), 0)</f>
        <v>0</v>
      </c>
      <c r="S404">
        <f t="shared" si="75"/>
        <v>0</v>
      </c>
      <c r="T404">
        <f t="shared" si="75"/>
        <v>0</v>
      </c>
      <c r="U404">
        <f t="shared" si="75"/>
        <v>0</v>
      </c>
      <c r="V404">
        <f t="shared" si="75"/>
        <v>0</v>
      </c>
      <c r="W404">
        <f t="shared" si="75"/>
        <v>0</v>
      </c>
      <c r="X404">
        <f t="shared" si="75"/>
        <v>0</v>
      </c>
      <c r="Y404">
        <f t="shared" si="75"/>
        <v>0</v>
      </c>
      <c r="Z404">
        <f t="shared" si="75"/>
        <v>0</v>
      </c>
      <c r="AA404">
        <f t="shared" si="75"/>
        <v>0</v>
      </c>
      <c r="AB404">
        <f t="shared" si="75"/>
        <v>0</v>
      </c>
      <c r="AC404">
        <f t="shared" si="75"/>
        <v>0</v>
      </c>
      <c r="AD404">
        <f t="shared" si="75"/>
        <v>0</v>
      </c>
      <c r="AE404">
        <f t="shared" si="75"/>
        <v>0</v>
      </c>
      <c r="AF404">
        <f t="shared" si="75"/>
        <v>0</v>
      </c>
      <c r="AG404">
        <f t="shared" si="75"/>
        <v>0</v>
      </c>
      <c r="AH404">
        <f t="shared" si="75"/>
        <v>0</v>
      </c>
      <c r="AI404">
        <f t="shared" si="75"/>
        <v>0</v>
      </c>
      <c r="AJ404">
        <f t="shared" si="75"/>
        <v>0</v>
      </c>
      <c r="AK404">
        <f t="shared" si="75"/>
        <v>0</v>
      </c>
      <c r="AL404">
        <f t="shared" si="75"/>
        <v>0</v>
      </c>
    </row>
    <row r="405" spans="1:38" ht="26.1" customHeight="1" x14ac:dyDescent="0.3">
      <c r="A405" s="59" t="s">
        <v>451</v>
      </c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3"/>
    </row>
    <row r="406" spans="1:38" ht="26.1" customHeight="1" x14ac:dyDescent="0.3">
      <c r="A406" s="6" t="s">
        <v>47</v>
      </c>
      <c r="B406" s="6" t="s">
        <v>48</v>
      </c>
      <c r="C406" s="8" t="s">
        <v>49</v>
      </c>
      <c r="D406" s="9">
        <v>18</v>
      </c>
      <c r="E406" s="9"/>
      <c r="F406" s="9"/>
      <c r="G406" s="9"/>
      <c r="H406" s="9"/>
      <c r="I406" s="9"/>
      <c r="J406" s="9"/>
      <c r="K406" s="9">
        <f>E406+G406+I406</f>
        <v>0</v>
      </c>
      <c r="L406" s="9">
        <f>F406+H406+J406</f>
        <v>0</v>
      </c>
      <c r="M406" s="15" t="s">
        <v>50</v>
      </c>
      <c r="O406" t="str">
        <f>"01"</f>
        <v>01</v>
      </c>
      <c r="P406" t="s">
        <v>416</v>
      </c>
      <c r="Q406">
        <v>1</v>
      </c>
      <c r="R406">
        <f>IF(P406="기계경비", J406, 0)</f>
        <v>0</v>
      </c>
      <c r="S406">
        <f>IF(P406="운반비", J406, 0)</f>
        <v>0</v>
      </c>
      <c r="T406">
        <f>IF(P406="작업부산물", F406, 0)</f>
        <v>0</v>
      </c>
      <c r="U406">
        <f>IF(P406="관급", F406, 0)</f>
        <v>0</v>
      </c>
      <c r="V406">
        <f>IF(P406="외주비", J406, 0)</f>
        <v>0</v>
      </c>
      <c r="W406">
        <f>IF(P406="장비비", J406, 0)</f>
        <v>0</v>
      </c>
      <c r="X406">
        <f>IF(P406="폐기물처리비", J406, 0)</f>
        <v>0</v>
      </c>
      <c r="Y406">
        <f>IF(P406="가설비", J406, 0)</f>
        <v>0</v>
      </c>
      <c r="Z406">
        <f>IF(P406="잡비제외분", F406, 0)</f>
        <v>0</v>
      </c>
      <c r="AA406">
        <f>IF(P406="사급자재대", L406, 0)</f>
        <v>0</v>
      </c>
      <c r="AB406">
        <f>IF(P406="관급자재대", L406, 0)</f>
        <v>0</v>
      </c>
      <c r="AC406">
        <f>IF(P406="(비)철강설", L406, 0)</f>
        <v>0</v>
      </c>
      <c r="AD406">
        <f>IF(P406="사용자항목2", L406, 0)</f>
        <v>0</v>
      </c>
      <c r="AE406">
        <f>IF(P406="사용자항목3", L406, 0)</f>
        <v>0</v>
      </c>
      <c r="AF406">
        <f>IF(P406="사용자항목4", L406, 0)</f>
        <v>0</v>
      </c>
      <c r="AG406">
        <f>IF(P406="사용자항목5", L406, 0)</f>
        <v>0</v>
      </c>
      <c r="AH406">
        <f>IF(P406="사용자항목6", L406, 0)</f>
        <v>0</v>
      </c>
      <c r="AI406">
        <f>IF(P406="사용자항목7", L406, 0)</f>
        <v>0</v>
      </c>
      <c r="AJ406">
        <f>IF(P406="사용자항목8", L406, 0)</f>
        <v>0</v>
      </c>
      <c r="AK406">
        <f>IF(P406="사용자항목9", L406, 0)</f>
        <v>0</v>
      </c>
    </row>
    <row r="407" spans="1:38" ht="26.1" customHeight="1" x14ac:dyDescent="0.3">
      <c r="A407" s="7"/>
      <c r="B407" s="7"/>
      <c r="C407" s="14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38" ht="26.1" customHeight="1" x14ac:dyDescent="0.3">
      <c r="A408" s="7"/>
      <c r="B408" s="7"/>
      <c r="C408" s="14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38" ht="26.1" customHeight="1" x14ac:dyDescent="0.3">
      <c r="A409" s="7"/>
      <c r="B409" s="7"/>
      <c r="C409" s="14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38" ht="26.1" customHeight="1" x14ac:dyDescent="0.3">
      <c r="A410" s="7"/>
      <c r="B410" s="7"/>
      <c r="C410" s="14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38" ht="26.1" customHeight="1" x14ac:dyDescent="0.3">
      <c r="A411" s="7"/>
      <c r="B411" s="7"/>
      <c r="C411" s="14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38" ht="26.1" customHeight="1" x14ac:dyDescent="0.3">
      <c r="A412" s="7"/>
      <c r="B412" s="7"/>
      <c r="C412" s="14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38" ht="26.1" customHeight="1" x14ac:dyDescent="0.3">
      <c r="A413" s="7"/>
      <c r="B413" s="7"/>
      <c r="C413" s="14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38" ht="26.1" customHeight="1" x14ac:dyDescent="0.3">
      <c r="A414" s="7"/>
      <c r="B414" s="7"/>
      <c r="C414" s="14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38" ht="26.1" customHeight="1" x14ac:dyDescent="0.3">
      <c r="A415" s="7"/>
      <c r="B415" s="7"/>
      <c r="C415" s="14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38" ht="26.1" customHeight="1" x14ac:dyDescent="0.3">
      <c r="A416" s="7"/>
      <c r="B416" s="7"/>
      <c r="C416" s="14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38" ht="26.1" customHeight="1" x14ac:dyDescent="0.3">
      <c r="A417" s="7"/>
      <c r="B417" s="7"/>
      <c r="C417" s="14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38" ht="26.1" customHeight="1" x14ac:dyDescent="0.3">
      <c r="A418" s="7"/>
      <c r="B418" s="7"/>
      <c r="C418" s="14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38" ht="26.1" customHeight="1" x14ac:dyDescent="0.3">
      <c r="A419" s="7"/>
      <c r="B419" s="7"/>
      <c r="C419" s="14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38" ht="26.1" customHeight="1" x14ac:dyDescent="0.3">
      <c r="A420" s="10" t="s">
        <v>91</v>
      </c>
      <c r="B420" s="11"/>
      <c r="C420" s="12"/>
      <c r="D420" s="13"/>
      <c r="E420" s="13"/>
      <c r="F420" s="13"/>
      <c r="G420" s="13"/>
      <c r="H420" s="13"/>
      <c r="I420" s="13"/>
      <c r="J420" s="13"/>
      <c r="K420" s="13"/>
      <c r="L420" s="13">
        <f>F420+H420+J420</f>
        <v>0</v>
      </c>
      <c r="M420" s="13"/>
      <c r="R420">
        <f t="shared" ref="R420:AL420" si="76">ROUNDDOWN(SUM(R406:R406), 0)</f>
        <v>0</v>
      </c>
      <c r="S420">
        <f t="shared" si="76"/>
        <v>0</v>
      </c>
      <c r="T420">
        <f t="shared" si="76"/>
        <v>0</v>
      </c>
      <c r="U420">
        <f t="shared" si="76"/>
        <v>0</v>
      </c>
      <c r="V420">
        <f t="shared" si="76"/>
        <v>0</v>
      </c>
      <c r="W420">
        <f t="shared" si="76"/>
        <v>0</v>
      </c>
      <c r="X420">
        <f t="shared" si="76"/>
        <v>0</v>
      </c>
      <c r="Y420">
        <f t="shared" si="76"/>
        <v>0</v>
      </c>
      <c r="Z420">
        <f t="shared" si="76"/>
        <v>0</v>
      </c>
      <c r="AA420">
        <f t="shared" si="76"/>
        <v>0</v>
      </c>
      <c r="AB420">
        <f t="shared" si="76"/>
        <v>0</v>
      </c>
      <c r="AC420">
        <f t="shared" si="76"/>
        <v>0</v>
      </c>
      <c r="AD420">
        <f t="shared" si="76"/>
        <v>0</v>
      </c>
      <c r="AE420">
        <f t="shared" si="76"/>
        <v>0</v>
      </c>
      <c r="AF420">
        <f t="shared" si="76"/>
        <v>0</v>
      </c>
      <c r="AG420">
        <f t="shared" si="76"/>
        <v>0</v>
      </c>
      <c r="AH420">
        <f t="shared" si="76"/>
        <v>0</v>
      </c>
      <c r="AI420">
        <f t="shared" si="76"/>
        <v>0</v>
      </c>
      <c r="AJ420">
        <f t="shared" si="76"/>
        <v>0</v>
      </c>
      <c r="AK420">
        <f t="shared" si="76"/>
        <v>0</v>
      </c>
      <c r="AL420">
        <f t="shared" si="76"/>
        <v>0</v>
      </c>
    </row>
    <row r="421" spans="1:38" ht="26.1" customHeight="1" x14ac:dyDescent="0.3">
      <c r="A421" s="59" t="s">
        <v>452</v>
      </c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3"/>
    </row>
    <row r="422" spans="1:38" ht="26.1" customHeight="1" x14ac:dyDescent="0.3">
      <c r="A422" s="6" t="s">
        <v>112</v>
      </c>
      <c r="B422" s="6" t="s">
        <v>98</v>
      </c>
      <c r="C422" s="8" t="s">
        <v>97</v>
      </c>
      <c r="D422" s="9">
        <v>1</v>
      </c>
      <c r="E422" s="9"/>
      <c r="F422" s="9"/>
      <c r="G422" s="9"/>
      <c r="H422" s="9"/>
      <c r="I422" s="9"/>
      <c r="J422" s="9"/>
      <c r="K422" s="9">
        <f>E422+G422+I422</f>
        <v>0</v>
      </c>
      <c r="L422" s="9">
        <f>F422+H422+J422</f>
        <v>0</v>
      </c>
      <c r="M422" s="15" t="s">
        <v>111</v>
      </c>
      <c r="O422" t="str">
        <f>""</f>
        <v/>
      </c>
      <c r="P422" s="1" t="s">
        <v>90</v>
      </c>
      <c r="Q422">
        <v>1</v>
      </c>
      <c r="R422">
        <f>IF(P422="기계경비", J422, 0)</f>
        <v>0</v>
      </c>
      <c r="S422">
        <f>IF(P422="운반비", J422, 0)</f>
        <v>0</v>
      </c>
      <c r="T422">
        <f>IF(P422="작업부산물", F422, 0)</f>
        <v>0</v>
      </c>
      <c r="U422">
        <f>IF(P422="관급", F422, 0)</f>
        <v>0</v>
      </c>
      <c r="V422">
        <f>IF(P422="외주비", J422, 0)</f>
        <v>0</v>
      </c>
      <c r="W422">
        <f>IF(P422="장비비", J422, 0)</f>
        <v>0</v>
      </c>
      <c r="X422">
        <f>IF(P422="폐기물처리비", J422, 0)</f>
        <v>0</v>
      </c>
      <c r="Y422">
        <f>IF(P422="가설비", J422, 0)</f>
        <v>0</v>
      </c>
      <c r="Z422">
        <f>IF(P422="잡비제외분", F422, 0)</f>
        <v>0</v>
      </c>
      <c r="AA422">
        <f>IF(P422="사급자재대", L422, 0)</f>
        <v>0</v>
      </c>
      <c r="AB422">
        <f>IF(P422="관급자재대", L422, 0)</f>
        <v>0</v>
      </c>
      <c r="AC422">
        <f>IF(P422="(비)철강설", L422, 0)</f>
        <v>0</v>
      </c>
      <c r="AD422">
        <f>IF(P422="사용자항목2", L422, 0)</f>
        <v>0</v>
      </c>
      <c r="AE422">
        <f>IF(P422="사용자항목3", L422, 0)</f>
        <v>0</v>
      </c>
      <c r="AF422">
        <f>IF(P422="사용자항목4", L422, 0)</f>
        <v>0</v>
      </c>
      <c r="AG422">
        <f>IF(P422="사용자항목5", L422, 0)</f>
        <v>0</v>
      </c>
      <c r="AH422">
        <f>IF(P422="사용자항목6", L422, 0)</f>
        <v>0</v>
      </c>
      <c r="AI422">
        <f>IF(P422="사용자항목7", L422, 0)</f>
        <v>0</v>
      </c>
      <c r="AJ422">
        <f>IF(P422="사용자항목8", L422, 0)</f>
        <v>0</v>
      </c>
      <c r="AK422">
        <f>IF(P422="사용자항목9", L422, 0)</f>
        <v>0</v>
      </c>
    </row>
    <row r="423" spans="1:38" ht="26.1" customHeight="1" x14ac:dyDescent="0.3">
      <c r="A423" s="7"/>
      <c r="B423" s="7"/>
      <c r="C423" s="14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38" ht="26.1" customHeight="1" x14ac:dyDescent="0.3">
      <c r="A424" s="7"/>
      <c r="B424" s="7"/>
      <c r="C424" s="14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38" ht="26.1" customHeight="1" x14ac:dyDescent="0.3">
      <c r="A425" s="7"/>
      <c r="B425" s="7"/>
      <c r="C425" s="14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38" ht="26.1" customHeight="1" x14ac:dyDescent="0.3">
      <c r="A426" s="7"/>
      <c r="B426" s="7"/>
      <c r="C426" s="14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38" ht="26.1" customHeight="1" x14ac:dyDescent="0.3">
      <c r="A427" s="7"/>
      <c r="B427" s="7"/>
      <c r="C427" s="14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38" ht="26.1" customHeight="1" x14ac:dyDescent="0.3">
      <c r="A428" s="7"/>
      <c r="B428" s="7"/>
      <c r="C428" s="14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38" ht="26.1" customHeight="1" x14ac:dyDescent="0.3">
      <c r="A429" s="7"/>
      <c r="B429" s="7"/>
      <c r="C429" s="14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38" ht="26.1" customHeight="1" x14ac:dyDescent="0.3">
      <c r="A430" s="7"/>
      <c r="B430" s="7"/>
      <c r="C430" s="14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38" ht="26.1" customHeight="1" x14ac:dyDescent="0.3">
      <c r="A431" s="7"/>
      <c r="B431" s="7"/>
      <c r="C431" s="14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38" ht="26.1" customHeight="1" x14ac:dyDescent="0.3">
      <c r="A432" s="7"/>
      <c r="B432" s="7"/>
      <c r="C432" s="14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38" ht="26.1" customHeight="1" x14ac:dyDescent="0.3">
      <c r="A433" s="7"/>
      <c r="B433" s="7"/>
      <c r="C433" s="14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38" ht="26.1" customHeight="1" x14ac:dyDescent="0.3">
      <c r="A434" s="7"/>
      <c r="B434" s="7"/>
      <c r="C434" s="14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38" ht="26.1" customHeight="1" x14ac:dyDescent="0.3">
      <c r="A435" s="7"/>
      <c r="B435" s="7"/>
      <c r="C435" s="14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38" ht="26.1" customHeight="1" x14ac:dyDescent="0.3">
      <c r="A436" s="10" t="s">
        <v>91</v>
      </c>
      <c r="B436" s="11"/>
      <c r="C436" s="12"/>
      <c r="D436" s="13"/>
      <c r="E436" s="13"/>
      <c r="F436" s="13"/>
      <c r="G436" s="13"/>
      <c r="H436" s="13"/>
      <c r="I436" s="13"/>
      <c r="J436" s="13"/>
      <c r="K436" s="13"/>
      <c r="L436" s="13">
        <f>F436+H436+J436</f>
        <v>0</v>
      </c>
      <c r="M436" s="13"/>
      <c r="R436">
        <f t="shared" ref="R436:AL436" si="77">ROUNDDOWN(SUM(R422:R422), 0)</f>
        <v>0</v>
      </c>
      <c r="S436">
        <f t="shared" si="77"/>
        <v>0</v>
      </c>
      <c r="T436">
        <f t="shared" si="77"/>
        <v>0</v>
      </c>
      <c r="U436">
        <f t="shared" si="77"/>
        <v>0</v>
      </c>
      <c r="V436">
        <f t="shared" si="77"/>
        <v>0</v>
      </c>
      <c r="W436">
        <f t="shared" si="77"/>
        <v>0</v>
      </c>
      <c r="X436">
        <f t="shared" si="77"/>
        <v>0</v>
      </c>
      <c r="Y436">
        <f t="shared" si="77"/>
        <v>0</v>
      </c>
      <c r="Z436">
        <f t="shared" si="77"/>
        <v>0</v>
      </c>
      <c r="AA436">
        <f t="shared" si="77"/>
        <v>0</v>
      </c>
      <c r="AB436">
        <f t="shared" si="77"/>
        <v>0</v>
      </c>
      <c r="AC436">
        <f t="shared" si="77"/>
        <v>0</v>
      </c>
      <c r="AD436">
        <f t="shared" si="77"/>
        <v>0</v>
      </c>
      <c r="AE436">
        <f t="shared" si="77"/>
        <v>0</v>
      </c>
      <c r="AF436">
        <f t="shared" si="77"/>
        <v>0</v>
      </c>
      <c r="AG436">
        <f t="shared" si="77"/>
        <v>0</v>
      </c>
      <c r="AH436">
        <f t="shared" si="77"/>
        <v>0</v>
      </c>
      <c r="AI436">
        <f t="shared" si="77"/>
        <v>0</v>
      </c>
      <c r="AJ436">
        <f t="shared" si="77"/>
        <v>0</v>
      </c>
      <c r="AK436">
        <f t="shared" si="77"/>
        <v>0</v>
      </c>
      <c r="AL436">
        <f t="shared" si="77"/>
        <v>0</v>
      </c>
    </row>
    <row r="437" spans="1:38" ht="26.1" customHeight="1" x14ac:dyDescent="0.3">
      <c r="A437" s="59" t="s">
        <v>453</v>
      </c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3"/>
    </row>
    <row r="438" spans="1:38" ht="26.1" customHeight="1" x14ac:dyDescent="0.3">
      <c r="A438" s="6" t="s">
        <v>114</v>
      </c>
      <c r="B438" s="6" t="s">
        <v>208</v>
      </c>
      <c r="C438" s="8" t="s">
        <v>97</v>
      </c>
      <c r="D438" s="9">
        <v>1</v>
      </c>
      <c r="E438" s="9"/>
      <c r="F438" s="9"/>
      <c r="G438" s="9"/>
      <c r="H438" s="9"/>
      <c r="I438" s="9"/>
      <c r="J438" s="9"/>
      <c r="K438" s="9">
        <f>E438+G438+I438</f>
        <v>0</v>
      </c>
      <c r="L438" s="9">
        <f>F438+H438+J438</f>
        <v>0</v>
      </c>
      <c r="M438" s="15" t="s">
        <v>207</v>
      </c>
      <c r="O438" t="str">
        <f>""</f>
        <v/>
      </c>
      <c r="P438" s="1" t="s">
        <v>90</v>
      </c>
      <c r="Q438">
        <v>1</v>
      </c>
      <c r="R438">
        <f>IF(P438="기계경비", J438, 0)</f>
        <v>0</v>
      </c>
      <c r="S438">
        <f>IF(P438="운반비", J438, 0)</f>
        <v>0</v>
      </c>
      <c r="T438">
        <f>IF(P438="작업부산물", F438, 0)</f>
        <v>0</v>
      </c>
      <c r="U438">
        <f>IF(P438="관급", F438, 0)</f>
        <v>0</v>
      </c>
      <c r="V438">
        <f>IF(P438="외주비", J438, 0)</f>
        <v>0</v>
      </c>
      <c r="W438">
        <f>IF(P438="장비비", J438, 0)</f>
        <v>0</v>
      </c>
      <c r="X438">
        <f>IF(P438="폐기물처리비", J438, 0)</f>
        <v>0</v>
      </c>
      <c r="Y438">
        <f>IF(P438="가설비", J438, 0)</f>
        <v>0</v>
      </c>
      <c r="Z438">
        <f>IF(P438="잡비제외분", F438, 0)</f>
        <v>0</v>
      </c>
      <c r="AA438">
        <f>IF(P438="사급자재대", L438, 0)</f>
        <v>0</v>
      </c>
      <c r="AB438">
        <f>IF(P438="관급자재대", L438, 0)</f>
        <v>0</v>
      </c>
      <c r="AC438">
        <f>IF(P438="(비)철강설", L438, 0)</f>
        <v>0</v>
      </c>
      <c r="AD438">
        <f>IF(P438="사용자항목2", L438, 0)</f>
        <v>0</v>
      </c>
      <c r="AE438">
        <f>IF(P438="사용자항목3", L438, 0)</f>
        <v>0</v>
      </c>
      <c r="AF438">
        <f>IF(P438="사용자항목4", L438, 0)</f>
        <v>0</v>
      </c>
      <c r="AG438">
        <f>IF(P438="사용자항목5", L438, 0)</f>
        <v>0</v>
      </c>
      <c r="AH438">
        <f>IF(P438="사용자항목6", L438, 0)</f>
        <v>0</v>
      </c>
      <c r="AI438">
        <f>IF(P438="사용자항목7", L438, 0)</f>
        <v>0</v>
      </c>
      <c r="AJ438">
        <f>IF(P438="사용자항목8", L438, 0)</f>
        <v>0</v>
      </c>
      <c r="AK438">
        <f>IF(P438="사용자항목9", L438, 0)</f>
        <v>0</v>
      </c>
    </row>
    <row r="439" spans="1:38" ht="26.1" customHeight="1" x14ac:dyDescent="0.3">
      <c r="A439" s="7"/>
      <c r="B439" s="7"/>
      <c r="C439" s="14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38" ht="26.1" customHeight="1" x14ac:dyDescent="0.3">
      <c r="A440" s="7"/>
      <c r="B440" s="7"/>
      <c r="C440" s="14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38" ht="26.1" customHeight="1" x14ac:dyDescent="0.3">
      <c r="A441" s="7"/>
      <c r="B441" s="7"/>
      <c r="C441" s="14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38" ht="26.1" customHeight="1" x14ac:dyDescent="0.3">
      <c r="A442" s="7"/>
      <c r="B442" s="7"/>
      <c r="C442" s="14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38" ht="26.1" customHeight="1" x14ac:dyDescent="0.3">
      <c r="A443" s="7"/>
      <c r="B443" s="7"/>
      <c r="C443" s="14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38" ht="26.1" customHeight="1" x14ac:dyDescent="0.3">
      <c r="A444" s="7"/>
      <c r="B444" s="7"/>
      <c r="C444" s="14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38" ht="26.1" customHeight="1" x14ac:dyDescent="0.3">
      <c r="A445" s="7"/>
      <c r="B445" s="7"/>
      <c r="C445" s="14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38" ht="26.1" customHeight="1" x14ac:dyDescent="0.3">
      <c r="A446" s="7"/>
      <c r="B446" s="7"/>
      <c r="C446" s="14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38" ht="26.1" customHeight="1" x14ac:dyDescent="0.3">
      <c r="A447" s="7"/>
      <c r="B447" s="7"/>
      <c r="C447" s="14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38" ht="26.1" customHeight="1" x14ac:dyDescent="0.3">
      <c r="A448" s="7"/>
      <c r="B448" s="7"/>
      <c r="C448" s="14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38" ht="26.1" customHeight="1" x14ac:dyDescent="0.3">
      <c r="A449" s="7"/>
      <c r="B449" s="7"/>
      <c r="C449" s="14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38" ht="26.1" customHeight="1" x14ac:dyDescent="0.3">
      <c r="A450" s="7"/>
      <c r="B450" s="7"/>
      <c r="C450" s="14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38" ht="26.1" customHeight="1" x14ac:dyDescent="0.3">
      <c r="A451" s="7"/>
      <c r="B451" s="7"/>
      <c r="C451" s="14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38" ht="26.1" customHeight="1" x14ac:dyDescent="0.3">
      <c r="A452" s="10" t="s">
        <v>91</v>
      </c>
      <c r="B452" s="11"/>
      <c r="C452" s="12"/>
      <c r="D452" s="13"/>
      <c r="E452" s="13"/>
      <c r="F452" s="13"/>
      <c r="G452" s="13"/>
      <c r="H452" s="13"/>
      <c r="I452" s="13"/>
      <c r="J452" s="13"/>
      <c r="K452" s="13"/>
      <c r="L452" s="13">
        <f>F452+H452+J452</f>
        <v>0</v>
      </c>
      <c r="M452" s="13"/>
      <c r="R452">
        <f t="shared" ref="R452:AL452" si="78">ROUNDDOWN(SUM(R438:R438), 0)</f>
        <v>0</v>
      </c>
      <c r="S452">
        <f t="shared" si="78"/>
        <v>0</v>
      </c>
      <c r="T452">
        <f t="shared" si="78"/>
        <v>0</v>
      </c>
      <c r="U452">
        <f t="shared" si="78"/>
        <v>0</v>
      </c>
      <c r="V452">
        <f t="shared" si="78"/>
        <v>0</v>
      </c>
      <c r="W452">
        <f t="shared" si="78"/>
        <v>0</v>
      </c>
      <c r="X452">
        <f t="shared" si="78"/>
        <v>0</v>
      </c>
      <c r="Y452">
        <f t="shared" si="78"/>
        <v>0</v>
      </c>
      <c r="Z452">
        <f t="shared" si="78"/>
        <v>0</v>
      </c>
      <c r="AA452">
        <f t="shared" si="78"/>
        <v>0</v>
      </c>
      <c r="AB452">
        <f t="shared" si="78"/>
        <v>0</v>
      </c>
      <c r="AC452">
        <f t="shared" si="78"/>
        <v>0</v>
      </c>
      <c r="AD452">
        <f t="shared" si="78"/>
        <v>0</v>
      </c>
      <c r="AE452">
        <f t="shared" si="78"/>
        <v>0</v>
      </c>
      <c r="AF452">
        <f t="shared" si="78"/>
        <v>0</v>
      </c>
      <c r="AG452">
        <f t="shared" si="78"/>
        <v>0</v>
      </c>
      <c r="AH452">
        <f t="shared" si="78"/>
        <v>0</v>
      </c>
      <c r="AI452">
        <f t="shared" si="78"/>
        <v>0</v>
      </c>
      <c r="AJ452">
        <f t="shared" si="78"/>
        <v>0</v>
      </c>
      <c r="AK452">
        <f t="shared" si="78"/>
        <v>0</v>
      </c>
      <c r="AL452">
        <f t="shared" si="78"/>
        <v>0</v>
      </c>
    </row>
    <row r="453" spans="1:38" ht="26.1" customHeight="1" x14ac:dyDescent="0.3">
      <c r="A453" s="59" t="s">
        <v>454</v>
      </c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3"/>
    </row>
    <row r="454" spans="1:38" ht="26.1" customHeight="1" x14ac:dyDescent="0.3">
      <c r="A454" s="6" t="s">
        <v>205</v>
      </c>
      <c r="B454" s="6" t="s">
        <v>210</v>
      </c>
      <c r="C454" s="8" t="s">
        <v>53</v>
      </c>
      <c r="D454" s="9">
        <v>5</v>
      </c>
      <c r="E454" s="9"/>
      <c r="F454" s="9"/>
      <c r="G454" s="9"/>
      <c r="H454" s="9"/>
      <c r="I454" s="9"/>
      <c r="J454" s="9"/>
      <c r="K454" s="9">
        <f>E454+G454+I454</f>
        <v>0</v>
      </c>
      <c r="L454" s="9">
        <f>F454+H454+J454</f>
        <v>0</v>
      </c>
      <c r="M454" s="15" t="s">
        <v>209</v>
      </c>
      <c r="O454" t="str">
        <f>""</f>
        <v/>
      </c>
      <c r="P454" s="1" t="s">
        <v>90</v>
      </c>
      <c r="Q454">
        <v>1</v>
      </c>
      <c r="R454">
        <f>IF(P454="기계경비", J454, 0)</f>
        <v>0</v>
      </c>
      <c r="S454">
        <f>IF(P454="운반비", J454, 0)</f>
        <v>0</v>
      </c>
      <c r="T454">
        <f>IF(P454="작업부산물", F454, 0)</f>
        <v>0</v>
      </c>
      <c r="U454">
        <f>IF(P454="관급", F454, 0)</f>
        <v>0</v>
      </c>
      <c r="V454">
        <f>IF(P454="외주비", J454, 0)</f>
        <v>0</v>
      </c>
      <c r="W454">
        <f>IF(P454="장비비", J454, 0)</f>
        <v>0</v>
      </c>
      <c r="X454">
        <f>IF(P454="폐기물처리비", J454, 0)</f>
        <v>0</v>
      </c>
      <c r="Y454">
        <f>IF(P454="가설비", J454, 0)</f>
        <v>0</v>
      </c>
      <c r="Z454">
        <f>IF(P454="잡비제외분", F454, 0)</f>
        <v>0</v>
      </c>
      <c r="AA454">
        <f>IF(P454="사급자재대", L454, 0)</f>
        <v>0</v>
      </c>
      <c r="AB454">
        <f>IF(P454="관급자재대", L454, 0)</f>
        <v>0</v>
      </c>
      <c r="AC454">
        <f>IF(P454="(비)철강설", L454, 0)</f>
        <v>0</v>
      </c>
      <c r="AD454">
        <f>IF(P454="사용자항목2", L454, 0)</f>
        <v>0</v>
      </c>
      <c r="AE454">
        <f>IF(P454="사용자항목3", L454, 0)</f>
        <v>0</v>
      </c>
      <c r="AF454">
        <f>IF(P454="사용자항목4", L454, 0)</f>
        <v>0</v>
      </c>
      <c r="AG454">
        <f>IF(P454="사용자항목5", L454, 0)</f>
        <v>0</v>
      </c>
      <c r="AH454">
        <f>IF(P454="사용자항목6", L454, 0)</f>
        <v>0</v>
      </c>
      <c r="AI454">
        <f>IF(P454="사용자항목7", L454, 0)</f>
        <v>0</v>
      </c>
      <c r="AJ454">
        <f>IF(P454="사용자항목8", L454, 0)</f>
        <v>0</v>
      </c>
      <c r="AK454">
        <f>IF(P454="사용자항목9", L454, 0)</f>
        <v>0</v>
      </c>
    </row>
    <row r="455" spans="1:38" ht="26.1" customHeight="1" x14ac:dyDescent="0.3">
      <c r="A455" s="7"/>
      <c r="B455" s="7"/>
      <c r="C455" s="14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38" ht="26.1" customHeight="1" x14ac:dyDescent="0.3">
      <c r="A456" s="7"/>
      <c r="B456" s="7"/>
      <c r="C456" s="14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38" ht="26.1" customHeight="1" x14ac:dyDescent="0.3">
      <c r="A457" s="7"/>
      <c r="B457" s="7"/>
      <c r="C457" s="14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38" ht="26.1" customHeight="1" x14ac:dyDescent="0.3">
      <c r="A458" s="7"/>
      <c r="B458" s="7"/>
      <c r="C458" s="14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38" ht="26.1" customHeight="1" x14ac:dyDescent="0.3">
      <c r="A459" s="7"/>
      <c r="B459" s="7"/>
      <c r="C459" s="14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38" ht="26.1" customHeight="1" x14ac:dyDescent="0.3">
      <c r="A460" s="7"/>
      <c r="B460" s="7"/>
      <c r="C460" s="14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38" ht="26.1" customHeight="1" x14ac:dyDescent="0.3">
      <c r="A461" s="7"/>
      <c r="B461" s="7"/>
      <c r="C461" s="14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38" ht="26.1" customHeight="1" x14ac:dyDescent="0.3">
      <c r="A462" s="7"/>
      <c r="B462" s="7"/>
      <c r="C462" s="14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38" ht="26.1" customHeight="1" x14ac:dyDescent="0.3">
      <c r="A463" s="7"/>
      <c r="B463" s="7"/>
      <c r="C463" s="14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38" ht="26.1" customHeight="1" x14ac:dyDescent="0.3">
      <c r="A464" s="7"/>
      <c r="B464" s="7"/>
      <c r="C464" s="14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38" ht="26.1" customHeight="1" x14ac:dyDescent="0.3">
      <c r="A465" s="7"/>
      <c r="B465" s="7"/>
      <c r="C465" s="14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38" ht="26.1" customHeight="1" x14ac:dyDescent="0.3">
      <c r="A466" s="7"/>
      <c r="B466" s="7"/>
      <c r="C466" s="14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38" ht="26.1" customHeight="1" x14ac:dyDescent="0.3">
      <c r="A467" s="7"/>
      <c r="B467" s="7"/>
      <c r="C467" s="14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38" ht="26.1" customHeight="1" x14ac:dyDescent="0.3">
      <c r="A468" s="10" t="s">
        <v>91</v>
      </c>
      <c r="B468" s="11"/>
      <c r="C468" s="12"/>
      <c r="D468" s="13"/>
      <c r="E468" s="13"/>
      <c r="F468" s="13"/>
      <c r="G468" s="13"/>
      <c r="H468" s="13"/>
      <c r="I468" s="13"/>
      <c r="J468" s="13"/>
      <c r="K468" s="13"/>
      <c r="L468" s="13">
        <f>F468+H468+J468</f>
        <v>0</v>
      </c>
      <c r="M468" s="13"/>
      <c r="R468">
        <f t="shared" ref="R468:AL468" si="79">ROUNDDOWN(SUM(R454:R454), 0)</f>
        <v>0</v>
      </c>
      <c r="S468">
        <f t="shared" si="79"/>
        <v>0</v>
      </c>
      <c r="T468">
        <f t="shared" si="79"/>
        <v>0</v>
      </c>
      <c r="U468">
        <f t="shared" si="79"/>
        <v>0</v>
      </c>
      <c r="V468">
        <f t="shared" si="79"/>
        <v>0</v>
      </c>
      <c r="W468">
        <f t="shared" si="79"/>
        <v>0</v>
      </c>
      <c r="X468">
        <f t="shared" si="79"/>
        <v>0</v>
      </c>
      <c r="Y468">
        <f t="shared" si="79"/>
        <v>0</v>
      </c>
      <c r="Z468">
        <f t="shared" si="79"/>
        <v>0</v>
      </c>
      <c r="AA468">
        <f t="shared" si="79"/>
        <v>0</v>
      </c>
      <c r="AB468">
        <f t="shared" si="79"/>
        <v>0</v>
      </c>
      <c r="AC468">
        <f t="shared" si="79"/>
        <v>0</v>
      </c>
      <c r="AD468">
        <f t="shared" si="79"/>
        <v>0</v>
      </c>
      <c r="AE468">
        <f t="shared" si="79"/>
        <v>0</v>
      </c>
      <c r="AF468">
        <f t="shared" si="79"/>
        <v>0</v>
      </c>
      <c r="AG468">
        <f t="shared" si="79"/>
        <v>0</v>
      </c>
      <c r="AH468">
        <f t="shared" si="79"/>
        <v>0</v>
      </c>
      <c r="AI468">
        <f t="shared" si="79"/>
        <v>0</v>
      </c>
      <c r="AJ468">
        <f t="shared" si="79"/>
        <v>0</v>
      </c>
      <c r="AK468">
        <f t="shared" si="79"/>
        <v>0</v>
      </c>
      <c r="AL468">
        <f t="shared" si="79"/>
        <v>0</v>
      </c>
    </row>
    <row r="469" spans="1:38" ht="26.1" customHeight="1" x14ac:dyDescent="0.3">
      <c r="A469" s="59" t="s">
        <v>455</v>
      </c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3"/>
    </row>
    <row r="470" spans="1:38" ht="26.1" customHeight="1" x14ac:dyDescent="0.3">
      <c r="A470" s="6" t="s">
        <v>100</v>
      </c>
      <c r="B470" s="6" t="s">
        <v>101</v>
      </c>
      <c r="C470" s="8" t="s">
        <v>52</v>
      </c>
      <c r="D470" s="9">
        <v>58</v>
      </c>
      <c r="E470" s="9"/>
      <c r="F470" s="9"/>
      <c r="G470" s="9"/>
      <c r="H470" s="9"/>
      <c r="I470" s="9"/>
      <c r="J470" s="9"/>
      <c r="K470" s="9">
        <f>E470+G470+I470</f>
        <v>0</v>
      </c>
      <c r="L470" s="9">
        <f>F470+H470+J470</f>
        <v>0</v>
      </c>
      <c r="M470" s="15" t="s">
        <v>102</v>
      </c>
      <c r="O470" t="str">
        <f>""</f>
        <v/>
      </c>
      <c r="P470" s="1" t="s">
        <v>90</v>
      </c>
      <c r="Q470">
        <v>1</v>
      </c>
      <c r="R470">
        <f>IF(P470="기계경비", J470, 0)</f>
        <v>0</v>
      </c>
      <c r="S470">
        <f>IF(P470="운반비", J470, 0)</f>
        <v>0</v>
      </c>
      <c r="T470">
        <f>IF(P470="작업부산물", F470, 0)</f>
        <v>0</v>
      </c>
      <c r="U470">
        <f>IF(P470="관급", F470, 0)</f>
        <v>0</v>
      </c>
      <c r="V470">
        <f>IF(P470="외주비", J470, 0)</f>
        <v>0</v>
      </c>
      <c r="W470">
        <f>IF(P470="장비비", J470, 0)</f>
        <v>0</v>
      </c>
      <c r="X470">
        <f>IF(P470="폐기물처리비", J470, 0)</f>
        <v>0</v>
      </c>
      <c r="Y470">
        <f>IF(P470="가설비", J470, 0)</f>
        <v>0</v>
      </c>
      <c r="Z470">
        <f>IF(P470="잡비제외분", F470, 0)</f>
        <v>0</v>
      </c>
      <c r="AA470">
        <f>IF(P470="사급자재대", L470, 0)</f>
        <v>0</v>
      </c>
      <c r="AB470">
        <f>IF(P470="관급자재대", L470, 0)</f>
        <v>0</v>
      </c>
      <c r="AC470">
        <f>IF(P470="(비)철강설", L470, 0)</f>
        <v>0</v>
      </c>
      <c r="AD470">
        <f>IF(P470="사용자항목2", L470, 0)</f>
        <v>0</v>
      </c>
      <c r="AE470">
        <f>IF(P470="사용자항목3", L470, 0)</f>
        <v>0</v>
      </c>
      <c r="AF470">
        <f>IF(P470="사용자항목4", L470, 0)</f>
        <v>0</v>
      </c>
      <c r="AG470">
        <f>IF(P470="사용자항목5", L470, 0)</f>
        <v>0</v>
      </c>
      <c r="AH470">
        <f>IF(P470="사용자항목6", L470, 0)</f>
        <v>0</v>
      </c>
      <c r="AI470">
        <f>IF(P470="사용자항목7", L470, 0)</f>
        <v>0</v>
      </c>
      <c r="AJ470">
        <f>IF(P470="사용자항목8", L470, 0)</f>
        <v>0</v>
      </c>
      <c r="AK470">
        <f>IF(P470="사용자항목9", L470, 0)</f>
        <v>0</v>
      </c>
    </row>
    <row r="471" spans="1:38" ht="26.1" customHeight="1" x14ac:dyDescent="0.3">
      <c r="A471" s="6" t="s">
        <v>212</v>
      </c>
      <c r="B471" s="6" t="s">
        <v>213</v>
      </c>
      <c r="C471" s="8" t="s">
        <v>52</v>
      </c>
      <c r="D471" s="9">
        <v>58</v>
      </c>
      <c r="E471" s="9"/>
      <c r="F471" s="9"/>
      <c r="G471" s="9"/>
      <c r="H471" s="9"/>
      <c r="I471" s="9"/>
      <c r="J471" s="9"/>
      <c r="K471" s="9">
        <f>E471+G471+I471</f>
        <v>0</v>
      </c>
      <c r="L471" s="9">
        <f>F471+H471+J471</f>
        <v>0</v>
      </c>
      <c r="M471" s="15" t="s">
        <v>211</v>
      </c>
      <c r="O471" t="str">
        <f>""</f>
        <v/>
      </c>
      <c r="P471" s="1" t="s">
        <v>90</v>
      </c>
      <c r="Q471">
        <v>1</v>
      </c>
      <c r="R471">
        <f>IF(P471="기계경비", J471, 0)</f>
        <v>0</v>
      </c>
      <c r="S471">
        <f>IF(P471="운반비", J471, 0)</f>
        <v>0</v>
      </c>
      <c r="T471">
        <f>IF(P471="작업부산물", F471, 0)</f>
        <v>0</v>
      </c>
      <c r="U471">
        <f>IF(P471="관급", F471, 0)</f>
        <v>0</v>
      </c>
      <c r="V471">
        <f>IF(P471="외주비", J471, 0)</f>
        <v>0</v>
      </c>
      <c r="W471">
        <f>IF(P471="장비비", J471, 0)</f>
        <v>0</v>
      </c>
      <c r="X471">
        <f>IF(P471="폐기물처리비", J471, 0)</f>
        <v>0</v>
      </c>
      <c r="Y471">
        <f>IF(P471="가설비", J471, 0)</f>
        <v>0</v>
      </c>
      <c r="Z471">
        <f>IF(P471="잡비제외분", F471, 0)</f>
        <v>0</v>
      </c>
      <c r="AA471">
        <f>IF(P471="사급자재대", L471, 0)</f>
        <v>0</v>
      </c>
      <c r="AB471">
        <f>IF(P471="관급자재대", L471, 0)</f>
        <v>0</v>
      </c>
      <c r="AC471">
        <f>IF(P471="(비)철강설", L471, 0)</f>
        <v>0</v>
      </c>
      <c r="AD471">
        <f>IF(P471="사용자항목2", L471, 0)</f>
        <v>0</v>
      </c>
      <c r="AE471">
        <f>IF(P471="사용자항목3", L471, 0)</f>
        <v>0</v>
      </c>
      <c r="AF471">
        <f>IF(P471="사용자항목4", L471, 0)</f>
        <v>0</v>
      </c>
      <c r="AG471">
        <f>IF(P471="사용자항목5", L471, 0)</f>
        <v>0</v>
      </c>
      <c r="AH471">
        <f>IF(P471="사용자항목6", L471, 0)</f>
        <v>0</v>
      </c>
      <c r="AI471">
        <f>IF(P471="사용자항목7", L471, 0)</f>
        <v>0</v>
      </c>
      <c r="AJ471">
        <f>IF(P471="사용자항목8", L471, 0)</f>
        <v>0</v>
      </c>
      <c r="AK471">
        <f>IF(P471="사용자항목9", L471, 0)</f>
        <v>0</v>
      </c>
    </row>
    <row r="472" spans="1:38" ht="26.1" customHeight="1" x14ac:dyDescent="0.3">
      <c r="A472" s="7"/>
      <c r="B472" s="7"/>
      <c r="C472" s="14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38" ht="26.1" customHeight="1" x14ac:dyDescent="0.3">
      <c r="A473" s="7"/>
      <c r="B473" s="7"/>
      <c r="C473" s="14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38" ht="26.1" customHeight="1" x14ac:dyDescent="0.3">
      <c r="A474" s="7"/>
      <c r="B474" s="7"/>
      <c r="C474" s="14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38" ht="26.1" customHeight="1" x14ac:dyDescent="0.3">
      <c r="A475" s="7"/>
      <c r="B475" s="7"/>
      <c r="C475" s="14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38" ht="26.1" customHeight="1" x14ac:dyDescent="0.3">
      <c r="A476" s="7"/>
      <c r="B476" s="7"/>
      <c r="C476" s="14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38" ht="26.1" customHeight="1" x14ac:dyDescent="0.3">
      <c r="A477" s="7"/>
      <c r="B477" s="7"/>
      <c r="C477" s="14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38" ht="26.1" customHeight="1" x14ac:dyDescent="0.3">
      <c r="A478" s="7"/>
      <c r="B478" s="7"/>
      <c r="C478" s="14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38" ht="26.1" customHeight="1" x14ac:dyDescent="0.3">
      <c r="A479" s="7"/>
      <c r="B479" s="7"/>
      <c r="C479" s="14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38" ht="26.1" customHeight="1" x14ac:dyDescent="0.3">
      <c r="A480" s="7"/>
      <c r="B480" s="7"/>
      <c r="C480" s="14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38" ht="26.1" customHeight="1" x14ac:dyDescent="0.3">
      <c r="A481" s="7"/>
      <c r="B481" s="7"/>
      <c r="C481" s="14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38" ht="26.1" customHeight="1" x14ac:dyDescent="0.3">
      <c r="A482" s="7"/>
      <c r="B482" s="7"/>
      <c r="C482" s="14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38" ht="26.1" customHeight="1" x14ac:dyDescent="0.3">
      <c r="A483" s="7"/>
      <c r="B483" s="7"/>
      <c r="C483" s="14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38" ht="26.1" customHeight="1" x14ac:dyDescent="0.3">
      <c r="A484" s="10" t="s">
        <v>91</v>
      </c>
      <c r="B484" s="11"/>
      <c r="C484" s="12"/>
      <c r="D484" s="13"/>
      <c r="E484" s="13"/>
      <c r="F484" s="13"/>
      <c r="G484" s="13"/>
      <c r="H484" s="13"/>
      <c r="I484" s="13"/>
      <c r="J484" s="13"/>
      <c r="K484" s="13"/>
      <c r="L484" s="13">
        <f>F484+H484+J484</f>
        <v>0</v>
      </c>
      <c r="M484" s="13"/>
      <c r="R484">
        <f t="shared" ref="R484:AL484" si="80">ROUNDDOWN(SUM(R470:R471), 0)</f>
        <v>0</v>
      </c>
      <c r="S484">
        <f t="shared" si="80"/>
        <v>0</v>
      </c>
      <c r="T484">
        <f t="shared" si="80"/>
        <v>0</v>
      </c>
      <c r="U484">
        <f t="shared" si="80"/>
        <v>0</v>
      </c>
      <c r="V484">
        <f t="shared" si="80"/>
        <v>0</v>
      </c>
      <c r="W484">
        <f t="shared" si="80"/>
        <v>0</v>
      </c>
      <c r="X484">
        <f t="shared" si="80"/>
        <v>0</v>
      </c>
      <c r="Y484">
        <f t="shared" si="80"/>
        <v>0</v>
      </c>
      <c r="Z484">
        <f t="shared" si="80"/>
        <v>0</v>
      </c>
      <c r="AA484">
        <f t="shared" si="80"/>
        <v>0</v>
      </c>
      <c r="AB484">
        <f t="shared" si="80"/>
        <v>0</v>
      </c>
      <c r="AC484">
        <f t="shared" si="80"/>
        <v>0</v>
      </c>
      <c r="AD484">
        <f t="shared" si="80"/>
        <v>0</v>
      </c>
      <c r="AE484">
        <f t="shared" si="80"/>
        <v>0</v>
      </c>
      <c r="AF484">
        <f t="shared" si="80"/>
        <v>0</v>
      </c>
      <c r="AG484">
        <f t="shared" si="80"/>
        <v>0</v>
      </c>
      <c r="AH484">
        <f t="shared" si="80"/>
        <v>0</v>
      </c>
      <c r="AI484">
        <f t="shared" si="80"/>
        <v>0</v>
      </c>
      <c r="AJ484">
        <f t="shared" si="80"/>
        <v>0</v>
      </c>
      <c r="AK484">
        <f t="shared" si="80"/>
        <v>0</v>
      </c>
      <c r="AL484">
        <f t="shared" si="80"/>
        <v>0</v>
      </c>
    </row>
    <row r="485" spans="1:38" ht="26.1" customHeight="1" x14ac:dyDescent="0.3">
      <c r="A485" s="59" t="s">
        <v>456</v>
      </c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3"/>
    </row>
    <row r="486" spans="1:38" ht="26.1" customHeight="1" x14ac:dyDescent="0.3">
      <c r="A486" s="6" t="s">
        <v>127</v>
      </c>
      <c r="B486" s="6" t="s">
        <v>128</v>
      </c>
      <c r="C486" s="8" t="s">
        <v>52</v>
      </c>
      <c r="D486" s="9">
        <v>96</v>
      </c>
      <c r="E486" s="9"/>
      <c r="F486" s="9"/>
      <c r="G486" s="9"/>
      <c r="H486" s="9"/>
      <c r="I486" s="9"/>
      <c r="J486" s="9"/>
      <c r="K486" s="9">
        <f t="shared" ref="K486:L490" si="81">E486+G486+I486</f>
        <v>0</v>
      </c>
      <c r="L486" s="9">
        <f t="shared" si="81"/>
        <v>0</v>
      </c>
      <c r="M486" s="15" t="s">
        <v>126</v>
      </c>
      <c r="O486" t="str">
        <f>""</f>
        <v/>
      </c>
      <c r="P486" s="1" t="s">
        <v>90</v>
      </c>
      <c r="Q486">
        <v>1</v>
      </c>
      <c r="R486">
        <f>IF(P486="기계경비", J486, 0)</f>
        <v>0</v>
      </c>
      <c r="S486">
        <f>IF(P486="운반비", J486, 0)</f>
        <v>0</v>
      </c>
      <c r="T486">
        <f>IF(P486="작업부산물", F486, 0)</f>
        <v>0</v>
      </c>
      <c r="U486">
        <f>IF(P486="관급", F486, 0)</f>
        <v>0</v>
      </c>
      <c r="V486">
        <f>IF(P486="외주비", J486, 0)</f>
        <v>0</v>
      </c>
      <c r="W486">
        <f>IF(P486="장비비", J486, 0)</f>
        <v>0</v>
      </c>
      <c r="X486">
        <f>IF(P486="폐기물처리비", J486, 0)</f>
        <v>0</v>
      </c>
      <c r="Y486">
        <f>IF(P486="가설비", J486, 0)</f>
        <v>0</v>
      </c>
      <c r="Z486">
        <f>IF(P486="잡비제외분", F486, 0)</f>
        <v>0</v>
      </c>
      <c r="AA486">
        <f>IF(P486="사급자재대", L486, 0)</f>
        <v>0</v>
      </c>
      <c r="AB486">
        <f>IF(P486="관급자재대", L486, 0)</f>
        <v>0</v>
      </c>
      <c r="AC486">
        <f>IF(P486="(비)철강설", L486, 0)</f>
        <v>0</v>
      </c>
      <c r="AD486">
        <f>IF(P486="사용자항목2", L486, 0)</f>
        <v>0</v>
      </c>
      <c r="AE486">
        <f>IF(P486="사용자항목3", L486, 0)</f>
        <v>0</v>
      </c>
      <c r="AF486">
        <f>IF(P486="사용자항목4", L486, 0)</f>
        <v>0</v>
      </c>
      <c r="AG486">
        <f>IF(P486="사용자항목5", L486, 0)</f>
        <v>0</v>
      </c>
      <c r="AH486">
        <f>IF(P486="사용자항목6", L486, 0)</f>
        <v>0</v>
      </c>
      <c r="AI486">
        <f>IF(P486="사용자항목7", L486, 0)</f>
        <v>0</v>
      </c>
      <c r="AJ486">
        <f>IF(P486="사용자항목8", L486, 0)</f>
        <v>0</v>
      </c>
      <c r="AK486">
        <f>IF(P486="사용자항목9", L486, 0)</f>
        <v>0</v>
      </c>
    </row>
    <row r="487" spans="1:38" ht="26.1" customHeight="1" x14ac:dyDescent="0.3">
      <c r="A487" s="6" t="s">
        <v>215</v>
      </c>
      <c r="B487" s="6" t="s">
        <v>216</v>
      </c>
      <c r="C487" s="8" t="s">
        <v>52</v>
      </c>
      <c r="D487" s="9">
        <v>96</v>
      </c>
      <c r="E487" s="9"/>
      <c r="F487" s="9"/>
      <c r="G487" s="9"/>
      <c r="H487" s="9"/>
      <c r="I487" s="9"/>
      <c r="J487" s="9"/>
      <c r="K487" s="9">
        <f t="shared" si="81"/>
        <v>0</v>
      </c>
      <c r="L487" s="9">
        <f t="shared" si="81"/>
        <v>0</v>
      </c>
      <c r="M487" s="15" t="s">
        <v>214</v>
      </c>
      <c r="O487" t="str">
        <f>""</f>
        <v/>
      </c>
      <c r="P487" s="1" t="s">
        <v>90</v>
      </c>
      <c r="Q487">
        <v>1</v>
      </c>
      <c r="R487">
        <f>IF(P487="기계경비", J487, 0)</f>
        <v>0</v>
      </c>
      <c r="S487">
        <f>IF(P487="운반비", J487, 0)</f>
        <v>0</v>
      </c>
      <c r="T487">
        <f>IF(P487="작업부산물", F487, 0)</f>
        <v>0</v>
      </c>
      <c r="U487">
        <f>IF(P487="관급", F487, 0)</f>
        <v>0</v>
      </c>
      <c r="V487">
        <f>IF(P487="외주비", J487, 0)</f>
        <v>0</v>
      </c>
      <c r="W487">
        <f>IF(P487="장비비", J487, 0)</f>
        <v>0</v>
      </c>
      <c r="X487">
        <f>IF(P487="폐기물처리비", J487, 0)</f>
        <v>0</v>
      </c>
      <c r="Y487">
        <f>IF(P487="가설비", J487, 0)</f>
        <v>0</v>
      </c>
      <c r="Z487">
        <f>IF(P487="잡비제외분", F487, 0)</f>
        <v>0</v>
      </c>
      <c r="AA487">
        <f>IF(P487="사급자재대", L487, 0)</f>
        <v>0</v>
      </c>
      <c r="AB487">
        <f>IF(P487="관급자재대", L487, 0)</f>
        <v>0</v>
      </c>
      <c r="AC487">
        <f>IF(P487="(비)철강설", L487, 0)</f>
        <v>0</v>
      </c>
      <c r="AD487">
        <f>IF(P487="사용자항목2", L487, 0)</f>
        <v>0</v>
      </c>
      <c r="AE487">
        <f>IF(P487="사용자항목3", L487, 0)</f>
        <v>0</v>
      </c>
      <c r="AF487">
        <f>IF(P487="사용자항목4", L487, 0)</f>
        <v>0</v>
      </c>
      <c r="AG487">
        <f>IF(P487="사용자항목5", L487, 0)</f>
        <v>0</v>
      </c>
      <c r="AH487">
        <f>IF(P487="사용자항목6", L487, 0)</f>
        <v>0</v>
      </c>
      <c r="AI487">
        <f>IF(P487="사용자항목7", L487, 0)</f>
        <v>0</v>
      </c>
      <c r="AJ487">
        <f>IF(P487="사용자항목8", L487, 0)</f>
        <v>0</v>
      </c>
      <c r="AK487">
        <f>IF(P487="사용자항목9", L487, 0)</f>
        <v>0</v>
      </c>
    </row>
    <row r="488" spans="1:38" ht="26.1" customHeight="1" x14ac:dyDescent="0.3">
      <c r="A488" s="6" t="s">
        <v>218</v>
      </c>
      <c r="B488" s="6" t="s">
        <v>219</v>
      </c>
      <c r="C488" s="8" t="s">
        <v>52</v>
      </c>
      <c r="D488" s="9">
        <v>96</v>
      </c>
      <c r="E488" s="9"/>
      <c r="F488" s="9"/>
      <c r="G488" s="9"/>
      <c r="H488" s="9"/>
      <c r="I488" s="9"/>
      <c r="J488" s="9"/>
      <c r="K488" s="9">
        <f t="shared" si="81"/>
        <v>0</v>
      </c>
      <c r="L488" s="9">
        <f t="shared" si="81"/>
        <v>0</v>
      </c>
      <c r="M488" s="15" t="s">
        <v>217</v>
      </c>
      <c r="O488" t="str">
        <f>""</f>
        <v/>
      </c>
      <c r="P488" s="1" t="s">
        <v>90</v>
      </c>
      <c r="Q488">
        <v>1</v>
      </c>
      <c r="R488">
        <f>IF(P488="기계경비", J488, 0)</f>
        <v>0</v>
      </c>
      <c r="S488">
        <f>IF(P488="운반비", J488, 0)</f>
        <v>0</v>
      </c>
      <c r="T488">
        <f>IF(P488="작업부산물", F488, 0)</f>
        <v>0</v>
      </c>
      <c r="U488">
        <f>IF(P488="관급", F488, 0)</f>
        <v>0</v>
      </c>
      <c r="V488">
        <f>IF(P488="외주비", J488, 0)</f>
        <v>0</v>
      </c>
      <c r="W488">
        <f>IF(P488="장비비", J488, 0)</f>
        <v>0</v>
      </c>
      <c r="X488">
        <f>IF(P488="폐기물처리비", J488, 0)</f>
        <v>0</v>
      </c>
      <c r="Y488">
        <f>IF(P488="가설비", J488, 0)</f>
        <v>0</v>
      </c>
      <c r="Z488">
        <f>IF(P488="잡비제외분", F488, 0)</f>
        <v>0</v>
      </c>
      <c r="AA488">
        <f>IF(P488="사급자재대", L488, 0)</f>
        <v>0</v>
      </c>
      <c r="AB488">
        <f>IF(P488="관급자재대", L488, 0)</f>
        <v>0</v>
      </c>
      <c r="AC488">
        <f>IF(P488="(비)철강설", L488, 0)</f>
        <v>0</v>
      </c>
      <c r="AD488">
        <f>IF(P488="사용자항목2", L488, 0)</f>
        <v>0</v>
      </c>
      <c r="AE488">
        <f>IF(P488="사용자항목3", L488, 0)</f>
        <v>0</v>
      </c>
      <c r="AF488">
        <f>IF(P488="사용자항목4", L488, 0)</f>
        <v>0</v>
      </c>
      <c r="AG488">
        <f>IF(P488="사용자항목5", L488, 0)</f>
        <v>0</v>
      </c>
      <c r="AH488">
        <f>IF(P488="사용자항목6", L488, 0)</f>
        <v>0</v>
      </c>
      <c r="AI488">
        <f>IF(P488="사용자항목7", L488, 0)</f>
        <v>0</v>
      </c>
      <c r="AJ488">
        <f>IF(P488="사용자항목8", L488, 0)</f>
        <v>0</v>
      </c>
      <c r="AK488">
        <f>IF(P488="사용자항목9", L488, 0)</f>
        <v>0</v>
      </c>
    </row>
    <row r="489" spans="1:38" ht="26.1" customHeight="1" x14ac:dyDescent="0.3">
      <c r="A489" s="6" t="s">
        <v>133</v>
      </c>
      <c r="B489" s="6" t="s">
        <v>134</v>
      </c>
      <c r="C489" s="8" t="s">
        <v>53</v>
      </c>
      <c r="D489" s="9">
        <v>41</v>
      </c>
      <c r="E489" s="9"/>
      <c r="F489" s="9"/>
      <c r="G489" s="9"/>
      <c r="H489" s="9"/>
      <c r="I489" s="9"/>
      <c r="J489" s="9"/>
      <c r="K489" s="9">
        <f t="shared" si="81"/>
        <v>0</v>
      </c>
      <c r="L489" s="9">
        <f t="shared" si="81"/>
        <v>0</v>
      </c>
      <c r="M489" s="15" t="s">
        <v>132</v>
      </c>
      <c r="O489" t="str">
        <f>""</f>
        <v/>
      </c>
      <c r="P489" s="1" t="s">
        <v>90</v>
      </c>
      <c r="Q489">
        <v>1</v>
      </c>
      <c r="R489">
        <f>IF(P489="기계경비", J489, 0)</f>
        <v>0</v>
      </c>
      <c r="S489">
        <f>IF(P489="운반비", J489, 0)</f>
        <v>0</v>
      </c>
      <c r="T489">
        <f>IF(P489="작업부산물", F489, 0)</f>
        <v>0</v>
      </c>
      <c r="U489">
        <f>IF(P489="관급", F489, 0)</f>
        <v>0</v>
      </c>
      <c r="V489">
        <f>IF(P489="외주비", J489, 0)</f>
        <v>0</v>
      </c>
      <c r="W489">
        <f>IF(P489="장비비", J489, 0)</f>
        <v>0</v>
      </c>
      <c r="X489">
        <f>IF(P489="폐기물처리비", J489, 0)</f>
        <v>0</v>
      </c>
      <c r="Y489">
        <f>IF(P489="가설비", J489, 0)</f>
        <v>0</v>
      </c>
      <c r="Z489">
        <f>IF(P489="잡비제외분", F489, 0)</f>
        <v>0</v>
      </c>
      <c r="AA489">
        <f>IF(P489="사급자재대", L489, 0)</f>
        <v>0</v>
      </c>
      <c r="AB489">
        <f>IF(P489="관급자재대", L489, 0)</f>
        <v>0</v>
      </c>
      <c r="AC489">
        <f>IF(P489="(비)철강설", L489, 0)</f>
        <v>0</v>
      </c>
      <c r="AD489">
        <f>IF(P489="사용자항목2", L489, 0)</f>
        <v>0</v>
      </c>
      <c r="AE489">
        <f>IF(P489="사용자항목3", L489, 0)</f>
        <v>0</v>
      </c>
      <c r="AF489">
        <f>IF(P489="사용자항목4", L489, 0)</f>
        <v>0</v>
      </c>
      <c r="AG489">
        <f>IF(P489="사용자항목5", L489, 0)</f>
        <v>0</v>
      </c>
      <c r="AH489">
        <f>IF(P489="사용자항목6", L489, 0)</f>
        <v>0</v>
      </c>
      <c r="AI489">
        <f>IF(P489="사용자항목7", L489, 0)</f>
        <v>0</v>
      </c>
      <c r="AJ489">
        <f>IF(P489="사용자항목8", L489, 0)</f>
        <v>0</v>
      </c>
      <c r="AK489">
        <f>IF(P489="사용자항목9", L489, 0)</f>
        <v>0</v>
      </c>
    </row>
    <row r="490" spans="1:38" ht="26.1" customHeight="1" x14ac:dyDescent="0.3">
      <c r="A490" s="6" t="s">
        <v>136</v>
      </c>
      <c r="B490" s="6" t="s">
        <v>137</v>
      </c>
      <c r="C490" s="8" t="s">
        <v>53</v>
      </c>
      <c r="D490" s="9">
        <v>12</v>
      </c>
      <c r="E490" s="9"/>
      <c r="F490" s="9"/>
      <c r="G490" s="9"/>
      <c r="H490" s="9"/>
      <c r="I490" s="9"/>
      <c r="J490" s="9"/>
      <c r="K490" s="9">
        <f t="shared" si="81"/>
        <v>0</v>
      </c>
      <c r="L490" s="9">
        <f t="shared" si="81"/>
        <v>0</v>
      </c>
      <c r="M490" s="15" t="s">
        <v>135</v>
      </c>
      <c r="O490" t="str">
        <f>""</f>
        <v/>
      </c>
      <c r="P490" s="1" t="s">
        <v>90</v>
      </c>
      <c r="Q490">
        <v>1</v>
      </c>
      <c r="R490">
        <f>IF(P490="기계경비", J490, 0)</f>
        <v>0</v>
      </c>
      <c r="S490">
        <f>IF(P490="운반비", J490, 0)</f>
        <v>0</v>
      </c>
      <c r="T490">
        <f>IF(P490="작업부산물", F490, 0)</f>
        <v>0</v>
      </c>
      <c r="U490">
        <f>IF(P490="관급", F490, 0)</f>
        <v>0</v>
      </c>
      <c r="V490">
        <f>IF(P490="외주비", J490, 0)</f>
        <v>0</v>
      </c>
      <c r="W490">
        <f>IF(P490="장비비", J490, 0)</f>
        <v>0</v>
      </c>
      <c r="X490">
        <f>IF(P490="폐기물처리비", J490, 0)</f>
        <v>0</v>
      </c>
      <c r="Y490">
        <f>IF(P490="가설비", J490, 0)</f>
        <v>0</v>
      </c>
      <c r="Z490">
        <f>IF(P490="잡비제외분", F490, 0)</f>
        <v>0</v>
      </c>
      <c r="AA490">
        <f>IF(P490="사급자재대", L490, 0)</f>
        <v>0</v>
      </c>
      <c r="AB490">
        <f>IF(P490="관급자재대", L490, 0)</f>
        <v>0</v>
      </c>
      <c r="AC490">
        <f>IF(P490="(비)철강설", L490, 0)</f>
        <v>0</v>
      </c>
      <c r="AD490">
        <f>IF(P490="사용자항목2", L490, 0)</f>
        <v>0</v>
      </c>
      <c r="AE490">
        <f>IF(P490="사용자항목3", L490, 0)</f>
        <v>0</v>
      </c>
      <c r="AF490">
        <f>IF(P490="사용자항목4", L490, 0)</f>
        <v>0</v>
      </c>
      <c r="AG490">
        <f>IF(P490="사용자항목5", L490, 0)</f>
        <v>0</v>
      </c>
      <c r="AH490">
        <f>IF(P490="사용자항목6", L490, 0)</f>
        <v>0</v>
      </c>
      <c r="AI490">
        <f>IF(P490="사용자항목7", L490, 0)</f>
        <v>0</v>
      </c>
      <c r="AJ490">
        <f>IF(P490="사용자항목8", L490, 0)</f>
        <v>0</v>
      </c>
      <c r="AK490">
        <f>IF(P490="사용자항목9", L490, 0)</f>
        <v>0</v>
      </c>
    </row>
    <row r="491" spans="1:38" ht="26.1" customHeight="1" x14ac:dyDescent="0.3">
      <c r="A491" s="7"/>
      <c r="B491" s="7"/>
      <c r="C491" s="14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38" ht="26.1" customHeight="1" x14ac:dyDescent="0.3">
      <c r="A492" s="7"/>
      <c r="B492" s="7"/>
      <c r="C492" s="14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38" ht="26.1" customHeight="1" x14ac:dyDescent="0.3">
      <c r="A493" s="7"/>
      <c r="B493" s="7"/>
      <c r="C493" s="14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38" ht="26.1" customHeight="1" x14ac:dyDescent="0.3">
      <c r="A494" s="7"/>
      <c r="B494" s="7"/>
      <c r="C494" s="14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38" ht="26.1" customHeight="1" x14ac:dyDescent="0.3">
      <c r="A495" s="7"/>
      <c r="B495" s="7"/>
      <c r="C495" s="14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38" ht="26.1" customHeight="1" x14ac:dyDescent="0.3">
      <c r="A496" s="7"/>
      <c r="B496" s="7"/>
      <c r="C496" s="14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38" ht="26.1" customHeight="1" x14ac:dyDescent="0.3">
      <c r="A497" s="7"/>
      <c r="B497" s="7"/>
      <c r="C497" s="14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38" ht="26.1" customHeight="1" x14ac:dyDescent="0.3">
      <c r="A498" s="7"/>
      <c r="B498" s="7"/>
      <c r="C498" s="14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38" ht="26.1" customHeight="1" x14ac:dyDescent="0.3">
      <c r="A499" s="7"/>
      <c r="B499" s="7"/>
      <c r="C499" s="14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38" ht="26.1" customHeight="1" x14ac:dyDescent="0.3">
      <c r="A500" s="10" t="s">
        <v>91</v>
      </c>
      <c r="B500" s="11"/>
      <c r="C500" s="12"/>
      <c r="D500" s="13"/>
      <c r="E500" s="13"/>
      <c r="F500" s="13"/>
      <c r="G500" s="13"/>
      <c r="H500" s="13"/>
      <c r="I500" s="13"/>
      <c r="J500" s="13"/>
      <c r="K500" s="13"/>
      <c r="L500" s="13">
        <f>F500+H500+J500</f>
        <v>0</v>
      </c>
      <c r="M500" s="13"/>
      <c r="R500">
        <f t="shared" ref="R500:AL500" si="82">ROUNDDOWN(SUM(R486:R490), 0)</f>
        <v>0</v>
      </c>
      <c r="S500">
        <f t="shared" si="82"/>
        <v>0</v>
      </c>
      <c r="T500">
        <f t="shared" si="82"/>
        <v>0</v>
      </c>
      <c r="U500">
        <f t="shared" si="82"/>
        <v>0</v>
      </c>
      <c r="V500">
        <f t="shared" si="82"/>
        <v>0</v>
      </c>
      <c r="W500">
        <f t="shared" si="82"/>
        <v>0</v>
      </c>
      <c r="X500">
        <f t="shared" si="82"/>
        <v>0</v>
      </c>
      <c r="Y500">
        <f t="shared" si="82"/>
        <v>0</v>
      </c>
      <c r="Z500">
        <f t="shared" si="82"/>
        <v>0</v>
      </c>
      <c r="AA500">
        <f t="shared" si="82"/>
        <v>0</v>
      </c>
      <c r="AB500">
        <f t="shared" si="82"/>
        <v>0</v>
      </c>
      <c r="AC500">
        <f t="shared" si="82"/>
        <v>0</v>
      </c>
      <c r="AD500">
        <f t="shared" si="82"/>
        <v>0</v>
      </c>
      <c r="AE500">
        <f t="shared" si="82"/>
        <v>0</v>
      </c>
      <c r="AF500">
        <f t="shared" si="82"/>
        <v>0</v>
      </c>
      <c r="AG500">
        <f t="shared" si="82"/>
        <v>0</v>
      </c>
      <c r="AH500">
        <f t="shared" si="82"/>
        <v>0</v>
      </c>
      <c r="AI500">
        <f t="shared" si="82"/>
        <v>0</v>
      </c>
      <c r="AJ500">
        <f t="shared" si="82"/>
        <v>0</v>
      </c>
      <c r="AK500">
        <f t="shared" si="82"/>
        <v>0</v>
      </c>
      <c r="AL500">
        <f t="shared" si="82"/>
        <v>0</v>
      </c>
    </row>
    <row r="501" spans="1:38" ht="26.1" customHeight="1" x14ac:dyDescent="0.3">
      <c r="A501" s="59" t="s">
        <v>457</v>
      </c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3"/>
    </row>
    <row r="502" spans="1:38" ht="26.1" customHeight="1" x14ac:dyDescent="0.3">
      <c r="A502" s="6" t="s">
        <v>47</v>
      </c>
      <c r="B502" s="6" t="s">
        <v>48</v>
      </c>
      <c r="C502" s="8" t="s">
        <v>49</v>
      </c>
      <c r="D502" s="9">
        <v>70</v>
      </c>
      <c r="E502" s="9"/>
      <c r="F502" s="9"/>
      <c r="G502" s="9"/>
      <c r="H502" s="9"/>
      <c r="I502" s="9"/>
      <c r="J502" s="9"/>
      <c r="K502" s="9">
        <f>E502+G502+I502</f>
        <v>0</v>
      </c>
      <c r="L502" s="9">
        <f>F502+H502+J502</f>
        <v>0</v>
      </c>
      <c r="M502" s="15" t="s">
        <v>50</v>
      </c>
      <c r="O502" t="str">
        <f>"01"</f>
        <v>01</v>
      </c>
      <c r="P502" t="s">
        <v>416</v>
      </c>
      <c r="Q502">
        <v>1</v>
      </c>
      <c r="R502">
        <f>IF(P502="기계경비", J502, 0)</f>
        <v>0</v>
      </c>
      <c r="S502">
        <f>IF(P502="운반비", J502, 0)</f>
        <v>0</v>
      </c>
      <c r="T502">
        <f>IF(P502="작업부산물", F502, 0)</f>
        <v>0</v>
      </c>
      <c r="U502">
        <f>IF(P502="관급", F502, 0)</f>
        <v>0</v>
      </c>
      <c r="V502">
        <f>IF(P502="외주비", J502, 0)</f>
        <v>0</v>
      </c>
      <c r="W502">
        <f>IF(P502="장비비", J502, 0)</f>
        <v>0</v>
      </c>
      <c r="X502">
        <f>IF(P502="폐기물처리비", J502, 0)</f>
        <v>0</v>
      </c>
      <c r="Y502">
        <f>IF(P502="가설비", J502, 0)</f>
        <v>0</v>
      </c>
      <c r="Z502">
        <f>IF(P502="잡비제외분", F502, 0)</f>
        <v>0</v>
      </c>
      <c r="AA502">
        <f>IF(P502="사급자재대", L502, 0)</f>
        <v>0</v>
      </c>
      <c r="AB502">
        <f>IF(P502="관급자재대", L502, 0)</f>
        <v>0</v>
      </c>
      <c r="AC502">
        <f>IF(P502="(비)철강설", L502, 0)</f>
        <v>0</v>
      </c>
      <c r="AD502">
        <f>IF(P502="사용자항목2", L502, 0)</f>
        <v>0</v>
      </c>
      <c r="AE502">
        <f>IF(P502="사용자항목3", L502, 0)</f>
        <v>0</v>
      </c>
      <c r="AF502">
        <f>IF(P502="사용자항목4", L502, 0)</f>
        <v>0</v>
      </c>
      <c r="AG502">
        <f>IF(P502="사용자항목5", L502, 0)</f>
        <v>0</v>
      </c>
      <c r="AH502">
        <f>IF(P502="사용자항목6", L502, 0)</f>
        <v>0</v>
      </c>
      <c r="AI502">
        <f>IF(P502="사용자항목7", L502, 0)</f>
        <v>0</v>
      </c>
      <c r="AJ502">
        <f>IF(P502="사용자항목8", L502, 0)</f>
        <v>0</v>
      </c>
      <c r="AK502">
        <f>IF(P502="사용자항목9", L502, 0)</f>
        <v>0</v>
      </c>
    </row>
    <row r="503" spans="1:38" ht="26.1" customHeight="1" x14ac:dyDescent="0.3">
      <c r="A503" s="7"/>
      <c r="B503" s="7"/>
      <c r="C503" s="14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38" ht="26.1" customHeight="1" x14ac:dyDescent="0.3">
      <c r="A504" s="7"/>
      <c r="B504" s="7"/>
      <c r="C504" s="14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38" ht="26.1" customHeight="1" x14ac:dyDescent="0.3">
      <c r="A505" s="7"/>
      <c r="B505" s="7"/>
      <c r="C505" s="14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38" ht="26.1" customHeight="1" x14ac:dyDescent="0.3">
      <c r="A506" s="7"/>
      <c r="B506" s="7"/>
      <c r="C506" s="14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38" ht="26.1" customHeight="1" x14ac:dyDescent="0.3">
      <c r="A507" s="7"/>
      <c r="B507" s="7"/>
      <c r="C507" s="14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38" ht="26.1" customHeight="1" x14ac:dyDescent="0.3">
      <c r="A508" s="7"/>
      <c r="B508" s="7"/>
      <c r="C508" s="14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38" ht="26.1" customHeight="1" x14ac:dyDescent="0.3">
      <c r="A509" s="7"/>
      <c r="B509" s="7"/>
      <c r="C509" s="14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38" ht="26.1" customHeight="1" x14ac:dyDescent="0.3">
      <c r="A510" s="7"/>
      <c r="B510" s="7"/>
      <c r="C510" s="14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38" ht="26.1" customHeight="1" x14ac:dyDescent="0.3">
      <c r="A511" s="7"/>
      <c r="B511" s="7"/>
      <c r="C511" s="14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38" ht="26.1" customHeight="1" x14ac:dyDescent="0.3">
      <c r="A512" s="7"/>
      <c r="B512" s="7"/>
      <c r="C512" s="14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38" ht="26.1" customHeight="1" x14ac:dyDescent="0.3">
      <c r="A513" s="7"/>
      <c r="B513" s="7"/>
      <c r="C513" s="14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38" ht="26.1" customHeight="1" x14ac:dyDescent="0.3">
      <c r="A514" s="7"/>
      <c r="B514" s="7"/>
      <c r="C514" s="14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38" ht="26.1" customHeight="1" x14ac:dyDescent="0.3">
      <c r="A515" s="7"/>
      <c r="B515" s="7"/>
      <c r="C515" s="14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38" ht="26.1" customHeight="1" x14ac:dyDescent="0.3">
      <c r="A516" s="10" t="s">
        <v>91</v>
      </c>
      <c r="B516" s="11"/>
      <c r="C516" s="12"/>
      <c r="D516" s="13"/>
      <c r="E516" s="13"/>
      <c r="F516" s="13"/>
      <c r="G516" s="13"/>
      <c r="H516" s="13"/>
      <c r="I516" s="13"/>
      <c r="J516" s="13"/>
      <c r="K516" s="13"/>
      <c r="L516" s="13">
        <f>F516+H516+J516</f>
        <v>0</v>
      </c>
      <c r="M516" s="13"/>
      <c r="R516">
        <f t="shared" ref="R516:AL516" si="83">ROUNDDOWN(SUM(R502:R502), 0)</f>
        <v>0</v>
      </c>
      <c r="S516">
        <f t="shared" si="83"/>
        <v>0</v>
      </c>
      <c r="T516">
        <f t="shared" si="83"/>
        <v>0</v>
      </c>
      <c r="U516">
        <f t="shared" si="83"/>
        <v>0</v>
      </c>
      <c r="V516">
        <f t="shared" si="83"/>
        <v>0</v>
      </c>
      <c r="W516">
        <f t="shared" si="83"/>
        <v>0</v>
      </c>
      <c r="X516">
        <f t="shared" si="83"/>
        <v>0</v>
      </c>
      <c r="Y516">
        <f t="shared" si="83"/>
        <v>0</v>
      </c>
      <c r="Z516">
        <f t="shared" si="83"/>
        <v>0</v>
      </c>
      <c r="AA516">
        <f t="shared" si="83"/>
        <v>0</v>
      </c>
      <c r="AB516">
        <f t="shared" si="83"/>
        <v>0</v>
      </c>
      <c r="AC516">
        <f t="shared" si="83"/>
        <v>0</v>
      </c>
      <c r="AD516">
        <f t="shared" si="83"/>
        <v>0</v>
      </c>
      <c r="AE516">
        <f t="shared" si="83"/>
        <v>0</v>
      </c>
      <c r="AF516">
        <f t="shared" si="83"/>
        <v>0</v>
      </c>
      <c r="AG516">
        <f t="shared" si="83"/>
        <v>0</v>
      </c>
      <c r="AH516">
        <f t="shared" si="83"/>
        <v>0</v>
      </c>
      <c r="AI516">
        <f t="shared" si="83"/>
        <v>0</v>
      </c>
      <c r="AJ516">
        <f t="shared" si="83"/>
        <v>0</v>
      </c>
      <c r="AK516">
        <f t="shared" si="83"/>
        <v>0</v>
      </c>
      <c r="AL516">
        <f t="shared" si="83"/>
        <v>0</v>
      </c>
    </row>
    <row r="517" spans="1:38" ht="26.1" customHeight="1" x14ac:dyDescent="0.3">
      <c r="A517" s="59" t="s">
        <v>458</v>
      </c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3"/>
    </row>
    <row r="518" spans="1:38" ht="26.1" customHeight="1" x14ac:dyDescent="0.3">
      <c r="A518" s="6" t="s">
        <v>184</v>
      </c>
      <c r="B518" s="7"/>
      <c r="C518" s="8" t="s">
        <v>52</v>
      </c>
      <c r="D518" s="9">
        <v>40</v>
      </c>
      <c r="E518" s="9"/>
      <c r="F518" s="9"/>
      <c r="G518" s="9"/>
      <c r="H518" s="9"/>
      <c r="I518" s="9"/>
      <c r="J518" s="9"/>
      <c r="K518" s="9">
        <f>E518+G518+I518</f>
        <v>0</v>
      </c>
      <c r="L518" s="9">
        <f>F518+H518+J518</f>
        <v>0</v>
      </c>
      <c r="M518" s="15" t="s">
        <v>183</v>
      </c>
      <c r="O518" t="str">
        <f>""</f>
        <v/>
      </c>
      <c r="P518" s="1" t="s">
        <v>90</v>
      </c>
      <c r="Q518">
        <v>1</v>
      </c>
      <c r="R518">
        <f>IF(P518="기계경비", J518, 0)</f>
        <v>0</v>
      </c>
      <c r="S518">
        <f>IF(P518="운반비", J518, 0)</f>
        <v>0</v>
      </c>
      <c r="T518">
        <f>IF(P518="작업부산물", F518, 0)</f>
        <v>0</v>
      </c>
      <c r="U518">
        <f>IF(P518="관급", F518, 0)</f>
        <v>0</v>
      </c>
      <c r="V518">
        <f>IF(P518="외주비", J518, 0)</f>
        <v>0</v>
      </c>
      <c r="W518">
        <f>IF(P518="장비비", J518, 0)</f>
        <v>0</v>
      </c>
      <c r="X518">
        <f>IF(P518="폐기물처리비", J518, 0)</f>
        <v>0</v>
      </c>
      <c r="Y518">
        <f>IF(P518="가설비", J518, 0)</f>
        <v>0</v>
      </c>
      <c r="Z518">
        <f>IF(P518="잡비제외분", F518, 0)</f>
        <v>0</v>
      </c>
      <c r="AA518">
        <f>IF(P518="사급자재대", L518, 0)</f>
        <v>0</v>
      </c>
      <c r="AB518">
        <f>IF(P518="관급자재대", L518, 0)</f>
        <v>0</v>
      </c>
      <c r="AC518">
        <f>IF(P518="(비)철강설", L518, 0)</f>
        <v>0</v>
      </c>
      <c r="AD518">
        <f>IF(P518="사용자항목2", L518, 0)</f>
        <v>0</v>
      </c>
      <c r="AE518">
        <f>IF(P518="사용자항목3", L518, 0)</f>
        <v>0</v>
      </c>
      <c r="AF518">
        <f>IF(P518="사용자항목4", L518, 0)</f>
        <v>0</v>
      </c>
      <c r="AG518">
        <f>IF(P518="사용자항목5", L518, 0)</f>
        <v>0</v>
      </c>
      <c r="AH518">
        <f>IF(P518="사용자항목6", L518, 0)</f>
        <v>0</v>
      </c>
      <c r="AI518">
        <f>IF(P518="사용자항목7", L518, 0)</f>
        <v>0</v>
      </c>
      <c r="AJ518">
        <f>IF(P518="사용자항목8", L518, 0)</f>
        <v>0</v>
      </c>
      <c r="AK518">
        <f>IF(P518="사용자항목9", L518, 0)</f>
        <v>0</v>
      </c>
    </row>
    <row r="519" spans="1:38" ht="26.1" customHeight="1" x14ac:dyDescent="0.3">
      <c r="A519" s="7"/>
      <c r="B519" s="7"/>
      <c r="C519" s="14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38" ht="26.1" customHeight="1" x14ac:dyDescent="0.3">
      <c r="A520" s="7"/>
      <c r="B520" s="7"/>
      <c r="C520" s="14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38" ht="26.1" customHeight="1" x14ac:dyDescent="0.3">
      <c r="A521" s="7"/>
      <c r="B521" s="7"/>
      <c r="C521" s="14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38" ht="26.1" customHeight="1" x14ac:dyDescent="0.3">
      <c r="A522" s="7"/>
      <c r="B522" s="7"/>
      <c r="C522" s="14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38" ht="26.1" customHeight="1" x14ac:dyDescent="0.3">
      <c r="A523" s="7"/>
      <c r="B523" s="7"/>
      <c r="C523" s="14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38" ht="26.1" customHeight="1" x14ac:dyDescent="0.3">
      <c r="A524" s="7"/>
      <c r="B524" s="7"/>
      <c r="C524" s="14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38" ht="26.1" customHeight="1" x14ac:dyDescent="0.3">
      <c r="A525" s="7"/>
      <c r="B525" s="7"/>
      <c r="C525" s="14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38" ht="26.1" customHeight="1" x14ac:dyDescent="0.3">
      <c r="A526" s="7"/>
      <c r="B526" s="7"/>
      <c r="C526" s="14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38" ht="26.1" customHeight="1" x14ac:dyDescent="0.3">
      <c r="A527" s="7"/>
      <c r="B527" s="7"/>
      <c r="C527" s="14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38" ht="26.1" customHeight="1" x14ac:dyDescent="0.3">
      <c r="A528" s="7"/>
      <c r="B528" s="7"/>
      <c r="C528" s="14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38" ht="26.1" customHeight="1" x14ac:dyDescent="0.3">
      <c r="A529" s="7"/>
      <c r="B529" s="7"/>
      <c r="C529" s="14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38" ht="26.1" customHeight="1" x14ac:dyDescent="0.3">
      <c r="A530" s="7"/>
      <c r="B530" s="7"/>
      <c r="C530" s="14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38" ht="26.1" customHeight="1" x14ac:dyDescent="0.3">
      <c r="A531" s="7"/>
      <c r="B531" s="7"/>
      <c r="C531" s="14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38" ht="26.1" customHeight="1" x14ac:dyDescent="0.3">
      <c r="A532" s="10" t="s">
        <v>91</v>
      </c>
      <c r="B532" s="11"/>
      <c r="C532" s="12"/>
      <c r="D532" s="13"/>
      <c r="E532" s="13"/>
      <c r="F532" s="13"/>
      <c r="G532" s="13"/>
      <c r="H532" s="13"/>
      <c r="I532" s="13"/>
      <c r="J532" s="13"/>
      <c r="K532" s="13"/>
      <c r="L532" s="13">
        <f>F532+H532+J532</f>
        <v>0</v>
      </c>
      <c r="M532" s="13"/>
      <c r="R532">
        <f t="shared" ref="R532:AL532" si="84">ROUNDDOWN(SUM(R518:R518), 0)</f>
        <v>0</v>
      </c>
      <c r="S532">
        <f t="shared" si="84"/>
        <v>0</v>
      </c>
      <c r="T532">
        <f t="shared" si="84"/>
        <v>0</v>
      </c>
      <c r="U532">
        <f t="shared" si="84"/>
        <v>0</v>
      </c>
      <c r="V532">
        <f t="shared" si="84"/>
        <v>0</v>
      </c>
      <c r="W532">
        <f t="shared" si="84"/>
        <v>0</v>
      </c>
      <c r="X532">
        <f t="shared" si="84"/>
        <v>0</v>
      </c>
      <c r="Y532">
        <f t="shared" si="84"/>
        <v>0</v>
      </c>
      <c r="Z532">
        <f t="shared" si="84"/>
        <v>0</v>
      </c>
      <c r="AA532">
        <f t="shared" si="84"/>
        <v>0</v>
      </c>
      <c r="AB532">
        <f t="shared" si="84"/>
        <v>0</v>
      </c>
      <c r="AC532">
        <f t="shared" si="84"/>
        <v>0</v>
      </c>
      <c r="AD532">
        <f t="shared" si="84"/>
        <v>0</v>
      </c>
      <c r="AE532">
        <f t="shared" si="84"/>
        <v>0</v>
      </c>
      <c r="AF532">
        <f t="shared" si="84"/>
        <v>0</v>
      </c>
      <c r="AG532">
        <f t="shared" si="84"/>
        <v>0</v>
      </c>
      <c r="AH532">
        <f t="shared" si="84"/>
        <v>0</v>
      </c>
      <c r="AI532">
        <f t="shared" si="84"/>
        <v>0</v>
      </c>
      <c r="AJ532">
        <f t="shared" si="84"/>
        <v>0</v>
      </c>
      <c r="AK532">
        <f t="shared" si="84"/>
        <v>0</v>
      </c>
      <c r="AL532">
        <f t="shared" si="84"/>
        <v>0</v>
      </c>
    </row>
    <row r="533" spans="1:38" ht="26.1" customHeight="1" x14ac:dyDescent="0.3">
      <c r="A533" s="59" t="s">
        <v>459</v>
      </c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3"/>
    </row>
    <row r="534" spans="1:38" ht="26.1" customHeight="1" x14ac:dyDescent="0.3">
      <c r="A534" s="6" t="s">
        <v>193</v>
      </c>
      <c r="B534" s="6" t="s">
        <v>194</v>
      </c>
      <c r="C534" s="8" t="s">
        <v>52</v>
      </c>
      <c r="D534" s="9">
        <v>40</v>
      </c>
      <c r="E534" s="9"/>
      <c r="F534" s="9"/>
      <c r="G534" s="9"/>
      <c r="H534" s="9"/>
      <c r="I534" s="9"/>
      <c r="J534" s="9"/>
      <c r="K534" s="9">
        <f>E534+G534+I534</f>
        <v>0</v>
      </c>
      <c r="L534" s="9">
        <f>F534+H534+J534</f>
        <v>0</v>
      </c>
      <c r="M534" s="15" t="s">
        <v>192</v>
      </c>
      <c r="O534" t="str">
        <f>""</f>
        <v/>
      </c>
      <c r="P534" s="1" t="s">
        <v>90</v>
      </c>
      <c r="Q534">
        <v>1</v>
      </c>
      <c r="R534">
        <f>IF(P534="기계경비", J534, 0)</f>
        <v>0</v>
      </c>
      <c r="S534">
        <f>IF(P534="운반비", J534, 0)</f>
        <v>0</v>
      </c>
      <c r="T534">
        <f>IF(P534="작업부산물", F534, 0)</f>
        <v>0</v>
      </c>
      <c r="U534">
        <f>IF(P534="관급", F534, 0)</f>
        <v>0</v>
      </c>
      <c r="V534">
        <f>IF(P534="외주비", J534, 0)</f>
        <v>0</v>
      </c>
      <c r="W534">
        <f>IF(P534="장비비", J534, 0)</f>
        <v>0</v>
      </c>
      <c r="X534">
        <f>IF(P534="폐기물처리비", J534, 0)</f>
        <v>0</v>
      </c>
      <c r="Y534">
        <f>IF(P534="가설비", J534, 0)</f>
        <v>0</v>
      </c>
      <c r="Z534">
        <f>IF(P534="잡비제외분", F534, 0)</f>
        <v>0</v>
      </c>
      <c r="AA534">
        <f>IF(P534="사급자재대", L534, 0)</f>
        <v>0</v>
      </c>
      <c r="AB534">
        <f>IF(P534="관급자재대", L534, 0)</f>
        <v>0</v>
      </c>
      <c r="AC534">
        <f>IF(P534="(비)철강설", L534, 0)</f>
        <v>0</v>
      </c>
      <c r="AD534">
        <f>IF(P534="사용자항목2", L534, 0)</f>
        <v>0</v>
      </c>
      <c r="AE534">
        <f>IF(P534="사용자항목3", L534, 0)</f>
        <v>0</v>
      </c>
      <c r="AF534">
        <f>IF(P534="사용자항목4", L534, 0)</f>
        <v>0</v>
      </c>
      <c r="AG534">
        <f>IF(P534="사용자항목5", L534, 0)</f>
        <v>0</v>
      </c>
      <c r="AH534">
        <f>IF(P534="사용자항목6", L534, 0)</f>
        <v>0</v>
      </c>
      <c r="AI534">
        <f>IF(P534="사용자항목7", L534, 0)</f>
        <v>0</v>
      </c>
      <c r="AJ534">
        <f>IF(P534="사용자항목8", L534, 0)</f>
        <v>0</v>
      </c>
      <c r="AK534">
        <f>IF(P534="사용자항목9", L534, 0)</f>
        <v>0</v>
      </c>
    </row>
    <row r="535" spans="1:38" ht="26.1" customHeight="1" x14ac:dyDescent="0.3">
      <c r="A535" s="6" t="s">
        <v>196</v>
      </c>
      <c r="B535" s="6" t="s">
        <v>197</v>
      </c>
      <c r="C535" s="8" t="s">
        <v>52</v>
      </c>
      <c r="D535" s="9">
        <v>40</v>
      </c>
      <c r="E535" s="9"/>
      <c r="F535" s="9"/>
      <c r="G535" s="9"/>
      <c r="H535" s="9"/>
      <c r="I535" s="9"/>
      <c r="J535" s="9"/>
      <c r="K535" s="9">
        <f>E535+G535+I535</f>
        <v>0</v>
      </c>
      <c r="L535" s="9">
        <f>F535+H535+J535</f>
        <v>0</v>
      </c>
      <c r="M535" s="15" t="s">
        <v>195</v>
      </c>
      <c r="O535" t="str">
        <f>""</f>
        <v/>
      </c>
      <c r="P535" s="1" t="s">
        <v>90</v>
      </c>
      <c r="Q535">
        <v>1</v>
      </c>
      <c r="R535">
        <f>IF(P535="기계경비", J535, 0)</f>
        <v>0</v>
      </c>
      <c r="S535">
        <f>IF(P535="운반비", J535, 0)</f>
        <v>0</v>
      </c>
      <c r="T535">
        <f>IF(P535="작업부산물", F535, 0)</f>
        <v>0</v>
      </c>
      <c r="U535">
        <f>IF(P535="관급", F535, 0)</f>
        <v>0</v>
      </c>
      <c r="V535">
        <f>IF(P535="외주비", J535, 0)</f>
        <v>0</v>
      </c>
      <c r="W535">
        <f>IF(P535="장비비", J535, 0)</f>
        <v>0</v>
      </c>
      <c r="X535">
        <f>IF(P535="폐기물처리비", J535, 0)</f>
        <v>0</v>
      </c>
      <c r="Y535">
        <f>IF(P535="가설비", J535, 0)</f>
        <v>0</v>
      </c>
      <c r="Z535">
        <f>IF(P535="잡비제외분", F535, 0)</f>
        <v>0</v>
      </c>
      <c r="AA535">
        <f>IF(P535="사급자재대", L535, 0)</f>
        <v>0</v>
      </c>
      <c r="AB535">
        <f>IF(P535="관급자재대", L535, 0)</f>
        <v>0</v>
      </c>
      <c r="AC535">
        <f>IF(P535="(비)철강설", L535, 0)</f>
        <v>0</v>
      </c>
      <c r="AD535">
        <f>IF(P535="사용자항목2", L535, 0)</f>
        <v>0</v>
      </c>
      <c r="AE535">
        <f>IF(P535="사용자항목3", L535, 0)</f>
        <v>0</v>
      </c>
      <c r="AF535">
        <f>IF(P535="사용자항목4", L535, 0)</f>
        <v>0</v>
      </c>
      <c r="AG535">
        <f>IF(P535="사용자항목5", L535, 0)</f>
        <v>0</v>
      </c>
      <c r="AH535">
        <f>IF(P535="사용자항목6", L535, 0)</f>
        <v>0</v>
      </c>
      <c r="AI535">
        <f>IF(P535="사용자항목7", L535, 0)</f>
        <v>0</v>
      </c>
      <c r="AJ535">
        <f>IF(P535="사용자항목8", L535, 0)</f>
        <v>0</v>
      </c>
      <c r="AK535">
        <f>IF(P535="사용자항목9", L535, 0)</f>
        <v>0</v>
      </c>
    </row>
    <row r="536" spans="1:38" ht="26.1" customHeight="1" x14ac:dyDescent="0.3">
      <c r="A536" s="7"/>
      <c r="B536" s="7"/>
      <c r="C536" s="14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38" ht="26.1" customHeight="1" x14ac:dyDescent="0.3">
      <c r="A537" s="7"/>
      <c r="B537" s="7"/>
      <c r="C537" s="14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38" ht="26.1" customHeight="1" x14ac:dyDescent="0.3">
      <c r="A538" s="7"/>
      <c r="B538" s="7"/>
      <c r="C538" s="14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38" ht="26.1" customHeight="1" x14ac:dyDescent="0.3">
      <c r="A539" s="7"/>
      <c r="B539" s="7"/>
      <c r="C539" s="14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38" ht="26.1" customHeight="1" x14ac:dyDescent="0.3">
      <c r="A540" s="7"/>
      <c r="B540" s="7"/>
      <c r="C540" s="14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38" ht="26.1" customHeight="1" x14ac:dyDescent="0.3">
      <c r="A541" s="7"/>
      <c r="B541" s="7"/>
      <c r="C541" s="14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38" ht="26.1" customHeight="1" x14ac:dyDescent="0.3">
      <c r="A542" s="7"/>
      <c r="B542" s="7"/>
      <c r="C542" s="14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38" ht="26.1" customHeight="1" x14ac:dyDescent="0.3">
      <c r="A543" s="7"/>
      <c r="B543" s="7"/>
      <c r="C543" s="14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38" ht="26.1" customHeight="1" x14ac:dyDescent="0.3">
      <c r="A544" s="7"/>
      <c r="B544" s="7"/>
      <c r="C544" s="14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38" ht="26.1" customHeight="1" x14ac:dyDescent="0.3">
      <c r="A545" s="7"/>
      <c r="B545" s="7"/>
      <c r="C545" s="14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38" ht="26.1" customHeight="1" x14ac:dyDescent="0.3">
      <c r="A546" s="7"/>
      <c r="B546" s="7"/>
      <c r="C546" s="14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38" ht="26.1" customHeight="1" x14ac:dyDescent="0.3">
      <c r="A547" s="7"/>
      <c r="B547" s="7"/>
      <c r="C547" s="14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38" ht="26.1" customHeight="1" x14ac:dyDescent="0.3">
      <c r="A548" s="10" t="s">
        <v>91</v>
      </c>
      <c r="B548" s="11"/>
      <c r="C548" s="12"/>
      <c r="D548" s="13"/>
      <c r="E548" s="13"/>
      <c r="F548" s="13"/>
      <c r="G548" s="13"/>
      <c r="H548" s="13"/>
      <c r="I548" s="13"/>
      <c r="J548" s="13"/>
      <c r="K548" s="13"/>
      <c r="L548" s="13">
        <f>F548+H548+J548</f>
        <v>0</v>
      </c>
      <c r="M548" s="13"/>
      <c r="R548">
        <f t="shared" ref="R548:AL548" si="85">ROUNDDOWN(SUM(R534:R535), 0)</f>
        <v>0</v>
      </c>
      <c r="S548">
        <f t="shared" si="85"/>
        <v>0</v>
      </c>
      <c r="T548">
        <f t="shared" si="85"/>
        <v>0</v>
      </c>
      <c r="U548">
        <f t="shared" si="85"/>
        <v>0</v>
      </c>
      <c r="V548">
        <f t="shared" si="85"/>
        <v>0</v>
      </c>
      <c r="W548">
        <f t="shared" si="85"/>
        <v>0</v>
      </c>
      <c r="X548">
        <f t="shared" si="85"/>
        <v>0</v>
      </c>
      <c r="Y548">
        <f t="shared" si="85"/>
        <v>0</v>
      </c>
      <c r="Z548">
        <f t="shared" si="85"/>
        <v>0</v>
      </c>
      <c r="AA548">
        <f t="shared" si="85"/>
        <v>0</v>
      </c>
      <c r="AB548">
        <f t="shared" si="85"/>
        <v>0</v>
      </c>
      <c r="AC548">
        <f t="shared" si="85"/>
        <v>0</v>
      </c>
      <c r="AD548">
        <f t="shared" si="85"/>
        <v>0</v>
      </c>
      <c r="AE548">
        <f t="shared" si="85"/>
        <v>0</v>
      </c>
      <c r="AF548">
        <f t="shared" si="85"/>
        <v>0</v>
      </c>
      <c r="AG548">
        <f t="shared" si="85"/>
        <v>0</v>
      </c>
      <c r="AH548">
        <f t="shared" si="85"/>
        <v>0</v>
      </c>
      <c r="AI548">
        <f t="shared" si="85"/>
        <v>0</v>
      </c>
      <c r="AJ548">
        <f t="shared" si="85"/>
        <v>0</v>
      </c>
      <c r="AK548">
        <f t="shared" si="85"/>
        <v>0</v>
      </c>
      <c r="AL548">
        <f t="shared" si="85"/>
        <v>0</v>
      </c>
    </row>
    <row r="549" spans="1:38" ht="26.1" customHeight="1" x14ac:dyDescent="0.3">
      <c r="A549" s="59" t="s">
        <v>460</v>
      </c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3"/>
    </row>
    <row r="550" spans="1:38" ht="26.1" customHeight="1" x14ac:dyDescent="0.3">
      <c r="A550" s="6" t="s">
        <v>120</v>
      </c>
      <c r="B550" s="6" t="s">
        <v>121</v>
      </c>
      <c r="C550" s="8" t="s">
        <v>122</v>
      </c>
      <c r="D550" s="9">
        <v>12</v>
      </c>
      <c r="E550" s="9"/>
      <c r="F550" s="9"/>
      <c r="G550" s="9"/>
      <c r="H550" s="9"/>
      <c r="I550" s="9"/>
      <c r="J550" s="9"/>
      <c r="K550" s="9">
        <f>E550+G550+I550</f>
        <v>0</v>
      </c>
      <c r="L550" s="9">
        <f>F550+H550+J550</f>
        <v>0</v>
      </c>
      <c r="M550" s="15" t="s">
        <v>119</v>
      </c>
      <c r="O550" t="str">
        <f>""</f>
        <v/>
      </c>
      <c r="P550" s="1" t="s">
        <v>90</v>
      </c>
      <c r="Q550">
        <v>1</v>
      </c>
      <c r="R550">
        <f>IF(P550="기계경비", J550, 0)</f>
        <v>0</v>
      </c>
      <c r="S550">
        <f>IF(P550="운반비", J550, 0)</f>
        <v>0</v>
      </c>
      <c r="T550">
        <f>IF(P550="작업부산물", F550, 0)</f>
        <v>0</v>
      </c>
      <c r="U550">
        <f>IF(P550="관급", F550, 0)</f>
        <v>0</v>
      </c>
      <c r="V550">
        <f>IF(P550="외주비", J550, 0)</f>
        <v>0</v>
      </c>
      <c r="W550">
        <f>IF(P550="장비비", J550, 0)</f>
        <v>0</v>
      </c>
      <c r="X550">
        <f>IF(P550="폐기물처리비", J550, 0)</f>
        <v>0</v>
      </c>
      <c r="Y550">
        <f>IF(P550="가설비", J550, 0)</f>
        <v>0</v>
      </c>
      <c r="Z550">
        <f>IF(P550="잡비제외분", F550, 0)</f>
        <v>0</v>
      </c>
      <c r="AA550">
        <f>IF(P550="사급자재대", L550, 0)</f>
        <v>0</v>
      </c>
      <c r="AB550">
        <f>IF(P550="관급자재대", L550, 0)</f>
        <v>0</v>
      </c>
      <c r="AC550">
        <f>IF(P550="(비)철강설", L550, 0)</f>
        <v>0</v>
      </c>
      <c r="AD550">
        <f>IF(P550="사용자항목2", L550, 0)</f>
        <v>0</v>
      </c>
      <c r="AE550">
        <f>IF(P550="사용자항목3", L550, 0)</f>
        <v>0</v>
      </c>
      <c r="AF550">
        <f>IF(P550="사용자항목4", L550, 0)</f>
        <v>0</v>
      </c>
      <c r="AG550">
        <f>IF(P550="사용자항목5", L550, 0)</f>
        <v>0</v>
      </c>
      <c r="AH550">
        <f>IF(P550="사용자항목6", L550, 0)</f>
        <v>0</v>
      </c>
      <c r="AI550">
        <f>IF(P550="사용자항목7", L550, 0)</f>
        <v>0</v>
      </c>
      <c r="AJ550">
        <f>IF(P550="사용자항목8", L550, 0)</f>
        <v>0</v>
      </c>
      <c r="AK550">
        <f>IF(P550="사용자항목9", L550, 0)</f>
        <v>0</v>
      </c>
    </row>
    <row r="551" spans="1:38" ht="26.1" customHeight="1" x14ac:dyDescent="0.3">
      <c r="A551" s="6" t="s">
        <v>100</v>
      </c>
      <c r="B551" s="6" t="s">
        <v>101</v>
      </c>
      <c r="C551" s="8" t="s">
        <v>52</v>
      </c>
      <c r="D551" s="9">
        <v>93</v>
      </c>
      <c r="E551" s="9"/>
      <c r="F551" s="9"/>
      <c r="G551" s="9"/>
      <c r="H551" s="9"/>
      <c r="I551" s="9"/>
      <c r="J551" s="9"/>
      <c r="K551" s="9">
        <f>E551+G551+I551</f>
        <v>0</v>
      </c>
      <c r="L551" s="9">
        <f>F551+H551+J551</f>
        <v>0</v>
      </c>
      <c r="M551" s="15" t="s">
        <v>102</v>
      </c>
      <c r="O551" t="str">
        <f>""</f>
        <v/>
      </c>
      <c r="P551" s="1" t="s">
        <v>90</v>
      </c>
      <c r="Q551">
        <v>1</v>
      </c>
      <c r="R551">
        <f>IF(P551="기계경비", J551, 0)</f>
        <v>0</v>
      </c>
      <c r="S551">
        <f>IF(P551="운반비", J551, 0)</f>
        <v>0</v>
      </c>
      <c r="T551">
        <f>IF(P551="작업부산물", F551, 0)</f>
        <v>0</v>
      </c>
      <c r="U551">
        <f>IF(P551="관급", F551, 0)</f>
        <v>0</v>
      </c>
      <c r="V551">
        <f>IF(P551="외주비", J551, 0)</f>
        <v>0</v>
      </c>
      <c r="W551">
        <f>IF(P551="장비비", J551, 0)</f>
        <v>0</v>
      </c>
      <c r="X551">
        <f>IF(P551="폐기물처리비", J551, 0)</f>
        <v>0</v>
      </c>
      <c r="Y551">
        <f>IF(P551="가설비", J551, 0)</f>
        <v>0</v>
      </c>
      <c r="Z551">
        <f>IF(P551="잡비제외분", F551, 0)</f>
        <v>0</v>
      </c>
      <c r="AA551">
        <f>IF(P551="사급자재대", L551, 0)</f>
        <v>0</v>
      </c>
      <c r="AB551">
        <f>IF(P551="관급자재대", L551, 0)</f>
        <v>0</v>
      </c>
      <c r="AC551">
        <f>IF(P551="(비)철강설", L551, 0)</f>
        <v>0</v>
      </c>
      <c r="AD551">
        <f>IF(P551="사용자항목2", L551, 0)</f>
        <v>0</v>
      </c>
      <c r="AE551">
        <f>IF(P551="사용자항목3", L551, 0)</f>
        <v>0</v>
      </c>
      <c r="AF551">
        <f>IF(P551="사용자항목4", L551, 0)</f>
        <v>0</v>
      </c>
      <c r="AG551">
        <f>IF(P551="사용자항목5", L551, 0)</f>
        <v>0</v>
      </c>
      <c r="AH551">
        <f>IF(P551="사용자항목6", L551, 0)</f>
        <v>0</v>
      </c>
      <c r="AI551">
        <f>IF(P551="사용자항목7", L551, 0)</f>
        <v>0</v>
      </c>
      <c r="AJ551">
        <f>IF(P551="사용자항목8", L551, 0)</f>
        <v>0</v>
      </c>
      <c r="AK551">
        <f>IF(P551="사용자항목9", L551, 0)</f>
        <v>0</v>
      </c>
    </row>
    <row r="552" spans="1:38" ht="26.1" customHeight="1" x14ac:dyDescent="0.3">
      <c r="A552" s="7"/>
      <c r="B552" s="7"/>
      <c r="C552" s="14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38" ht="26.1" customHeight="1" x14ac:dyDescent="0.3">
      <c r="A553" s="7"/>
      <c r="B553" s="7"/>
      <c r="C553" s="14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38" ht="26.1" customHeight="1" x14ac:dyDescent="0.3">
      <c r="A554" s="7"/>
      <c r="B554" s="7"/>
      <c r="C554" s="14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38" ht="26.1" customHeight="1" x14ac:dyDescent="0.3">
      <c r="A555" s="7"/>
      <c r="B555" s="7"/>
      <c r="C555" s="14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38" ht="26.1" customHeight="1" x14ac:dyDescent="0.3">
      <c r="A556" s="7"/>
      <c r="B556" s="7"/>
      <c r="C556" s="14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38" ht="26.1" customHeight="1" x14ac:dyDescent="0.3">
      <c r="A557" s="7"/>
      <c r="B557" s="7"/>
      <c r="C557" s="14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38" ht="26.1" customHeight="1" x14ac:dyDescent="0.3">
      <c r="A558" s="7"/>
      <c r="B558" s="7"/>
      <c r="C558" s="14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38" ht="26.1" customHeight="1" x14ac:dyDescent="0.3">
      <c r="A559" s="7"/>
      <c r="B559" s="7"/>
      <c r="C559" s="14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38" ht="26.1" customHeight="1" x14ac:dyDescent="0.3">
      <c r="A560" s="7"/>
      <c r="B560" s="7"/>
      <c r="C560" s="14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38" ht="26.1" customHeight="1" x14ac:dyDescent="0.3">
      <c r="A561" s="7"/>
      <c r="B561" s="7"/>
      <c r="C561" s="14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38" ht="26.1" customHeight="1" x14ac:dyDescent="0.3">
      <c r="A562" s="7"/>
      <c r="B562" s="7"/>
      <c r="C562" s="14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38" ht="26.1" customHeight="1" x14ac:dyDescent="0.3">
      <c r="A563" s="7"/>
      <c r="B563" s="7"/>
      <c r="C563" s="14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38" ht="26.1" customHeight="1" x14ac:dyDescent="0.3">
      <c r="A564" s="10" t="s">
        <v>91</v>
      </c>
      <c r="B564" s="11"/>
      <c r="C564" s="12"/>
      <c r="D564" s="13"/>
      <c r="E564" s="13"/>
      <c r="F564" s="13"/>
      <c r="G564" s="13"/>
      <c r="H564" s="13"/>
      <c r="I564" s="13"/>
      <c r="J564" s="13"/>
      <c r="K564" s="13"/>
      <c r="L564" s="13">
        <f>F564+H564+J564</f>
        <v>0</v>
      </c>
      <c r="M564" s="13"/>
      <c r="R564">
        <f t="shared" ref="R564:AL564" si="86">ROUNDDOWN(SUM(R550:R551), 0)</f>
        <v>0</v>
      </c>
      <c r="S564">
        <f t="shared" si="86"/>
        <v>0</v>
      </c>
      <c r="T564">
        <f t="shared" si="86"/>
        <v>0</v>
      </c>
      <c r="U564">
        <f t="shared" si="86"/>
        <v>0</v>
      </c>
      <c r="V564">
        <f t="shared" si="86"/>
        <v>0</v>
      </c>
      <c r="W564">
        <f t="shared" si="86"/>
        <v>0</v>
      </c>
      <c r="X564">
        <f t="shared" si="86"/>
        <v>0</v>
      </c>
      <c r="Y564">
        <f t="shared" si="86"/>
        <v>0</v>
      </c>
      <c r="Z564">
        <f t="shared" si="86"/>
        <v>0</v>
      </c>
      <c r="AA564">
        <f t="shared" si="86"/>
        <v>0</v>
      </c>
      <c r="AB564">
        <f t="shared" si="86"/>
        <v>0</v>
      </c>
      <c r="AC564">
        <f t="shared" si="86"/>
        <v>0</v>
      </c>
      <c r="AD564">
        <f t="shared" si="86"/>
        <v>0</v>
      </c>
      <c r="AE564">
        <f t="shared" si="86"/>
        <v>0</v>
      </c>
      <c r="AF564">
        <f t="shared" si="86"/>
        <v>0</v>
      </c>
      <c r="AG564">
        <f t="shared" si="86"/>
        <v>0</v>
      </c>
      <c r="AH564">
        <f t="shared" si="86"/>
        <v>0</v>
      </c>
      <c r="AI564">
        <f t="shared" si="86"/>
        <v>0</v>
      </c>
      <c r="AJ564">
        <f t="shared" si="86"/>
        <v>0</v>
      </c>
      <c r="AK564">
        <f t="shared" si="86"/>
        <v>0</v>
      </c>
      <c r="AL564">
        <f t="shared" si="86"/>
        <v>0</v>
      </c>
    </row>
    <row r="565" spans="1:38" ht="26.1" customHeight="1" x14ac:dyDescent="0.3">
      <c r="A565" s="59" t="s">
        <v>461</v>
      </c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3"/>
    </row>
    <row r="566" spans="1:38" ht="26.1" customHeight="1" x14ac:dyDescent="0.3">
      <c r="A566" s="6" t="s">
        <v>124</v>
      </c>
      <c r="B566" s="6" t="s">
        <v>125</v>
      </c>
      <c r="C566" s="8" t="s">
        <v>52</v>
      </c>
      <c r="D566" s="9">
        <v>93</v>
      </c>
      <c r="E566" s="9"/>
      <c r="F566" s="9"/>
      <c r="G566" s="9"/>
      <c r="H566" s="9"/>
      <c r="I566" s="9"/>
      <c r="J566" s="9"/>
      <c r="K566" s="9">
        <f>E566+G566+I566</f>
        <v>0</v>
      </c>
      <c r="L566" s="9">
        <f>F566+H566+J566</f>
        <v>0</v>
      </c>
      <c r="M566" s="15" t="s">
        <v>123</v>
      </c>
      <c r="O566" t="str">
        <f>""</f>
        <v/>
      </c>
      <c r="P566" s="1" t="s">
        <v>90</v>
      </c>
      <c r="Q566">
        <v>1</v>
      </c>
      <c r="R566">
        <f>IF(P566="기계경비", J566, 0)</f>
        <v>0</v>
      </c>
      <c r="S566">
        <f>IF(P566="운반비", J566, 0)</f>
        <v>0</v>
      </c>
      <c r="T566">
        <f>IF(P566="작업부산물", F566, 0)</f>
        <v>0</v>
      </c>
      <c r="U566">
        <f>IF(P566="관급", F566, 0)</f>
        <v>0</v>
      </c>
      <c r="V566">
        <f>IF(P566="외주비", J566, 0)</f>
        <v>0</v>
      </c>
      <c r="W566">
        <f>IF(P566="장비비", J566, 0)</f>
        <v>0</v>
      </c>
      <c r="X566">
        <f>IF(P566="폐기물처리비", J566, 0)</f>
        <v>0</v>
      </c>
      <c r="Y566">
        <f>IF(P566="가설비", J566, 0)</f>
        <v>0</v>
      </c>
      <c r="Z566">
        <f>IF(P566="잡비제외분", F566, 0)</f>
        <v>0</v>
      </c>
      <c r="AA566">
        <f>IF(P566="사급자재대", L566, 0)</f>
        <v>0</v>
      </c>
      <c r="AB566">
        <f>IF(P566="관급자재대", L566, 0)</f>
        <v>0</v>
      </c>
      <c r="AC566">
        <f>IF(P566="(비)철강설", L566, 0)</f>
        <v>0</v>
      </c>
      <c r="AD566">
        <f>IF(P566="사용자항목2", L566, 0)</f>
        <v>0</v>
      </c>
      <c r="AE566">
        <f>IF(P566="사용자항목3", L566, 0)</f>
        <v>0</v>
      </c>
      <c r="AF566">
        <f>IF(P566="사용자항목4", L566, 0)</f>
        <v>0</v>
      </c>
      <c r="AG566">
        <f>IF(P566="사용자항목5", L566, 0)</f>
        <v>0</v>
      </c>
      <c r="AH566">
        <f>IF(P566="사용자항목6", L566, 0)</f>
        <v>0</v>
      </c>
      <c r="AI566">
        <f>IF(P566="사용자항목7", L566, 0)</f>
        <v>0</v>
      </c>
      <c r="AJ566">
        <f>IF(P566="사용자항목8", L566, 0)</f>
        <v>0</v>
      </c>
      <c r="AK566">
        <f>IF(P566="사용자항목9", L566, 0)</f>
        <v>0</v>
      </c>
    </row>
    <row r="567" spans="1:38" ht="26.1" customHeight="1" x14ac:dyDescent="0.3">
      <c r="A567" s="7"/>
      <c r="B567" s="7"/>
      <c r="C567" s="14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38" ht="26.1" customHeight="1" x14ac:dyDescent="0.3">
      <c r="A568" s="7"/>
      <c r="B568" s="7"/>
      <c r="C568" s="14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38" ht="26.1" customHeight="1" x14ac:dyDescent="0.3">
      <c r="A569" s="7"/>
      <c r="B569" s="7"/>
      <c r="C569" s="14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38" ht="26.1" customHeight="1" x14ac:dyDescent="0.3">
      <c r="A570" s="7"/>
      <c r="B570" s="7"/>
      <c r="C570" s="14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38" ht="26.1" customHeight="1" x14ac:dyDescent="0.3">
      <c r="A571" s="7"/>
      <c r="B571" s="7"/>
      <c r="C571" s="14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38" ht="26.1" customHeight="1" x14ac:dyDescent="0.3">
      <c r="A572" s="7"/>
      <c r="B572" s="7"/>
      <c r="C572" s="14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38" ht="26.1" customHeight="1" x14ac:dyDescent="0.3">
      <c r="A573" s="7"/>
      <c r="B573" s="7"/>
      <c r="C573" s="14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38" ht="26.1" customHeight="1" x14ac:dyDescent="0.3">
      <c r="A574" s="7"/>
      <c r="B574" s="7"/>
      <c r="C574" s="14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38" ht="26.1" customHeight="1" x14ac:dyDescent="0.3">
      <c r="A575" s="7"/>
      <c r="B575" s="7"/>
      <c r="C575" s="14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38" ht="26.1" customHeight="1" x14ac:dyDescent="0.3">
      <c r="A576" s="7"/>
      <c r="B576" s="7"/>
      <c r="C576" s="14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38" ht="26.1" customHeight="1" x14ac:dyDescent="0.3">
      <c r="A577" s="7"/>
      <c r="B577" s="7"/>
      <c r="C577" s="14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38" ht="26.1" customHeight="1" x14ac:dyDescent="0.3">
      <c r="A578" s="7"/>
      <c r="B578" s="7"/>
      <c r="C578" s="14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38" ht="26.1" customHeight="1" x14ac:dyDescent="0.3">
      <c r="A579" s="7"/>
      <c r="B579" s="7"/>
      <c r="C579" s="14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38" ht="26.1" customHeight="1" x14ac:dyDescent="0.3">
      <c r="A580" s="10" t="s">
        <v>91</v>
      </c>
      <c r="B580" s="11"/>
      <c r="C580" s="12"/>
      <c r="D580" s="13"/>
      <c r="E580" s="13"/>
      <c r="F580" s="13"/>
      <c r="G580" s="13"/>
      <c r="H580" s="13"/>
      <c r="I580" s="13"/>
      <c r="J580" s="13"/>
      <c r="K580" s="13"/>
      <c r="L580" s="13">
        <f>F580+H580+J580</f>
        <v>0</v>
      </c>
      <c r="M580" s="13"/>
      <c r="R580">
        <f t="shared" ref="R580:AL580" si="87">ROUNDDOWN(SUM(R566:R566), 0)</f>
        <v>0</v>
      </c>
      <c r="S580">
        <f t="shared" si="87"/>
        <v>0</v>
      </c>
      <c r="T580">
        <f t="shared" si="87"/>
        <v>0</v>
      </c>
      <c r="U580">
        <f t="shared" si="87"/>
        <v>0</v>
      </c>
      <c r="V580">
        <f t="shared" si="87"/>
        <v>0</v>
      </c>
      <c r="W580">
        <f t="shared" si="87"/>
        <v>0</v>
      </c>
      <c r="X580">
        <f t="shared" si="87"/>
        <v>0</v>
      </c>
      <c r="Y580">
        <f t="shared" si="87"/>
        <v>0</v>
      </c>
      <c r="Z580">
        <f t="shared" si="87"/>
        <v>0</v>
      </c>
      <c r="AA580">
        <f t="shared" si="87"/>
        <v>0</v>
      </c>
      <c r="AB580">
        <f t="shared" si="87"/>
        <v>0</v>
      </c>
      <c r="AC580">
        <f t="shared" si="87"/>
        <v>0</v>
      </c>
      <c r="AD580">
        <f t="shared" si="87"/>
        <v>0</v>
      </c>
      <c r="AE580">
        <f t="shared" si="87"/>
        <v>0</v>
      </c>
      <c r="AF580">
        <f t="shared" si="87"/>
        <v>0</v>
      </c>
      <c r="AG580">
        <f t="shared" si="87"/>
        <v>0</v>
      </c>
      <c r="AH580">
        <f t="shared" si="87"/>
        <v>0</v>
      </c>
      <c r="AI580">
        <f t="shared" si="87"/>
        <v>0</v>
      </c>
      <c r="AJ580">
        <f t="shared" si="87"/>
        <v>0</v>
      </c>
      <c r="AK580">
        <f t="shared" si="87"/>
        <v>0</v>
      </c>
      <c r="AL580">
        <f t="shared" si="87"/>
        <v>0</v>
      </c>
    </row>
    <row r="581" spans="1:38" ht="26.1" customHeight="1" x14ac:dyDescent="0.3">
      <c r="A581" s="59" t="s">
        <v>462</v>
      </c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3"/>
    </row>
    <row r="582" spans="1:38" ht="26.1" customHeight="1" x14ac:dyDescent="0.3">
      <c r="A582" s="6" t="s">
        <v>180</v>
      </c>
      <c r="B582" s="6" t="s">
        <v>81</v>
      </c>
      <c r="C582" s="8" t="s">
        <v>62</v>
      </c>
      <c r="D582" s="9">
        <v>0.12</v>
      </c>
      <c r="E582" s="9"/>
      <c r="F582" s="9"/>
      <c r="G582" s="9"/>
      <c r="H582" s="9"/>
      <c r="I582" s="9"/>
      <c r="J582" s="9"/>
      <c r="K582" s="9">
        <f t="shared" ref="K582:L584" si="88">E582+G582+I582</f>
        <v>0</v>
      </c>
      <c r="L582" s="9">
        <f t="shared" si="88"/>
        <v>0</v>
      </c>
      <c r="M582" s="15" t="s">
        <v>181</v>
      </c>
      <c r="O582" t="str">
        <f>""</f>
        <v/>
      </c>
      <c r="P582" t="s">
        <v>411</v>
      </c>
      <c r="Q582">
        <v>1</v>
      </c>
      <c r="R582">
        <f>IF(P582="기계경비", J582, 0)</f>
        <v>0</v>
      </c>
      <c r="S582">
        <f>IF(P582="운반비", J582, 0)</f>
        <v>0</v>
      </c>
      <c r="T582">
        <f>IF(P582="작업부산물", F582, 0)</f>
        <v>0</v>
      </c>
      <c r="U582">
        <f>IF(P582="관급", F582, 0)</f>
        <v>0</v>
      </c>
      <c r="V582">
        <f>IF(P582="외주비", J582, 0)</f>
        <v>0</v>
      </c>
      <c r="W582">
        <f>IF(P582="장비비", J582, 0)</f>
        <v>0</v>
      </c>
      <c r="X582">
        <f>IF(P582="폐기물처리비", L582, 0)</f>
        <v>0</v>
      </c>
      <c r="Y582">
        <f>IF(P582="가설비", J582, 0)</f>
        <v>0</v>
      </c>
      <c r="Z582">
        <f>IF(P582="잡비제외분", F582, 0)</f>
        <v>0</v>
      </c>
      <c r="AA582">
        <f>IF(P582="사급자재대", L582, 0)</f>
        <v>0</v>
      </c>
      <c r="AB582">
        <f>IF(P582="관급자재대", L582, 0)</f>
        <v>0</v>
      </c>
      <c r="AC582">
        <f>IF(P582="(비)철강설", L582, 0)</f>
        <v>0</v>
      </c>
      <c r="AD582">
        <f>IF(P582="사용자항목2", L582, 0)</f>
        <v>0</v>
      </c>
      <c r="AE582">
        <f>IF(P582="사용자항목3", L582, 0)</f>
        <v>0</v>
      </c>
      <c r="AF582">
        <f>IF(P582="사용자항목4", L582, 0)</f>
        <v>0</v>
      </c>
      <c r="AG582">
        <f>IF(P582="사용자항목5", L582, 0)</f>
        <v>0</v>
      </c>
      <c r="AH582">
        <f>IF(P582="사용자항목6", L582, 0)</f>
        <v>0</v>
      </c>
      <c r="AI582">
        <f>IF(P582="사용자항목7", L582, 0)</f>
        <v>0</v>
      </c>
      <c r="AJ582">
        <f>IF(P582="사용자항목8", L582, 0)</f>
        <v>0</v>
      </c>
      <c r="AK582">
        <f>IF(P582="사용자항목9", L582, 0)</f>
        <v>0</v>
      </c>
    </row>
    <row r="583" spans="1:38" ht="26.1" customHeight="1" x14ac:dyDescent="0.3">
      <c r="A583" s="6" t="s">
        <v>72</v>
      </c>
      <c r="B583" s="6" t="s">
        <v>73</v>
      </c>
      <c r="C583" s="8" t="s">
        <v>62</v>
      </c>
      <c r="D583" s="9">
        <v>0.12</v>
      </c>
      <c r="E583" s="9"/>
      <c r="F583" s="9"/>
      <c r="G583" s="9"/>
      <c r="H583" s="9"/>
      <c r="I583" s="9"/>
      <c r="J583" s="9"/>
      <c r="K583" s="9">
        <f t="shared" si="88"/>
        <v>0</v>
      </c>
      <c r="L583" s="9">
        <f t="shared" si="88"/>
        <v>0</v>
      </c>
      <c r="M583" s="15" t="s">
        <v>74</v>
      </c>
      <c r="O583" t="str">
        <f>"03"</f>
        <v>03</v>
      </c>
      <c r="P583" t="s">
        <v>411</v>
      </c>
      <c r="Q583">
        <v>1</v>
      </c>
      <c r="R583">
        <f>IF(P583="기계경비", J583, 0)</f>
        <v>0</v>
      </c>
      <c r="S583">
        <f>IF(P583="운반비", J583, 0)</f>
        <v>0</v>
      </c>
      <c r="T583">
        <f>IF(P583="작업부산물", F583, 0)</f>
        <v>0</v>
      </c>
      <c r="U583">
        <f>IF(P583="관급", F583, 0)</f>
        <v>0</v>
      </c>
      <c r="V583">
        <f>IF(P583="외주비", J583, 0)</f>
        <v>0</v>
      </c>
      <c r="W583">
        <f>IF(P583="장비비", J583, 0)</f>
        <v>0</v>
      </c>
      <c r="X583">
        <f>IF(P583="폐기물처리비", L583, 0)</f>
        <v>0</v>
      </c>
      <c r="Y583">
        <f>IF(P583="가설비", J583, 0)</f>
        <v>0</v>
      </c>
      <c r="Z583">
        <f>IF(P583="잡비제외분", F583, 0)</f>
        <v>0</v>
      </c>
      <c r="AA583">
        <f>IF(P583="사급자재대", L583, 0)</f>
        <v>0</v>
      </c>
      <c r="AB583">
        <f>IF(P583="관급자재대", L583, 0)</f>
        <v>0</v>
      </c>
      <c r="AC583">
        <f>IF(P583="(비)철강설", L583, 0)</f>
        <v>0</v>
      </c>
      <c r="AD583">
        <f>IF(P583="사용자항목2", L583, 0)</f>
        <v>0</v>
      </c>
      <c r="AE583">
        <f>IF(P583="사용자항목3", L583, 0)</f>
        <v>0</v>
      </c>
      <c r="AF583">
        <f>IF(P583="사용자항목4", L583, 0)</f>
        <v>0</v>
      </c>
      <c r="AG583">
        <f>IF(P583="사용자항목5", L583, 0)</f>
        <v>0</v>
      </c>
      <c r="AH583">
        <f>IF(P583="사용자항목6", L583, 0)</f>
        <v>0</v>
      </c>
      <c r="AI583">
        <f>IF(P583="사용자항목7", L583, 0)</f>
        <v>0</v>
      </c>
      <c r="AJ583">
        <f>IF(P583="사용자항목8", L583, 0)</f>
        <v>0</v>
      </c>
      <c r="AK583">
        <f>IF(P583="사용자항목9", L583, 0)</f>
        <v>0</v>
      </c>
    </row>
    <row r="584" spans="1:38" ht="26.1" customHeight="1" x14ac:dyDescent="0.3">
      <c r="A584" s="6" t="s">
        <v>75</v>
      </c>
      <c r="B584" s="6" t="s">
        <v>78</v>
      </c>
      <c r="C584" s="8" t="s">
        <v>62</v>
      </c>
      <c r="D584" s="9">
        <v>0.12</v>
      </c>
      <c r="E584" s="9"/>
      <c r="F584" s="9"/>
      <c r="G584" s="9"/>
      <c r="H584" s="9"/>
      <c r="I584" s="9"/>
      <c r="J584" s="9"/>
      <c r="K584" s="9">
        <f t="shared" si="88"/>
        <v>0</v>
      </c>
      <c r="L584" s="9">
        <f t="shared" si="88"/>
        <v>0</v>
      </c>
      <c r="M584" s="15" t="s">
        <v>77</v>
      </c>
      <c r="O584" t="str">
        <f>"03"</f>
        <v>03</v>
      </c>
      <c r="P584" t="s">
        <v>411</v>
      </c>
      <c r="Q584">
        <v>1</v>
      </c>
      <c r="R584">
        <f>IF(P584="기계경비", J584, 0)</f>
        <v>0</v>
      </c>
      <c r="S584">
        <f>IF(P584="운반비", J584, 0)</f>
        <v>0</v>
      </c>
      <c r="T584">
        <f>IF(P584="작업부산물", F584, 0)</f>
        <v>0</v>
      </c>
      <c r="U584">
        <f>IF(P584="관급", F584, 0)</f>
        <v>0</v>
      </c>
      <c r="V584">
        <f>IF(P584="외주비", J584, 0)</f>
        <v>0</v>
      </c>
      <c r="W584">
        <f>IF(P584="장비비", J584, 0)</f>
        <v>0</v>
      </c>
      <c r="X584">
        <f>IF(P584="폐기물처리비", L584, 0)</f>
        <v>0</v>
      </c>
      <c r="Y584">
        <f>IF(P584="가설비", J584, 0)</f>
        <v>0</v>
      </c>
      <c r="Z584">
        <f>IF(P584="잡비제외분", F584, 0)</f>
        <v>0</v>
      </c>
      <c r="AA584">
        <f>IF(P584="사급자재대", L584, 0)</f>
        <v>0</v>
      </c>
      <c r="AB584">
        <f>IF(P584="관급자재대", L584, 0)</f>
        <v>0</v>
      </c>
      <c r="AC584">
        <f>IF(P584="(비)철강설", L584, 0)</f>
        <v>0</v>
      </c>
      <c r="AD584">
        <f>IF(P584="사용자항목2", L584, 0)</f>
        <v>0</v>
      </c>
      <c r="AE584">
        <f>IF(P584="사용자항목3", L584, 0)</f>
        <v>0</v>
      </c>
      <c r="AF584">
        <f>IF(P584="사용자항목4", L584, 0)</f>
        <v>0</v>
      </c>
      <c r="AG584">
        <f>IF(P584="사용자항목5", L584, 0)</f>
        <v>0</v>
      </c>
      <c r="AH584">
        <f>IF(P584="사용자항목6", L584, 0)</f>
        <v>0</v>
      </c>
      <c r="AI584">
        <f>IF(P584="사용자항목7", L584, 0)</f>
        <v>0</v>
      </c>
      <c r="AJ584">
        <f>IF(P584="사용자항목8", L584, 0)</f>
        <v>0</v>
      </c>
      <c r="AK584">
        <f>IF(P584="사용자항목9", L584, 0)</f>
        <v>0</v>
      </c>
    </row>
    <row r="585" spans="1:38" ht="26.1" customHeight="1" x14ac:dyDescent="0.3">
      <c r="A585" s="7"/>
      <c r="B585" s="7"/>
      <c r="C585" s="14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38" ht="26.1" customHeight="1" x14ac:dyDescent="0.3">
      <c r="A586" s="7"/>
      <c r="B586" s="7"/>
      <c r="C586" s="14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38" ht="26.1" customHeight="1" x14ac:dyDescent="0.3">
      <c r="A587" s="7"/>
      <c r="B587" s="7"/>
      <c r="C587" s="14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38" ht="26.1" customHeight="1" x14ac:dyDescent="0.3">
      <c r="A588" s="7"/>
      <c r="B588" s="7"/>
      <c r="C588" s="14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38" ht="26.1" customHeight="1" x14ac:dyDescent="0.3">
      <c r="A589" s="7"/>
      <c r="B589" s="7"/>
      <c r="C589" s="14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38" ht="26.1" customHeight="1" x14ac:dyDescent="0.3">
      <c r="A590" s="7"/>
      <c r="B590" s="7"/>
      <c r="C590" s="14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38" ht="26.1" customHeight="1" x14ac:dyDescent="0.3">
      <c r="A591" s="7"/>
      <c r="B591" s="7"/>
      <c r="C591" s="14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38" ht="26.1" customHeight="1" x14ac:dyDescent="0.3">
      <c r="A592" s="7"/>
      <c r="B592" s="7"/>
      <c r="C592" s="14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38" ht="26.1" customHeight="1" x14ac:dyDescent="0.3">
      <c r="A593" s="7"/>
      <c r="B593" s="7"/>
      <c r="C593" s="14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38" ht="26.1" customHeight="1" x14ac:dyDescent="0.3">
      <c r="A594" s="7"/>
      <c r="B594" s="7"/>
      <c r="C594" s="14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38" ht="26.1" customHeight="1" x14ac:dyDescent="0.3">
      <c r="A595" s="7"/>
      <c r="B595" s="7"/>
      <c r="C595" s="14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38" ht="26.1" customHeight="1" x14ac:dyDescent="0.3">
      <c r="A596" s="10" t="s">
        <v>91</v>
      </c>
      <c r="B596" s="11"/>
      <c r="C596" s="12"/>
      <c r="D596" s="13"/>
      <c r="E596" s="13"/>
      <c r="F596" s="13"/>
      <c r="G596" s="13"/>
      <c r="H596" s="13"/>
      <c r="I596" s="13"/>
      <c r="J596" s="13"/>
      <c r="K596" s="13"/>
      <c r="L596" s="13">
        <f>F596+H596+J596</f>
        <v>0</v>
      </c>
      <c r="M596" s="13"/>
      <c r="R596">
        <f t="shared" ref="R596:AL596" si="89">ROUNDDOWN(SUM(R582:R584), 0)</f>
        <v>0</v>
      </c>
      <c r="S596">
        <f t="shared" si="89"/>
        <v>0</v>
      </c>
      <c r="T596">
        <f t="shared" si="89"/>
        <v>0</v>
      </c>
      <c r="U596">
        <f t="shared" si="89"/>
        <v>0</v>
      </c>
      <c r="V596">
        <f t="shared" si="89"/>
        <v>0</v>
      </c>
      <c r="W596">
        <f t="shared" si="89"/>
        <v>0</v>
      </c>
      <c r="X596">
        <f t="shared" si="89"/>
        <v>0</v>
      </c>
      <c r="Y596">
        <f t="shared" si="89"/>
        <v>0</v>
      </c>
      <c r="Z596">
        <f t="shared" si="89"/>
        <v>0</v>
      </c>
      <c r="AA596">
        <f t="shared" si="89"/>
        <v>0</v>
      </c>
      <c r="AB596">
        <f t="shared" si="89"/>
        <v>0</v>
      </c>
      <c r="AC596">
        <f t="shared" si="89"/>
        <v>0</v>
      </c>
      <c r="AD596">
        <f t="shared" si="89"/>
        <v>0</v>
      </c>
      <c r="AE596">
        <f t="shared" si="89"/>
        <v>0</v>
      </c>
      <c r="AF596">
        <f t="shared" si="89"/>
        <v>0</v>
      </c>
      <c r="AG596">
        <f t="shared" si="89"/>
        <v>0</v>
      </c>
      <c r="AH596">
        <f t="shared" si="89"/>
        <v>0</v>
      </c>
      <c r="AI596">
        <f t="shared" si="89"/>
        <v>0</v>
      </c>
      <c r="AJ596">
        <f t="shared" si="89"/>
        <v>0</v>
      </c>
      <c r="AK596">
        <f t="shared" si="89"/>
        <v>0</v>
      </c>
      <c r="AL596">
        <f t="shared" si="89"/>
        <v>0</v>
      </c>
    </row>
    <row r="597" spans="1:38" ht="26.1" customHeight="1" x14ac:dyDescent="0.3">
      <c r="A597" s="59" t="s">
        <v>463</v>
      </c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3"/>
    </row>
    <row r="598" spans="1:38" ht="26.1" customHeight="1" x14ac:dyDescent="0.3">
      <c r="A598" s="6" t="s">
        <v>112</v>
      </c>
      <c r="B598" s="6" t="s">
        <v>98</v>
      </c>
      <c r="C598" s="8" t="s">
        <v>97</v>
      </c>
      <c r="D598" s="9">
        <v>1</v>
      </c>
      <c r="E598" s="9"/>
      <c r="F598" s="9"/>
      <c r="G598" s="9"/>
      <c r="H598" s="9"/>
      <c r="I598" s="9"/>
      <c r="J598" s="9"/>
      <c r="K598" s="9">
        <f>E598+G598+I598</f>
        <v>0</v>
      </c>
      <c r="L598" s="9">
        <f>F598+H598+J598</f>
        <v>0</v>
      </c>
      <c r="M598" s="15" t="s">
        <v>111</v>
      </c>
      <c r="O598" t="str">
        <f>""</f>
        <v/>
      </c>
      <c r="P598" s="1" t="s">
        <v>90</v>
      </c>
      <c r="Q598">
        <v>1</v>
      </c>
      <c r="R598">
        <f>IF(P598="기계경비", J598, 0)</f>
        <v>0</v>
      </c>
      <c r="S598">
        <f>IF(P598="운반비", J598, 0)</f>
        <v>0</v>
      </c>
      <c r="T598">
        <f>IF(P598="작업부산물", F598, 0)</f>
        <v>0</v>
      </c>
      <c r="U598">
        <f>IF(P598="관급", F598, 0)</f>
        <v>0</v>
      </c>
      <c r="V598">
        <f>IF(P598="외주비", J598, 0)</f>
        <v>0</v>
      </c>
      <c r="W598">
        <f>IF(P598="장비비", J598, 0)</f>
        <v>0</v>
      </c>
      <c r="X598">
        <f>IF(P598="폐기물처리비", J598, 0)</f>
        <v>0</v>
      </c>
      <c r="Y598">
        <f>IF(P598="가설비", J598, 0)</f>
        <v>0</v>
      </c>
      <c r="Z598">
        <f>IF(P598="잡비제외분", F598, 0)</f>
        <v>0</v>
      </c>
      <c r="AA598">
        <f>IF(P598="사급자재대", L598, 0)</f>
        <v>0</v>
      </c>
      <c r="AB598">
        <f>IF(P598="관급자재대", L598, 0)</f>
        <v>0</v>
      </c>
      <c r="AC598">
        <f>IF(P598="(비)철강설", L598, 0)</f>
        <v>0</v>
      </c>
      <c r="AD598">
        <f>IF(P598="사용자항목2", L598, 0)</f>
        <v>0</v>
      </c>
      <c r="AE598">
        <f>IF(P598="사용자항목3", L598, 0)</f>
        <v>0</v>
      </c>
      <c r="AF598">
        <f>IF(P598="사용자항목4", L598, 0)</f>
        <v>0</v>
      </c>
      <c r="AG598">
        <f>IF(P598="사용자항목5", L598, 0)</f>
        <v>0</v>
      </c>
      <c r="AH598">
        <f>IF(P598="사용자항목6", L598, 0)</f>
        <v>0</v>
      </c>
      <c r="AI598">
        <f>IF(P598="사용자항목7", L598, 0)</f>
        <v>0</v>
      </c>
      <c r="AJ598">
        <f>IF(P598="사용자항목8", L598, 0)</f>
        <v>0</v>
      </c>
      <c r="AK598">
        <f>IF(P598="사용자항목9", L598, 0)</f>
        <v>0</v>
      </c>
    </row>
    <row r="599" spans="1:38" ht="26.1" customHeight="1" x14ac:dyDescent="0.3">
      <c r="A599" s="6" t="s">
        <v>144</v>
      </c>
      <c r="B599" s="6" t="s">
        <v>98</v>
      </c>
      <c r="C599" s="8" t="s">
        <v>97</v>
      </c>
      <c r="D599" s="9">
        <v>1</v>
      </c>
      <c r="E599" s="9"/>
      <c r="F599" s="9"/>
      <c r="G599" s="9"/>
      <c r="H599" s="9"/>
      <c r="I599" s="9"/>
      <c r="J599" s="9"/>
      <c r="K599" s="9">
        <f>E599+G599+I599</f>
        <v>0</v>
      </c>
      <c r="L599" s="9">
        <f>F599+H599+J599</f>
        <v>0</v>
      </c>
      <c r="M599" s="15" t="s">
        <v>143</v>
      </c>
      <c r="O599" t="str">
        <f>""</f>
        <v/>
      </c>
      <c r="P599" s="1" t="s">
        <v>90</v>
      </c>
      <c r="Q599">
        <v>1</v>
      </c>
      <c r="R599">
        <f>IF(P599="기계경비", J599, 0)</f>
        <v>0</v>
      </c>
      <c r="S599">
        <f>IF(P599="운반비", J599, 0)</f>
        <v>0</v>
      </c>
      <c r="T599">
        <f>IF(P599="작업부산물", F599, 0)</f>
        <v>0</v>
      </c>
      <c r="U599">
        <f>IF(P599="관급", F599, 0)</f>
        <v>0</v>
      </c>
      <c r="V599">
        <f>IF(P599="외주비", J599, 0)</f>
        <v>0</v>
      </c>
      <c r="W599">
        <f>IF(P599="장비비", J599, 0)</f>
        <v>0</v>
      </c>
      <c r="X599">
        <f>IF(P599="폐기물처리비", J599, 0)</f>
        <v>0</v>
      </c>
      <c r="Y599">
        <f>IF(P599="가설비", J599, 0)</f>
        <v>0</v>
      </c>
      <c r="Z599">
        <f>IF(P599="잡비제외분", F599, 0)</f>
        <v>0</v>
      </c>
      <c r="AA599">
        <f>IF(P599="사급자재대", L599, 0)</f>
        <v>0</v>
      </c>
      <c r="AB599">
        <f>IF(P599="관급자재대", L599, 0)</f>
        <v>0</v>
      </c>
      <c r="AC599">
        <f>IF(P599="(비)철강설", L599, 0)</f>
        <v>0</v>
      </c>
      <c r="AD599">
        <f>IF(P599="사용자항목2", L599, 0)</f>
        <v>0</v>
      </c>
      <c r="AE599">
        <f>IF(P599="사용자항목3", L599, 0)</f>
        <v>0</v>
      </c>
      <c r="AF599">
        <f>IF(P599="사용자항목4", L599, 0)</f>
        <v>0</v>
      </c>
      <c r="AG599">
        <f>IF(P599="사용자항목5", L599, 0)</f>
        <v>0</v>
      </c>
      <c r="AH599">
        <f>IF(P599="사용자항목6", L599, 0)</f>
        <v>0</v>
      </c>
      <c r="AI599">
        <f>IF(P599="사용자항목7", L599, 0)</f>
        <v>0</v>
      </c>
      <c r="AJ599">
        <f>IF(P599="사용자항목8", L599, 0)</f>
        <v>0</v>
      </c>
      <c r="AK599">
        <f>IF(P599="사용자항목9", L599, 0)</f>
        <v>0</v>
      </c>
    </row>
    <row r="600" spans="1:38" ht="26.1" customHeight="1" x14ac:dyDescent="0.3">
      <c r="A600" s="7"/>
      <c r="B600" s="7"/>
      <c r="C600" s="14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38" ht="26.1" customHeight="1" x14ac:dyDescent="0.3">
      <c r="A601" s="7"/>
      <c r="B601" s="7"/>
      <c r="C601" s="14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38" ht="26.1" customHeight="1" x14ac:dyDescent="0.3">
      <c r="A602" s="7"/>
      <c r="B602" s="7"/>
      <c r="C602" s="14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38" ht="26.1" customHeight="1" x14ac:dyDescent="0.3">
      <c r="A603" s="7"/>
      <c r="B603" s="7"/>
      <c r="C603" s="14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38" ht="26.1" customHeight="1" x14ac:dyDescent="0.3">
      <c r="A604" s="7"/>
      <c r="B604" s="7"/>
      <c r="C604" s="14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38" ht="26.1" customHeight="1" x14ac:dyDescent="0.3">
      <c r="A605" s="7"/>
      <c r="B605" s="7"/>
      <c r="C605" s="14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38" ht="26.1" customHeight="1" x14ac:dyDescent="0.3">
      <c r="A606" s="7"/>
      <c r="B606" s="7"/>
      <c r="C606" s="14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38" ht="26.1" customHeight="1" x14ac:dyDescent="0.3">
      <c r="A607" s="7"/>
      <c r="B607" s="7"/>
      <c r="C607" s="14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38" ht="26.1" customHeight="1" x14ac:dyDescent="0.3">
      <c r="A608" s="7"/>
      <c r="B608" s="7"/>
      <c r="C608" s="14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38" ht="26.1" customHeight="1" x14ac:dyDescent="0.3">
      <c r="A609" s="7"/>
      <c r="B609" s="7"/>
      <c r="C609" s="14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38" ht="26.1" customHeight="1" x14ac:dyDescent="0.3">
      <c r="A610" s="7"/>
      <c r="B610" s="7"/>
      <c r="C610" s="14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38" ht="26.1" customHeight="1" x14ac:dyDescent="0.3">
      <c r="A611" s="7"/>
      <c r="B611" s="7"/>
      <c r="C611" s="14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38" ht="26.1" customHeight="1" x14ac:dyDescent="0.3">
      <c r="A612" s="10" t="s">
        <v>91</v>
      </c>
      <c r="B612" s="11"/>
      <c r="C612" s="12"/>
      <c r="D612" s="13"/>
      <c r="E612" s="13"/>
      <c r="F612" s="13"/>
      <c r="G612" s="13"/>
      <c r="H612" s="13"/>
      <c r="I612" s="13"/>
      <c r="J612" s="13"/>
      <c r="K612" s="13"/>
      <c r="L612" s="13">
        <f>F612+H612+J612</f>
        <v>0</v>
      </c>
      <c r="M612" s="13"/>
      <c r="R612">
        <f t="shared" ref="R612:AL612" si="90">ROUNDDOWN(SUM(R598:R599), 0)</f>
        <v>0</v>
      </c>
      <c r="S612">
        <f t="shared" si="90"/>
        <v>0</v>
      </c>
      <c r="T612">
        <f t="shared" si="90"/>
        <v>0</v>
      </c>
      <c r="U612">
        <f t="shared" si="90"/>
        <v>0</v>
      </c>
      <c r="V612">
        <f t="shared" si="90"/>
        <v>0</v>
      </c>
      <c r="W612">
        <f t="shared" si="90"/>
        <v>0</v>
      </c>
      <c r="X612">
        <f t="shared" si="90"/>
        <v>0</v>
      </c>
      <c r="Y612">
        <f t="shared" si="90"/>
        <v>0</v>
      </c>
      <c r="Z612">
        <f t="shared" si="90"/>
        <v>0</v>
      </c>
      <c r="AA612">
        <f t="shared" si="90"/>
        <v>0</v>
      </c>
      <c r="AB612">
        <f t="shared" si="90"/>
        <v>0</v>
      </c>
      <c r="AC612">
        <f t="shared" si="90"/>
        <v>0</v>
      </c>
      <c r="AD612">
        <f t="shared" si="90"/>
        <v>0</v>
      </c>
      <c r="AE612">
        <f t="shared" si="90"/>
        <v>0</v>
      </c>
      <c r="AF612">
        <f t="shared" si="90"/>
        <v>0</v>
      </c>
      <c r="AG612">
        <f t="shared" si="90"/>
        <v>0</v>
      </c>
      <c r="AH612">
        <f t="shared" si="90"/>
        <v>0</v>
      </c>
      <c r="AI612">
        <f t="shared" si="90"/>
        <v>0</v>
      </c>
      <c r="AJ612">
        <f t="shared" si="90"/>
        <v>0</v>
      </c>
      <c r="AK612">
        <f t="shared" si="90"/>
        <v>0</v>
      </c>
      <c r="AL612">
        <f t="shared" si="90"/>
        <v>0</v>
      </c>
    </row>
    <row r="613" spans="1:38" ht="26.1" customHeight="1" x14ac:dyDescent="0.3">
      <c r="A613" s="59" t="s">
        <v>464</v>
      </c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3"/>
    </row>
    <row r="614" spans="1:38" ht="26.1" customHeight="1" x14ac:dyDescent="0.3">
      <c r="A614" s="6" t="s">
        <v>114</v>
      </c>
      <c r="B614" s="6" t="s">
        <v>221</v>
      </c>
      <c r="C614" s="8" t="s">
        <v>97</v>
      </c>
      <c r="D614" s="9">
        <v>1</v>
      </c>
      <c r="E614" s="9"/>
      <c r="F614" s="9"/>
      <c r="G614" s="9"/>
      <c r="H614" s="9"/>
      <c r="I614" s="9"/>
      <c r="J614" s="9"/>
      <c r="K614" s="9">
        <f t="shared" ref="K614:L621" si="91">E614+G614+I614</f>
        <v>0</v>
      </c>
      <c r="L614" s="9">
        <f t="shared" si="91"/>
        <v>0</v>
      </c>
      <c r="M614" s="15" t="s">
        <v>220</v>
      </c>
      <c r="O614" t="str">
        <f>""</f>
        <v/>
      </c>
      <c r="P614" s="1" t="s">
        <v>90</v>
      </c>
      <c r="Q614">
        <v>1</v>
      </c>
      <c r="R614">
        <f t="shared" ref="R614:R621" si="92">IF(P614="기계경비", J614, 0)</f>
        <v>0</v>
      </c>
      <c r="S614">
        <f t="shared" ref="S614:S621" si="93">IF(P614="운반비", J614, 0)</f>
        <v>0</v>
      </c>
      <c r="T614">
        <f t="shared" ref="T614:T621" si="94">IF(P614="작업부산물", F614, 0)</f>
        <v>0</v>
      </c>
      <c r="U614">
        <f t="shared" ref="U614:U621" si="95">IF(P614="관급", F614, 0)</f>
        <v>0</v>
      </c>
      <c r="V614">
        <f t="shared" ref="V614:V621" si="96">IF(P614="외주비", J614, 0)</f>
        <v>0</v>
      </c>
      <c r="W614">
        <f t="shared" ref="W614:W621" si="97">IF(P614="장비비", J614, 0)</f>
        <v>0</v>
      </c>
      <c r="X614">
        <f t="shared" ref="X614:X621" si="98">IF(P614="폐기물처리비", J614, 0)</f>
        <v>0</v>
      </c>
      <c r="Y614">
        <f t="shared" ref="Y614:Y621" si="99">IF(P614="가설비", J614, 0)</f>
        <v>0</v>
      </c>
      <c r="Z614">
        <f t="shared" ref="Z614:Z621" si="100">IF(P614="잡비제외분", F614, 0)</f>
        <v>0</v>
      </c>
      <c r="AA614">
        <f t="shared" ref="AA614:AA621" si="101">IF(P614="사급자재대", L614, 0)</f>
        <v>0</v>
      </c>
      <c r="AB614">
        <f t="shared" ref="AB614:AB621" si="102">IF(P614="관급자재대", L614, 0)</f>
        <v>0</v>
      </c>
      <c r="AC614">
        <f t="shared" ref="AC614:AC621" si="103">IF(P614="(비)철강설", L614, 0)</f>
        <v>0</v>
      </c>
      <c r="AD614">
        <f t="shared" ref="AD614:AD621" si="104">IF(P614="사용자항목2", L614, 0)</f>
        <v>0</v>
      </c>
      <c r="AE614">
        <f t="shared" ref="AE614:AE621" si="105">IF(P614="사용자항목3", L614, 0)</f>
        <v>0</v>
      </c>
      <c r="AF614">
        <f t="shared" ref="AF614:AF621" si="106">IF(P614="사용자항목4", L614, 0)</f>
        <v>0</v>
      </c>
      <c r="AG614">
        <f t="shared" ref="AG614:AG621" si="107">IF(P614="사용자항목5", L614, 0)</f>
        <v>0</v>
      </c>
      <c r="AH614">
        <f t="shared" ref="AH614:AH621" si="108">IF(P614="사용자항목6", L614, 0)</f>
        <v>0</v>
      </c>
      <c r="AI614">
        <f t="shared" ref="AI614:AI621" si="109">IF(P614="사용자항목7", L614, 0)</f>
        <v>0</v>
      </c>
      <c r="AJ614">
        <f t="shared" ref="AJ614:AJ621" si="110">IF(P614="사용자항목8", L614, 0)</f>
        <v>0</v>
      </c>
      <c r="AK614">
        <f t="shared" ref="AK614:AK621" si="111">IF(P614="사용자항목9", L614, 0)</f>
        <v>0</v>
      </c>
    </row>
    <row r="615" spans="1:38" ht="26.1" customHeight="1" x14ac:dyDescent="0.3">
      <c r="A615" s="6" t="s">
        <v>155</v>
      </c>
      <c r="B615" s="6" t="s">
        <v>223</v>
      </c>
      <c r="C615" s="8" t="s">
        <v>97</v>
      </c>
      <c r="D615" s="9">
        <v>1</v>
      </c>
      <c r="E615" s="9"/>
      <c r="F615" s="9"/>
      <c r="G615" s="9"/>
      <c r="H615" s="9"/>
      <c r="I615" s="9"/>
      <c r="J615" s="9"/>
      <c r="K615" s="9">
        <f t="shared" si="91"/>
        <v>0</v>
      </c>
      <c r="L615" s="9">
        <f t="shared" si="91"/>
        <v>0</v>
      </c>
      <c r="M615" s="15" t="s">
        <v>222</v>
      </c>
      <c r="O615" t="str">
        <f>""</f>
        <v/>
      </c>
      <c r="P615" s="1" t="s">
        <v>90</v>
      </c>
      <c r="Q615">
        <v>1</v>
      </c>
      <c r="R615">
        <f t="shared" si="92"/>
        <v>0</v>
      </c>
      <c r="S615">
        <f t="shared" si="93"/>
        <v>0</v>
      </c>
      <c r="T615">
        <f t="shared" si="94"/>
        <v>0</v>
      </c>
      <c r="U615">
        <f t="shared" si="95"/>
        <v>0</v>
      </c>
      <c r="V615">
        <f t="shared" si="96"/>
        <v>0</v>
      </c>
      <c r="W615">
        <f t="shared" si="97"/>
        <v>0</v>
      </c>
      <c r="X615">
        <f t="shared" si="98"/>
        <v>0</v>
      </c>
      <c r="Y615">
        <f t="shared" si="99"/>
        <v>0</v>
      </c>
      <c r="Z615">
        <f t="shared" si="100"/>
        <v>0</v>
      </c>
      <c r="AA615">
        <f t="shared" si="101"/>
        <v>0</v>
      </c>
      <c r="AB615">
        <f t="shared" si="102"/>
        <v>0</v>
      </c>
      <c r="AC615">
        <f t="shared" si="103"/>
        <v>0</v>
      </c>
      <c r="AD615">
        <f t="shared" si="104"/>
        <v>0</v>
      </c>
      <c r="AE615">
        <f t="shared" si="105"/>
        <v>0</v>
      </c>
      <c r="AF615">
        <f t="shared" si="106"/>
        <v>0</v>
      </c>
      <c r="AG615">
        <f t="shared" si="107"/>
        <v>0</v>
      </c>
      <c r="AH615">
        <f t="shared" si="108"/>
        <v>0</v>
      </c>
      <c r="AI615">
        <f t="shared" si="109"/>
        <v>0</v>
      </c>
      <c r="AJ615">
        <f t="shared" si="110"/>
        <v>0</v>
      </c>
      <c r="AK615">
        <f t="shared" si="111"/>
        <v>0</v>
      </c>
    </row>
    <row r="616" spans="1:38" ht="26.1" customHeight="1" x14ac:dyDescent="0.3">
      <c r="A616" s="6" t="s">
        <v>158</v>
      </c>
      <c r="B616" s="6" t="s">
        <v>159</v>
      </c>
      <c r="C616" s="8" t="s">
        <v>160</v>
      </c>
      <c r="D616" s="9">
        <v>0.2</v>
      </c>
      <c r="E616" s="9"/>
      <c r="F616" s="9"/>
      <c r="G616" s="9"/>
      <c r="H616" s="9"/>
      <c r="I616" s="9"/>
      <c r="J616" s="9"/>
      <c r="K616" s="9">
        <f t="shared" si="91"/>
        <v>0</v>
      </c>
      <c r="L616" s="9">
        <f t="shared" si="91"/>
        <v>0</v>
      </c>
      <c r="M616" s="15" t="s">
        <v>157</v>
      </c>
      <c r="O616" t="str">
        <f>""</f>
        <v/>
      </c>
      <c r="P616" s="1" t="s">
        <v>90</v>
      </c>
      <c r="Q616">
        <v>1</v>
      </c>
      <c r="R616">
        <f t="shared" si="92"/>
        <v>0</v>
      </c>
      <c r="S616">
        <f t="shared" si="93"/>
        <v>0</v>
      </c>
      <c r="T616">
        <f t="shared" si="94"/>
        <v>0</v>
      </c>
      <c r="U616">
        <f t="shared" si="95"/>
        <v>0</v>
      </c>
      <c r="V616">
        <f t="shared" si="96"/>
        <v>0</v>
      </c>
      <c r="W616">
        <f t="shared" si="97"/>
        <v>0</v>
      </c>
      <c r="X616">
        <f t="shared" si="98"/>
        <v>0</v>
      </c>
      <c r="Y616">
        <f t="shared" si="99"/>
        <v>0</v>
      </c>
      <c r="Z616">
        <f t="shared" si="100"/>
        <v>0</v>
      </c>
      <c r="AA616">
        <f t="shared" si="101"/>
        <v>0</v>
      </c>
      <c r="AB616">
        <f t="shared" si="102"/>
        <v>0</v>
      </c>
      <c r="AC616">
        <f t="shared" si="103"/>
        <v>0</v>
      </c>
      <c r="AD616">
        <f t="shared" si="104"/>
        <v>0</v>
      </c>
      <c r="AE616">
        <f t="shared" si="105"/>
        <v>0</v>
      </c>
      <c r="AF616">
        <f t="shared" si="106"/>
        <v>0</v>
      </c>
      <c r="AG616">
        <f t="shared" si="107"/>
        <v>0</v>
      </c>
      <c r="AH616">
        <f t="shared" si="108"/>
        <v>0</v>
      </c>
      <c r="AI616">
        <f t="shared" si="109"/>
        <v>0</v>
      </c>
      <c r="AJ616">
        <f t="shared" si="110"/>
        <v>0</v>
      </c>
      <c r="AK616">
        <f t="shared" si="111"/>
        <v>0</v>
      </c>
    </row>
    <row r="617" spans="1:38" ht="26.1" customHeight="1" x14ac:dyDescent="0.3">
      <c r="A617" s="6" t="s">
        <v>162</v>
      </c>
      <c r="B617" s="6" t="s">
        <v>163</v>
      </c>
      <c r="C617" s="8" t="s">
        <v>160</v>
      </c>
      <c r="D617" s="9">
        <v>0.2</v>
      </c>
      <c r="E617" s="9"/>
      <c r="F617" s="9"/>
      <c r="G617" s="9"/>
      <c r="H617" s="9"/>
      <c r="I617" s="9"/>
      <c r="J617" s="9"/>
      <c r="K617" s="9">
        <f t="shared" si="91"/>
        <v>0</v>
      </c>
      <c r="L617" s="9">
        <f t="shared" si="91"/>
        <v>0</v>
      </c>
      <c r="M617" s="15" t="s">
        <v>161</v>
      </c>
      <c r="O617" t="str">
        <f>""</f>
        <v/>
      </c>
      <c r="P617" s="1" t="s">
        <v>90</v>
      </c>
      <c r="Q617">
        <v>1</v>
      </c>
      <c r="R617">
        <f t="shared" si="92"/>
        <v>0</v>
      </c>
      <c r="S617">
        <f t="shared" si="93"/>
        <v>0</v>
      </c>
      <c r="T617">
        <f t="shared" si="94"/>
        <v>0</v>
      </c>
      <c r="U617">
        <f t="shared" si="95"/>
        <v>0</v>
      </c>
      <c r="V617">
        <f t="shared" si="96"/>
        <v>0</v>
      </c>
      <c r="W617">
        <f t="shared" si="97"/>
        <v>0</v>
      </c>
      <c r="X617">
        <f t="shared" si="98"/>
        <v>0</v>
      </c>
      <c r="Y617">
        <f t="shared" si="99"/>
        <v>0</v>
      </c>
      <c r="Z617">
        <f t="shared" si="100"/>
        <v>0</v>
      </c>
      <c r="AA617">
        <f t="shared" si="101"/>
        <v>0</v>
      </c>
      <c r="AB617">
        <f t="shared" si="102"/>
        <v>0</v>
      </c>
      <c r="AC617">
        <f t="shared" si="103"/>
        <v>0</v>
      </c>
      <c r="AD617">
        <f t="shared" si="104"/>
        <v>0</v>
      </c>
      <c r="AE617">
        <f t="shared" si="105"/>
        <v>0</v>
      </c>
      <c r="AF617">
        <f t="shared" si="106"/>
        <v>0</v>
      </c>
      <c r="AG617">
        <f t="shared" si="107"/>
        <v>0</v>
      </c>
      <c r="AH617">
        <f t="shared" si="108"/>
        <v>0</v>
      </c>
      <c r="AI617">
        <f t="shared" si="109"/>
        <v>0</v>
      </c>
      <c r="AJ617">
        <f t="shared" si="110"/>
        <v>0</v>
      </c>
      <c r="AK617">
        <f t="shared" si="111"/>
        <v>0</v>
      </c>
    </row>
    <row r="618" spans="1:38" ht="26.1" customHeight="1" x14ac:dyDescent="0.3">
      <c r="A618" s="6" t="s">
        <v>165</v>
      </c>
      <c r="B618" s="6" t="s">
        <v>166</v>
      </c>
      <c r="C618" s="8" t="s">
        <v>53</v>
      </c>
      <c r="D618" s="9">
        <v>2</v>
      </c>
      <c r="E618" s="9"/>
      <c r="F618" s="9"/>
      <c r="G618" s="9"/>
      <c r="H618" s="9"/>
      <c r="I618" s="9"/>
      <c r="J618" s="9"/>
      <c r="K618" s="9">
        <f t="shared" si="91"/>
        <v>0</v>
      </c>
      <c r="L618" s="9">
        <f t="shared" si="91"/>
        <v>0</v>
      </c>
      <c r="M618" s="15" t="s">
        <v>164</v>
      </c>
      <c r="O618" t="str">
        <f>""</f>
        <v/>
      </c>
      <c r="P618" s="1" t="s">
        <v>90</v>
      </c>
      <c r="Q618">
        <v>1</v>
      </c>
      <c r="R618">
        <f t="shared" si="92"/>
        <v>0</v>
      </c>
      <c r="S618">
        <f t="shared" si="93"/>
        <v>0</v>
      </c>
      <c r="T618">
        <f t="shared" si="94"/>
        <v>0</v>
      </c>
      <c r="U618">
        <f t="shared" si="95"/>
        <v>0</v>
      </c>
      <c r="V618">
        <f t="shared" si="96"/>
        <v>0</v>
      </c>
      <c r="W618">
        <f t="shared" si="97"/>
        <v>0</v>
      </c>
      <c r="X618">
        <f t="shared" si="98"/>
        <v>0</v>
      </c>
      <c r="Y618">
        <f t="shared" si="99"/>
        <v>0</v>
      </c>
      <c r="Z618">
        <f t="shared" si="100"/>
        <v>0</v>
      </c>
      <c r="AA618">
        <f t="shared" si="101"/>
        <v>0</v>
      </c>
      <c r="AB618">
        <f t="shared" si="102"/>
        <v>0</v>
      </c>
      <c r="AC618">
        <f t="shared" si="103"/>
        <v>0</v>
      </c>
      <c r="AD618">
        <f t="shared" si="104"/>
        <v>0</v>
      </c>
      <c r="AE618">
        <f t="shared" si="105"/>
        <v>0</v>
      </c>
      <c r="AF618">
        <f t="shared" si="106"/>
        <v>0</v>
      </c>
      <c r="AG618">
        <f t="shared" si="107"/>
        <v>0</v>
      </c>
      <c r="AH618">
        <f t="shared" si="108"/>
        <v>0</v>
      </c>
      <c r="AI618">
        <f t="shared" si="109"/>
        <v>0</v>
      </c>
      <c r="AJ618">
        <f t="shared" si="110"/>
        <v>0</v>
      </c>
      <c r="AK618">
        <f t="shared" si="111"/>
        <v>0</v>
      </c>
    </row>
    <row r="619" spans="1:38" ht="26.1" customHeight="1" x14ac:dyDescent="0.3">
      <c r="A619" s="6" t="s">
        <v>58</v>
      </c>
      <c r="B619" s="6" t="s">
        <v>59</v>
      </c>
      <c r="C619" s="8" t="s">
        <v>52</v>
      </c>
      <c r="D619" s="9">
        <v>0.1</v>
      </c>
      <c r="E619" s="9"/>
      <c r="F619" s="9"/>
      <c r="G619" s="9"/>
      <c r="H619" s="9"/>
      <c r="I619" s="9"/>
      <c r="J619" s="9"/>
      <c r="K619" s="9">
        <f t="shared" si="91"/>
        <v>0</v>
      </c>
      <c r="L619" s="9">
        <f t="shared" si="91"/>
        <v>0</v>
      </c>
      <c r="M619" s="9"/>
      <c r="O619" t="str">
        <f>"01"</f>
        <v>01</v>
      </c>
      <c r="P619" s="1" t="s">
        <v>90</v>
      </c>
      <c r="Q619">
        <v>1</v>
      </c>
      <c r="R619">
        <f t="shared" si="92"/>
        <v>0</v>
      </c>
      <c r="S619">
        <f t="shared" si="93"/>
        <v>0</v>
      </c>
      <c r="T619">
        <f t="shared" si="94"/>
        <v>0</v>
      </c>
      <c r="U619">
        <f t="shared" si="95"/>
        <v>0</v>
      </c>
      <c r="V619">
        <f t="shared" si="96"/>
        <v>0</v>
      </c>
      <c r="W619">
        <f t="shared" si="97"/>
        <v>0</v>
      </c>
      <c r="X619">
        <f t="shared" si="98"/>
        <v>0</v>
      </c>
      <c r="Y619">
        <f t="shared" si="99"/>
        <v>0</v>
      </c>
      <c r="Z619">
        <f t="shared" si="100"/>
        <v>0</v>
      </c>
      <c r="AA619">
        <f t="shared" si="101"/>
        <v>0</v>
      </c>
      <c r="AB619">
        <f t="shared" si="102"/>
        <v>0</v>
      </c>
      <c r="AC619">
        <f t="shared" si="103"/>
        <v>0</v>
      </c>
      <c r="AD619">
        <f t="shared" si="104"/>
        <v>0</v>
      </c>
      <c r="AE619">
        <f t="shared" si="105"/>
        <v>0</v>
      </c>
      <c r="AF619">
        <f t="shared" si="106"/>
        <v>0</v>
      </c>
      <c r="AG619">
        <f t="shared" si="107"/>
        <v>0</v>
      </c>
      <c r="AH619">
        <f t="shared" si="108"/>
        <v>0</v>
      </c>
      <c r="AI619">
        <f t="shared" si="109"/>
        <v>0</v>
      </c>
      <c r="AJ619">
        <f t="shared" si="110"/>
        <v>0</v>
      </c>
      <c r="AK619">
        <f t="shared" si="111"/>
        <v>0</v>
      </c>
    </row>
    <row r="620" spans="1:38" ht="26.1" customHeight="1" x14ac:dyDescent="0.3">
      <c r="A620" s="6" t="s">
        <v>168</v>
      </c>
      <c r="B620" s="6" t="s">
        <v>169</v>
      </c>
      <c r="C620" s="8" t="s">
        <v>52</v>
      </c>
      <c r="D620" s="9">
        <v>0.1</v>
      </c>
      <c r="E620" s="9"/>
      <c r="F620" s="9"/>
      <c r="G620" s="9"/>
      <c r="H620" s="9"/>
      <c r="I620" s="9"/>
      <c r="J620" s="9"/>
      <c r="K620" s="9">
        <f t="shared" si="91"/>
        <v>0</v>
      </c>
      <c r="L620" s="9">
        <f t="shared" si="91"/>
        <v>0</v>
      </c>
      <c r="M620" s="15" t="s">
        <v>167</v>
      </c>
      <c r="O620" t="str">
        <f>""</f>
        <v/>
      </c>
      <c r="P620" s="1" t="s">
        <v>90</v>
      </c>
      <c r="Q620">
        <v>1</v>
      </c>
      <c r="R620">
        <f t="shared" si="92"/>
        <v>0</v>
      </c>
      <c r="S620">
        <f t="shared" si="93"/>
        <v>0</v>
      </c>
      <c r="T620">
        <f t="shared" si="94"/>
        <v>0</v>
      </c>
      <c r="U620">
        <f t="shared" si="95"/>
        <v>0</v>
      </c>
      <c r="V620">
        <f t="shared" si="96"/>
        <v>0</v>
      </c>
      <c r="W620">
        <f t="shared" si="97"/>
        <v>0</v>
      </c>
      <c r="X620">
        <f t="shared" si="98"/>
        <v>0</v>
      </c>
      <c r="Y620">
        <f t="shared" si="99"/>
        <v>0</v>
      </c>
      <c r="Z620">
        <f t="shared" si="100"/>
        <v>0</v>
      </c>
      <c r="AA620">
        <f t="shared" si="101"/>
        <v>0</v>
      </c>
      <c r="AB620">
        <f t="shared" si="102"/>
        <v>0</v>
      </c>
      <c r="AC620">
        <f t="shared" si="103"/>
        <v>0</v>
      </c>
      <c r="AD620">
        <f t="shared" si="104"/>
        <v>0</v>
      </c>
      <c r="AE620">
        <f t="shared" si="105"/>
        <v>0</v>
      </c>
      <c r="AF620">
        <f t="shared" si="106"/>
        <v>0</v>
      </c>
      <c r="AG620">
        <f t="shared" si="107"/>
        <v>0</v>
      </c>
      <c r="AH620">
        <f t="shared" si="108"/>
        <v>0</v>
      </c>
      <c r="AI620">
        <f t="shared" si="109"/>
        <v>0</v>
      </c>
      <c r="AJ620">
        <f t="shared" si="110"/>
        <v>0</v>
      </c>
      <c r="AK620">
        <f t="shared" si="111"/>
        <v>0</v>
      </c>
    </row>
    <row r="621" spans="1:38" ht="26.1" customHeight="1" x14ac:dyDescent="0.3">
      <c r="A621" s="6" t="s">
        <v>171</v>
      </c>
      <c r="B621" s="6" t="s">
        <v>172</v>
      </c>
      <c r="C621" s="8" t="s">
        <v>53</v>
      </c>
      <c r="D621" s="9">
        <v>6</v>
      </c>
      <c r="E621" s="9"/>
      <c r="F621" s="9"/>
      <c r="G621" s="9"/>
      <c r="H621" s="9"/>
      <c r="I621" s="9"/>
      <c r="J621" s="9"/>
      <c r="K621" s="9">
        <f t="shared" si="91"/>
        <v>0</v>
      </c>
      <c r="L621" s="9">
        <f t="shared" si="91"/>
        <v>0</v>
      </c>
      <c r="M621" s="15" t="s">
        <v>170</v>
      </c>
      <c r="O621" t="str">
        <f>""</f>
        <v/>
      </c>
      <c r="P621" s="1" t="s">
        <v>90</v>
      </c>
      <c r="Q621">
        <v>1</v>
      </c>
      <c r="R621">
        <f t="shared" si="92"/>
        <v>0</v>
      </c>
      <c r="S621">
        <f t="shared" si="93"/>
        <v>0</v>
      </c>
      <c r="T621">
        <f t="shared" si="94"/>
        <v>0</v>
      </c>
      <c r="U621">
        <f t="shared" si="95"/>
        <v>0</v>
      </c>
      <c r="V621">
        <f t="shared" si="96"/>
        <v>0</v>
      </c>
      <c r="W621">
        <f t="shared" si="97"/>
        <v>0</v>
      </c>
      <c r="X621">
        <f t="shared" si="98"/>
        <v>0</v>
      </c>
      <c r="Y621">
        <f t="shared" si="99"/>
        <v>0</v>
      </c>
      <c r="Z621">
        <f t="shared" si="100"/>
        <v>0</v>
      </c>
      <c r="AA621">
        <f t="shared" si="101"/>
        <v>0</v>
      </c>
      <c r="AB621">
        <f t="shared" si="102"/>
        <v>0</v>
      </c>
      <c r="AC621">
        <f t="shared" si="103"/>
        <v>0</v>
      </c>
      <c r="AD621">
        <f t="shared" si="104"/>
        <v>0</v>
      </c>
      <c r="AE621">
        <f t="shared" si="105"/>
        <v>0</v>
      </c>
      <c r="AF621">
        <f t="shared" si="106"/>
        <v>0</v>
      </c>
      <c r="AG621">
        <f t="shared" si="107"/>
        <v>0</v>
      </c>
      <c r="AH621">
        <f t="shared" si="108"/>
        <v>0</v>
      </c>
      <c r="AI621">
        <f t="shared" si="109"/>
        <v>0</v>
      </c>
      <c r="AJ621">
        <f t="shared" si="110"/>
        <v>0</v>
      </c>
      <c r="AK621">
        <f t="shared" si="111"/>
        <v>0</v>
      </c>
    </row>
    <row r="622" spans="1:38" ht="26.1" customHeight="1" x14ac:dyDescent="0.3">
      <c r="A622" s="7"/>
      <c r="B622" s="7"/>
      <c r="C622" s="14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38" ht="26.1" customHeight="1" x14ac:dyDescent="0.3">
      <c r="A623" s="7"/>
      <c r="B623" s="7"/>
      <c r="C623" s="14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38" ht="26.1" customHeight="1" x14ac:dyDescent="0.3">
      <c r="A624" s="7"/>
      <c r="B624" s="7"/>
      <c r="C624" s="14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38" ht="26.1" customHeight="1" x14ac:dyDescent="0.3">
      <c r="A625" s="7"/>
      <c r="B625" s="7"/>
      <c r="C625" s="14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38" ht="26.1" customHeight="1" x14ac:dyDescent="0.3">
      <c r="A626" s="7"/>
      <c r="B626" s="7"/>
      <c r="C626" s="14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38" ht="26.1" customHeight="1" x14ac:dyDescent="0.3">
      <c r="A627" s="7"/>
      <c r="B627" s="7"/>
      <c r="C627" s="14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38" ht="26.1" customHeight="1" x14ac:dyDescent="0.3">
      <c r="A628" s="10" t="s">
        <v>91</v>
      </c>
      <c r="B628" s="11"/>
      <c r="C628" s="12"/>
      <c r="D628" s="13"/>
      <c r="E628" s="13"/>
      <c r="F628" s="13"/>
      <c r="G628" s="13"/>
      <c r="H628" s="13"/>
      <c r="I628" s="13"/>
      <c r="J628" s="13"/>
      <c r="K628" s="13"/>
      <c r="L628" s="13">
        <f>F628+H628+J628</f>
        <v>0</v>
      </c>
      <c r="M628" s="13"/>
      <c r="R628">
        <f t="shared" ref="R628:AL628" si="112">ROUNDDOWN(SUM(R614:R621), 0)</f>
        <v>0</v>
      </c>
      <c r="S628">
        <f t="shared" si="112"/>
        <v>0</v>
      </c>
      <c r="T628">
        <f t="shared" si="112"/>
        <v>0</v>
      </c>
      <c r="U628">
        <f t="shared" si="112"/>
        <v>0</v>
      </c>
      <c r="V628">
        <f t="shared" si="112"/>
        <v>0</v>
      </c>
      <c r="W628">
        <f t="shared" si="112"/>
        <v>0</v>
      </c>
      <c r="X628">
        <f t="shared" si="112"/>
        <v>0</v>
      </c>
      <c r="Y628">
        <f t="shared" si="112"/>
        <v>0</v>
      </c>
      <c r="Z628">
        <f t="shared" si="112"/>
        <v>0</v>
      </c>
      <c r="AA628">
        <f t="shared" si="112"/>
        <v>0</v>
      </c>
      <c r="AB628">
        <f t="shared" si="112"/>
        <v>0</v>
      </c>
      <c r="AC628">
        <f t="shared" si="112"/>
        <v>0</v>
      </c>
      <c r="AD628">
        <f t="shared" si="112"/>
        <v>0</v>
      </c>
      <c r="AE628">
        <f t="shared" si="112"/>
        <v>0</v>
      </c>
      <c r="AF628">
        <f t="shared" si="112"/>
        <v>0</v>
      </c>
      <c r="AG628">
        <f t="shared" si="112"/>
        <v>0</v>
      </c>
      <c r="AH628">
        <f t="shared" si="112"/>
        <v>0</v>
      </c>
      <c r="AI628">
        <f t="shared" si="112"/>
        <v>0</v>
      </c>
      <c r="AJ628">
        <f t="shared" si="112"/>
        <v>0</v>
      </c>
      <c r="AK628">
        <f t="shared" si="112"/>
        <v>0</v>
      </c>
      <c r="AL628">
        <f t="shared" si="112"/>
        <v>0</v>
      </c>
    </row>
    <row r="629" spans="1:38" ht="26.1" customHeight="1" x14ac:dyDescent="0.3">
      <c r="A629" s="59" t="s">
        <v>465</v>
      </c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3"/>
    </row>
    <row r="630" spans="1:38" ht="26.1" customHeight="1" x14ac:dyDescent="0.3">
      <c r="A630" s="6" t="s">
        <v>120</v>
      </c>
      <c r="B630" s="6" t="s">
        <v>121</v>
      </c>
      <c r="C630" s="8" t="s">
        <v>122</v>
      </c>
      <c r="D630" s="9">
        <v>19</v>
      </c>
      <c r="E630" s="9"/>
      <c r="F630" s="9"/>
      <c r="G630" s="9"/>
      <c r="H630" s="9"/>
      <c r="I630" s="9"/>
      <c r="J630" s="9"/>
      <c r="K630" s="9">
        <f>E630+G630+I630</f>
        <v>0</v>
      </c>
      <c r="L630" s="9">
        <f>F630+H630+J630</f>
        <v>0</v>
      </c>
      <c r="M630" s="15" t="s">
        <v>119</v>
      </c>
      <c r="O630" t="str">
        <f>""</f>
        <v/>
      </c>
      <c r="P630" s="1" t="s">
        <v>90</v>
      </c>
      <c r="Q630">
        <v>1</v>
      </c>
      <c r="R630">
        <f>IF(P630="기계경비", J630, 0)</f>
        <v>0</v>
      </c>
      <c r="S630">
        <f>IF(P630="운반비", J630, 0)</f>
        <v>0</v>
      </c>
      <c r="T630">
        <f>IF(P630="작업부산물", F630, 0)</f>
        <v>0</v>
      </c>
      <c r="U630">
        <f>IF(P630="관급", F630, 0)</f>
        <v>0</v>
      </c>
      <c r="V630">
        <f>IF(P630="외주비", J630, 0)</f>
        <v>0</v>
      </c>
      <c r="W630">
        <f>IF(P630="장비비", J630, 0)</f>
        <v>0</v>
      </c>
      <c r="X630">
        <f>IF(P630="폐기물처리비", J630, 0)</f>
        <v>0</v>
      </c>
      <c r="Y630">
        <f>IF(P630="가설비", J630, 0)</f>
        <v>0</v>
      </c>
      <c r="Z630">
        <f>IF(P630="잡비제외분", F630, 0)</f>
        <v>0</v>
      </c>
      <c r="AA630">
        <f>IF(P630="사급자재대", L630, 0)</f>
        <v>0</v>
      </c>
      <c r="AB630">
        <f>IF(P630="관급자재대", L630, 0)</f>
        <v>0</v>
      </c>
      <c r="AC630">
        <f>IF(P630="(비)철강설", L630, 0)</f>
        <v>0</v>
      </c>
      <c r="AD630">
        <f>IF(P630="사용자항목2", L630, 0)</f>
        <v>0</v>
      </c>
      <c r="AE630">
        <f>IF(P630="사용자항목3", L630, 0)</f>
        <v>0</v>
      </c>
      <c r="AF630">
        <f>IF(P630="사용자항목4", L630, 0)</f>
        <v>0</v>
      </c>
      <c r="AG630">
        <f>IF(P630="사용자항목5", L630, 0)</f>
        <v>0</v>
      </c>
      <c r="AH630">
        <f>IF(P630="사용자항목6", L630, 0)</f>
        <v>0</v>
      </c>
      <c r="AI630">
        <f>IF(P630="사용자항목7", L630, 0)</f>
        <v>0</v>
      </c>
      <c r="AJ630">
        <f>IF(P630="사용자항목8", L630, 0)</f>
        <v>0</v>
      </c>
      <c r="AK630">
        <f>IF(P630="사용자항목9", L630, 0)</f>
        <v>0</v>
      </c>
    </row>
    <row r="631" spans="1:38" ht="26.1" customHeight="1" x14ac:dyDescent="0.3">
      <c r="A631" s="6" t="s">
        <v>100</v>
      </c>
      <c r="B631" s="6" t="s">
        <v>101</v>
      </c>
      <c r="C631" s="8" t="s">
        <v>52</v>
      </c>
      <c r="D631" s="9">
        <v>50</v>
      </c>
      <c r="E631" s="9"/>
      <c r="F631" s="9"/>
      <c r="G631" s="9"/>
      <c r="H631" s="9"/>
      <c r="I631" s="9"/>
      <c r="J631" s="9"/>
      <c r="K631" s="9">
        <f>E631+G631+I631</f>
        <v>0</v>
      </c>
      <c r="L631" s="9">
        <f>F631+H631+J631</f>
        <v>0</v>
      </c>
      <c r="M631" s="15" t="s">
        <v>102</v>
      </c>
      <c r="O631" t="str">
        <f>""</f>
        <v/>
      </c>
      <c r="P631" s="1" t="s">
        <v>90</v>
      </c>
      <c r="Q631">
        <v>1</v>
      </c>
      <c r="R631">
        <f>IF(P631="기계경비", J631, 0)</f>
        <v>0</v>
      </c>
      <c r="S631">
        <f>IF(P631="운반비", J631, 0)</f>
        <v>0</v>
      </c>
      <c r="T631">
        <f>IF(P631="작업부산물", F631, 0)</f>
        <v>0</v>
      </c>
      <c r="U631">
        <f>IF(P631="관급", F631, 0)</f>
        <v>0</v>
      </c>
      <c r="V631">
        <f>IF(P631="외주비", J631, 0)</f>
        <v>0</v>
      </c>
      <c r="W631">
        <f>IF(P631="장비비", J631, 0)</f>
        <v>0</v>
      </c>
      <c r="X631">
        <f>IF(P631="폐기물처리비", J631, 0)</f>
        <v>0</v>
      </c>
      <c r="Y631">
        <f>IF(P631="가설비", J631, 0)</f>
        <v>0</v>
      </c>
      <c r="Z631">
        <f>IF(P631="잡비제외분", F631, 0)</f>
        <v>0</v>
      </c>
      <c r="AA631">
        <f>IF(P631="사급자재대", L631, 0)</f>
        <v>0</v>
      </c>
      <c r="AB631">
        <f>IF(P631="관급자재대", L631, 0)</f>
        <v>0</v>
      </c>
      <c r="AC631">
        <f>IF(P631="(비)철강설", L631, 0)</f>
        <v>0</v>
      </c>
      <c r="AD631">
        <f>IF(P631="사용자항목2", L631, 0)</f>
        <v>0</v>
      </c>
      <c r="AE631">
        <f>IF(P631="사용자항목3", L631, 0)</f>
        <v>0</v>
      </c>
      <c r="AF631">
        <f>IF(P631="사용자항목4", L631, 0)</f>
        <v>0</v>
      </c>
      <c r="AG631">
        <f>IF(P631="사용자항목5", L631, 0)</f>
        <v>0</v>
      </c>
      <c r="AH631">
        <f>IF(P631="사용자항목6", L631, 0)</f>
        <v>0</v>
      </c>
      <c r="AI631">
        <f>IF(P631="사용자항목7", L631, 0)</f>
        <v>0</v>
      </c>
      <c r="AJ631">
        <f>IF(P631="사용자항목8", L631, 0)</f>
        <v>0</v>
      </c>
      <c r="AK631">
        <f>IF(P631="사용자항목9", L631, 0)</f>
        <v>0</v>
      </c>
    </row>
    <row r="632" spans="1:38" ht="26.1" customHeight="1" x14ac:dyDescent="0.3">
      <c r="A632" s="7"/>
      <c r="B632" s="7"/>
      <c r="C632" s="14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38" ht="26.1" customHeight="1" x14ac:dyDescent="0.3">
      <c r="A633" s="7"/>
      <c r="B633" s="7"/>
      <c r="C633" s="14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38" ht="26.1" customHeight="1" x14ac:dyDescent="0.3">
      <c r="A634" s="7"/>
      <c r="B634" s="7"/>
      <c r="C634" s="14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38" ht="26.1" customHeight="1" x14ac:dyDescent="0.3">
      <c r="A635" s="7"/>
      <c r="B635" s="7"/>
      <c r="C635" s="14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38" ht="26.1" customHeight="1" x14ac:dyDescent="0.3">
      <c r="A636" s="7"/>
      <c r="B636" s="7"/>
      <c r="C636" s="14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38" ht="26.1" customHeight="1" x14ac:dyDescent="0.3">
      <c r="A637" s="7"/>
      <c r="B637" s="7"/>
      <c r="C637" s="14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38" ht="26.1" customHeight="1" x14ac:dyDescent="0.3">
      <c r="A638" s="7"/>
      <c r="B638" s="7"/>
      <c r="C638" s="14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38" ht="26.1" customHeight="1" x14ac:dyDescent="0.3">
      <c r="A639" s="7"/>
      <c r="B639" s="7"/>
      <c r="C639" s="14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38" ht="26.1" customHeight="1" x14ac:dyDescent="0.3">
      <c r="A640" s="7"/>
      <c r="B640" s="7"/>
      <c r="C640" s="14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38" ht="26.1" customHeight="1" x14ac:dyDescent="0.3">
      <c r="A641" s="7"/>
      <c r="B641" s="7"/>
      <c r="C641" s="14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38" ht="26.1" customHeight="1" x14ac:dyDescent="0.3">
      <c r="A642" s="7"/>
      <c r="B642" s="7"/>
      <c r="C642" s="14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38" ht="26.1" customHeight="1" x14ac:dyDescent="0.3">
      <c r="A643" s="7"/>
      <c r="B643" s="7"/>
      <c r="C643" s="14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38" ht="26.1" customHeight="1" x14ac:dyDescent="0.3">
      <c r="A644" s="10" t="s">
        <v>91</v>
      </c>
      <c r="B644" s="11"/>
      <c r="C644" s="12"/>
      <c r="D644" s="13"/>
      <c r="E644" s="13"/>
      <c r="F644" s="13"/>
      <c r="G644" s="13"/>
      <c r="H644" s="13"/>
      <c r="I644" s="13"/>
      <c r="J644" s="13"/>
      <c r="K644" s="13"/>
      <c r="L644" s="13">
        <f>F644+H644+J644</f>
        <v>0</v>
      </c>
      <c r="M644" s="13"/>
      <c r="R644">
        <f t="shared" ref="R644:AL644" si="113">ROUNDDOWN(SUM(R630:R631), 0)</f>
        <v>0</v>
      </c>
      <c r="S644">
        <f t="shared" si="113"/>
        <v>0</v>
      </c>
      <c r="T644">
        <f t="shared" si="113"/>
        <v>0</v>
      </c>
      <c r="U644">
        <f t="shared" si="113"/>
        <v>0</v>
      </c>
      <c r="V644">
        <f t="shared" si="113"/>
        <v>0</v>
      </c>
      <c r="W644">
        <f t="shared" si="113"/>
        <v>0</v>
      </c>
      <c r="X644">
        <f t="shared" si="113"/>
        <v>0</v>
      </c>
      <c r="Y644">
        <f t="shared" si="113"/>
        <v>0</v>
      </c>
      <c r="Z644">
        <f t="shared" si="113"/>
        <v>0</v>
      </c>
      <c r="AA644">
        <f t="shared" si="113"/>
        <v>0</v>
      </c>
      <c r="AB644">
        <f t="shared" si="113"/>
        <v>0</v>
      </c>
      <c r="AC644">
        <f t="shared" si="113"/>
        <v>0</v>
      </c>
      <c r="AD644">
        <f t="shared" si="113"/>
        <v>0</v>
      </c>
      <c r="AE644">
        <f t="shared" si="113"/>
        <v>0</v>
      </c>
      <c r="AF644">
        <f t="shared" si="113"/>
        <v>0</v>
      </c>
      <c r="AG644">
        <f t="shared" si="113"/>
        <v>0</v>
      </c>
      <c r="AH644">
        <f t="shared" si="113"/>
        <v>0</v>
      </c>
      <c r="AI644">
        <f t="shared" si="113"/>
        <v>0</v>
      </c>
      <c r="AJ644">
        <f t="shared" si="113"/>
        <v>0</v>
      </c>
      <c r="AK644">
        <f t="shared" si="113"/>
        <v>0</v>
      </c>
      <c r="AL644">
        <f t="shared" si="113"/>
        <v>0</v>
      </c>
    </row>
    <row r="645" spans="1:38" ht="26.1" customHeight="1" x14ac:dyDescent="0.3">
      <c r="A645" s="59" t="s">
        <v>466</v>
      </c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3"/>
    </row>
    <row r="646" spans="1:38" ht="26.1" customHeight="1" x14ac:dyDescent="0.3">
      <c r="A646" s="6" t="s">
        <v>124</v>
      </c>
      <c r="B646" s="6" t="s">
        <v>125</v>
      </c>
      <c r="C646" s="8" t="s">
        <v>52</v>
      </c>
      <c r="D646" s="9">
        <v>50</v>
      </c>
      <c r="E646" s="9"/>
      <c r="F646" s="9"/>
      <c r="G646" s="9"/>
      <c r="H646" s="9"/>
      <c r="I646" s="9"/>
      <c r="J646" s="9"/>
      <c r="K646" s="9">
        <f>E646+G646+I646</f>
        <v>0</v>
      </c>
      <c r="L646" s="9">
        <f>F646+H646+J646</f>
        <v>0</v>
      </c>
      <c r="M646" s="15" t="s">
        <v>123</v>
      </c>
      <c r="O646" t="str">
        <f>""</f>
        <v/>
      </c>
      <c r="P646" s="1" t="s">
        <v>90</v>
      </c>
      <c r="Q646">
        <v>1</v>
      </c>
      <c r="R646">
        <f>IF(P646="기계경비", J646, 0)</f>
        <v>0</v>
      </c>
      <c r="S646">
        <f>IF(P646="운반비", J646, 0)</f>
        <v>0</v>
      </c>
      <c r="T646">
        <f>IF(P646="작업부산물", F646, 0)</f>
        <v>0</v>
      </c>
      <c r="U646">
        <f>IF(P646="관급", F646, 0)</f>
        <v>0</v>
      </c>
      <c r="V646">
        <f>IF(P646="외주비", J646, 0)</f>
        <v>0</v>
      </c>
      <c r="W646">
        <f>IF(P646="장비비", J646, 0)</f>
        <v>0</v>
      </c>
      <c r="X646">
        <f>IF(P646="폐기물처리비", J646, 0)</f>
        <v>0</v>
      </c>
      <c r="Y646">
        <f>IF(P646="가설비", J646, 0)</f>
        <v>0</v>
      </c>
      <c r="Z646">
        <f>IF(P646="잡비제외분", F646, 0)</f>
        <v>0</v>
      </c>
      <c r="AA646">
        <f>IF(P646="사급자재대", L646, 0)</f>
        <v>0</v>
      </c>
      <c r="AB646">
        <f>IF(P646="관급자재대", L646, 0)</f>
        <v>0</v>
      </c>
      <c r="AC646">
        <f>IF(P646="(비)철강설", L646, 0)</f>
        <v>0</v>
      </c>
      <c r="AD646">
        <f>IF(P646="사용자항목2", L646, 0)</f>
        <v>0</v>
      </c>
      <c r="AE646">
        <f>IF(P646="사용자항목3", L646, 0)</f>
        <v>0</v>
      </c>
      <c r="AF646">
        <f>IF(P646="사용자항목4", L646, 0)</f>
        <v>0</v>
      </c>
      <c r="AG646">
        <f>IF(P646="사용자항목5", L646, 0)</f>
        <v>0</v>
      </c>
      <c r="AH646">
        <f>IF(P646="사용자항목6", L646, 0)</f>
        <v>0</v>
      </c>
      <c r="AI646">
        <f>IF(P646="사용자항목7", L646, 0)</f>
        <v>0</v>
      </c>
      <c r="AJ646">
        <f>IF(P646="사용자항목8", L646, 0)</f>
        <v>0</v>
      </c>
      <c r="AK646">
        <f>IF(P646="사용자항목9", L646, 0)</f>
        <v>0</v>
      </c>
    </row>
    <row r="647" spans="1:38" ht="26.1" customHeight="1" x14ac:dyDescent="0.3">
      <c r="A647" s="7"/>
      <c r="B647" s="7"/>
      <c r="C647" s="14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38" ht="26.1" customHeight="1" x14ac:dyDescent="0.3">
      <c r="A648" s="7"/>
      <c r="B648" s="7"/>
      <c r="C648" s="14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38" ht="26.1" customHeight="1" x14ac:dyDescent="0.3">
      <c r="A649" s="7"/>
      <c r="B649" s="7"/>
      <c r="C649" s="14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38" ht="26.1" customHeight="1" x14ac:dyDescent="0.3">
      <c r="A650" s="7"/>
      <c r="B650" s="7"/>
      <c r="C650" s="14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38" ht="26.1" customHeight="1" x14ac:dyDescent="0.3">
      <c r="A651" s="7"/>
      <c r="B651" s="7"/>
      <c r="C651" s="14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38" ht="26.1" customHeight="1" x14ac:dyDescent="0.3">
      <c r="A652" s="7"/>
      <c r="B652" s="7"/>
      <c r="C652" s="14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38" ht="26.1" customHeight="1" x14ac:dyDescent="0.3">
      <c r="A653" s="7"/>
      <c r="B653" s="7"/>
      <c r="C653" s="14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38" ht="26.1" customHeight="1" x14ac:dyDescent="0.3">
      <c r="A654" s="7"/>
      <c r="B654" s="7"/>
      <c r="C654" s="14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38" ht="26.1" customHeight="1" x14ac:dyDescent="0.3">
      <c r="A655" s="7"/>
      <c r="B655" s="7"/>
      <c r="C655" s="14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38" ht="26.1" customHeight="1" x14ac:dyDescent="0.3">
      <c r="A656" s="7"/>
      <c r="B656" s="7"/>
      <c r="C656" s="14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38" ht="26.1" customHeight="1" x14ac:dyDescent="0.3">
      <c r="A657" s="7"/>
      <c r="B657" s="7"/>
      <c r="C657" s="14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38" ht="26.1" customHeight="1" x14ac:dyDescent="0.3">
      <c r="A658" s="7"/>
      <c r="B658" s="7"/>
      <c r="C658" s="14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38" ht="26.1" customHeight="1" x14ac:dyDescent="0.3">
      <c r="A659" s="7"/>
      <c r="B659" s="7"/>
      <c r="C659" s="14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38" ht="26.1" customHeight="1" x14ac:dyDescent="0.3">
      <c r="A660" s="10" t="s">
        <v>91</v>
      </c>
      <c r="B660" s="11"/>
      <c r="C660" s="12"/>
      <c r="D660" s="13"/>
      <c r="E660" s="13"/>
      <c r="F660" s="13"/>
      <c r="G660" s="13"/>
      <c r="H660" s="13"/>
      <c r="I660" s="13"/>
      <c r="J660" s="13"/>
      <c r="K660" s="13"/>
      <c r="L660" s="13">
        <f>F660+H660+J660</f>
        <v>0</v>
      </c>
      <c r="M660" s="13"/>
      <c r="R660">
        <f t="shared" ref="R660:AL660" si="114">ROUNDDOWN(SUM(R646:R646), 0)</f>
        <v>0</v>
      </c>
      <c r="S660">
        <f t="shared" si="114"/>
        <v>0</v>
      </c>
      <c r="T660">
        <f t="shared" si="114"/>
        <v>0</v>
      </c>
      <c r="U660">
        <f t="shared" si="114"/>
        <v>0</v>
      </c>
      <c r="V660">
        <f t="shared" si="114"/>
        <v>0</v>
      </c>
      <c r="W660">
        <f t="shared" si="114"/>
        <v>0</v>
      </c>
      <c r="X660">
        <f t="shared" si="114"/>
        <v>0</v>
      </c>
      <c r="Y660">
        <f t="shared" si="114"/>
        <v>0</v>
      </c>
      <c r="Z660">
        <f t="shared" si="114"/>
        <v>0</v>
      </c>
      <c r="AA660">
        <f t="shared" si="114"/>
        <v>0</v>
      </c>
      <c r="AB660">
        <f t="shared" si="114"/>
        <v>0</v>
      </c>
      <c r="AC660">
        <f t="shared" si="114"/>
        <v>0</v>
      </c>
      <c r="AD660">
        <f t="shared" si="114"/>
        <v>0</v>
      </c>
      <c r="AE660">
        <f t="shared" si="114"/>
        <v>0</v>
      </c>
      <c r="AF660">
        <f t="shared" si="114"/>
        <v>0</v>
      </c>
      <c r="AG660">
        <f t="shared" si="114"/>
        <v>0</v>
      </c>
      <c r="AH660">
        <f t="shared" si="114"/>
        <v>0</v>
      </c>
      <c r="AI660">
        <f t="shared" si="114"/>
        <v>0</v>
      </c>
      <c r="AJ660">
        <f t="shared" si="114"/>
        <v>0</v>
      </c>
      <c r="AK660">
        <f t="shared" si="114"/>
        <v>0</v>
      </c>
      <c r="AL660">
        <f t="shared" si="114"/>
        <v>0</v>
      </c>
    </row>
    <row r="661" spans="1:38" ht="26.1" customHeight="1" x14ac:dyDescent="0.3">
      <c r="A661" s="59" t="s">
        <v>467</v>
      </c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3"/>
    </row>
    <row r="662" spans="1:38" ht="26.1" customHeight="1" x14ac:dyDescent="0.3">
      <c r="A662" s="6" t="s">
        <v>136</v>
      </c>
      <c r="B662" s="6" t="s">
        <v>137</v>
      </c>
      <c r="C662" s="8" t="s">
        <v>53</v>
      </c>
      <c r="D662" s="9">
        <v>8</v>
      </c>
      <c r="E662" s="9"/>
      <c r="F662" s="9"/>
      <c r="G662" s="9"/>
      <c r="H662" s="9"/>
      <c r="I662" s="9"/>
      <c r="J662" s="9"/>
      <c r="K662" s="9">
        <f>E662+G662+I662</f>
        <v>0</v>
      </c>
      <c r="L662" s="9">
        <f>F662+H662+J662</f>
        <v>0</v>
      </c>
      <c r="M662" s="15" t="s">
        <v>135</v>
      </c>
      <c r="O662" t="str">
        <f>""</f>
        <v/>
      </c>
      <c r="P662" s="1" t="s">
        <v>90</v>
      </c>
      <c r="Q662">
        <v>1</v>
      </c>
      <c r="R662">
        <f>IF(P662="기계경비", J662, 0)</f>
        <v>0</v>
      </c>
      <c r="S662">
        <f>IF(P662="운반비", J662, 0)</f>
        <v>0</v>
      </c>
      <c r="T662">
        <f>IF(P662="작업부산물", F662, 0)</f>
        <v>0</v>
      </c>
      <c r="U662">
        <f>IF(P662="관급", F662, 0)</f>
        <v>0</v>
      </c>
      <c r="V662">
        <f>IF(P662="외주비", J662, 0)</f>
        <v>0</v>
      </c>
      <c r="W662">
        <f>IF(P662="장비비", J662, 0)</f>
        <v>0</v>
      </c>
      <c r="X662">
        <f>IF(P662="폐기물처리비", J662, 0)</f>
        <v>0</v>
      </c>
      <c r="Y662">
        <f>IF(P662="가설비", J662, 0)</f>
        <v>0</v>
      </c>
      <c r="Z662">
        <f>IF(P662="잡비제외분", F662, 0)</f>
        <v>0</v>
      </c>
      <c r="AA662">
        <f>IF(P662="사급자재대", L662, 0)</f>
        <v>0</v>
      </c>
      <c r="AB662">
        <f>IF(P662="관급자재대", L662, 0)</f>
        <v>0</v>
      </c>
      <c r="AC662">
        <f>IF(P662="(비)철강설", L662, 0)</f>
        <v>0</v>
      </c>
      <c r="AD662">
        <f>IF(P662="사용자항목2", L662, 0)</f>
        <v>0</v>
      </c>
      <c r="AE662">
        <f>IF(P662="사용자항목3", L662, 0)</f>
        <v>0</v>
      </c>
      <c r="AF662">
        <f>IF(P662="사용자항목4", L662, 0)</f>
        <v>0</v>
      </c>
      <c r="AG662">
        <f>IF(P662="사용자항목5", L662, 0)</f>
        <v>0</v>
      </c>
      <c r="AH662">
        <f>IF(P662="사용자항목6", L662, 0)</f>
        <v>0</v>
      </c>
      <c r="AI662">
        <f>IF(P662="사용자항목7", L662, 0)</f>
        <v>0</v>
      </c>
      <c r="AJ662">
        <f>IF(P662="사용자항목8", L662, 0)</f>
        <v>0</v>
      </c>
      <c r="AK662">
        <f>IF(P662="사용자항목9", L662, 0)</f>
        <v>0</v>
      </c>
    </row>
    <row r="663" spans="1:38" ht="26.1" customHeight="1" x14ac:dyDescent="0.3">
      <c r="A663" s="7"/>
      <c r="B663" s="7"/>
      <c r="C663" s="14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38" ht="26.1" customHeight="1" x14ac:dyDescent="0.3">
      <c r="A664" s="7"/>
      <c r="B664" s="7"/>
      <c r="C664" s="14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38" ht="26.1" customHeight="1" x14ac:dyDescent="0.3">
      <c r="A665" s="7"/>
      <c r="B665" s="7"/>
      <c r="C665" s="14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38" ht="26.1" customHeight="1" x14ac:dyDescent="0.3">
      <c r="A666" s="7"/>
      <c r="B666" s="7"/>
      <c r="C666" s="14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38" ht="26.1" customHeight="1" x14ac:dyDescent="0.3">
      <c r="A667" s="7"/>
      <c r="B667" s="7"/>
      <c r="C667" s="14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38" ht="26.1" customHeight="1" x14ac:dyDescent="0.3">
      <c r="A668" s="7"/>
      <c r="B668" s="7"/>
      <c r="C668" s="14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38" ht="26.1" customHeight="1" x14ac:dyDescent="0.3">
      <c r="A669" s="7"/>
      <c r="B669" s="7"/>
      <c r="C669" s="14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38" ht="26.1" customHeight="1" x14ac:dyDescent="0.3">
      <c r="A670" s="7"/>
      <c r="B670" s="7"/>
      <c r="C670" s="14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38" ht="26.1" customHeight="1" x14ac:dyDescent="0.3">
      <c r="A671" s="7"/>
      <c r="B671" s="7"/>
      <c r="C671" s="14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38" ht="26.1" customHeight="1" x14ac:dyDescent="0.3">
      <c r="A672" s="7"/>
      <c r="B672" s="7"/>
      <c r="C672" s="14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38" ht="26.1" customHeight="1" x14ac:dyDescent="0.3">
      <c r="A673" s="7"/>
      <c r="B673" s="7"/>
      <c r="C673" s="14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38" ht="26.1" customHeight="1" x14ac:dyDescent="0.3">
      <c r="A674" s="7"/>
      <c r="B674" s="7"/>
      <c r="C674" s="14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38" ht="26.1" customHeight="1" x14ac:dyDescent="0.3">
      <c r="A675" s="7"/>
      <c r="B675" s="7"/>
      <c r="C675" s="14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38" ht="26.1" customHeight="1" x14ac:dyDescent="0.3">
      <c r="A676" s="10" t="s">
        <v>91</v>
      </c>
      <c r="B676" s="11"/>
      <c r="C676" s="12"/>
      <c r="D676" s="13"/>
      <c r="E676" s="13"/>
      <c r="F676" s="13"/>
      <c r="G676" s="13"/>
      <c r="H676" s="13"/>
      <c r="I676" s="13"/>
      <c r="J676" s="13"/>
      <c r="K676" s="13"/>
      <c r="L676" s="13">
        <f>F676+H676+J676</f>
        <v>0</v>
      </c>
      <c r="M676" s="13"/>
      <c r="R676">
        <f t="shared" ref="R676:AL676" si="115">ROUNDDOWN(SUM(R662:R662), 0)</f>
        <v>0</v>
      </c>
      <c r="S676">
        <f t="shared" si="115"/>
        <v>0</v>
      </c>
      <c r="T676">
        <f t="shared" si="115"/>
        <v>0</v>
      </c>
      <c r="U676">
        <f t="shared" si="115"/>
        <v>0</v>
      </c>
      <c r="V676">
        <f t="shared" si="115"/>
        <v>0</v>
      </c>
      <c r="W676">
        <f t="shared" si="115"/>
        <v>0</v>
      </c>
      <c r="X676">
        <f t="shared" si="115"/>
        <v>0</v>
      </c>
      <c r="Y676">
        <f t="shared" si="115"/>
        <v>0</v>
      </c>
      <c r="Z676">
        <f t="shared" si="115"/>
        <v>0</v>
      </c>
      <c r="AA676">
        <f t="shared" si="115"/>
        <v>0</v>
      </c>
      <c r="AB676">
        <f t="shared" si="115"/>
        <v>0</v>
      </c>
      <c r="AC676">
        <f t="shared" si="115"/>
        <v>0</v>
      </c>
      <c r="AD676">
        <f t="shared" si="115"/>
        <v>0</v>
      </c>
      <c r="AE676">
        <f t="shared" si="115"/>
        <v>0</v>
      </c>
      <c r="AF676">
        <f t="shared" si="115"/>
        <v>0</v>
      </c>
      <c r="AG676">
        <f t="shared" si="115"/>
        <v>0</v>
      </c>
      <c r="AH676">
        <f t="shared" si="115"/>
        <v>0</v>
      </c>
      <c r="AI676">
        <f t="shared" si="115"/>
        <v>0</v>
      </c>
      <c r="AJ676">
        <f t="shared" si="115"/>
        <v>0</v>
      </c>
      <c r="AK676">
        <f t="shared" si="115"/>
        <v>0</v>
      </c>
      <c r="AL676">
        <f t="shared" si="115"/>
        <v>0</v>
      </c>
    </row>
    <row r="677" spans="1:38" ht="26.1" customHeight="1" x14ac:dyDescent="0.3">
      <c r="A677" s="59" t="s">
        <v>468</v>
      </c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3"/>
    </row>
    <row r="678" spans="1:38" ht="26.1" customHeight="1" x14ac:dyDescent="0.3">
      <c r="A678" s="6" t="s">
        <v>47</v>
      </c>
      <c r="B678" s="6" t="s">
        <v>48</v>
      </c>
      <c r="C678" s="8" t="s">
        <v>49</v>
      </c>
      <c r="D678" s="9">
        <v>60</v>
      </c>
      <c r="E678" s="9"/>
      <c r="F678" s="9"/>
      <c r="G678" s="9"/>
      <c r="H678" s="9"/>
      <c r="I678" s="9"/>
      <c r="J678" s="9"/>
      <c r="K678" s="9">
        <f>E678+G678+I678</f>
        <v>0</v>
      </c>
      <c r="L678" s="9">
        <f>F678+H678+J678</f>
        <v>0</v>
      </c>
      <c r="M678" s="15" t="s">
        <v>50</v>
      </c>
      <c r="O678" t="str">
        <f>"01"</f>
        <v>01</v>
      </c>
      <c r="P678" t="s">
        <v>416</v>
      </c>
      <c r="Q678">
        <v>1</v>
      </c>
      <c r="R678">
        <f>IF(P678="기계경비", J678, 0)</f>
        <v>0</v>
      </c>
      <c r="S678">
        <f>IF(P678="운반비", J678, 0)</f>
        <v>0</v>
      </c>
      <c r="T678">
        <f>IF(P678="작업부산물", F678, 0)</f>
        <v>0</v>
      </c>
      <c r="U678">
        <f>IF(P678="관급", F678, 0)</f>
        <v>0</v>
      </c>
      <c r="V678">
        <f>IF(P678="외주비", J678, 0)</f>
        <v>0</v>
      </c>
      <c r="W678">
        <f>IF(P678="장비비", J678, 0)</f>
        <v>0</v>
      </c>
      <c r="X678">
        <f>IF(P678="폐기물처리비", J678, 0)</f>
        <v>0</v>
      </c>
      <c r="Y678">
        <f>IF(P678="가설비", J678, 0)</f>
        <v>0</v>
      </c>
      <c r="Z678">
        <f>IF(P678="잡비제외분", F678, 0)</f>
        <v>0</v>
      </c>
      <c r="AA678">
        <f>IF(P678="사급자재대", L678, 0)</f>
        <v>0</v>
      </c>
      <c r="AB678">
        <f>IF(P678="관급자재대", L678, 0)</f>
        <v>0</v>
      </c>
      <c r="AC678">
        <f>IF(P678="(비)철강설", L678, 0)</f>
        <v>0</v>
      </c>
      <c r="AD678">
        <f>IF(P678="사용자항목2", L678, 0)</f>
        <v>0</v>
      </c>
      <c r="AE678">
        <f>IF(P678="사용자항목3", L678, 0)</f>
        <v>0</v>
      </c>
      <c r="AF678">
        <f>IF(P678="사용자항목4", L678, 0)</f>
        <v>0</v>
      </c>
      <c r="AG678">
        <f>IF(P678="사용자항목5", L678, 0)</f>
        <v>0</v>
      </c>
      <c r="AH678">
        <f>IF(P678="사용자항목6", L678, 0)</f>
        <v>0</v>
      </c>
      <c r="AI678">
        <f>IF(P678="사용자항목7", L678, 0)</f>
        <v>0</v>
      </c>
      <c r="AJ678">
        <f>IF(P678="사용자항목8", L678, 0)</f>
        <v>0</v>
      </c>
      <c r="AK678">
        <f>IF(P678="사용자항목9", L678, 0)</f>
        <v>0</v>
      </c>
    </row>
    <row r="679" spans="1:38" ht="26.1" customHeight="1" x14ac:dyDescent="0.3">
      <c r="A679" s="6" t="s">
        <v>47</v>
      </c>
      <c r="B679" s="6" t="s">
        <v>51</v>
      </c>
      <c r="C679" s="8" t="s">
        <v>49</v>
      </c>
      <c r="D679" s="9">
        <v>0.01</v>
      </c>
      <c r="E679" s="9"/>
      <c r="F679" s="9"/>
      <c r="G679" s="9"/>
      <c r="H679" s="9"/>
      <c r="I679" s="9"/>
      <c r="J679" s="9"/>
      <c r="K679" s="9">
        <f>E679+G679+I679</f>
        <v>0</v>
      </c>
      <c r="L679" s="9">
        <f>F679+H679+J679</f>
        <v>0</v>
      </c>
      <c r="M679" s="15" t="s">
        <v>50</v>
      </c>
      <c r="O679" t="str">
        <f>"01"</f>
        <v>01</v>
      </c>
      <c r="P679" t="s">
        <v>416</v>
      </c>
      <c r="Q679">
        <v>1</v>
      </c>
      <c r="R679">
        <f>IF(P679="기계경비", J679, 0)</f>
        <v>0</v>
      </c>
      <c r="S679">
        <f>IF(P679="운반비", J679, 0)</f>
        <v>0</v>
      </c>
      <c r="T679">
        <f>IF(P679="작업부산물", F679, 0)</f>
        <v>0</v>
      </c>
      <c r="U679">
        <f>IF(P679="관급", F679, 0)</f>
        <v>0</v>
      </c>
      <c r="V679">
        <f>IF(P679="외주비", J679, 0)</f>
        <v>0</v>
      </c>
      <c r="W679">
        <f>IF(P679="장비비", J679, 0)</f>
        <v>0</v>
      </c>
      <c r="X679">
        <f>IF(P679="폐기물처리비", J679, 0)</f>
        <v>0</v>
      </c>
      <c r="Y679">
        <f>IF(P679="가설비", J679, 0)</f>
        <v>0</v>
      </c>
      <c r="Z679">
        <f>IF(P679="잡비제외분", F679, 0)</f>
        <v>0</v>
      </c>
      <c r="AA679">
        <f>IF(P679="사급자재대", L679, 0)</f>
        <v>0</v>
      </c>
      <c r="AB679">
        <f>IF(P679="관급자재대", L679, 0)</f>
        <v>0</v>
      </c>
      <c r="AC679">
        <f>IF(P679="(비)철강설", L679, 0)</f>
        <v>0</v>
      </c>
      <c r="AD679">
        <f>IF(P679="사용자항목2", L679, 0)</f>
        <v>0</v>
      </c>
      <c r="AE679">
        <f>IF(P679="사용자항목3", L679, 0)</f>
        <v>0</v>
      </c>
      <c r="AF679">
        <f>IF(P679="사용자항목4", L679, 0)</f>
        <v>0</v>
      </c>
      <c r="AG679">
        <f>IF(P679="사용자항목5", L679, 0)</f>
        <v>0</v>
      </c>
      <c r="AH679">
        <f>IF(P679="사용자항목6", L679, 0)</f>
        <v>0</v>
      </c>
      <c r="AI679">
        <f>IF(P679="사용자항목7", L679, 0)</f>
        <v>0</v>
      </c>
      <c r="AJ679">
        <f>IF(P679="사용자항목8", L679, 0)</f>
        <v>0</v>
      </c>
      <c r="AK679">
        <f>IF(P679="사용자항목9", L679, 0)</f>
        <v>0</v>
      </c>
    </row>
    <row r="680" spans="1:38" ht="26.1" customHeight="1" x14ac:dyDescent="0.3">
      <c r="A680" s="7"/>
      <c r="B680" s="7"/>
      <c r="C680" s="14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38" ht="26.1" customHeight="1" x14ac:dyDescent="0.3">
      <c r="A681" s="7"/>
      <c r="B681" s="7"/>
      <c r="C681" s="14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38" ht="26.1" customHeight="1" x14ac:dyDescent="0.3">
      <c r="A682" s="7"/>
      <c r="B682" s="7"/>
      <c r="C682" s="14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38" ht="26.1" customHeight="1" x14ac:dyDescent="0.3">
      <c r="A683" s="7"/>
      <c r="B683" s="7"/>
      <c r="C683" s="14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38" ht="26.1" customHeight="1" x14ac:dyDescent="0.3">
      <c r="A684" s="7"/>
      <c r="B684" s="7"/>
      <c r="C684" s="14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38" ht="26.1" customHeight="1" x14ac:dyDescent="0.3">
      <c r="A685" s="7"/>
      <c r="B685" s="7"/>
      <c r="C685" s="14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38" ht="26.1" customHeight="1" x14ac:dyDescent="0.3">
      <c r="A686" s="7"/>
      <c r="B686" s="7"/>
      <c r="C686" s="14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38" ht="26.1" customHeight="1" x14ac:dyDescent="0.3">
      <c r="A687" s="7"/>
      <c r="B687" s="7"/>
      <c r="C687" s="14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38" ht="26.1" customHeight="1" x14ac:dyDescent="0.3">
      <c r="A688" s="7"/>
      <c r="B688" s="7"/>
      <c r="C688" s="14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38" ht="26.1" customHeight="1" x14ac:dyDescent="0.3">
      <c r="A689" s="7"/>
      <c r="B689" s="7"/>
      <c r="C689" s="14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38" ht="26.1" customHeight="1" x14ac:dyDescent="0.3">
      <c r="A690" s="7"/>
      <c r="B690" s="7"/>
      <c r="C690" s="14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38" ht="26.1" customHeight="1" x14ac:dyDescent="0.3">
      <c r="A691" s="7"/>
      <c r="B691" s="7"/>
      <c r="C691" s="14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38" ht="26.1" customHeight="1" x14ac:dyDescent="0.3">
      <c r="A692" s="10" t="s">
        <v>91</v>
      </c>
      <c r="B692" s="11"/>
      <c r="C692" s="12"/>
      <c r="D692" s="13"/>
      <c r="E692" s="13"/>
      <c r="F692" s="13"/>
      <c r="G692" s="13"/>
      <c r="H692" s="13"/>
      <c r="I692" s="13"/>
      <c r="J692" s="13"/>
      <c r="K692" s="13"/>
      <c r="L692" s="13">
        <f>F692+H692+J692</f>
        <v>0</v>
      </c>
      <c r="M692" s="13"/>
      <c r="R692">
        <f t="shared" ref="R692:AL692" si="116">ROUNDDOWN(SUM(R678:R679), 0)</f>
        <v>0</v>
      </c>
      <c r="S692">
        <f t="shared" si="116"/>
        <v>0</v>
      </c>
      <c r="T692">
        <f t="shared" si="116"/>
        <v>0</v>
      </c>
      <c r="U692">
        <f t="shared" si="116"/>
        <v>0</v>
      </c>
      <c r="V692">
        <f t="shared" si="116"/>
        <v>0</v>
      </c>
      <c r="W692">
        <f t="shared" si="116"/>
        <v>0</v>
      </c>
      <c r="X692">
        <f t="shared" si="116"/>
        <v>0</v>
      </c>
      <c r="Y692">
        <f t="shared" si="116"/>
        <v>0</v>
      </c>
      <c r="Z692">
        <f t="shared" si="116"/>
        <v>0</v>
      </c>
      <c r="AA692">
        <f t="shared" si="116"/>
        <v>0</v>
      </c>
      <c r="AB692">
        <f t="shared" si="116"/>
        <v>0</v>
      </c>
      <c r="AC692">
        <f t="shared" si="116"/>
        <v>0</v>
      </c>
      <c r="AD692">
        <f t="shared" si="116"/>
        <v>0</v>
      </c>
      <c r="AE692">
        <f t="shared" si="116"/>
        <v>0</v>
      </c>
      <c r="AF692">
        <f t="shared" si="116"/>
        <v>0</v>
      </c>
      <c r="AG692">
        <f t="shared" si="116"/>
        <v>0</v>
      </c>
      <c r="AH692">
        <f t="shared" si="116"/>
        <v>0</v>
      </c>
      <c r="AI692">
        <f t="shared" si="116"/>
        <v>0</v>
      </c>
      <c r="AJ692">
        <f t="shared" si="116"/>
        <v>0</v>
      </c>
      <c r="AK692">
        <f t="shared" si="116"/>
        <v>0</v>
      </c>
      <c r="AL692">
        <f t="shared" si="116"/>
        <v>0</v>
      </c>
    </row>
    <row r="693" spans="1:38" ht="26.1" customHeight="1" x14ac:dyDescent="0.3">
      <c r="A693" s="59" t="s">
        <v>469</v>
      </c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3"/>
    </row>
    <row r="694" spans="1:38" ht="26.1" customHeight="1" x14ac:dyDescent="0.3">
      <c r="A694" s="6" t="s">
        <v>112</v>
      </c>
      <c r="B694" s="6" t="s">
        <v>98</v>
      </c>
      <c r="C694" s="8" t="s">
        <v>97</v>
      </c>
      <c r="D694" s="9">
        <v>1</v>
      </c>
      <c r="E694" s="9"/>
      <c r="F694" s="9"/>
      <c r="G694" s="9"/>
      <c r="H694" s="9"/>
      <c r="I694" s="9"/>
      <c r="J694" s="9"/>
      <c r="K694" s="9">
        <f>E694+G694+I694</f>
        <v>0</v>
      </c>
      <c r="L694" s="9">
        <f>F694+H694+J694</f>
        <v>0</v>
      </c>
      <c r="M694" s="15" t="s">
        <v>111</v>
      </c>
      <c r="O694" t="str">
        <f>""</f>
        <v/>
      </c>
      <c r="P694" s="1" t="s">
        <v>90</v>
      </c>
      <c r="Q694">
        <v>1</v>
      </c>
      <c r="R694">
        <f>IF(P694="기계경비", J694, 0)</f>
        <v>0</v>
      </c>
      <c r="S694">
        <f>IF(P694="운반비", J694, 0)</f>
        <v>0</v>
      </c>
      <c r="T694">
        <f>IF(P694="작업부산물", F694, 0)</f>
        <v>0</v>
      </c>
      <c r="U694">
        <f>IF(P694="관급", F694, 0)</f>
        <v>0</v>
      </c>
      <c r="V694">
        <f>IF(P694="외주비", J694, 0)</f>
        <v>0</v>
      </c>
      <c r="W694">
        <f>IF(P694="장비비", J694, 0)</f>
        <v>0</v>
      </c>
      <c r="X694">
        <f>IF(P694="폐기물처리비", J694, 0)</f>
        <v>0</v>
      </c>
      <c r="Y694">
        <f>IF(P694="가설비", J694, 0)</f>
        <v>0</v>
      </c>
      <c r="Z694">
        <f>IF(P694="잡비제외분", F694, 0)</f>
        <v>0</v>
      </c>
      <c r="AA694">
        <f>IF(P694="사급자재대", L694, 0)</f>
        <v>0</v>
      </c>
      <c r="AB694">
        <f>IF(P694="관급자재대", L694, 0)</f>
        <v>0</v>
      </c>
      <c r="AC694">
        <f>IF(P694="(비)철강설", L694, 0)</f>
        <v>0</v>
      </c>
      <c r="AD694">
        <f>IF(P694="사용자항목2", L694, 0)</f>
        <v>0</v>
      </c>
      <c r="AE694">
        <f>IF(P694="사용자항목3", L694, 0)</f>
        <v>0</v>
      </c>
      <c r="AF694">
        <f>IF(P694="사용자항목4", L694, 0)</f>
        <v>0</v>
      </c>
      <c r="AG694">
        <f>IF(P694="사용자항목5", L694, 0)</f>
        <v>0</v>
      </c>
      <c r="AH694">
        <f>IF(P694="사용자항목6", L694, 0)</f>
        <v>0</v>
      </c>
      <c r="AI694">
        <f>IF(P694="사용자항목7", L694, 0)</f>
        <v>0</v>
      </c>
      <c r="AJ694">
        <f>IF(P694="사용자항목8", L694, 0)</f>
        <v>0</v>
      </c>
      <c r="AK694">
        <f>IF(P694="사용자항목9", L694, 0)</f>
        <v>0</v>
      </c>
    </row>
    <row r="695" spans="1:38" ht="26.1" customHeight="1" x14ac:dyDescent="0.3">
      <c r="A695" s="7"/>
      <c r="B695" s="7"/>
      <c r="C695" s="14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38" ht="26.1" customHeight="1" x14ac:dyDescent="0.3">
      <c r="A696" s="7"/>
      <c r="B696" s="7"/>
      <c r="C696" s="14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38" ht="26.1" customHeight="1" x14ac:dyDescent="0.3">
      <c r="A697" s="7"/>
      <c r="B697" s="7"/>
      <c r="C697" s="14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38" ht="26.1" customHeight="1" x14ac:dyDescent="0.3">
      <c r="A698" s="7"/>
      <c r="B698" s="7"/>
      <c r="C698" s="14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38" ht="26.1" customHeight="1" x14ac:dyDescent="0.3">
      <c r="A699" s="7"/>
      <c r="B699" s="7"/>
      <c r="C699" s="14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38" ht="26.1" customHeight="1" x14ac:dyDescent="0.3">
      <c r="A700" s="7"/>
      <c r="B700" s="7"/>
      <c r="C700" s="14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38" ht="26.1" customHeight="1" x14ac:dyDescent="0.3">
      <c r="A701" s="7"/>
      <c r="B701" s="7"/>
      <c r="C701" s="14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38" ht="26.1" customHeight="1" x14ac:dyDescent="0.3">
      <c r="A702" s="7"/>
      <c r="B702" s="7"/>
      <c r="C702" s="14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38" ht="26.1" customHeight="1" x14ac:dyDescent="0.3">
      <c r="A703" s="7"/>
      <c r="B703" s="7"/>
      <c r="C703" s="14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38" ht="26.1" customHeight="1" x14ac:dyDescent="0.3">
      <c r="A704" s="7"/>
      <c r="B704" s="7"/>
      <c r="C704" s="14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38" ht="26.1" customHeight="1" x14ac:dyDescent="0.3">
      <c r="A705" s="7"/>
      <c r="B705" s="7"/>
      <c r="C705" s="14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38" ht="26.1" customHeight="1" x14ac:dyDescent="0.3">
      <c r="A706" s="7"/>
      <c r="B706" s="7"/>
      <c r="C706" s="14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38" ht="26.1" customHeight="1" x14ac:dyDescent="0.3">
      <c r="A707" s="7"/>
      <c r="B707" s="7"/>
      <c r="C707" s="14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38" ht="26.1" customHeight="1" x14ac:dyDescent="0.3">
      <c r="A708" s="10" t="s">
        <v>91</v>
      </c>
      <c r="B708" s="11"/>
      <c r="C708" s="12"/>
      <c r="D708" s="13"/>
      <c r="E708" s="13"/>
      <c r="F708" s="13"/>
      <c r="G708" s="13"/>
      <c r="H708" s="13"/>
      <c r="I708" s="13"/>
      <c r="J708" s="13"/>
      <c r="K708" s="13"/>
      <c r="L708" s="13">
        <f>F708+H708+J708</f>
        <v>0</v>
      </c>
      <c r="M708" s="13"/>
      <c r="R708">
        <f t="shared" ref="R708:AL708" si="117">ROUNDDOWN(SUM(R694:R694), 0)</f>
        <v>0</v>
      </c>
      <c r="S708">
        <f t="shared" si="117"/>
        <v>0</v>
      </c>
      <c r="T708">
        <f t="shared" si="117"/>
        <v>0</v>
      </c>
      <c r="U708">
        <f t="shared" si="117"/>
        <v>0</v>
      </c>
      <c r="V708">
        <f t="shared" si="117"/>
        <v>0</v>
      </c>
      <c r="W708">
        <f t="shared" si="117"/>
        <v>0</v>
      </c>
      <c r="X708">
        <f t="shared" si="117"/>
        <v>0</v>
      </c>
      <c r="Y708">
        <f t="shared" si="117"/>
        <v>0</v>
      </c>
      <c r="Z708">
        <f t="shared" si="117"/>
        <v>0</v>
      </c>
      <c r="AA708">
        <f t="shared" si="117"/>
        <v>0</v>
      </c>
      <c r="AB708">
        <f t="shared" si="117"/>
        <v>0</v>
      </c>
      <c r="AC708">
        <f t="shared" si="117"/>
        <v>0</v>
      </c>
      <c r="AD708">
        <f t="shared" si="117"/>
        <v>0</v>
      </c>
      <c r="AE708">
        <f t="shared" si="117"/>
        <v>0</v>
      </c>
      <c r="AF708">
        <f t="shared" si="117"/>
        <v>0</v>
      </c>
      <c r="AG708">
        <f t="shared" si="117"/>
        <v>0</v>
      </c>
      <c r="AH708">
        <f t="shared" si="117"/>
        <v>0</v>
      </c>
      <c r="AI708">
        <f t="shared" si="117"/>
        <v>0</v>
      </c>
      <c r="AJ708">
        <f t="shared" si="117"/>
        <v>0</v>
      </c>
      <c r="AK708">
        <f t="shared" si="117"/>
        <v>0</v>
      </c>
      <c r="AL708">
        <f t="shared" si="117"/>
        <v>0</v>
      </c>
    </row>
    <row r="709" spans="1:38" ht="26.1" customHeight="1" x14ac:dyDescent="0.3">
      <c r="A709" s="59" t="s">
        <v>470</v>
      </c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3"/>
    </row>
    <row r="710" spans="1:38" ht="26.1" customHeight="1" x14ac:dyDescent="0.3">
      <c r="A710" s="6" t="s">
        <v>114</v>
      </c>
      <c r="B710" s="6" t="s">
        <v>225</v>
      </c>
      <c r="C710" s="8" t="s">
        <v>97</v>
      </c>
      <c r="D710" s="9">
        <v>1</v>
      </c>
      <c r="E710" s="9"/>
      <c r="F710" s="9"/>
      <c r="G710" s="9"/>
      <c r="H710" s="9"/>
      <c r="I710" s="9"/>
      <c r="J710" s="9"/>
      <c r="K710" s="9">
        <f>E710+G710+I710</f>
        <v>0</v>
      </c>
      <c r="L710" s="9">
        <f>F710+H710+J710</f>
        <v>0</v>
      </c>
      <c r="M710" s="15" t="s">
        <v>224</v>
      </c>
      <c r="O710" t="str">
        <f>""</f>
        <v/>
      </c>
      <c r="P710" s="1" t="s">
        <v>90</v>
      </c>
      <c r="Q710">
        <v>1</v>
      </c>
      <c r="R710">
        <f>IF(P710="기계경비", J710, 0)</f>
        <v>0</v>
      </c>
      <c r="S710">
        <f>IF(P710="운반비", J710, 0)</f>
        <v>0</v>
      </c>
      <c r="T710">
        <f>IF(P710="작업부산물", F710, 0)</f>
        <v>0</v>
      </c>
      <c r="U710">
        <f>IF(P710="관급", F710, 0)</f>
        <v>0</v>
      </c>
      <c r="V710">
        <f>IF(P710="외주비", J710, 0)</f>
        <v>0</v>
      </c>
      <c r="W710">
        <f>IF(P710="장비비", J710, 0)</f>
        <v>0</v>
      </c>
      <c r="X710">
        <f>IF(P710="폐기물처리비", J710, 0)</f>
        <v>0</v>
      </c>
      <c r="Y710">
        <f>IF(P710="가설비", J710, 0)</f>
        <v>0</v>
      </c>
      <c r="Z710">
        <f>IF(P710="잡비제외분", F710, 0)</f>
        <v>0</v>
      </c>
      <c r="AA710">
        <f>IF(P710="사급자재대", L710, 0)</f>
        <v>0</v>
      </c>
      <c r="AB710">
        <f>IF(P710="관급자재대", L710, 0)</f>
        <v>0</v>
      </c>
      <c r="AC710">
        <f>IF(P710="(비)철강설", L710, 0)</f>
        <v>0</v>
      </c>
      <c r="AD710">
        <f>IF(P710="사용자항목2", L710, 0)</f>
        <v>0</v>
      </c>
      <c r="AE710">
        <f>IF(P710="사용자항목3", L710, 0)</f>
        <v>0</v>
      </c>
      <c r="AF710">
        <f>IF(P710="사용자항목4", L710, 0)</f>
        <v>0</v>
      </c>
      <c r="AG710">
        <f>IF(P710="사용자항목5", L710, 0)</f>
        <v>0</v>
      </c>
      <c r="AH710">
        <f>IF(P710="사용자항목6", L710, 0)</f>
        <v>0</v>
      </c>
      <c r="AI710">
        <f>IF(P710="사용자항목7", L710, 0)</f>
        <v>0</v>
      </c>
      <c r="AJ710">
        <f>IF(P710="사용자항목8", L710, 0)</f>
        <v>0</v>
      </c>
      <c r="AK710">
        <f>IF(P710="사용자항목9", L710, 0)</f>
        <v>0</v>
      </c>
    </row>
    <row r="711" spans="1:38" ht="26.1" customHeight="1" x14ac:dyDescent="0.3">
      <c r="A711" s="7"/>
      <c r="B711" s="7"/>
      <c r="C711" s="14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38" ht="26.1" customHeight="1" x14ac:dyDescent="0.3">
      <c r="A712" s="7"/>
      <c r="B712" s="7"/>
      <c r="C712" s="14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38" ht="26.1" customHeight="1" x14ac:dyDescent="0.3">
      <c r="A713" s="7"/>
      <c r="B713" s="7"/>
      <c r="C713" s="14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38" ht="26.1" customHeight="1" x14ac:dyDescent="0.3">
      <c r="A714" s="7"/>
      <c r="B714" s="7"/>
      <c r="C714" s="14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38" ht="26.1" customHeight="1" x14ac:dyDescent="0.3">
      <c r="A715" s="7"/>
      <c r="B715" s="7"/>
      <c r="C715" s="14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38" ht="26.1" customHeight="1" x14ac:dyDescent="0.3">
      <c r="A716" s="7"/>
      <c r="B716" s="7"/>
      <c r="C716" s="14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38" ht="26.1" customHeight="1" x14ac:dyDescent="0.3">
      <c r="A717" s="7"/>
      <c r="B717" s="7"/>
      <c r="C717" s="14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38" ht="26.1" customHeight="1" x14ac:dyDescent="0.3">
      <c r="A718" s="7"/>
      <c r="B718" s="7"/>
      <c r="C718" s="14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38" ht="26.1" customHeight="1" x14ac:dyDescent="0.3">
      <c r="A719" s="7"/>
      <c r="B719" s="7"/>
      <c r="C719" s="14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38" ht="26.1" customHeight="1" x14ac:dyDescent="0.3">
      <c r="A720" s="7"/>
      <c r="B720" s="7"/>
      <c r="C720" s="14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38" ht="26.1" customHeight="1" x14ac:dyDescent="0.3">
      <c r="A721" s="7"/>
      <c r="B721" s="7"/>
      <c r="C721" s="14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38" ht="26.1" customHeight="1" x14ac:dyDescent="0.3">
      <c r="A722" s="7"/>
      <c r="B722" s="7"/>
      <c r="C722" s="14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38" ht="26.1" customHeight="1" x14ac:dyDescent="0.3">
      <c r="A723" s="7"/>
      <c r="B723" s="7"/>
      <c r="C723" s="14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38" ht="26.1" customHeight="1" x14ac:dyDescent="0.3">
      <c r="A724" s="10" t="s">
        <v>91</v>
      </c>
      <c r="B724" s="11"/>
      <c r="C724" s="12"/>
      <c r="D724" s="13"/>
      <c r="E724" s="13"/>
      <c r="F724" s="13"/>
      <c r="G724" s="13"/>
      <c r="H724" s="13"/>
      <c r="I724" s="13"/>
      <c r="J724" s="13"/>
      <c r="K724" s="13"/>
      <c r="L724" s="13">
        <f>F724+H724+J724</f>
        <v>0</v>
      </c>
      <c r="M724" s="13"/>
      <c r="R724">
        <f t="shared" ref="R724:AL724" si="118">ROUNDDOWN(SUM(R710:R710), 0)</f>
        <v>0</v>
      </c>
      <c r="S724">
        <f t="shared" si="118"/>
        <v>0</v>
      </c>
      <c r="T724">
        <f t="shared" si="118"/>
        <v>0</v>
      </c>
      <c r="U724">
        <f t="shared" si="118"/>
        <v>0</v>
      </c>
      <c r="V724">
        <f t="shared" si="118"/>
        <v>0</v>
      </c>
      <c r="W724">
        <f t="shared" si="118"/>
        <v>0</v>
      </c>
      <c r="X724">
        <f t="shared" si="118"/>
        <v>0</v>
      </c>
      <c r="Y724">
        <f t="shared" si="118"/>
        <v>0</v>
      </c>
      <c r="Z724">
        <f t="shared" si="118"/>
        <v>0</v>
      </c>
      <c r="AA724">
        <f t="shared" si="118"/>
        <v>0</v>
      </c>
      <c r="AB724">
        <f t="shared" si="118"/>
        <v>0</v>
      </c>
      <c r="AC724">
        <f t="shared" si="118"/>
        <v>0</v>
      </c>
      <c r="AD724">
        <f t="shared" si="118"/>
        <v>0</v>
      </c>
      <c r="AE724">
        <f t="shared" si="118"/>
        <v>0</v>
      </c>
      <c r="AF724">
        <f t="shared" si="118"/>
        <v>0</v>
      </c>
      <c r="AG724">
        <f t="shared" si="118"/>
        <v>0</v>
      </c>
      <c r="AH724">
        <f t="shared" si="118"/>
        <v>0</v>
      </c>
      <c r="AI724">
        <f t="shared" si="118"/>
        <v>0</v>
      </c>
      <c r="AJ724">
        <f t="shared" si="118"/>
        <v>0</v>
      </c>
      <c r="AK724">
        <f t="shared" si="118"/>
        <v>0</v>
      </c>
      <c r="AL724">
        <f t="shared" si="118"/>
        <v>0</v>
      </c>
    </row>
    <row r="725" spans="1:38" ht="26.1" customHeight="1" x14ac:dyDescent="0.3">
      <c r="A725" s="59" t="s">
        <v>471</v>
      </c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3"/>
    </row>
    <row r="726" spans="1:38" ht="26.1" customHeight="1" x14ac:dyDescent="0.3">
      <c r="A726" s="6" t="s">
        <v>227</v>
      </c>
      <c r="B726" s="6" t="s">
        <v>228</v>
      </c>
      <c r="C726" s="8" t="s">
        <v>53</v>
      </c>
      <c r="D726" s="9">
        <v>18</v>
      </c>
      <c r="E726" s="9"/>
      <c r="F726" s="9"/>
      <c r="G726" s="9"/>
      <c r="H726" s="9"/>
      <c r="I726" s="9"/>
      <c r="J726" s="9"/>
      <c r="K726" s="9">
        <f>E726+G726+I726</f>
        <v>0</v>
      </c>
      <c r="L726" s="9">
        <f>F726+H726+J726</f>
        <v>0</v>
      </c>
      <c r="M726" s="15" t="s">
        <v>226</v>
      </c>
      <c r="O726" t="str">
        <f>""</f>
        <v/>
      </c>
      <c r="P726" s="1" t="s">
        <v>90</v>
      </c>
      <c r="Q726">
        <v>1</v>
      </c>
      <c r="R726">
        <f>IF(P726="기계경비", J726, 0)</f>
        <v>0</v>
      </c>
      <c r="S726">
        <f>IF(P726="운반비", J726, 0)</f>
        <v>0</v>
      </c>
      <c r="T726">
        <f>IF(P726="작업부산물", F726, 0)</f>
        <v>0</v>
      </c>
      <c r="U726">
        <f>IF(P726="관급", F726, 0)</f>
        <v>0</v>
      </c>
      <c r="V726">
        <f>IF(P726="외주비", J726, 0)</f>
        <v>0</v>
      </c>
      <c r="W726">
        <f>IF(P726="장비비", J726, 0)</f>
        <v>0</v>
      </c>
      <c r="X726">
        <f>IF(P726="폐기물처리비", J726, 0)</f>
        <v>0</v>
      </c>
      <c r="Y726">
        <f>IF(P726="가설비", J726, 0)</f>
        <v>0</v>
      </c>
      <c r="Z726">
        <f>IF(P726="잡비제외분", F726, 0)</f>
        <v>0</v>
      </c>
      <c r="AA726">
        <f>IF(P726="사급자재대", L726, 0)</f>
        <v>0</v>
      </c>
      <c r="AB726">
        <f>IF(P726="관급자재대", L726, 0)</f>
        <v>0</v>
      </c>
      <c r="AC726">
        <f>IF(P726="(비)철강설", L726, 0)</f>
        <v>0</v>
      </c>
      <c r="AD726">
        <f>IF(P726="사용자항목2", L726, 0)</f>
        <v>0</v>
      </c>
      <c r="AE726">
        <f>IF(P726="사용자항목3", L726, 0)</f>
        <v>0</v>
      </c>
      <c r="AF726">
        <f>IF(P726="사용자항목4", L726, 0)</f>
        <v>0</v>
      </c>
      <c r="AG726">
        <f>IF(P726="사용자항목5", L726, 0)</f>
        <v>0</v>
      </c>
      <c r="AH726">
        <f>IF(P726="사용자항목6", L726, 0)</f>
        <v>0</v>
      </c>
      <c r="AI726">
        <f>IF(P726="사용자항목7", L726, 0)</f>
        <v>0</v>
      </c>
      <c r="AJ726">
        <f>IF(P726="사용자항목8", L726, 0)</f>
        <v>0</v>
      </c>
      <c r="AK726">
        <f>IF(P726="사용자항목9", L726, 0)</f>
        <v>0</v>
      </c>
    </row>
    <row r="727" spans="1:38" ht="26.1" customHeight="1" x14ac:dyDescent="0.3">
      <c r="A727" s="6" t="s">
        <v>230</v>
      </c>
      <c r="B727" s="6" t="s">
        <v>231</v>
      </c>
      <c r="C727" s="8" t="s">
        <v>52</v>
      </c>
      <c r="D727" s="9">
        <v>3</v>
      </c>
      <c r="E727" s="9"/>
      <c r="F727" s="9"/>
      <c r="G727" s="9"/>
      <c r="H727" s="9"/>
      <c r="I727" s="9"/>
      <c r="J727" s="9"/>
      <c r="K727" s="9">
        <f>E727+G727+I727</f>
        <v>0</v>
      </c>
      <c r="L727" s="9">
        <f>F727+H727+J727</f>
        <v>0</v>
      </c>
      <c r="M727" s="15" t="s">
        <v>229</v>
      </c>
      <c r="O727" t="str">
        <f>""</f>
        <v/>
      </c>
      <c r="P727" s="1" t="s">
        <v>90</v>
      </c>
      <c r="Q727">
        <v>1</v>
      </c>
      <c r="R727">
        <f>IF(P727="기계경비", J727, 0)</f>
        <v>0</v>
      </c>
      <c r="S727">
        <f>IF(P727="운반비", J727, 0)</f>
        <v>0</v>
      </c>
      <c r="T727">
        <f>IF(P727="작업부산물", F727, 0)</f>
        <v>0</v>
      </c>
      <c r="U727">
        <f>IF(P727="관급", F727, 0)</f>
        <v>0</v>
      </c>
      <c r="V727">
        <f>IF(P727="외주비", J727, 0)</f>
        <v>0</v>
      </c>
      <c r="W727">
        <f>IF(P727="장비비", J727, 0)</f>
        <v>0</v>
      </c>
      <c r="X727">
        <f>IF(P727="폐기물처리비", J727, 0)</f>
        <v>0</v>
      </c>
      <c r="Y727">
        <f>IF(P727="가설비", J727, 0)</f>
        <v>0</v>
      </c>
      <c r="Z727">
        <f>IF(P727="잡비제외분", F727, 0)</f>
        <v>0</v>
      </c>
      <c r="AA727">
        <f>IF(P727="사급자재대", L727, 0)</f>
        <v>0</v>
      </c>
      <c r="AB727">
        <f>IF(P727="관급자재대", L727, 0)</f>
        <v>0</v>
      </c>
      <c r="AC727">
        <f>IF(P727="(비)철강설", L727, 0)</f>
        <v>0</v>
      </c>
      <c r="AD727">
        <f>IF(P727="사용자항목2", L727, 0)</f>
        <v>0</v>
      </c>
      <c r="AE727">
        <f>IF(P727="사용자항목3", L727, 0)</f>
        <v>0</v>
      </c>
      <c r="AF727">
        <f>IF(P727="사용자항목4", L727, 0)</f>
        <v>0</v>
      </c>
      <c r="AG727">
        <f>IF(P727="사용자항목5", L727, 0)</f>
        <v>0</v>
      </c>
      <c r="AH727">
        <f>IF(P727="사용자항목6", L727, 0)</f>
        <v>0</v>
      </c>
      <c r="AI727">
        <f>IF(P727="사용자항목7", L727, 0)</f>
        <v>0</v>
      </c>
      <c r="AJ727">
        <f>IF(P727="사용자항목8", L727, 0)</f>
        <v>0</v>
      </c>
      <c r="AK727">
        <f>IF(P727="사용자항목9", L727, 0)</f>
        <v>0</v>
      </c>
    </row>
    <row r="728" spans="1:38" ht="26.1" customHeight="1" x14ac:dyDescent="0.3">
      <c r="A728" s="7"/>
      <c r="B728" s="7"/>
      <c r="C728" s="14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38" ht="26.1" customHeight="1" x14ac:dyDescent="0.3">
      <c r="A729" s="7"/>
      <c r="B729" s="7"/>
      <c r="C729" s="14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38" ht="26.1" customHeight="1" x14ac:dyDescent="0.3">
      <c r="A730" s="7"/>
      <c r="B730" s="7"/>
      <c r="C730" s="14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38" ht="26.1" customHeight="1" x14ac:dyDescent="0.3">
      <c r="A731" s="7"/>
      <c r="B731" s="7"/>
      <c r="C731" s="14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38" ht="26.1" customHeight="1" x14ac:dyDescent="0.3">
      <c r="A732" s="7"/>
      <c r="B732" s="7"/>
      <c r="C732" s="14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38" ht="26.1" customHeight="1" x14ac:dyDescent="0.3">
      <c r="A733" s="7"/>
      <c r="B733" s="7"/>
      <c r="C733" s="14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38" ht="26.1" customHeight="1" x14ac:dyDescent="0.3">
      <c r="A734" s="7"/>
      <c r="B734" s="7"/>
      <c r="C734" s="14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38" ht="26.1" customHeight="1" x14ac:dyDescent="0.3">
      <c r="A735" s="7"/>
      <c r="B735" s="7"/>
      <c r="C735" s="14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38" ht="26.1" customHeight="1" x14ac:dyDescent="0.3">
      <c r="A736" s="7"/>
      <c r="B736" s="7"/>
      <c r="C736" s="14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38" ht="26.1" customHeight="1" x14ac:dyDescent="0.3">
      <c r="A737" s="7"/>
      <c r="B737" s="7"/>
      <c r="C737" s="14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38" ht="26.1" customHeight="1" x14ac:dyDescent="0.3">
      <c r="A738" s="7"/>
      <c r="B738" s="7"/>
      <c r="C738" s="14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38" ht="26.1" customHeight="1" x14ac:dyDescent="0.3">
      <c r="A739" s="7"/>
      <c r="B739" s="7"/>
      <c r="C739" s="14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38" ht="26.1" customHeight="1" x14ac:dyDescent="0.3">
      <c r="A740" s="10" t="s">
        <v>91</v>
      </c>
      <c r="B740" s="11"/>
      <c r="C740" s="12"/>
      <c r="D740" s="13"/>
      <c r="E740" s="13"/>
      <c r="F740" s="13"/>
      <c r="G740" s="13"/>
      <c r="H740" s="13"/>
      <c r="I740" s="13"/>
      <c r="J740" s="13"/>
      <c r="K740" s="13"/>
      <c r="L740" s="13">
        <f>F740+H740+J740</f>
        <v>0</v>
      </c>
      <c r="M740" s="13"/>
      <c r="R740">
        <f t="shared" ref="R740:AL740" si="119">ROUNDDOWN(SUM(R726:R727), 0)</f>
        <v>0</v>
      </c>
      <c r="S740">
        <f t="shared" si="119"/>
        <v>0</v>
      </c>
      <c r="T740">
        <f t="shared" si="119"/>
        <v>0</v>
      </c>
      <c r="U740">
        <f t="shared" si="119"/>
        <v>0</v>
      </c>
      <c r="V740">
        <f t="shared" si="119"/>
        <v>0</v>
      </c>
      <c r="W740">
        <f t="shared" si="119"/>
        <v>0</v>
      </c>
      <c r="X740">
        <f t="shared" si="119"/>
        <v>0</v>
      </c>
      <c r="Y740">
        <f t="shared" si="119"/>
        <v>0</v>
      </c>
      <c r="Z740">
        <f t="shared" si="119"/>
        <v>0</v>
      </c>
      <c r="AA740">
        <f t="shared" si="119"/>
        <v>0</v>
      </c>
      <c r="AB740">
        <f t="shared" si="119"/>
        <v>0</v>
      </c>
      <c r="AC740">
        <f t="shared" si="119"/>
        <v>0</v>
      </c>
      <c r="AD740">
        <f t="shared" si="119"/>
        <v>0</v>
      </c>
      <c r="AE740">
        <f t="shared" si="119"/>
        <v>0</v>
      </c>
      <c r="AF740">
        <f t="shared" si="119"/>
        <v>0</v>
      </c>
      <c r="AG740">
        <f t="shared" si="119"/>
        <v>0</v>
      </c>
      <c r="AH740">
        <f t="shared" si="119"/>
        <v>0</v>
      </c>
      <c r="AI740">
        <f t="shared" si="119"/>
        <v>0</v>
      </c>
      <c r="AJ740">
        <f t="shared" si="119"/>
        <v>0</v>
      </c>
      <c r="AK740">
        <f t="shared" si="119"/>
        <v>0</v>
      </c>
      <c r="AL740">
        <f t="shared" si="119"/>
        <v>0</v>
      </c>
    </row>
    <row r="741" spans="1:38" ht="26.1" customHeight="1" x14ac:dyDescent="0.3">
      <c r="A741" s="59" t="s">
        <v>472</v>
      </c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3"/>
    </row>
    <row r="742" spans="1:38" ht="26.1" customHeight="1" x14ac:dyDescent="0.3">
      <c r="A742" s="6" t="s">
        <v>47</v>
      </c>
      <c r="B742" s="6" t="s">
        <v>48</v>
      </c>
      <c r="C742" s="8" t="s">
        <v>49</v>
      </c>
      <c r="D742" s="9">
        <v>74</v>
      </c>
      <c r="E742" s="9"/>
      <c r="F742" s="9"/>
      <c r="G742" s="9"/>
      <c r="H742" s="9"/>
      <c r="I742" s="9"/>
      <c r="J742" s="9"/>
      <c r="K742" s="9">
        <f>E742+G742+I742</f>
        <v>0</v>
      </c>
      <c r="L742" s="9">
        <f>F742+H742+J742</f>
        <v>0</v>
      </c>
      <c r="M742" s="15" t="s">
        <v>50</v>
      </c>
      <c r="O742" t="str">
        <f>"01"</f>
        <v>01</v>
      </c>
      <c r="P742" t="s">
        <v>416</v>
      </c>
      <c r="Q742">
        <v>1</v>
      </c>
      <c r="R742">
        <f>IF(P742="기계경비", J742, 0)</f>
        <v>0</v>
      </c>
      <c r="S742">
        <f>IF(P742="운반비", J742, 0)</f>
        <v>0</v>
      </c>
      <c r="T742">
        <f>IF(P742="작업부산물", F742, 0)</f>
        <v>0</v>
      </c>
      <c r="U742">
        <f>IF(P742="관급", F742, 0)</f>
        <v>0</v>
      </c>
      <c r="V742">
        <f>IF(P742="외주비", J742, 0)</f>
        <v>0</v>
      </c>
      <c r="W742">
        <f>IF(P742="장비비", J742, 0)</f>
        <v>0</v>
      </c>
      <c r="X742">
        <f>IF(P742="폐기물처리비", J742, 0)</f>
        <v>0</v>
      </c>
      <c r="Y742">
        <f>IF(P742="가설비", J742, 0)</f>
        <v>0</v>
      </c>
      <c r="Z742">
        <f>IF(P742="잡비제외분", F742, 0)</f>
        <v>0</v>
      </c>
      <c r="AA742">
        <f>IF(P742="사급자재대", L742, 0)</f>
        <v>0</v>
      </c>
      <c r="AB742">
        <f>IF(P742="관급자재대", L742, 0)</f>
        <v>0</v>
      </c>
      <c r="AC742">
        <f>IF(P742="(비)철강설", L742, 0)</f>
        <v>0</v>
      </c>
      <c r="AD742">
        <f>IF(P742="사용자항목2", L742, 0)</f>
        <v>0</v>
      </c>
      <c r="AE742">
        <f>IF(P742="사용자항목3", L742, 0)</f>
        <v>0</v>
      </c>
      <c r="AF742">
        <f>IF(P742="사용자항목4", L742, 0)</f>
        <v>0</v>
      </c>
      <c r="AG742">
        <f>IF(P742="사용자항목5", L742, 0)</f>
        <v>0</v>
      </c>
      <c r="AH742">
        <f>IF(P742="사용자항목6", L742, 0)</f>
        <v>0</v>
      </c>
      <c r="AI742">
        <f>IF(P742="사용자항목7", L742, 0)</f>
        <v>0</v>
      </c>
      <c r="AJ742">
        <f>IF(P742="사용자항목8", L742, 0)</f>
        <v>0</v>
      </c>
      <c r="AK742">
        <f>IF(P742="사용자항목9", L742, 0)</f>
        <v>0</v>
      </c>
    </row>
    <row r="743" spans="1:38" ht="26.1" customHeight="1" x14ac:dyDescent="0.3">
      <c r="A743" s="7"/>
      <c r="B743" s="7"/>
      <c r="C743" s="14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38" ht="26.1" customHeight="1" x14ac:dyDescent="0.3">
      <c r="A744" s="7"/>
      <c r="B744" s="7"/>
      <c r="C744" s="14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38" ht="26.1" customHeight="1" x14ac:dyDescent="0.3">
      <c r="A745" s="7"/>
      <c r="B745" s="7"/>
      <c r="C745" s="14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38" ht="26.1" customHeight="1" x14ac:dyDescent="0.3">
      <c r="A746" s="7"/>
      <c r="B746" s="7"/>
      <c r="C746" s="14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38" ht="26.1" customHeight="1" x14ac:dyDescent="0.3">
      <c r="A747" s="7"/>
      <c r="B747" s="7"/>
      <c r="C747" s="14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38" ht="26.1" customHeight="1" x14ac:dyDescent="0.3">
      <c r="A748" s="7"/>
      <c r="B748" s="7"/>
      <c r="C748" s="14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38" ht="26.1" customHeight="1" x14ac:dyDescent="0.3">
      <c r="A749" s="7"/>
      <c r="B749" s="7"/>
      <c r="C749" s="14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38" ht="26.1" customHeight="1" x14ac:dyDescent="0.3">
      <c r="A750" s="7"/>
      <c r="B750" s="7"/>
      <c r="C750" s="14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38" ht="26.1" customHeight="1" x14ac:dyDescent="0.3">
      <c r="A751" s="7"/>
      <c r="B751" s="7"/>
      <c r="C751" s="14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38" ht="26.1" customHeight="1" x14ac:dyDescent="0.3">
      <c r="A752" s="7"/>
      <c r="B752" s="7"/>
      <c r="C752" s="14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38" ht="26.1" customHeight="1" x14ac:dyDescent="0.3">
      <c r="A753" s="7"/>
      <c r="B753" s="7"/>
      <c r="C753" s="14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1:38" ht="26.1" customHeight="1" x14ac:dyDescent="0.3">
      <c r="A754" s="7"/>
      <c r="B754" s="7"/>
      <c r="C754" s="14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1:38" ht="26.1" customHeight="1" x14ac:dyDescent="0.3">
      <c r="A755" s="7"/>
      <c r="B755" s="7"/>
      <c r="C755" s="14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38" ht="26.1" customHeight="1" x14ac:dyDescent="0.3">
      <c r="A756" s="10" t="s">
        <v>91</v>
      </c>
      <c r="B756" s="11"/>
      <c r="C756" s="12"/>
      <c r="D756" s="13"/>
      <c r="E756" s="13"/>
      <c r="F756" s="13"/>
      <c r="G756" s="13"/>
      <c r="H756" s="13"/>
      <c r="I756" s="13"/>
      <c r="J756" s="13"/>
      <c r="K756" s="13"/>
      <c r="L756" s="13">
        <f>F756+H756+J756</f>
        <v>0</v>
      </c>
      <c r="M756" s="13"/>
      <c r="R756">
        <f t="shared" ref="R756:AL756" si="120">ROUNDDOWN(SUM(R742:R742), 0)</f>
        <v>0</v>
      </c>
      <c r="S756">
        <f t="shared" si="120"/>
        <v>0</v>
      </c>
      <c r="T756">
        <f t="shared" si="120"/>
        <v>0</v>
      </c>
      <c r="U756">
        <f t="shared" si="120"/>
        <v>0</v>
      </c>
      <c r="V756">
        <f t="shared" si="120"/>
        <v>0</v>
      </c>
      <c r="W756">
        <f t="shared" si="120"/>
        <v>0</v>
      </c>
      <c r="X756">
        <f t="shared" si="120"/>
        <v>0</v>
      </c>
      <c r="Y756">
        <f t="shared" si="120"/>
        <v>0</v>
      </c>
      <c r="Z756">
        <f t="shared" si="120"/>
        <v>0</v>
      </c>
      <c r="AA756">
        <f t="shared" si="120"/>
        <v>0</v>
      </c>
      <c r="AB756">
        <f t="shared" si="120"/>
        <v>0</v>
      </c>
      <c r="AC756">
        <f t="shared" si="120"/>
        <v>0</v>
      </c>
      <c r="AD756">
        <f t="shared" si="120"/>
        <v>0</v>
      </c>
      <c r="AE756">
        <f t="shared" si="120"/>
        <v>0</v>
      </c>
      <c r="AF756">
        <f t="shared" si="120"/>
        <v>0</v>
      </c>
      <c r="AG756">
        <f t="shared" si="120"/>
        <v>0</v>
      </c>
      <c r="AH756">
        <f t="shared" si="120"/>
        <v>0</v>
      </c>
      <c r="AI756">
        <f t="shared" si="120"/>
        <v>0</v>
      </c>
      <c r="AJ756">
        <f t="shared" si="120"/>
        <v>0</v>
      </c>
      <c r="AK756">
        <f t="shared" si="120"/>
        <v>0</v>
      </c>
      <c r="AL756">
        <f t="shared" si="120"/>
        <v>0</v>
      </c>
    </row>
    <row r="757" spans="1:38" ht="26.1" customHeight="1" x14ac:dyDescent="0.3">
      <c r="A757" s="59" t="s">
        <v>473</v>
      </c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3"/>
    </row>
    <row r="758" spans="1:38" ht="26.1" customHeight="1" x14ac:dyDescent="0.3">
      <c r="A758" s="6" t="s">
        <v>112</v>
      </c>
      <c r="B758" s="6" t="s">
        <v>98</v>
      </c>
      <c r="C758" s="8" t="s">
        <v>97</v>
      </c>
      <c r="D758" s="9">
        <v>1</v>
      </c>
      <c r="E758" s="9"/>
      <c r="F758" s="9"/>
      <c r="G758" s="9"/>
      <c r="H758" s="9"/>
      <c r="I758" s="9"/>
      <c r="J758" s="9"/>
      <c r="K758" s="9">
        <f>E758+G758+I758</f>
        <v>0</v>
      </c>
      <c r="L758" s="9">
        <f>F758+H758+J758</f>
        <v>0</v>
      </c>
      <c r="M758" s="15" t="s">
        <v>111</v>
      </c>
      <c r="O758" t="str">
        <f>""</f>
        <v/>
      </c>
      <c r="P758" s="1" t="s">
        <v>90</v>
      </c>
      <c r="Q758">
        <v>1</v>
      </c>
      <c r="R758">
        <f>IF(P758="기계경비", J758, 0)</f>
        <v>0</v>
      </c>
      <c r="S758">
        <f>IF(P758="운반비", J758, 0)</f>
        <v>0</v>
      </c>
      <c r="T758">
        <f>IF(P758="작업부산물", F758, 0)</f>
        <v>0</v>
      </c>
      <c r="U758">
        <f>IF(P758="관급", F758, 0)</f>
        <v>0</v>
      </c>
      <c r="V758">
        <f>IF(P758="외주비", J758, 0)</f>
        <v>0</v>
      </c>
      <c r="W758">
        <f>IF(P758="장비비", J758, 0)</f>
        <v>0</v>
      </c>
      <c r="X758">
        <f>IF(P758="폐기물처리비", J758, 0)</f>
        <v>0</v>
      </c>
      <c r="Y758">
        <f>IF(P758="가설비", J758, 0)</f>
        <v>0</v>
      </c>
      <c r="Z758">
        <f>IF(P758="잡비제외분", F758, 0)</f>
        <v>0</v>
      </c>
      <c r="AA758">
        <f>IF(P758="사급자재대", L758, 0)</f>
        <v>0</v>
      </c>
      <c r="AB758">
        <f>IF(P758="관급자재대", L758, 0)</f>
        <v>0</v>
      </c>
      <c r="AC758">
        <f>IF(P758="(비)철강설", L758, 0)</f>
        <v>0</v>
      </c>
      <c r="AD758">
        <f>IF(P758="사용자항목2", L758, 0)</f>
        <v>0</v>
      </c>
      <c r="AE758">
        <f>IF(P758="사용자항목3", L758, 0)</f>
        <v>0</v>
      </c>
      <c r="AF758">
        <f>IF(P758="사용자항목4", L758, 0)</f>
        <v>0</v>
      </c>
      <c r="AG758">
        <f>IF(P758="사용자항목5", L758, 0)</f>
        <v>0</v>
      </c>
      <c r="AH758">
        <f>IF(P758="사용자항목6", L758, 0)</f>
        <v>0</v>
      </c>
      <c r="AI758">
        <f>IF(P758="사용자항목7", L758, 0)</f>
        <v>0</v>
      </c>
      <c r="AJ758">
        <f>IF(P758="사용자항목8", L758, 0)</f>
        <v>0</v>
      </c>
      <c r="AK758">
        <f>IF(P758="사용자항목9", L758, 0)</f>
        <v>0</v>
      </c>
    </row>
    <row r="759" spans="1:38" ht="26.1" customHeight="1" x14ac:dyDescent="0.3">
      <c r="A759" s="7"/>
      <c r="B759" s="7"/>
      <c r="C759" s="14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1:38" ht="26.1" customHeight="1" x14ac:dyDescent="0.3">
      <c r="A760" s="7"/>
      <c r="B760" s="7"/>
      <c r="C760" s="14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38" ht="26.1" customHeight="1" x14ac:dyDescent="0.3">
      <c r="A761" s="7"/>
      <c r="B761" s="7"/>
      <c r="C761" s="14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1:38" ht="26.1" customHeight="1" x14ac:dyDescent="0.3">
      <c r="A762" s="7"/>
      <c r="B762" s="7"/>
      <c r="C762" s="14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38" ht="26.1" customHeight="1" x14ac:dyDescent="0.3">
      <c r="A763" s="7"/>
      <c r="B763" s="7"/>
      <c r="C763" s="14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1:38" ht="26.1" customHeight="1" x14ac:dyDescent="0.3">
      <c r="A764" s="7"/>
      <c r="B764" s="7"/>
      <c r="C764" s="14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1:38" ht="26.1" customHeight="1" x14ac:dyDescent="0.3">
      <c r="A765" s="7"/>
      <c r="B765" s="7"/>
      <c r="C765" s="14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1:38" ht="26.1" customHeight="1" x14ac:dyDescent="0.3">
      <c r="A766" s="7"/>
      <c r="B766" s="7"/>
      <c r="C766" s="14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1:38" ht="26.1" customHeight="1" x14ac:dyDescent="0.3">
      <c r="A767" s="7"/>
      <c r="B767" s="7"/>
      <c r="C767" s="14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1:38" ht="26.1" customHeight="1" x14ac:dyDescent="0.3">
      <c r="A768" s="7"/>
      <c r="B768" s="7"/>
      <c r="C768" s="14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1:38" ht="26.1" customHeight="1" x14ac:dyDescent="0.3">
      <c r="A769" s="7"/>
      <c r="B769" s="7"/>
      <c r="C769" s="14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1:38" ht="26.1" customHeight="1" x14ac:dyDescent="0.3">
      <c r="A770" s="7"/>
      <c r="B770" s="7"/>
      <c r="C770" s="14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1:38" ht="26.1" customHeight="1" x14ac:dyDescent="0.3">
      <c r="A771" s="7"/>
      <c r="B771" s="7"/>
      <c r="C771" s="14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1:38" ht="26.1" customHeight="1" x14ac:dyDescent="0.3">
      <c r="A772" s="10" t="s">
        <v>91</v>
      </c>
      <c r="B772" s="11"/>
      <c r="C772" s="12"/>
      <c r="D772" s="13"/>
      <c r="E772" s="13"/>
      <c r="F772" s="13"/>
      <c r="G772" s="13"/>
      <c r="H772" s="13"/>
      <c r="I772" s="13"/>
      <c r="J772" s="13"/>
      <c r="K772" s="13"/>
      <c r="L772" s="13">
        <f>F772+H772+J772</f>
        <v>0</v>
      </c>
      <c r="M772" s="13"/>
      <c r="R772">
        <f t="shared" ref="R772:AL772" si="121">ROUNDDOWN(SUM(R758:R758), 0)</f>
        <v>0</v>
      </c>
      <c r="S772">
        <f t="shared" si="121"/>
        <v>0</v>
      </c>
      <c r="T772">
        <f t="shared" si="121"/>
        <v>0</v>
      </c>
      <c r="U772">
        <f t="shared" si="121"/>
        <v>0</v>
      </c>
      <c r="V772">
        <f t="shared" si="121"/>
        <v>0</v>
      </c>
      <c r="W772">
        <f t="shared" si="121"/>
        <v>0</v>
      </c>
      <c r="X772">
        <f t="shared" si="121"/>
        <v>0</v>
      </c>
      <c r="Y772">
        <f t="shared" si="121"/>
        <v>0</v>
      </c>
      <c r="Z772">
        <f t="shared" si="121"/>
        <v>0</v>
      </c>
      <c r="AA772">
        <f t="shared" si="121"/>
        <v>0</v>
      </c>
      <c r="AB772">
        <f t="shared" si="121"/>
        <v>0</v>
      </c>
      <c r="AC772">
        <f t="shared" si="121"/>
        <v>0</v>
      </c>
      <c r="AD772">
        <f t="shared" si="121"/>
        <v>0</v>
      </c>
      <c r="AE772">
        <f t="shared" si="121"/>
        <v>0</v>
      </c>
      <c r="AF772">
        <f t="shared" si="121"/>
        <v>0</v>
      </c>
      <c r="AG772">
        <f t="shared" si="121"/>
        <v>0</v>
      </c>
      <c r="AH772">
        <f t="shared" si="121"/>
        <v>0</v>
      </c>
      <c r="AI772">
        <f t="shared" si="121"/>
        <v>0</v>
      </c>
      <c r="AJ772">
        <f t="shared" si="121"/>
        <v>0</v>
      </c>
      <c r="AK772">
        <f t="shared" si="121"/>
        <v>0</v>
      </c>
      <c r="AL772">
        <f t="shared" si="121"/>
        <v>0</v>
      </c>
    </row>
    <row r="773" spans="1:38" ht="26.1" customHeight="1" x14ac:dyDescent="0.3">
      <c r="A773" s="59" t="s">
        <v>474</v>
      </c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3"/>
    </row>
    <row r="774" spans="1:38" ht="26.1" customHeight="1" x14ac:dyDescent="0.3">
      <c r="A774" s="6" t="s">
        <v>114</v>
      </c>
      <c r="B774" s="6" t="s">
        <v>233</v>
      </c>
      <c r="C774" s="8" t="s">
        <v>97</v>
      </c>
      <c r="D774" s="9">
        <v>1</v>
      </c>
      <c r="E774" s="9"/>
      <c r="F774" s="9"/>
      <c r="G774" s="9"/>
      <c r="H774" s="9"/>
      <c r="I774" s="9"/>
      <c r="J774" s="9"/>
      <c r="K774" s="9">
        <f>E774+G774+I774</f>
        <v>0</v>
      </c>
      <c r="L774" s="9">
        <f>F774+H774+J774</f>
        <v>0</v>
      </c>
      <c r="M774" s="15" t="s">
        <v>232</v>
      </c>
      <c r="O774" t="str">
        <f>""</f>
        <v/>
      </c>
      <c r="P774" s="1" t="s">
        <v>90</v>
      </c>
      <c r="Q774">
        <v>1</v>
      </c>
      <c r="R774">
        <f>IF(P774="기계경비", J774, 0)</f>
        <v>0</v>
      </c>
      <c r="S774">
        <f>IF(P774="운반비", J774, 0)</f>
        <v>0</v>
      </c>
      <c r="T774">
        <f>IF(P774="작업부산물", F774, 0)</f>
        <v>0</v>
      </c>
      <c r="U774">
        <f>IF(P774="관급", F774, 0)</f>
        <v>0</v>
      </c>
      <c r="V774">
        <f>IF(P774="외주비", J774, 0)</f>
        <v>0</v>
      </c>
      <c r="W774">
        <f>IF(P774="장비비", J774, 0)</f>
        <v>0</v>
      </c>
      <c r="X774">
        <f>IF(P774="폐기물처리비", J774, 0)</f>
        <v>0</v>
      </c>
      <c r="Y774">
        <f>IF(P774="가설비", J774, 0)</f>
        <v>0</v>
      </c>
      <c r="Z774">
        <f>IF(P774="잡비제외분", F774, 0)</f>
        <v>0</v>
      </c>
      <c r="AA774">
        <f>IF(P774="사급자재대", L774, 0)</f>
        <v>0</v>
      </c>
      <c r="AB774">
        <f>IF(P774="관급자재대", L774, 0)</f>
        <v>0</v>
      </c>
      <c r="AC774">
        <f>IF(P774="(비)철강설", L774, 0)</f>
        <v>0</v>
      </c>
      <c r="AD774">
        <f>IF(P774="사용자항목2", L774, 0)</f>
        <v>0</v>
      </c>
      <c r="AE774">
        <f>IF(P774="사용자항목3", L774, 0)</f>
        <v>0</v>
      </c>
      <c r="AF774">
        <f>IF(P774="사용자항목4", L774, 0)</f>
        <v>0</v>
      </c>
      <c r="AG774">
        <f>IF(P774="사용자항목5", L774, 0)</f>
        <v>0</v>
      </c>
      <c r="AH774">
        <f>IF(P774="사용자항목6", L774, 0)</f>
        <v>0</v>
      </c>
      <c r="AI774">
        <f>IF(P774="사용자항목7", L774, 0)</f>
        <v>0</v>
      </c>
      <c r="AJ774">
        <f>IF(P774="사용자항목8", L774, 0)</f>
        <v>0</v>
      </c>
      <c r="AK774">
        <f>IF(P774="사용자항목9", L774, 0)</f>
        <v>0</v>
      </c>
    </row>
    <row r="775" spans="1:38" ht="26.1" customHeight="1" x14ac:dyDescent="0.3">
      <c r="A775" s="7"/>
      <c r="B775" s="7"/>
      <c r="C775" s="14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1:38" ht="26.1" customHeight="1" x14ac:dyDescent="0.3">
      <c r="A776" s="7"/>
      <c r="B776" s="7"/>
      <c r="C776" s="14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1:38" ht="26.1" customHeight="1" x14ac:dyDescent="0.3">
      <c r="A777" s="7"/>
      <c r="B777" s="7"/>
      <c r="C777" s="14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1:38" ht="26.1" customHeight="1" x14ac:dyDescent="0.3">
      <c r="A778" s="7"/>
      <c r="B778" s="7"/>
      <c r="C778" s="14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1:38" ht="26.1" customHeight="1" x14ac:dyDescent="0.3">
      <c r="A779" s="7"/>
      <c r="B779" s="7"/>
      <c r="C779" s="14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1:38" ht="26.1" customHeight="1" x14ac:dyDescent="0.3">
      <c r="A780" s="7"/>
      <c r="B780" s="7"/>
      <c r="C780" s="14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1:38" ht="26.1" customHeight="1" x14ac:dyDescent="0.3">
      <c r="A781" s="7"/>
      <c r="B781" s="7"/>
      <c r="C781" s="14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1:38" ht="26.1" customHeight="1" x14ac:dyDescent="0.3">
      <c r="A782" s="7"/>
      <c r="B782" s="7"/>
      <c r="C782" s="14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1:38" ht="26.1" customHeight="1" x14ac:dyDescent="0.3">
      <c r="A783" s="7"/>
      <c r="B783" s="7"/>
      <c r="C783" s="14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1:38" ht="26.1" customHeight="1" x14ac:dyDescent="0.3">
      <c r="A784" s="7"/>
      <c r="B784" s="7"/>
      <c r="C784" s="14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1:38" ht="26.1" customHeight="1" x14ac:dyDescent="0.3">
      <c r="A785" s="7"/>
      <c r="B785" s="7"/>
      <c r="C785" s="14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1:38" ht="26.1" customHeight="1" x14ac:dyDescent="0.3">
      <c r="A786" s="7"/>
      <c r="B786" s="7"/>
      <c r="C786" s="14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1:38" ht="26.1" customHeight="1" x14ac:dyDescent="0.3">
      <c r="A787" s="7"/>
      <c r="B787" s="7"/>
      <c r="C787" s="14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1:38" ht="26.1" customHeight="1" x14ac:dyDescent="0.3">
      <c r="A788" s="10" t="s">
        <v>91</v>
      </c>
      <c r="B788" s="11"/>
      <c r="C788" s="12"/>
      <c r="D788" s="13"/>
      <c r="E788" s="13"/>
      <c r="F788" s="13"/>
      <c r="G788" s="13"/>
      <c r="H788" s="13"/>
      <c r="I788" s="13"/>
      <c r="J788" s="13"/>
      <c r="K788" s="13"/>
      <c r="L788" s="13">
        <f>F788+H788+J788</f>
        <v>0</v>
      </c>
      <c r="M788" s="13"/>
      <c r="R788">
        <f t="shared" ref="R788:AL788" si="122">ROUNDDOWN(SUM(R774:R774), 0)</f>
        <v>0</v>
      </c>
      <c r="S788">
        <f t="shared" si="122"/>
        <v>0</v>
      </c>
      <c r="T788">
        <f t="shared" si="122"/>
        <v>0</v>
      </c>
      <c r="U788">
        <f t="shared" si="122"/>
        <v>0</v>
      </c>
      <c r="V788">
        <f t="shared" si="122"/>
        <v>0</v>
      </c>
      <c r="W788">
        <f t="shared" si="122"/>
        <v>0</v>
      </c>
      <c r="X788">
        <f t="shared" si="122"/>
        <v>0</v>
      </c>
      <c r="Y788">
        <f t="shared" si="122"/>
        <v>0</v>
      </c>
      <c r="Z788">
        <f t="shared" si="122"/>
        <v>0</v>
      </c>
      <c r="AA788">
        <f t="shared" si="122"/>
        <v>0</v>
      </c>
      <c r="AB788">
        <f t="shared" si="122"/>
        <v>0</v>
      </c>
      <c r="AC788">
        <f t="shared" si="122"/>
        <v>0</v>
      </c>
      <c r="AD788">
        <f t="shared" si="122"/>
        <v>0</v>
      </c>
      <c r="AE788">
        <f t="shared" si="122"/>
        <v>0</v>
      </c>
      <c r="AF788">
        <f t="shared" si="122"/>
        <v>0</v>
      </c>
      <c r="AG788">
        <f t="shared" si="122"/>
        <v>0</v>
      </c>
      <c r="AH788">
        <f t="shared" si="122"/>
        <v>0</v>
      </c>
      <c r="AI788">
        <f t="shared" si="122"/>
        <v>0</v>
      </c>
      <c r="AJ788">
        <f t="shared" si="122"/>
        <v>0</v>
      </c>
      <c r="AK788">
        <f t="shared" si="122"/>
        <v>0</v>
      </c>
      <c r="AL788">
        <f t="shared" si="122"/>
        <v>0</v>
      </c>
    </row>
    <row r="789" spans="1:38" ht="26.1" customHeight="1" x14ac:dyDescent="0.3">
      <c r="A789" s="59" t="s">
        <v>475</v>
      </c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3"/>
    </row>
    <row r="790" spans="1:38" ht="26.1" customHeight="1" x14ac:dyDescent="0.3">
      <c r="A790" s="6" t="s">
        <v>120</v>
      </c>
      <c r="B790" s="6" t="s">
        <v>121</v>
      </c>
      <c r="C790" s="8" t="s">
        <v>122</v>
      </c>
      <c r="D790" s="9">
        <v>41</v>
      </c>
      <c r="E790" s="9"/>
      <c r="F790" s="9"/>
      <c r="G790" s="9"/>
      <c r="H790" s="9"/>
      <c r="I790" s="9"/>
      <c r="J790" s="9"/>
      <c r="K790" s="9">
        <f t="shared" ref="K790:L792" si="123">E790+G790+I790</f>
        <v>0</v>
      </c>
      <c r="L790" s="9">
        <f t="shared" si="123"/>
        <v>0</v>
      </c>
      <c r="M790" s="15" t="s">
        <v>119</v>
      </c>
      <c r="O790" t="str">
        <f>""</f>
        <v/>
      </c>
      <c r="P790" s="1" t="s">
        <v>90</v>
      </c>
      <c r="Q790">
        <v>1</v>
      </c>
      <c r="R790">
        <f>IF(P790="기계경비", J790, 0)</f>
        <v>0</v>
      </c>
      <c r="S790">
        <f>IF(P790="운반비", J790, 0)</f>
        <v>0</v>
      </c>
      <c r="T790">
        <f>IF(P790="작업부산물", F790, 0)</f>
        <v>0</v>
      </c>
      <c r="U790">
        <f>IF(P790="관급", F790, 0)</f>
        <v>0</v>
      </c>
      <c r="V790">
        <f>IF(P790="외주비", J790, 0)</f>
        <v>0</v>
      </c>
      <c r="W790">
        <f>IF(P790="장비비", J790, 0)</f>
        <v>0</v>
      </c>
      <c r="X790">
        <f>IF(P790="폐기물처리비", J790, 0)</f>
        <v>0</v>
      </c>
      <c r="Y790">
        <f>IF(P790="가설비", J790, 0)</f>
        <v>0</v>
      </c>
      <c r="Z790">
        <f>IF(P790="잡비제외분", F790, 0)</f>
        <v>0</v>
      </c>
      <c r="AA790">
        <f>IF(P790="사급자재대", L790, 0)</f>
        <v>0</v>
      </c>
      <c r="AB790">
        <f>IF(P790="관급자재대", L790, 0)</f>
        <v>0</v>
      </c>
      <c r="AC790">
        <f>IF(P790="(비)철강설", L790, 0)</f>
        <v>0</v>
      </c>
      <c r="AD790">
        <f>IF(P790="사용자항목2", L790, 0)</f>
        <v>0</v>
      </c>
      <c r="AE790">
        <f>IF(P790="사용자항목3", L790, 0)</f>
        <v>0</v>
      </c>
      <c r="AF790">
        <f>IF(P790="사용자항목4", L790, 0)</f>
        <v>0</v>
      </c>
      <c r="AG790">
        <f>IF(P790="사용자항목5", L790, 0)</f>
        <v>0</v>
      </c>
      <c r="AH790">
        <f>IF(P790="사용자항목6", L790, 0)</f>
        <v>0</v>
      </c>
      <c r="AI790">
        <f>IF(P790="사용자항목7", L790, 0)</f>
        <v>0</v>
      </c>
      <c r="AJ790">
        <f>IF(P790="사용자항목8", L790, 0)</f>
        <v>0</v>
      </c>
      <c r="AK790">
        <f>IF(P790="사용자항목9", L790, 0)</f>
        <v>0</v>
      </c>
    </row>
    <row r="791" spans="1:38" ht="26.1" customHeight="1" x14ac:dyDescent="0.3">
      <c r="A791" s="6" t="s">
        <v>100</v>
      </c>
      <c r="B791" s="6" t="s">
        <v>101</v>
      </c>
      <c r="C791" s="8" t="s">
        <v>52</v>
      </c>
      <c r="D791" s="9">
        <v>119</v>
      </c>
      <c r="E791" s="9"/>
      <c r="F791" s="9"/>
      <c r="G791" s="9"/>
      <c r="H791" s="9"/>
      <c r="I791" s="9"/>
      <c r="J791" s="9"/>
      <c r="K791" s="9">
        <f t="shared" si="123"/>
        <v>0</v>
      </c>
      <c r="L791" s="9">
        <f t="shared" si="123"/>
        <v>0</v>
      </c>
      <c r="M791" s="15" t="s">
        <v>102</v>
      </c>
      <c r="O791" t="str">
        <f>""</f>
        <v/>
      </c>
      <c r="P791" s="1" t="s">
        <v>90</v>
      </c>
      <c r="Q791">
        <v>1</v>
      </c>
      <c r="R791">
        <f>IF(P791="기계경비", J791, 0)</f>
        <v>0</v>
      </c>
      <c r="S791">
        <f>IF(P791="운반비", J791, 0)</f>
        <v>0</v>
      </c>
      <c r="T791">
        <f>IF(P791="작업부산물", F791, 0)</f>
        <v>0</v>
      </c>
      <c r="U791">
        <f>IF(P791="관급", F791, 0)</f>
        <v>0</v>
      </c>
      <c r="V791">
        <f>IF(P791="외주비", J791, 0)</f>
        <v>0</v>
      </c>
      <c r="W791">
        <f>IF(P791="장비비", J791, 0)</f>
        <v>0</v>
      </c>
      <c r="X791">
        <f>IF(P791="폐기물처리비", J791, 0)</f>
        <v>0</v>
      </c>
      <c r="Y791">
        <f>IF(P791="가설비", J791, 0)</f>
        <v>0</v>
      </c>
      <c r="Z791">
        <f>IF(P791="잡비제외분", F791, 0)</f>
        <v>0</v>
      </c>
      <c r="AA791">
        <f>IF(P791="사급자재대", L791, 0)</f>
        <v>0</v>
      </c>
      <c r="AB791">
        <f>IF(P791="관급자재대", L791, 0)</f>
        <v>0</v>
      </c>
      <c r="AC791">
        <f>IF(P791="(비)철강설", L791, 0)</f>
        <v>0</v>
      </c>
      <c r="AD791">
        <f>IF(P791="사용자항목2", L791, 0)</f>
        <v>0</v>
      </c>
      <c r="AE791">
        <f>IF(P791="사용자항목3", L791, 0)</f>
        <v>0</v>
      </c>
      <c r="AF791">
        <f>IF(P791="사용자항목4", L791, 0)</f>
        <v>0</v>
      </c>
      <c r="AG791">
        <f>IF(P791="사용자항목5", L791, 0)</f>
        <v>0</v>
      </c>
      <c r="AH791">
        <f>IF(P791="사용자항목6", L791, 0)</f>
        <v>0</v>
      </c>
      <c r="AI791">
        <f>IF(P791="사용자항목7", L791, 0)</f>
        <v>0</v>
      </c>
      <c r="AJ791">
        <f>IF(P791="사용자항목8", L791, 0)</f>
        <v>0</v>
      </c>
      <c r="AK791">
        <f>IF(P791="사용자항목9", L791, 0)</f>
        <v>0</v>
      </c>
    </row>
    <row r="792" spans="1:38" ht="26.1" customHeight="1" x14ac:dyDescent="0.3">
      <c r="A792" s="6" t="s">
        <v>212</v>
      </c>
      <c r="B792" s="6" t="s">
        <v>213</v>
      </c>
      <c r="C792" s="8" t="s">
        <v>52</v>
      </c>
      <c r="D792" s="9">
        <v>97</v>
      </c>
      <c r="E792" s="9"/>
      <c r="F792" s="9"/>
      <c r="G792" s="9"/>
      <c r="H792" s="9"/>
      <c r="I792" s="9"/>
      <c r="J792" s="9"/>
      <c r="K792" s="9">
        <f t="shared" si="123"/>
        <v>0</v>
      </c>
      <c r="L792" s="9">
        <f t="shared" si="123"/>
        <v>0</v>
      </c>
      <c r="M792" s="15" t="s">
        <v>211</v>
      </c>
      <c r="O792" t="str">
        <f>""</f>
        <v/>
      </c>
      <c r="P792" s="1" t="s">
        <v>90</v>
      </c>
      <c r="Q792">
        <v>1</v>
      </c>
      <c r="R792">
        <f>IF(P792="기계경비", J792, 0)</f>
        <v>0</v>
      </c>
      <c r="S792">
        <f>IF(P792="운반비", J792, 0)</f>
        <v>0</v>
      </c>
      <c r="T792">
        <f>IF(P792="작업부산물", F792, 0)</f>
        <v>0</v>
      </c>
      <c r="U792">
        <f>IF(P792="관급", F792, 0)</f>
        <v>0</v>
      </c>
      <c r="V792">
        <f>IF(P792="외주비", J792, 0)</f>
        <v>0</v>
      </c>
      <c r="W792">
        <f>IF(P792="장비비", J792, 0)</f>
        <v>0</v>
      </c>
      <c r="X792">
        <f>IF(P792="폐기물처리비", J792, 0)</f>
        <v>0</v>
      </c>
      <c r="Y792">
        <f>IF(P792="가설비", J792, 0)</f>
        <v>0</v>
      </c>
      <c r="Z792">
        <f>IF(P792="잡비제외분", F792, 0)</f>
        <v>0</v>
      </c>
      <c r="AA792">
        <f>IF(P792="사급자재대", L792, 0)</f>
        <v>0</v>
      </c>
      <c r="AB792">
        <f>IF(P792="관급자재대", L792, 0)</f>
        <v>0</v>
      </c>
      <c r="AC792">
        <f>IF(P792="(비)철강설", L792, 0)</f>
        <v>0</v>
      </c>
      <c r="AD792">
        <f>IF(P792="사용자항목2", L792, 0)</f>
        <v>0</v>
      </c>
      <c r="AE792">
        <f>IF(P792="사용자항목3", L792, 0)</f>
        <v>0</v>
      </c>
      <c r="AF792">
        <f>IF(P792="사용자항목4", L792, 0)</f>
        <v>0</v>
      </c>
      <c r="AG792">
        <f>IF(P792="사용자항목5", L792, 0)</f>
        <v>0</v>
      </c>
      <c r="AH792">
        <f>IF(P792="사용자항목6", L792, 0)</f>
        <v>0</v>
      </c>
      <c r="AI792">
        <f>IF(P792="사용자항목7", L792, 0)</f>
        <v>0</v>
      </c>
      <c r="AJ792">
        <f>IF(P792="사용자항목8", L792, 0)</f>
        <v>0</v>
      </c>
      <c r="AK792">
        <f>IF(P792="사용자항목9", L792, 0)</f>
        <v>0</v>
      </c>
    </row>
    <row r="793" spans="1:38" ht="26.1" customHeight="1" x14ac:dyDescent="0.3">
      <c r="A793" s="7"/>
      <c r="B793" s="7"/>
      <c r="C793" s="14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1:38" ht="26.1" customHeight="1" x14ac:dyDescent="0.3">
      <c r="A794" s="7"/>
      <c r="B794" s="7"/>
      <c r="C794" s="14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1:38" ht="26.1" customHeight="1" x14ac:dyDescent="0.3">
      <c r="A795" s="7"/>
      <c r="B795" s="7"/>
      <c r="C795" s="14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1:38" ht="26.1" customHeight="1" x14ac:dyDescent="0.3">
      <c r="A796" s="7"/>
      <c r="B796" s="7"/>
      <c r="C796" s="14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1:38" ht="26.1" customHeight="1" x14ac:dyDescent="0.3">
      <c r="A797" s="7"/>
      <c r="B797" s="7"/>
      <c r="C797" s="14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1:38" ht="26.1" customHeight="1" x14ac:dyDescent="0.3">
      <c r="A798" s="7"/>
      <c r="B798" s="7"/>
      <c r="C798" s="14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1:38" ht="26.1" customHeight="1" x14ac:dyDescent="0.3">
      <c r="A799" s="7"/>
      <c r="B799" s="7"/>
      <c r="C799" s="14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1:38" ht="26.1" customHeight="1" x14ac:dyDescent="0.3">
      <c r="A800" s="7"/>
      <c r="B800" s="7"/>
      <c r="C800" s="14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1:38" ht="26.1" customHeight="1" x14ac:dyDescent="0.3">
      <c r="A801" s="7"/>
      <c r="B801" s="7"/>
      <c r="C801" s="14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1:38" ht="26.1" customHeight="1" x14ac:dyDescent="0.3">
      <c r="A802" s="7"/>
      <c r="B802" s="7"/>
      <c r="C802" s="14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1:38" ht="26.1" customHeight="1" x14ac:dyDescent="0.3">
      <c r="A803" s="7"/>
      <c r="B803" s="7"/>
      <c r="C803" s="14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1:38" ht="26.1" customHeight="1" x14ac:dyDescent="0.3">
      <c r="A804" s="10" t="s">
        <v>91</v>
      </c>
      <c r="B804" s="11"/>
      <c r="C804" s="12"/>
      <c r="D804" s="13"/>
      <c r="E804" s="13"/>
      <c r="F804" s="13"/>
      <c r="G804" s="13"/>
      <c r="H804" s="13"/>
      <c r="I804" s="13"/>
      <c r="J804" s="13"/>
      <c r="K804" s="13"/>
      <c r="L804" s="13">
        <f>F804+H804+J804</f>
        <v>0</v>
      </c>
      <c r="M804" s="13"/>
      <c r="R804">
        <f t="shared" ref="R804:AL804" si="124">ROUNDDOWN(SUM(R790:R792), 0)</f>
        <v>0</v>
      </c>
      <c r="S804">
        <f t="shared" si="124"/>
        <v>0</v>
      </c>
      <c r="T804">
        <f t="shared" si="124"/>
        <v>0</v>
      </c>
      <c r="U804">
        <f t="shared" si="124"/>
        <v>0</v>
      </c>
      <c r="V804">
        <f t="shared" si="124"/>
        <v>0</v>
      </c>
      <c r="W804">
        <f t="shared" si="124"/>
        <v>0</v>
      </c>
      <c r="X804">
        <f t="shared" si="124"/>
        <v>0</v>
      </c>
      <c r="Y804">
        <f t="shared" si="124"/>
        <v>0</v>
      </c>
      <c r="Z804">
        <f t="shared" si="124"/>
        <v>0</v>
      </c>
      <c r="AA804">
        <f t="shared" si="124"/>
        <v>0</v>
      </c>
      <c r="AB804">
        <f t="shared" si="124"/>
        <v>0</v>
      </c>
      <c r="AC804">
        <f t="shared" si="124"/>
        <v>0</v>
      </c>
      <c r="AD804">
        <f t="shared" si="124"/>
        <v>0</v>
      </c>
      <c r="AE804">
        <f t="shared" si="124"/>
        <v>0</v>
      </c>
      <c r="AF804">
        <f t="shared" si="124"/>
        <v>0</v>
      </c>
      <c r="AG804">
        <f t="shared" si="124"/>
        <v>0</v>
      </c>
      <c r="AH804">
        <f t="shared" si="124"/>
        <v>0</v>
      </c>
      <c r="AI804">
        <f t="shared" si="124"/>
        <v>0</v>
      </c>
      <c r="AJ804">
        <f t="shared" si="124"/>
        <v>0</v>
      </c>
      <c r="AK804">
        <f t="shared" si="124"/>
        <v>0</v>
      </c>
      <c r="AL804">
        <f t="shared" si="124"/>
        <v>0</v>
      </c>
    </row>
    <row r="805" spans="1:38" ht="26.1" customHeight="1" x14ac:dyDescent="0.3">
      <c r="A805" s="59" t="s">
        <v>476</v>
      </c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3"/>
    </row>
    <row r="806" spans="1:38" ht="26.1" customHeight="1" x14ac:dyDescent="0.3">
      <c r="A806" s="6" t="s">
        <v>124</v>
      </c>
      <c r="B806" s="6" t="s">
        <v>125</v>
      </c>
      <c r="C806" s="8" t="s">
        <v>52</v>
      </c>
      <c r="D806" s="9">
        <v>22</v>
      </c>
      <c r="E806" s="9"/>
      <c r="F806" s="9"/>
      <c r="G806" s="9"/>
      <c r="H806" s="9"/>
      <c r="I806" s="9"/>
      <c r="J806" s="9"/>
      <c r="K806" s="9">
        <f>E806+G806+I806</f>
        <v>0</v>
      </c>
      <c r="L806" s="9">
        <f>F806+H806+J806</f>
        <v>0</v>
      </c>
      <c r="M806" s="15" t="s">
        <v>123</v>
      </c>
      <c r="O806" t="str">
        <f>""</f>
        <v/>
      </c>
      <c r="P806" s="1" t="s">
        <v>90</v>
      </c>
      <c r="Q806">
        <v>1</v>
      </c>
      <c r="R806">
        <f>IF(P806="기계경비", J806, 0)</f>
        <v>0</v>
      </c>
      <c r="S806">
        <f>IF(P806="운반비", J806, 0)</f>
        <v>0</v>
      </c>
      <c r="T806">
        <f>IF(P806="작업부산물", F806, 0)</f>
        <v>0</v>
      </c>
      <c r="U806">
        <f>IF(P806="관급", F806, 0)</f>
        <v>0</v>
      </c>
      <c r="V806">
        <f>IF(P806="외주비", J806, 0)</f>
        <v>0</v>
      </c>
      <c r="W806">
        <f>IF(P806="장비비", J806, 0)</f>
        <v>0</v>
      </c>
      <c r="X806">
        <f>IF(P806="폐기물처리비", J806, 0)</f>
        <v>0</v>
      </c>
      <c r="Y806">
        <f>IF(P806="가설비", J806, 0)</f>
        <v>0</v>
      </c>
      <c r="Z806">
        <f>IF(P806="잡비제외분", F806, 0)</f>
        <v>0</v>
      </c>
      <c r="AA806">
        <f>IF(P806="사급자재대", L806, 0)</f>
        <v>0</v>
      </c>
      <c r="AB806">
        <f>IF(P806="관급자재대", L806, 0)</f>
        <v>0</v>
      </c>
      <c r="AC806">
        <f>IF(P806="(비)철강설", L806, 0)</f>
        <v>0</v>
      </c>
      <c r="AD806">
        <f>IF(P806="사용자항목2", L806, 0)</f>
        <v>0</v>
      </c>
      <c r="AE806">
        <f>IF(P806="사용자항목3", L806, 0)</f>
        <v>0</v>
      </c>
      <c r="AF806">
        <f>IF(P806="사용자항목4", L806, 0)</f>
        <v>0</v>
      </c>
      <c r="AG806">
        <f>IF(P806="사용자항목5", L806, 0)</f>
        <v>0</v>
      </c>
      <c r="AH806">
        <f>IF(P806="사용자항목6", L806, 0)</f>
        <v>0</v>
      </c>
      <c r="AI806">
        <f>IF(P806="사용자항목7", L806, 0)</f>
        <v>0</v>
      </c>
      <c r="AJ806">
        <f>IF(P806="사용자항목8", L806, 0)</f>
        <v>0</v>
      </c>
      <c r="AK806">
        <f>IF(P806="사용자항목9", L806, 0)</f>
        <v>0</v>
      </c>
    </row>
    <row r="807" spans="1:38" ht="26.1" customHeight="1" x14ac:dyDescent="0.3">
      <c r="A807" s="7"/>
      <c r="B807" s="7"/>
      <c r="C807" s="14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1:38" ht="26.1" customHeight="1" x14ac:dyDescent="0.3">
      <c r="A808" s="7"/>
      <c r="B808" s="7"/>
      <c r="C808" s="14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1:38" ht="26.1" customHeight="1" x14ac:dyDescent="0.3">
      <c r="A809" s="7"/>
      <c r="B809" s="7"/>
      <c r="C809" s="14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1:38" ht="26.1" customHeight="1" x14ac:dyDescent="0.3">
      <c r="A810" s="7"/>
      <c r="B810" s="7"/>
      <c r="C810" s="14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1:38" ht="26.1" customHeight="1" x14ac:dyDescent="0.3">
      <c r="A811" s="7"/>
      <c r="B811" s="7"/>
      <c r="C811" s="14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1:38" ht="26.1" customHeight="1" x14ac:dyDescent="0.3">
      <c r="A812" s="7"/>
      <c r="B812" s="7"/>
      <c r="C812" s="14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1:38" ht="26.1" customHeight="1" x14ac:dyDescent="0.3">
      <c r="A813" s="7"/>
      <c r="B813" s="7"/>
      <c r="C813" s="14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1:38" ht="26.1" customHeight="1" x14ac:dyDescent="0.3">
      <c r="A814" s="7"/>
      <c r="B814" s="7"/>
      <c r="C814" s="14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1:38" ht="26.1" customHeight="1" x14ac:dyDescent="0.3">
      <c r="A815" s="7"/>
      <c r="B815" s="7"/>
      <c r="C815" s="14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1:38" ht="26.1" customHeight="1" x14ac:dyDescent="0.3">
      <c r="A816" s="7"/>
      <c r="B816" s="7"/>
      <c r="C816" s="14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1:38" ht="26.1" customHeight="1" x14ac:dyDescent="0.3">
      <c r="A817" s="7"/>
      <c r="B817" s="7"/>
      <c r="C817" s="14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1:38" ht="26.1" customHeight="1" x14ac:dyDescent="0.3">
      <c r="A818" s="7"/>
      <c r="B818" s="7"/>
      <c r="C818" s="14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1:38" ht="26.1" customHeight="1" x14ac:dyDescent="0.3">
      <c r="A819" s="7"/>
      <c r="B819" s="7"/>
      <c r="C819" s="14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1:38" ht="26.1" customHeight="1" x14ac:dyDescent="0.3">
      <c r="A820" s="10" t="s">
        <v>91</v>
      </c>
      <c r="B820" s="11"/>
      <c r="C820" s="12"/>
      <c r="D820" s="13"/>
      <c r="E820" s="13"/>
      <c r="F820" s="13"/>
      <c r="G820" s="13"/>
      <c r="H820" s="13"/>
      <c r="I820" s="13"/>
      <c r="J820" s="13"/>
      <c r="K820" s="13"/>
      <c r="L820" s="13">
        <f>F820+H820+J820</f>
        <v>0</v>
      </c>
      <c r="M820" s="13"/>
      <c r="R820">
        <f t="shared" ref="R820:AL820" si="125">ROUNDDOWN(SUM(R806:R806), 0)</f>
        <v>0</v>
      </c>
      <c r="S820">
        <f t="shared" si="125"/>
        <v>0</v>
      </c>
      <c r="T820">
        <f t="shared" si="125"/>
        <v>0</v>
      </c>
      <c r="U820">
        <f t="shared" si="125"/>
        <v>0</v>
      </c>
      <c r="V820">
        <f t="shared" si="125"/>
        <v>0</v>
      </c>
      <c r="W820">
        <f t="shared" si="125"/>
        <v>0</v>
      </c>
      <c r="X820">
        <f t="shared" si="125"/>
        <v>0</v>
      </c>
      <c r="Y820">
        <f t="shared" si="125"/>
        <v>0</v>
      </c>
      <c r="Z820">
        <f t="shared" si="125"/>
        <v>0</v>
      </c>
      <c r="AA820">
        <f t="shared" si="125"/>
        <v>0</v>
      </c>
      <c r="AB820">
        <f t="shared" si="125"/>
        <v>0</v>
      </c>
      <c r="AC820">
        <f t="shared" si="125"/>
        <v>0</v>
      </c>
      <c r="AD820">
        <f t="shared" si="125"/>
        <v>0</v>
      </c>
      <c r="AE820">
        <f t="shared" si="125"/>
        <v>0</v>
      </c>
      <c r="AF820">
        <f t="shared" si="125"/>
        <v>0</v>
      </c>
      <c r="AG820">
        <f t="shared" si="125"/>
        <v>0</v>
      </c>
      <c r="AH820">
        <f t="shared" si="125"/>
        <v>0</v>
      </c>
      <c r="AI820">
        <f t="shared" si="125"/>
        <v>0</v>
      </c>
      <c r="AJ820">
        <f t="shared" si="125"/>
        <v>0</v>
      </c>
      <c r="AK820">
        <f t="shared" si="125"/>
        <v>0</v>
      </c>
      <c r="AL820">
        <f t="shared" si="125"/>
        <v>0</v>
      </c>
    </row>
    <row r="821" spans="1:38" ht="26.1" customHeight="1" x14ac:dyDescent="0.3">
      <c r="A821" s="59" t="s">
        <v>477</v>
      </c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3"/>
    </row>
    <row r="822" spans="1:38" ht="26.1" customHeight="1" x14ac:dyDescent="0.3">
      <c r="A822" s="6" t="s">
        <v>47</v>
      </c>
      <c r="B822" s="6" t="s">
        <v>48</v>
      </c>
      <c r="C822" s="8" t="s">
        <v>49</v>
      </c>
      <c r="D822" s="9">
        <v>57</v>
      </c>
      <c r="E822" s="9"/>
      <c r="F822" s="9"/>
      <c r="G822" s="9"/>
      <c r="H822" s="9"/>
      <c r="I822" s="9"/>
      <c r="J822" s="9"/>
      <c r="K822" s="9">
        <f>E822+G822+I822</f>
        <v>0</v>
      </c>
      <c r="L822" s="9">
        <f>F822+H822+J822</f>
        <v>0</v>
      </c>
      <c r="M822" s="15" t="s">
        <v>50</v>
      </c>
      <c r="O822" t="str">
        <f>"01"</f>
        <v>01</v>
      </c>
      <c r="P822" t="s">
        <v>416</v>
      </c>
      <c r="Q822">
        <v>1</v>
      </c>
      <c r="R822">
        <f>IF(P822="기계경비", J822, 0)</f>
        <v>0</v>
      </c>
      <c r="S822">
        <f>IF(P822="운반비", J822, 0)</f>
        <v>0</v>
      </c>
      <c r="T822">
        <f>IF(P822="작업부산물", F822, 0)</f>
        <v>0</v>
      </c>
      <c r="U822">
        <f>IF(P822="관급", F822, 0)</f>
        <v>0</v>
      </c>
      <c r="V822">
        <f>IF(P822="외주비", J822, 0)</f>
        <v>0</v>
      </c>
      <c r="W822">
        <f>IF(P822="장비비", J822, 0)</f>
        <v>0</v>
      </c>
      <c r="X822">
        <f>IF(P822="폐기물처리비", J822, 0)</f>
        <v>0</v>
      </c>
      <c r="Y822">
        <f>IF(P822="가설비", J822, 0)</f>
        <v>0</v>
      </c>
      <c r="Z822">
        <f>IF(P822="잡비제외분", F822, 0)</f>
        <v>0</v>
      </c>
      <c r="AA822">
        <f>IF(P822="사급자재대", L822, 0)</f>
        <v>0</v>
      </c>
      <c r="AB822">
        <f>IF(P822="관급자재대", L822, 0)</f>
        <v>0</v>
      </c>
      <c r="AC822">
        <f>IF(P822="(비)철강설", L822, 0)</f>
        <v>0</v>
      </c>
      <c r="AD822">
        <f>IF(P822="사용자항목2", L822, 0)</f>
        <v>0</v>
      </c>
      <c r="AE822">
        <f>IF(P822="사용자항목3", L822, 0)</f>
        <v>0</v>
      </c>
      <c r="AF822">
        <f>IF(P822="사용자항목4", L822, 0)</f>
        <v>0</v>
      </c>
      <c r="AG822">
        <f>IF(P822="사용자항목5", L822, 0)</f>
        <v>0</v>
      </c>
      <c r="AH822">
        <f>IF(P822="사용자항목6", L822, 0)</f>
        <v>0</v>
      </c>
      <c r="AI822">
        <f>IF(P822="사용자항목7", L822, 0)</f>
        <v>0</v>
      </c>
      <c r="AJ822">
        <f>IF(P822="사용자항목8", L822, 0)</f>
        <v>0</v>
      </c>
      <c r="AK822">
        <f>IF(P822="사용자항목9", L822, 0)</f>
        <v>0</v>
      </c>
    </row>
    <row r="823" spans="1:38" ht="26.1" customHeight="1" x14ac:dyDescent="0.3">
      <c r="A823" s="7"/>
      <c r="B823" s="7"/>
      <c r="C823" s="14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1:38" ht="26.1" customHeight="1" x14ac:dyDescent="0.3">
      <c r="A824" s="7"/>
      <c r="B824" s="7"/>
      <c r="C824" s="14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1:38" ht="26.1" customHeight="1" x14ac:dyDescent="0.3">
      <c r="A825" s="7"/>
      <c r="B825" s="7"/>
      <c r="C825" s="14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1:38" ht="26.1" customHeight="1" x14ac:dyDescent="0.3">
      <c r="A826" s="7"/>
      <c r="B826" s="7"/>
      <c r="C826" s="14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1:38" ht="26.1" customHeight="1" x14ac:dyDescent="0.3">
      <c r="A827" s="7"/>
      <c r="B827" s="7"/>
      <c r="C827" s="14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1:38" ht="26.1" customHeight="1" x14ac:dyDescent="0.3">
      <c r="A828" s="7"/>
      <c r="B828" s="7"/>
      <c r="C828" s="14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1:38" ht="26.1" customHeight="1" x14ac:dyDescent="0.3">
      <c r="A829" s="7"/>
      <c r="B829" s="7"/>
      <c r="C829" s="14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1:38" ht="26.1" customHeight="1" x14ac:dyDescent="0.3">
      <c r="A830" s="7"/>
      <c r="B830" s="7"/>
      <c r="C830" s="14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1:38" ht="26.1" customHeight="1" x14ac:dyDescent="0.3">
      <c r="A831" s="7"/>
      <c r="B831" s="7"/>
      <c r="C831" s="14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1:38" ht="26.1" customHeight="1" x14ac:dyDescent="0.3">
      <c r="A832" s="7"/>
      <c r="B832" s="7"/>
      <c r="C832" s="14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1:38" ht="26.1" customHeight="1" x14ac:dyDescent="0.3">
      <c r="A833" s="7"/>
      <c r="B833" s="7"/>
      <c r="C833" s="14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1:38" ht="26.1" customHeight="1" x14ac:dyDescent="0.3">
      <c r="A834" s="7"/>
      <c r="B834" s="7"/>
      <c r="C834" s="14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1:38" ht="26.1" customHeight="1" x14ac:dyDescent="0.3">
      <c r="A835" s="7"/>
      <c r="B835" s="7"/>
      <c r="C835" s="14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1:38" ht="26.1" customHeight="1" x14ac:dyDescent="0.3">
      <c r="A836" s="10" t="s">
        <v>91</v>
      </c>
      <c r="B836" s="11"/>
      <c r="C836" s="12"/>
      <c r="D836" s="13"/>
      <c r="E836" s="13"/>
      <c r="F836" s="13"/>
      <c r="G836" s="13"/>
      <c r="H836" s="13"/>
      <c r="I836" s="13"/>
      <c r="J836" s="13"/>
      <c r="K836" s="13"/>
      <c r="L836" s="13">
        <f>F836+H836+J836</f>
        <v>0</v>
      </c>
      <c r="M836" s="13"/>
      <c r="R836">
        <f t="shared" ref="R836:AL836" si="126">ROUNDDOWN(SUM(R822:R822), 0)</f>
        <v>0</v>
      </c>
      <c r="S836">
        <f t="shared" si="126"/>
        <v>0</v>
      </c>
      <c r="T836">
        <f t="shared" si="126"/>
        <v>0</v>
      </c>
      <c r="U836">
        <f t="shared" si="126"/>
        <v>0</v>
      </c>
      <c r="V836">
        <f t="shared" si="126"/>
        <v>0</v>
      </c>
      <c r="W836">
        <f t="shared" si="126"/>
        <v>0</v>
      </c>
      <c r="X836">
        <f t="shared" si="126"/>
        <v>0</v>
      </c>
      <c r="Y836">
        <f t="shared" si="126"/>
        <v>0</v>
      </c>
      <c r="Z836">
        <f t="shared" si="126"/>
        <v>0</v>
      </c>
      <c r="AA836">
        <f t="shared" si="126"/>
        <v>0</v>
      </c>
      <c r="AB836">
        <f t="shared" si="126"/>
        <v>0</v>
      </c>
      <c r="AC836">
        <f t="shared" si="126"/>
        <v>0</v>
      </c>
      <c r="AD836">
        <f t="shared" si="126"/>
        <v>0</v>
      </c>
      <c r="AE836">
        <f t="shared" si="126"/>
        <v>0</v>
      </c>
      <c r="AF836">
        <f t="shared" si="126"/>
        <v>0</v>
      </c>
      <c r="AG836">
        <f t="shared" si="126"/>
        <v>0</v>
      </c>
      <c r="AH836">
        <f t="shared" si="126"/>
        <v>0</v>
      </c>
      <c r="AI836">
        <f t="shared" si="126"/>
        <v>0</v>
      </c>
      <c r="AJ836">
        <f t="shared" si="126"/>
        <v>0</v>
      </c>
      <c r="AK836">
        <f t="shared" si="126"/>
        <v>0</v>
      </c>
      <c r="AL836">
        <f t="shared" si="126"/>
        <v>0</v>
      </c>
    </row>
    <row r="837" spans="1:38" ht="26.1" customHeight="1" x14ac:dyDescent="0.3">
      <c r="A837" s="59" t="s">
        <v>478</v>
      </c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3"/>
    </row>
    <row r="838" spans="1:38" ht="26.1" customHeight="1" x14ac:dyDescent="0.3">
      <c r="A838" s="6" t="s">
        <v>142</v>
      </c>
      <c r="B838" s="6" t="s">
        <v>98</v>
      </c>
      <c r="C838" s="8" t="s">
        <v>97</v>
      </c>
      <c r="D838" s="9">
        <v>1</v>
      </c>
      <c r="E838" s="9"/>
      <c r="F838" s="9"/>
      <c r="G838" s="9"/>
      <c r="H838" s="9"/>
      <c r="I838" s="9"/>
      <c r="J838" s="9"/>
      <c r="K838" s="9">
        <f t="shared" ref="K838:L840" si="127">E838+G838+I838</f>
        <v>0</v>
      </c>
      <c r="L838" s="9">
        <f t="shared" si="127"/>
        <v>0</v>
      </c>
      <c r="M838" s="15" t="s">
        <v>141</v>
      </c>
      <c r="O838" t="str">
        <f>""</f>
        <v/>
      </c>
      <c r="P838" s="1" t="s">
        <v>90</v>
      </c>
      <c r="Q838">
        <v>1</v>
      </c>
      <c r="R838">
        <f>IF(P838="기계경비", J838, 0)</f>
        <v>0</v>
      </c>
      <c r="S838">
        <f>IF(P838="운반비", J838, 0)</f>
        <v>0</v>
      </c>
      <c r="T838">
        <f>IF(P838="작업부산물", F838, 0)</f>
        <v>0</v>
      </c>
      <c r="U838">
        <f>IF(P838="관급", F838, 0)</f>
        <v>0</v>
      </c>
      <c r="V838">
        <f>IF(P838="외주비", J838, 0)</f>
        <v>0</v>
      </c>
      <c r="W838">
        <f>IF(P838="장비비", J838, 0)</f>
        <v>0</v>
      </c>
      <c r="X838">
        <f>IF(P838="폐기물처리비", J838, 0)</f>
        <v>0</v>
      </c>
      <c r="Y838">
        <f>IF(P838="가설비", J838, 0)</f>
        <v>0</v>
      </c>
      <c r="Z838">
        <f>IF(P838="잡비제외분", F838, 0)</f>
        <v>0</v>
      </c>
      <c r="AA838">
        <f>IF(P838="사급자재대", L838, 0)</f>
        <v>0</v>
      </c>
      <c r="AB838">
        <f>IF(P838="관급자재대", L838, 0)</f>
        <v>0</v>
      </c>
      <c r="AC838">
        <f>IF(P838="(비)철강설", L838, 0)</f>
        <v>0</v>
      </c>
      <c r="AD838">
        <f>IF(P838="사용자항목2", L838, 0)</f>
        <v>0</v>
      </c>
      <c r="AE838">
        <f>IF(P838="사용자항목3", L838, 0)</f>
        <v>0</v>
      </c>
      <c r="AF838">
        <f>IF(P838="사용자항목4", L838, 0)</f>
        <v>0</v>
      </c>
      <c r="AG838">
        <f>IF(P838="사용자항목5", L838, 0)</f>
        <v>0</v>
      </c>
      <c r="AH838">
        <f>IF(P838="사용자항목6", L838, 0)</f>
        <v>0</v>
      </c>
      <c r="AI838">
        <f>IF(P838="사용자항목7", L838, 0)</f>
        <v>0</v>
      </c>
      <c r="AJ838">
        <f>IF(P838="사용자항목8", L838, 0)</f>
        <v>0</v>
      </c>
      <c r="AK838">
        <f>IF(P838="사용자항목9", L838, 0)</f>
        <v>0</v>
      </c>
    </row>
    <row r="839" spans="1:38" ht="26.1" customHeight="1" x14ac:dyDescent="0.3">
      <c r="A839" s="6" t="s">
        <v>144</v>
      </c>
      <c r="B839" s="6" t="s">
        <v>98</v>
      </c>
      <c r="C839" s="8" t="s">
        <v>97</v>
      </c>
      <c r="D839" s="9">
        <v>1</v>
      </c>
      <c r="E839" s="9"/>
      <c r="F839" s="9"/>
      <c r="G839" s="9"/>
      <c r="H839" s="9"/>
      <c r="I839" s="9"/>
      <c r="J839" s="9"/>
      <c r="K839" s="9">
        <f t="shared" si="127"/>
        <v>0</v>
      </c>
      <c r="L839" s="9">
        <f t="shared" si="127"/>
        <v>0</v>
      </c>
      <c r="M839" s="15" t="s">
        <v>143</v>
      </c>
      <c r="O839" t="str">
        <f>""</f>
        <v/>
      </c>
      <c r="P839" s="1" t="s">
        <v>90</v>
      </c>
      <c r="Q839">
        <v>1</v>
      </c>
      <c r="R839">
        <f>IF(P839="기계경비", J839, 0)</f>
        <v>0</v>
      </c>
      <c r="S839">
        <f>IF(P839="운반비", J839, 0)</f>
        <v>0</v>
      </c>
      <c r="T839">
        <f>IF(P839="작업부산물", F839, 0)</f>
        <v>0</v>
      </c>
      <c r="U839">
        <f>IF(P839="관급", F839, 0)</f>
        <v>0</v>
      </c>
      <c r="V839">
        <f>IF(P839="외주비", J839, 0)</f>
        <v>0</v>
      </c>
      <c r="W839">
        <f>IF(P839="장비비", J839, 0)</f>
        <v>0</v>
      </c>
      <c r="X839">
        <f>IF(P839="폐기물처리비", J839, 0)</f>
        <v>0</v>
      </c>
      <c r="Y839">
        <f>IF(P839="가설비", J839, 0)</f>
        <v>0</v>
      </c>
      <c r="Z839">
        <f>IF(P839="잡비제외분", F839, 0)</f>
        <v>0</v>
      </c>
      <c r="AA839">
        <f>IF(P839="사급자재대", L839, 0)</f>
        <v>0</v>
      </c>
      <c r="AB839">
        <f>IF(P839="관급자재대", L839, 0)</f>
        <v>0</v>
      </c>
      <c r="AC839">
        <f>IF(P839="(비)철강설", L839, 0)</f>
        <v>0</v>
      </c>
      <c r="AD839">
        <f>IF(P839="사용자항목2", L839, 0)</f>
        <v>0</v>
      </c>
      <c r="AE839">
        <f>IF(P839="사용자항목3", L839, 0)</f>
        <v>0</v>
      </c>
      <c r="AF839">
        <f>IF(P839="사용자항목4", L839, 0)</f>
        <v>0</v>
      </c>
      <c r="AG839">
        <f>IF(P839="사용자항목5", L839, 0)</f>
        <v>0</v>
      </c>
      <c r="AH839">
        <f>IF(P839="사용자항목6", L839, 0)</f>
        <v>0</v>
      </c>
      <c r="AI839">
        <f>IF(P839="사용자항목7", L839, 0)</f>
        <v>0</v>
      </c>
      <c r="AJ839">
        <f>IF(P839="사용자항목8", L839, 0)</f>
        <v>0</v>
      </c>
      <c r="AK839">
        <f>IF(P839="사용자항목9", L839, 0)</f>
        <v>0</v>
      </c>
    </row>
    <row r="840" spans="1:38" ht="26.1" customHeight="1" x14ac:dyDescent="0.3">
      <c r="A840" s="6" t="s">
        <v>112</v>
      </c>
      <c r="B840" s="6" t="s">
        <v>98</v>
      </c>
      <c r="C840" s="8" t="s">
        <v>97</v>
      </c>
      <c r="D840" s="9">
        <v>1</v>
      </c>
      <c r="E840" s="9"/>
      <c r="F840" s="9"/>
      <c r="G840" s="9"/>
      <c r="H840" s="9"/>
      <c r="I840" s="9"/>
      <c r="J840" s="9"/>
      <c r="K840" s="9">
        <f t="shared" si="127"/>
        <v>0</v>
      </c>
      <c r="L840" s="9">
        <f t="shared" si="127"/>
        <v>0</v>
      </c>
      <c r="M840" s="15" t="s">
        <v>111</v>
      </c>
      <c r="O840" t="str">
        <f>""</f>
        <v/>
      </c>
      <c r="P840" s="1" t="s">
        <v>90</v>
      </c>
      <c r="Q840">
        <v>1</v>
      </c>
      <c r="R840">
        <f>IF(P840="기계경비", J840, 0)</f>
        <v>0</v>
      </c>
      <c r="S840">
        <f>IF(P840="운반비", J840, 0)</f>
        <v>0</v>
      </c>
      <c r="T840">
        <f>IF(P840="작업부산물", F840, 0)</f>
        <v>0</v>
      </c>
      <c r="U840">
        <f>IF(P840="관급", F840, 0)</f>
        <v>0</v>
      </c>
      <c r="V840">
        <f>IF(P840="외주비", J840, 0)</f>
        <v>0</v>
      </c>
      <c r="W840">
        <f>IF(P840="장비비", J840, 0)</f>
        <v>0</v>
      </c>
      <c r="X840">
        <f>IF(P840="폐기물처리비", J840, 0)</f>
        <v>0</v>
      </c>
      <c r="Y840">
        <f>IF(P840="가설비", J840, 0)</f>
        <v>0</v>
      </c>
      <c r="Z840">
        <f>IF(P840="잡비제외분", F840, 0)</f>
        <v>0</v>
      </c>
      <c r="AA840">
        <f>IF(P840="사급자재대", L840, 0)</f>
        <v>0</v>
      </c>
      <c r="AB840">
        <f>IF(P840="관급자재대", L840, 0)</f>
        <v>0</v>
      </c>
      <c r="AC840">
        <f>IF(P840="(비)철강설", L840, 0)</f>
        <v>0</v>
      </c>
      <c r="AD840">
        <f>IF(P840="사용자항목2", L840, 0)</f>
        <v>0</v>
      </c>
      <c r="AE840">
        <f>IF(P840="사용자항목3", L840, 0)</f>
        <v>0</v>
      </c>
      <c r="AF840">
        <f>IF(P840="사용자항목4", L840, 0)</f>
        <v>0</v>
      </c>
      <c r="AG840">
        <f>IF(P840="사용자항목5", L840, 0)</f>
        <v>0</v>
      </c>
      <c r="AH840">
        <f>IF(P840="사용자항목6", L840, 0)</f>
        <v>0</v>
      </c>
      <c r="AI840">
        <f>IF(P840="사용자항목7", L840, 0)</f>
        <v>0</v>
      </c>
      <c r="AJ840">
        <f>IF(P840="사용자항목8", L840, 0)</f>
        <v>0</v>
      </c>
      <c r="AK840">
        <f>IF(P840="사용자항목9", L840, 0)</f>
        <v>0</v>
      </c>
    </row>
    <row r="841" spans="1:38" ht="26.1" customHeight="1" x14ac:dyDescent="0.3">
      <c r="A841" s="7"/>
      <c r="B841" s="7"/>
      <c r="C841" s="14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1:38" ht="26.1" customHeight="1" x14ac:dyDescent="0.3">
      <c r="A842" s="7"/>
      <c r="B842" s="7"/>
      <c r="C842" s="14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1:38" ht="26.1" customHeight="1" x14ac:dyDescent="0.3">
      <c r="A843" s="7"/>
      <c r="B843" s="7"/>
      <c r="C843" s="14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1:38" ht="26.1" customHeight="1" x14ac:dyDescent="0.3">
      <c r="A844" s="7"/>
      <c r="B844" s="7"/>
      <c r="C844" s="14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1:38" ht="26.1" customHeight="1" x14ac:dyDescent="0.3">
      <c r="A845" s="7"/>
      <c r="B845" s="7"/>
      <c r="C845" s="14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1:38" ht="26.1" customHeight="1" x14ac:dyDescent="0.3">
      <c r="A846" s="7"/>
      <c r="B846" s="7"/>
      <c r="C846" s="14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1:38" ht="26.1" customHeight="1" x14ac:dyDescent="0.3">
      <c r="A847" s="7"/>
      <c r="B847" s="7"/>
      <c r="C847" s="14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38" ht="26.1" customHeight="1" x14ac:dyDescent="0.3">
      <c r="A848" s="7"/>
      <c r="B848" s="7"/>
      <c r="C848" s="14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1:38" ht="26.1" customHeight="1" x14ac:dyDescent="0.3">
      <c r="A849" s="7"/>
      <c r="B849" s="7"/>
      <c r="C849" s="14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38" ht="26.1" customHeight="1" x14ac:dyDescent="0.3">
      <c r="A850" s="7"/>
      <c r="B850" s="7"/>
      <c r="C850" s="14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1:38" ht="26.1" customHeight="1" x14ac:dyDescent="0.3">
      <c r="A851" s="7"/>
      <c r="B851" s="7"/>
      <c r="C851" s="14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1:38" ht="26.1" customHeight="1" x14ac:dyDescent="0.3">
      <c r="A852" s="10" t="s">
        <v>91</v>
      </c>
      <c r="B852" s="11"/>
      <c r="C852" s="12"/>
      <c r="D852" s="13"/>
      <c r="E852" s="13"/>
      <c r="F852" s="13"/>
      <c r="G852" s="13"/>
      <c r="H852" s="13"/>
      <c r="I852" s="13"/>
      <c r="J852" s="13"/>
      <c r="K852" s="13"/>
      <c r="L852" s="13">
        <f>F852+H852+J852</f>
        <v>0</v>
      </c>
      <c r="M852" s="13"/>
      <c r="R852">
        <f t="shared" ref="R852:AL852" si="128">ROUNDDOWN(SUM(R838:R840), 0)</f>
        <v>0</v>
      </c>
      <c r="S852">
        <f t="shared" si="128"/>
        <v>0</v>
      </c>
      <c r="T852">
        <f t="shared" si="128"/>
        <v>0</v>
      </c>
      <c r="U852">
        <f t="shared" si="128"/>
        <v>0</v>
      </c>
      <c r="V852">
        <f t="shared" si="128"/>
        <v>0</v>
      </c>
      <c r="W852">
        <f t="shared" si="128"/>
        <v>0</v>
      </c>
      <c r="X852">
        <f t="shared" si="128"/>
        <v>0</v>
      </c>
      <c r="Y852">
        <f t="shared" si="128"/>
        <v>0</v>
      </c>
      <c r="Z852">
        <f t="shared" si="128"/>
        <v>0</v>
      </c>
      <c r="AA852">
        <f t="shared" si="128"/>
        <v>0</v>
      </c>
      <c r="AB852">
        <f t="shared" si="128"/>
        <v>0</v>
      </c>
      <c r="AC852">
        <f t="shared" si="128"/>
        <v>0</v>
      </c>
      <c r="AD852">
        <f t="shared" si="128"/>
        <v>0</v>
      </c>
      <c r="AE852">
        <f t="shared" si="128"/>
        <v>0</v>
      </c>
      <c r="AF852">
        <f t="shared" si="128"/>
        <v>0</v>
      </c>
      <c r="AG852">
        <f t="shared" si="128"/>
        <v>0</v>
      </c>
      <c r="AH852">
        <f t="shared" si="128"/>
        <v>0</v>
      </c>
      <c r="AI852">
        <f t="shared" si="128"/>
        <v>0</v>
      </c>
      <c r="AJ852">
        <f t="shared" si="128"/>
        <v>0</v>
      </c>
      <c r="AK852">
        <f t="shared" si="128"/>
        <v>0</v>
      </c>
      <c r="AL852">
        <f t="shared" si="128"/>
        <v>0</v>
      </c>
    </row>
    <row r="853" spans="1:38" ht="26.1" customHeight="1" x14ac:dyDescent="0.3">
      <c r="A853" s="59" t="s">
        <v>479</v>
      </c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3"/>
    </row>
    <row r="854" spans="1:38" ht="26.1" customHeight="1" x14ac:dyDescent="0.3">
      <c r="A854" s="6" t="s">
        <v>114</v>
      </c>
      <c r="B854" s="6" t="s">
        <v>233</v>
      </c>
      <c r="C854" s="8" t="s">
        <v>97</v>
      </c>
      <c r="D854" s="9">
        <v>1</v>
      </c>
      <c r="E854" s="9"/>
      <c r="F854" s="9"/>
      <c r="G854" s="9"/>
      <c r="H854" s="9"/>
      <c r="I854" s="9"/>
      <c r="J854" s="9"/>
      <c r="K854" s="9">
        <f t="shared" ref="K854:K862" si="129">E854+G854+I854</f>
        <v>0</v>
      </c>
      <c r="L854" s="9">
        <f t="shared" ref="L854:L862" si="130">F854+H854+J854</f>
        <v>0</v>
      </c>
      <c r="M854" s="15" t="s">
        <v>232</v>
      </c>
      <c r="O854" t="str">
        <f>""</f>
        <v/>
      </c>
      <c r="P854" s="1" t="s">
        <v>90</v>
      </c>
      <c r="Q854">
        <v>1</v>
      </c>
      <c r="R854">
        <f t="shared" ref="R854:R862" si="131">IF(P854="기계경비", J854, 0)</f>
        <v>0</v>
      </c>
      <c r="S854">
        <f t="shared" ref="S854:S862" si="132">IF(P854="운반비", J854, 0)</f>
        <v>0</v>
      </c>
      <c r="T854">
        <f t="shared" ref="T854:T862" si="133">IF(P854="작업부산물", F854, 0)</f>
        <v>0</v>
      </c>
      <c r="U854">
        <f t="shared" ref="U854:U862" si="134">IF(P854="관급", F854, 0)</f>
        <v>0</v>
      </c>
      <c r="V854">
        <f t="shared" ref="V854:V862" si="135">IF(P854="외주비", J854, 0)</f>
        <v>0</v>
      </c>
      <c r="W854">
        <f t="shared" ref="W854:W862" si="136">IF(P854="장비비", J854, 0)</f>
        <v>0</v>
      </c>
      <c r="X854">
        <f t="shared" ref="X854:X862" si="137">IF(P854="폐기물처리비", J854, 0)</f>
        <v>0</v>
      </c>
      <c r="Y854">
        <f t="shared" ref="Y854:Y862" si="138">IF(P854="가설비", J854, 0)</f>
        <v>0</v>
      </c>
      <c r="Z854">
        <f t="shared" ref="Z854:Z862" si="139">IF(P854="잡비제외분", F854, 0)</f>
        <v>0</v>
      </c>
      <c r="AA854">
        <f t="shared" ref="AA854:AA862" si="140">IF(P854="사급자재대", L854, 0)</f>
        <v>0</v>
      </c>
      <c r="AB854">
        <f t="shared" ref="AB854:AB862" si="141">IF(P854="관급자재대", L854, 0)</f>
        <v>0</v>
      </c>
      <c r="AC854">
        <f t="shared" ref="AC854:AC862" si="142">IF(P854="(비)철강설", L854, 0)</f>
        <v>0</v>
      </c>
      <c r="AD854">
        <f t="shared" ref="AD854:AD862" si="143">IF(P854="사용자항목2", L854, 0)</f>
        <v>0</v>
      </c>
      <c r="AE854">
        <f t="shared" ref="AE854:AE862" si="144">IF(P854="사용자항목3", L854, 0)</f>
        <v>0</v>
      </c>
      <c r="AF854">
        <f t="shared" ref="AF854:AF862" si="145">IF(P854="사용자항목4", L854, 0)</f>
        <v>0</v>
      </c>
      <c r="AG854">
        <f t="shared" ref="AG854:AG862" si="146">IF(P854="사용자항목5", L854, 0)</f>
        <v>0</v>
      </c>
      <c r="AH854">
        <f t="shared" ref="AH854:AH862" si="147">IF(P854="사용자항목6", L854, 0)</f>
        <v>0</v>
      </c>
      <c r="AI854">
        <f t="shared" ref="AI854:AI862" si="148">IF(P854="사용자항목7", L854, 0)</f>
        <v>0</v>
      </c>
      <c r="AJ854">
        <f t="shared" ref="AJ854:AJ862" si="149">IF(P854="사용자항목8", L854, 0)</f>
        <v>0</v>
      </c>
      <c r="AK854">
        <f t="shared" ref="AK854:AK862" si="150">IF(P854="사용자항목9", L854, 0)</f>
        <v>0</v>
      </c>
    </row>
    <row r="855" spans="1:38" ht="26.1" customHeight="1" x14ac:dyDescent="0.3">
      <c r="A855" s="6" t="s">
        <v>235</v>
      </c>
      <c r="B855" s="6" t="s">
        <v>236</v>
      </c>
      <c r="C855" s="8" t="s">
        <v>97</v>
      </c>
      <c r="D855" s="9">
        <v>1</v>
      </c>
      <c r="E855" s="9"/>
      <c r="F855" s="9"/>
      <c r="G855" s="9"/>
      <c r="H855" s="9"/>
      <c r="I855" s="9"/>
      <c r="J855" s="9"/>
      <c r="K855" s="9">
        <f t="shared" si="129"/>
        <v>0</v>
      </c>
      <c r="L855" s="9">
        <f t="shared" si="130"/>
        <v>0</v>
      </c>
      <c r="M855" s="15" t="s">
        <v>234</v>
      </c>
      <c r="O855" t="str">
        <f>""</f>
        <v/>
      </c>
      <c r="P855" s="1" t="s">
        <v>90</v>
      </c>
      <c r="Q855">
        <v>1</v>
      </c>
      <c r="R855">
        <f t="shared" si="131"/>
        <v>0</v>
      </c>
      <c r="S855">
        <f t="shared" si="132"/>
        <v>0</v>
      </c>
      <c r="T855">
        <f t="shared" si="133"/>
        <v>0</v>
      </c>
      <c r="U855">
        <f t="shared" si="134"/>
        <v>0</v>
      </c>
      <c r="V855">
        <f t="shared" si="135"/>
        <v>0</v>
      </c>
      <c r="W855">
        <f t="shared" si="136"/>
        <v>0</v>
      </c>
      <c r="X855">
        <f t="shared" si="137"/>
        <v>0</v>
      </c>
      <c r="Y855">
        <f t="shared" si="138"/>
        <v>0</v>
      </c>
      <c r="Z855">
        <f t="shared" si="139"/>
        <v>0</v>
      </c>
      <c r="AA855">
        <f t="shared" si="140"/>
        <v>0</v>
      </c>
      <c r="AB855">
        <f t="shared" si="141"/>
        <v>0</v>
      </c>
      <c r="AC855">
        <f t="shared" si="142"/>
        <v>0</v>
      </c>
      <c r="AD855">
        <f t="shared" si="143"/>
        <v>0</v>
      </c>
      <c r="AE855">
        <f t="shared" si="144"/>
        <v>0</v>
      </c>
      <c r="AF855">
        <f t="shared" si="145"/>
        <v>0</v>
      </c>
      <c r="AG855">
        <f t="shared" si="146"/>
        <v>0</v>
      </c>
      <c r="AH855">
        <f t="shared" si="147"/>
        <v>0</v>
      </c>
      <c r="AI855">
        <f t="shared" si="148"/>
        <v>0</v>
      </c>
      <c r="AJ855">
        <f t="shared" si="149"/>
        <v>0</v>
      </c>
      <c r="AK855">
        <f t="shared" si="150"/>
        <v>0</v>
      </c>
    </row>
    <row r="856" spans="1:38" ht="26.1" customHeight="1" x14ac:dyDescent="0.3">
      <c r="A856" s="6" t="s">
        <v>155</v>
      </c>
      <c r="B856" s="6" t="s">
        <v>238</v>
      </c>
      <c r="C856" s="8" t="s">
        <v>97</v>
      </c>
      <c r="D856" s="9">
        <v>1</v>
      </c>
      <c r="E856" s="9"/>
      <c r="F856" s="9"/>
      <c r="G856" s="9"/>
      <c r="H856" s="9"/>
      <c r="I856" s="9"/>
      <c r="J856" s="9"/>
      <c r="K856" s="9">
        <f t="shared" si="129"/>
        <v>0</v>
      </c>
      <c r="L856" s="9">
        <f t="shared" si="130"/>
        <v>0</v>
      </c>
      <c r="M856" s="15" t="s">
        <v>237</v>
      </c>
      <c r="O856" t="str">
        <f>""</f>
        <v/>
      </c>
      <c r="P856" s="1" t="s">
        <v>90</v>
      </c>
      <c r="Q856">
        <v>1</v>
      </c>
      <c r="R856">
        <f t="shared" si="131"/>
        <v>0</v>
      </c>
      <c r="S856">
        <f t="shared" si="132"/>
        <v>0</v>
      </c>
      <c r="T856">
        <f t="shared" si="133"/>
        <v>0</v>
      </c>
      <c r="U856">
        <f t="shared" si="134"/>
        <v>0</v>
      </c>
      <c r="V856">
        <f t="shared" si="135"/>
        <v>0</v>
      </c>
      <c r="W856">
        <f t="shared" si="136"/>
        <v>0</v>
      </c>
      <c r="X856">
        <f t="shared" si="137"/>
        <v>0</v>
      </c>
      <c r="Y856">
        <f t="shared" si="138"/>
        <v>0</v>
      </c>
      <c r="Z856">
        <f t="shared" si="139"/>
        <v>0</v>
      </c>
      <c r="AA856">
        <f t="shared" si="140"/>
        <v>0</v>
      </c>
      <c r="AB856">
        <f t="shared" si="141"/>
        <v>0</v>
      </c>
      <c r="AC856">
        <f t="shared" si="142"/>
        <v>0</v>
      </c>
      <c r="AD856">
        <f t="shared" si="143"/>
        <v>0</v>
      </c>
      <c r="AE856">
        <f t="shared" si="144"/>
        <v>0</v>
      </c>
      <c r="AF856">
        <f t="shared" si="145"/>
        <v>0</v>
      </c>
      <c r="AG856">
        <f t="shared" si="146"/>
        <v>0</v>
      </c>
      <c r="AH856">
        <f t="shared" si="147"/>
        <v>0</v>
      </c>
      <c r="AI856">
        <f t="shared" si="148"/>
        <v>0</v>
      </c>
      <c r="AJ856">
        <f t="shared" si="149"/>
        <v>0</v>
      </c>
      <c r="AK856">
        <f t="shared" si="150"/>
        <v>0</v>
      </c>
    </row>
    <row r="857" spans="1:38" ht="26.1" customHeight="1" x14ac:dyDescent="0.3">
      <c r="A857" s="6" t="s">
        <v>158</v>
      </c>
      <c r="B857" s="6" t="s">
        <v>159</v>
      </c>
      <c r="C857" s="8" t="s">
        <v>160</v>
      </c>
      <c r="D857" s="9">
        <v>0.3</v>
      </c>
      <c r="E857" s="9"/>
      <c r="F857" s="9"/>
      <c r="G857" s="9"/>
      <c r="H857" s="9"/>
      <c r="I857" s="9"/>
      <c r="J857" s="9"/>
      <c r="K857" s="9">
        <f t="shared" si="129"/>
        <v>0</v>
      </c>
      <c r="L857" s="9">
        <f t="shared" si="130"/>
        <v>0</v>
      </c>
      <c r="M857" s="15" t="s">
        <v>157</v>
      </c>
      <c r="O857" t="str">
        <f>""</f>
        <v/>
      </c>
      <c r="P857" s="1" t="s">
        <v>90</v>
      </c>
      <c r="Q857">
        <v>1</v>
      </c>
      <c r="R857">
        <f t="shared" si="131"/>
        <v>0</v>
      </c>
      <c r="S857">
        <f t="shared" si="132"/>
        <v>0</v>
      </c>
      <c r="T857">
        <f t="shared" si="133"/>
        <v>0</v>
      </c>
      <c r="U857">
        <f t="shared" si="134"/>
        <v>0</v>
      </c>
      <c r="V857">
        <f t="shared" si="135"/>
        <v>0</v>
      </c>
      <c r="W857">
        <f t="shared" si="136"/>
        <v>0</v>
      </c>
      <c r="X857">
        <f t="shared" si="137"/>
        <v>0</v>
      </c>
      <c r="Y857">
        <f t="shared" si="138"/>
        <v>0</v>
      </c>
      <c r="Z857">
        <f t="shared" si="139"/>
        <v>0</v>
      </c>
      <c r="AA857">
        <f t="shared" si="140"/>
        <v>0</v>
      </c>
      <c r="AB857">
        <f t="shared" si="141"/>
        <v>0</v>
      </c>
      <c r="AC857">
        <f t="shared" si="142"/>
        <v>0</v>
      </c>
      <c r="AD857">
        <f t="shared" si="143"/>
        <v>0</v>
      </c>
      <c r="AE857">
        <f t="shared" si="144"/>
        <v>0</v>
      </c>
      <c r="AF857">
        <f t="shared" si="145"/>
        <v>0</v>
      </c>
      <c r="AG857">
        <f t="shared" si="146"/>
        <v>0</v>
      </c>
      <c r="AH857">
        <f t="shared" si="147"/>
        <v>0</v>
      </c>
      <c r="AI857">
        <f t="shared" si="148"/>
        <v>0</v>
      </c>
      <c r="AJ857">
        <f t="shared" si="149"/>
        <v>0</v>
      </c>
      <c r="AK857">
        <f t="shared" si="150"/>
        <v>0</v>
      </c>
    </row>
    <row r="858" spans="1:38" ht="26.1" customHeight="1" x14ac:dyDescent="0.3">
      <c r="A858" s="6" t="s">
        <v>162</v>
      </c>
      <c r="B858" s="6" t="s">
        <v>163</v>
      </c>
      <c r="C858" s="8" t="s">
        <v>160</v>
      </c>
      <c r="D858" s="9">
        <v>0.3</v>
      </c>
      <c r="E858" s="9"/>
      <c r="F858" s="9"/>
      <c r="G858" s="9"/>
      <c r="H858" s="9"/>
      <c r="I858" s="9"/>
      <c r="J858" s="9"/>
      <c r="K858" s="9">
        <f t="shared" si="129"/>
        <v>0</v>
      </c>
      <c r="L858" s="9">
        <f t="shared" si="130"/>
        <v>0</v>
      </c>
      <c r="M858" s="15" t="s">
        <v>161</v>
      </c>
      <c r="O858" t="str">
        <f>""</f>
        <v/>
      </c>
      <c r="P858" s="1" t="s">
        <v>90</v>
      </c>
      <c r="Q858">
        <v>1</v>
      </c>
      <c r="R858">
        <f t="shared" si="131"/>
        <v>0</v>
      </c>
      <c r="S858">
        <f t="shared" si="132"/>
        <v>0</v>
      </c>
      <c r="T858">
        <f t="shared" si="133"/>
        <v>0</v>
      </c>
      <c r="U858">
        <f t="shared" si="134"/>
        <v>0</v>
      </c>
      <c r="V858">
        <f t="shared" si="135"/>
        <v>0</v>
      </c>
      <c r="W858">
        <f t="shared" si="136"/>
        <v>0</v>
      </c>
      <c r="X858">
        <f t="shared" si="137"/>
        <v>0</v>
      </c>
      <c r="Y858">
        <f t="shared" si="138"/>
        <v>0</v>
      </c>
      <c r="Z858">
        <f t="shared" si="139"/>
        <v>0</v>
      </c>
      <c r="AA858">
        <f t="shared" si="140"/>
        <v>0</v>
      </c>
      <c r="AB858">
        <f t="shared" si="141"/>
        <v>0</v>
      </c>
      <c r="AC858">
        <f t="shared" si="142"/>
        <v>0</v>
      </c>
      <c r="AD858">
        <f t="shared" si="143"/>
        <v>0</v>
      </c>
      <c r="AE858">
        <f t="shared" si="144"/>
        <v>0</v>
      </c>
      <c r="AF858">
        <f t="shared" si="145"/>
        <v>0</v>
      </c>
      <c r="AG858">
        <f t="shared" si="146"/>
        <v>0</v>
      </c>
      <c r="AH858">
        <f t="shared" si="147"/>
        <v>0</v>
      </c>
      <c r="AI858">
        <f t="shared" si="148"/>
        <v>0</v>
      </c>
      <c r="AJ858">
        <f t="shared" si="149"/>
        <v>0</v>
      </c>
      <c r="AK858">
        <f t="shared" si="150"/>
        <v>0</v>
      </c>
    </row>
    <row r="859" spans="1:38" ht="26.1" customHeight="1" x14ac:dyDescent="0.3">
      <c r="A859" s="6" t="s">
        <v>165</v>
      </c>
      <c r="B859" s="6" t="s">
        <v>166</v>
      </c>
      <c r="C859" s="8" t="s">
        <v>53</v>
      </c>
      <c r="D859" s="9">
        <v>3</v>
      </c>
      <c r="E859" s="9"/>
      <c r="F859" s="9"/>
      <c r="G859" s="9"/>
      <c r="H859" s="9"/>
      <c r="I859" s="9"/>
      <c r="J859" s="9"/>
      <c r="K859" s="9">
        <f t="shared" si="129"/>
        <v>0</v>
      </c>
      <c r="L859" s="9">
        <f t="shared" si="130"/>
        <v>0</v>
      </c>
      <c r="M859" s="15" t="s">
        <v>164</v>
      </c>
      <c r="O859" t="str">
        <f>""</f>
        <v/>
      </c>
      <c r="P859" s="1" t="s">
        <v>90</v>
      </c>
      <c r="Q859">
        <v>1</v>
      </c>
      <c r="R859">
        <f t="shared" si="131"/>
        <v>0</v>
      </c>
      <c r="S859">
        <f t="shared" si="132"/>
        <v>0</v>
      </c>
      <c r="T859">
        <f t="shared" si="133"/>
        <v>0</v>
      </c>
      <c r="U859">
        <f t="shared" si="134"/>
        <v>0</v>
      </c>
      <c r="V859">
        <f t="shared" si="135"/>
        <v>0</v>
      </c>
      <c r="W859">
        <f t="shared" si="136"/>
        <v>0</v>
      </c>
      <c r="X859">
        <f t="shared" si="137"/>
        <v>0</v>
      </c>
      <c r="Y859">
        <f t="shared" si="138"/>
        <v>0</v>
      </c>
      <c r="Z859">
        <f t="shared" si="139"/>
        <v>0</v>
      </c>
      <c r="AA859">
        <f t="shared" si="140"/>
        <v>0</v>
      </c>
      <c r="AB859">
        <f t="shared" si="141"/>
        <v>0</v>
      </c>
      <c r="AC859">
        <f t="shared" si="142"/>
        <v>0</v>
      </c>
      <c r="AD859">
        <f t="shared" si="143"/>
        <v>0</v>
      </c>
      <c r="AE859">
        <f t="shared" si="144"/>
        <v>0</v>
      </c>
      <c r="AF859">
        <f t="shared" si="145"/>
        <v>0</v>
      </c>
      <c r="AG859">
        <f t="shared" si="146"/>
        <v>0</v>
      </c>
      <c r="AH859">
        <f t="shared" si="147"/>
        <v>0</v>
      </c>
      <c r="AI859">
        <f t="shared" si="148"/>
        <v>0</v>
      </c>
      <c r="AJ859">
        <f t="shared" si="149"/>
        <v>0</v>
      </c>
      <c r="AK859">
        <f t="shared" si="150"/>
        <v>0</v>
      </c>
    </row>
    <row r="860" spans="1:38" ht="26.1" customHeight="1" x14ac:dyDescent="0.3">
      <c r="A860" s="6" t="s">
        <v>58</v>
      </c>
      <c r="B860" s="6" t="s">
        <v>59</v>
      </c>
      <c r="C860" s="8" t="s">
        <v>52</v>
      </c>
      <c r="D860" s="9">
        <v>0.4</v>
      </c>
      <c r="E860" s="9"/>
      <c r="F860" s="9"/>
      <c r="G860" s="9"/>
      <c r="H860" s="9"/>
      <c r="I860" s="9"/>
      <c r="J860" s="9"/>
      <c r="K860" s="9">
        <f t="shared" si="129"/>
        <v>0</v>
      </c>
      <c r="L860" s="9">
        <f t="shared" si="130"/>
        <v>0</v>
      </c>
      <c r="M860" s="9"/>
      <c r="O860" t="str">
        <f>"01"</f>
        <v>01</v>
      </c>
      <c r="P860" s="1" t="s">
        <v>90</v>
      </c>
      <c r="Q860">
        <v>1</v>
      </c>
      <c r="R860">
        <f t="shared" si="131"/>
        <v>0</v>
      </c>
      <c r="S860">
        <f t="shared" si="132"/>
        <v>0</v>
      </c>
      <c r="T860">
        <f t="shared" si="133"/>
        <v>0</v>
      </c>
      <c r="U860">
        <f t="shared" si="134"/>
        <v>0</v>
      </c>
      <c r="V860">
        <f t="shared" si="135"/>
        <v>0</v>
      </c>
      <c r="W860">
        <f t="shared" si="136"/>
        <v>0</v>
      </c>
      <c r="X860">
        <f t="shared" si="137"/>
        <v>0</v>
      </c>
      <c r="Y860">
        <f t="shared" si="138"/>
        <v>0</v>
      </c>
      <c r="Z860">
        <f t="shared" si="139"/>
        <v>0</v>
      </c>
      <c r="AA860">
        <f t="shared" si="140"/>
        <v>0</v>
      </c>
      <c r="AB860">
        <f t="shared" si="141"/>
        <v>0</v>
      </c>
      <c r="AC860">
        <f t="shared" si="142"/>
        <v>0</v>
      </c>
      <c r="AD860">
        <f t="shared" si="143"/>
        <v>0</v>
      </c>
      <c r="AE860">
        <f t="shared" si="144"/>
        <v>0</v>
      </c>
      <c r="AF860">
        <f t="shared" si="145"/>
        <v>0</v>
      </c>
      <c r="AG860">
        <f t="shared" si="146"/>
        <v>0</v>
      </c>
      <c r="AH860">
        <f t="shared" si="147"/>
        <v>0</v>
      </c>
      <c r="AI860">
        <f t="shared" si="148"/>
        <v>0</v>
      </c>
      <c r="AJ860">
        <f t="shared" si="149"/>
        <v>0</v>
      </c>
      <c r="AK860">
        <f t="shared" si="150"/>
        <v>0</v>
      </c>
    </row>
    <row r="861" spans="1:38" ht="26.1" customHeight="1" x14ac:dyDescent="0.3">
      <c r="A861" s="6" t="s">
        <v>168</v>
      </c>
      <c r="B861" s="6" t="s">
        <v>169</v>
      </c>
      <c r="C861" s="8" t="s">
        <v>52</v>
      </c>
      <c r="D861" s="9">
        <v>0.4</v>
      </c>
      <c r="E861" s="9"/>
      <c r="F861" s="9"/>
      <c r="G861" s="9"/>
      <c r="H861" s="9"/>
      <c r="I861" s="9"/>
      <c r="J861" s="9"/>
      <c r="K861" s="9">
        <f t="shared" si="129"/>
        <v>0</v>
      </c>
      <c r="L861" s="9">
        <f t="shared" si="130"/>
        <v>0</v>
      </c>
      <c r="M861" s="15" t="s">
        <v>167</v>
      </c>
      <c r="O861" t="str">
        <f>""</f>
        <v/>
      </c>
      <c r="P861" s="1" t="s">
        <v>90</v>
      </c>
      <c r="Q861">
        <v>1</v>
      </c>
      <c r="R861">
        <f t="shared" si="131"/>
        <v>0</v>
      </c>
      <c r="S861">
        <f t="shared" si="132"/>
        <v>0</v>
      </c>
      <c r="T861">
        <f t="shared" si="133"/>
        <v>0</v>
      </c>
      <c r="U861">
        <f t="shared" si="134"/>
        <v>0</v>
      </c>
      <c r="V861">
        <f t="shared" si="135"/>
        <v>0</v>
      </c>
      <c r="W861">
        <f t="shared" si="136"/>
        <v>0</v>
      </c>
      <c r="X861">
        <f t="shared" si="137"/>
        <v>0</v>
      </c>
      <c r="Y861">
        <f t="shared" si="138"/>
        <v>0</v>
      </c>
      <c r="Z861">
        <f t="shared" si="139"/>
        <v>0</v>
      </c>
      <c r="AA861">
        <f t="shared" si="140"/>
        <v>0</v>
      </c>
      <c r="AB861">
        <f t="shared" si="141"/>
        <v>0</v>
      </c>
      <c r="AC861">
        <f t="shared" si="142"/>
        <v>0</v>
      </c>
      <c r="AD861">
        <f t="shared" si="143"/>
        <v>0</v>
      </c>
      <c r="AE861">
        <f t="shared" si="144"/>
        <v>0</v>
      </c>
      <c r="AF861">
        <f t="shared" si="145"/>
        <v>0</v>
      </c>
      <c r="AG861">
        <f t="shared" si="146"/>
        <v>0</v>
      </c>
      <c r="AH861">
        <f t="shared" si="147"/>
        <v>0</v>
      </c>
      <c r="AI861">
        <f t="shared" si="148"/>
        <v>0</v>
      </c>
      <c r="AJ861">
        <f t="shared" si="149"/>
        <v>0</v>
      </c>
      <c r="AK861">
        <f t="shared" si="150"/>
        <v>0</v>
      </c>
    </row>
    <row r="862" spans="1:38" ht="26.1" customHeight="1" x14ac:dyDescent="0.3">
      <c r="A862" s="6" t="s">
        <v>171</v>
      </c>
      <c r="B862" s="6" t="s">
        <v>172</v>
      </c>
      <c r="C862" s="8" t="s">
        <v>53</v>
      </c>
      <c r="D862" s="9">
        <v>10</v>
      </c>
      <c r="E862" s="9"/>
      <c r="F862" s="9"/>
      <c r="G862" s="9"/>
      <c r="H862" s="9"/>
      <c r="I862" s="9"/>
      <c r="J862" s="9"/>
      <c r="K862" s="9">
        <f t="shared" si="129"/>
        <v>0</v>
      </c>
      <c r="L862" s="9">
        <f t="shared" si="130"/>
        <v>0</v>
      </c>
      <c r="M862" s="15" t="s">
        <v>170</v>
      </c>
      <c r="O862" t="str">
        <f>""</f>
        <v/>
      </c>
      <c r="P862" s="1" t="s">
        <v>90</v>
      </c>
      <c r="Q862">
        <v>1</v>
      </c>
      <c r="R862">
        <f t="shared" si="131"/>
        <v>0</v>
      </c>
      <c r="S862">
        <f t="shared" si="132"/>
        <v>0</v>
      </c>
      <c r="T862">
        <f t="shared" si="133"/>
        <v>0</v>
      </c>
      <c r="U862">
        <f t="shared" si="134"/>
        <v>0</v>
      </c>
      <c r="V862">
        <f t="shared" si="135"/>
        <v>0</v>
      </c>
      <c r="W862">
        <f t="shared" si="136"/>
        <v>0</v>
      </c>
      <c r="X862">
        <f t="shared" si="137"/>
        <v>0</v>
      </c>
      <c r="Y862">
        <f t="shared" si="138"/>
        <v>0</v>
      </c>
      <c r="Z862">
        <f t="shared" si="139"/>
        <v>0</v>
      </c>
      <c r="AA862">
        <f t="shared" si="140"/>
        <v>0</v>
      </c>
      <c r="AB862">
        <f t="shared" si="141"/>
        <v>0</v>
      </c>
      <c r="AC862">
        <f t="shared" si="142"/>
        <v>0</v>
      </c>
      <c r="AD862">
        <f t="shared" si="143"/>
        <v>0</v>
      </c>
      <c r="AE862">
        <f t="shared" si="144"/>
        <v>0</v>
      </c>
      <c r="AF862">
        <f t="shared" si="145"/>
        <v>0</v>
      </c>
      <c r="AG862">
        <f t="shared" si="146"/>
        <v>0</v>
      </c>
      <c r="AH862">
        <f t="shared" si="147"/>
        <v>0</v>
      </c>
      <c r="AI862">
        <f t="shared" si="148"/>
        <v>0</v>
      </c>
      <c r="AJ862">
        <f t="shared" si="149"/>
        <v>0</v>
      </c>
      <c r="AK862">
        <f t="shared" si="150"/>
        <v>0</v>
      </c>
    </row>
    <row r="863" spans="1:38" ht="26.1" customHeight="1" x14ac:dyDescent="0.3">
      <c r="A863" s="7"/>
      <c r="B863" s="7"/>
      <c r="C863" s="14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1:38" ht="26.1" customHeight="1" x14ac:dyDescent="0.3">
      <c r="A864" s="7"/>
      <c r="B864" s="7"/>
      <c r="C864" s="14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38" ht="26.1" customHeight="1" x14ac:dyDescent="0.3">
      <c r="A865" s="7"/>
      <c r="B865" s="7"/>
      <c r="C865" s="14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1:38" ht="26.1" customHeight="1" x14ac:dyDescent="0.3">
      <c r="A866" s="7"/>
      <c r="B866" s="7"/>
      <c r="C866" s="14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38" ht="26.1" customHeight="1" x14ac:dyDescent="0.3">
      <c r="A867" s="7"/>
      <c r="B867" s="7"/>
      <c r="C867" s="14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1:38" ht="26.1" customHeight="1" x14ac:dyDescent="0.3">
      <c r="A868" s="10" t="s">
        <v>91</v>
      </c>
      <c r="B868" s="11"/>
      <c r="C868" s="12"/>
      <c r="D868" s="13"/>
      <c r="E868" s="13"/>
      <c r="F868" s="13"/>
      <c r="G868" s="13"/>
      <c r="H868" s="13"/>
      <c r="I868" s="13"/>
      <c r="J868" s="13"/>
      <c r="K868" s="13"/>
      <c r="L868" s="13">
        <f>F868+H868+J868</f>
        <v>0</v>
      </c>
      <c r="M868" s="13"/>
      <c r="R868">
        <f t="shared" ref="R868:AL868" si="151">ROUNDDOWN(SUM(R854:R862), 0)</f>
        <v>0</v>
      </c>
      <c r="S868">
        <f t="shared" si="151"/>
        <v>0</v>
      </c>
      <c r="T868">
        <f t="shared" si="151"/>
        <v>0</v>
      </c>
      <c r="U868">
        <f t="shared" si="151"/>
        <v>0</v>
      </c>
      <c r="V868">
        <f t="shared" si="151"/>
        <v>0</v>
      </c>
      <c r="W868">
        <f t="shared" si="151"/>
        <v>0</v>
      </c>
      <c r="X868">
        <f t="shared" si="151"/>
        <v>0</v>
      </c>
      <c r="Y868">
        <f t="shared" si="151"/>
        <v>0</v>
      </c>
      <c r="Z868">
        <f t="shared" si="151"/>
        <v>0</v>
      </c>
      <c r="AA868">
        <f t="shared" si="151"/>
        <v>0</v>
      </c>
      <c r="AB868">
        <f t="shared" si="151"/>
        <v>0</v>
      </c>
      <c r="AC868">
        <f t="shared" si="151"/>
        <v>0</v>
      </c>
      <c r="AD868">
        <f t="shared" si="151"/>
        <v>0</v>
      </c>
      <c r="AE868">
        <f t="shared" si="151"/>
        <v>0</v>
      </c>
      <c r="AF868">
        <f t="shared" si="151"/>
        <v>0</v>
      </c>
      <c r="AG868">
        <f t="shared" si="151"/>
        <v>0</v>
      </c>
      <c r="AH868">
        <f t="shared" si="151"/>
        <v>0</v>
      </c>
      <c r="AI868">
        <f t="shared" si="151"/>
        <v>0</v>
      </c>
      <c r="AJ868">
        <f t="shared" si="151"/>
        <v>0</v>
      </c>
      <c r="AK868">
        <f t="shared" si="151"/>
        <v>0</v>
      </c>
      <c r="AL868">
        <f t="shared" si="151"/>
        <v>0</v>
      </c>
    </row>
    <row r="869" spans="1:38" ht="26.1" customHeight="1" x14ac:dyDescent="0.3">
      <c r="A869" s="59" t="s">
        <v>480</v>
      </c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3"/>
    </row>
    <row r="870" spans="1:38" ht="26.1" customHeight="1" x14ac:dyDescent="0.3">
      <c r="A870" s="6" t="s">
        <v>180</v>
      </c>
      <c r="B870" s="6" t="s">
        <v>81</v>
      </c>
      <c r="C870" s="8" t="s">
        <v>62</v>
      </c>
      <c r="D870" s="9">
        <v>0.02</v>
      </c>
      <c r="E870" s="9"/>
      <c r="F870" s="9"/>
      <c r="G870" s="9"/>
      <c r="H870" s="9"/>
      <c r="I870" s="9"/>
      <c r="J870" s="9"/>
      <c r="K870" s="9">
        <f t="shared" ref="K870:L872" si="152">E870+G870+I870</f>
        <v>0</v>
      </c>
      <c r="L870" s="9">
        <f t="shared" si="152"/>
        <v>0</v>
      </c>
      <c r="M870" s="15" t="s">
        <v>181</v>
      </c>
      <c r="O870" t="str">
        <f>""</f>
        <v/>
      </c>
      <c r="P870" t="s">
        <v>411</v>
      </c>
      <c r="Q870">
        <v>1</v>
      </c>
      <c r="R870">
        <f>IF(P870="기계경비", J870, 0)</f>
        <v>0</v>
      </c>
      <c r="S870">
        <f>IF(P870="운반비", J870, 0)</f>
        <v>0</v>
      </c>
      <c r="T870">
        <f>IF(P870="작업부산물", F870, 0)</f>
        <v>0</v>
      </c>
      <c r="U870">
        <f>IF(P870="관급", F870, 0)</f>
        <v>0</v>
      </c>
      <c r="V870">
        <f>IF(P870="외주비", J870, 0)</f>
        <v>0</v>
      </c>
      <c r="W870">
        <f>IF(P870="장비비", J870, 0)</f>
        <v>0</v>
      </c>
      <c r="X870">
        <f>IF(P870="폐기물처리비", L870, 0)</f>
        <v>0</v>
      </c>
      <c r="Y870">
        <f>IF(P870="가설비", J870, 0)</f>
        <v>0</v>
      </c>
      <c r="Z870">
        <f>IF(P870="잡비제외분", F870, 0)</f>
        <v>0</v>
      </c>
      <c r="AA870">
        <f>IF(P870="사급자재대", L870, 0)</f>
        <v>0</v>
      </c>
      <c r="AB870">
        <f>IF(P870="관급자재대", L870, 0)</f>
        <v>0</v>
      </c>
      <c r="AC870">
        <f>IF(P870="(비)철강설", L870, 0)</f>
        <v>0</v>
      </c>
      <c r="AD870">
        <f>IF(P870="사용자항목2", L870, 0)</f>
        <v>0</v>
      </c>
      <c r="AE870">
        <f>IF(P870="사용자항목3", L870, 0)</f>
        <v>0</v>
      </c>
      <c r="AF870">
        <f>IF(P870="사용자항목4", L870, 0)</f>
        <v>0</v>
      </c>
      <c r="AG870">
        <f>IF(P870="사용자항목5", L870, 0)</f>
        <v>0</v>
      </c>
      <c r="AH870">
        <f>IF(P870="사용자항목6", L870, 0)</f>
        <v>0</v>
      </c>
      <c r="AI870">
        <f>IF(P870="사용자항목7", L870, 0)</f>
        <v>0</v>
      </c>
      <c r="AJ870">
        <f>IF(P870="사용자항목8", L870, 0)</f>
        <v>0</v>
      </c>
      <c r="AK870">
        <f>IF(P870="사용자항목9", L870, 0)</f>
        <v>0</v>
      </c>
    </row>
    <row r="871" spans="1:38" ht="26.1" customHeight="1" x14ac:dyDescent="0.3">
      <c r="A871" s="6" t="s">
        <v>72</v>
      </c>
      <c r="B871" s="6" t="s">
        <v>73</v>
      </c>
      <c r="C871" s="8" t="s">
        <v>62</v>
      </c>
      <c r="D871" s="9">
        <v>0.02</v>
      </c>
      <c r="E871" s="9"/>
      <c r="F871" s="9"/>
      <c r="G871" s="9"/>
      <c r="H871" s="9"/>
      <c r="I871" s="9"/>
      <c r="J871" s="9"/>
      <c r="K871" s="9">
        <f t="shared" si="152"/>
        <v>0</v>
      </c>
      <c r="L871" s="9">
        <f t="shared" si="152"/>
        <v>0</v>
      </c>
      <c r="M871" s="15" t="s">
        <v>74</v>
      </c>
      <c r="O871" t="str">
        <f>"03"</f>
        <v>03</v>
      </c>
      <c r="P871" t="s">
        <v>411</v>
      </c>
      <c r="Q871">
        <v>1</v>
      </c>
      <c r="R871">
        <f>IF(P871="기계경비", J871, 0)</f>
        <v>0</v>
      </c>
      <c r="S871">
        <f>IF(P871="운반비", J871, 0)</f>
        <v>0</v>
      </c>
      <c r="T871">
        <f>IF(P871="작업부산물", F871, 0)</f>
        <v>0</v>
      </c>
      <c r="U871">
        <f>IF(P871="관급", F871, 0)</f>
        <v>0</v>
      </c>
      <c r="V871">
        <f>IF(P871="외주비", J871, 0)</f>
        <v>0</v>
      </c>
      <c r="W871">
        <f>IF(P871="장비비", J871, 0)</f>
        <v>0</v>
      </c>
      <c r="X871">
        <f>IF(P871="폐기물처리비", L871, 0)</f>
        <v>0</v>
      </c>
      <c r="Y871">
        <f>IF(P871="가설비", J871, 0)</f>
        <v>0</v>
      </c>
      <c r="Z871">
        <f>IF(P871="잡비제외분", F871, 0)</f>
        <v>0</v>
      </c>
      <c r="AA871">
        <f>IF(P871="사급자재대", L871, 0)</f>
        <v>0</v>
      </c>
      <c r="AB871">
        <f>IF(P871="관급자재대", L871, 0)</f>
        <v>0</v>
      </c>
      <c r="AC871">
        <f>IF(P871="(비)철강설", L871, 0)</f>
        <v>0</v>
      </c>
      <c r="AD871">
        <f>IF(P871="사용자항목2", L871, 0)</f>
        <v>0</v>
      </c>
      <c r="AE871">
        <f>IF(P871="사용자항목3", L871, 0)</f>
        <v>0</v>
      </c>
      <c r="AF871">
        <f>IF(P871="사용자항목4", L871, 0)</f>
        <v>0</v>
      </c>
      <c r="AG871">
        <f>IF(P871="사용자항목5", L871, 0)</f>
        <v>0</v>
      </c>
      <c r="AH871">
        <f>IF(P871="사용자항목6", L871, 0)</f>
        <v>0</v>
      </c>
      <c r="AI871">
        <f>IF(P871="사용자항목7", L871, 0)</f>
        <v>0</v>
      </c>
      <c r="AJ871">
        <f>IF(P871="사용자항목8", L871, 0)</f>
        <v>0</v>
      </c>
      <c r="AK871">
        <f>IF(P871="사용자항목9", L871, 0)</f>
        <v>0</v>
      </c>
    </row>
    <row r="872" spans="1:38" ht="26.1" customHeight="1" x14ac:dyDescent="0.3">
      <c r="A872" s="6" t="s">
        <v>75</v>
      </c>
      <c r="B872" s="6" t="s">
        <v>78</v>
      </c>
      <c r="C872" s="8" t="s">
        <v>62</v>
      </c>
      <c r="D872" s="9">
        <v>0.02</v>
      </c>
      <c r="E872" s="9"/>
      <c r="F872" s="9"/>
      <c r="G872" s="9"/>
      <c r="H872" s="9"/>
      <c r="I872" s="9"/>
      <c r="J872" s="9"/>
      <c r="K872" s="9">
        <f t="shared" si="152"/>
        <v>0</v>
      </c>
      <c r="L872" s="9">
        <f t="shared" si="152"/>
        <v>0</v>
      </c>
      <c r="M872" s="15" t="s">
        <v>77</v>
      </c>
      <c r="O872" t="str">
        <f>"03"</f>
        <v>03</v>
      </c>
      <c r="P872" t="s">
        <v>411</v>
      </c>
      <c r="Q872">
        <v>1</v>
      </c>
      <c r="R872">
        <f>IF(P872="기계경비", J872, 0)</f>
        <v>0</v>
      </c>
      <c r="S872">
        <f>IF(P872="운반비", J872, 0)</f>
        <v>0</v>
      </c>
      <c r="T872">
        <f>IF(P872="작업부산물", F872, 0)</f>
        <v>0</v>
      </c>
      <c r="U872">
        <f>IF(P872="관급", F872, 0)</f>
        <v>0</v>
      </c>
      <c r="V872">
        <f>IF(P872="외주비", J872, 0)</f>
        <v>0</v>
      </c>
      <c r="W872">
        <f>IF(P872="장비비", J872, 0)</f>
        <v>0</v>
      </c>
      <c r="X872">
        <f>IF(P872="폐기물처리비", L872, 0)</f>
        <v>0</v>
      </c>
      <c r="Y872">
        <f>IF(P872="가설비", J872, 0)</f>
        <v>0</v>
      </c>
      <c r="Z872">
        <f>IF(P872="잡비제외분", F872, 0)</f>
        <v>0</v>
      </c>
      <c r="AA872">
        <f>IF(P872="사급자재대", L872, 0)</f>
        <v>0</v>
      </c>
      <c r="AB872">
        <f>IF(P872="관급자재대", L872, 0)</f>
        <v>0</v>
      </c>
      <c r="AC872">
        <f>IF(P872="(비)철강설", L872, 0)</f>
        <v>0</v>
      </c>
      <c r="AD872">
        <f>IF(P872="사용자항목2", L872, 0)</f>
        <v>0</v>
      </c>
      <c r="AE872">
        <f>IF(P872="사용자항목3", L872, 0)</f>
        <v>0</v>
      </c>
      <c r="AF872">
        <f>IF(P872="사용자항목4", L872, 0)</f>
        <v>0</v>
      </c>
      <c r="AG872">
        <f>IF(P872="사용자항목5", L872, 0)</f>
        <v>0</v>
      </c>
      <c r="AH872">
        <f>IF(P872="사용자항목6", L872, 0)</f>
        <v>0</v>
      </c>
      <c r="AI872">
        <f>IF(P872="사용자항목7", L872, 0)</f>
        <v>0</v>
      </c>
      <c r="AJ872">
        <f>IF(P872="사용자항목8", L872, 0)</f>
        <v>0</v>
      </c>
      <c r="AK872">
        <f>IF(P872="사용자항목9", L872, 0)</f>
        <v>0</v>
      </c>
    </row>
    <row r="873" spans="1:38" ht="26.1" customHeight="1" x14ac:dyDescent="0.3">
      <c r="A873" s="7"/>
      <c r="B873" s="7"/>
      <c r="C873" s="14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1:38" ht="26.1" customHeight="1" x14ac:dyDescent="0.3">
      <c r="A874" s="7"/>
      <c r="B874" s="7"/>
      <c r="C874" s="14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1:38" ht="26.1" customHeight="1" x14ac:dyDescent="0.3">
      <c r="A875" s="7"/>
      <c r="B875" s="7"/>
      <c r="C875" s="14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1:38" ht="26.1" customHeight="1" x14ac:dyDescent="0.3">
      <c r="A876" s="7"/>
      <c r="B876" s="7"/>
      <c r="C876" s="14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38" ht="26.1" customHeight="1" x14ac:dyDescent="0.3">
      <c r="A877" s="7"/>
      <c r="B877" s="7"/>
      <c r="C877" s="14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1:38" ht="26.1" customHeight="1" x14ac:dyDescent="0.3">
      <c r="A878" s="7"/>
      <c r="B878" s="7"/>
      <c r="C878" s="14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1:38" ht="26.1" customHeight="1" x14ac:dyDescent="0.3">
      <c r="A879" s="7"/>
      <c r="B879" s="7"/>
      <c r="C879" s="14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1:38" ht="26.1" customHeight="1" x14ac:dyDescent="0.3">
      <c r="A880" s="7"/>
      <c r="B880" s="7"/>
      <c r="C880" s="14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1:38" ht="26.1" customHeight="1" x14ac:dyDescent="0.3">
      <c r="A881" s="7"/>
      <c r="B881" s="7"/>
      <c r="C881" s="14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38" ht="26.1" customHeight="1" x14ac:dyDescent="0.3">
      <c r="A882" s="7"/>
      <c r="B882" s="7"/>
      <c r="C882" s="14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1:38" ht="26.1" customHeight="1" x14ac:dyDescent="0.3">
      <c r="A883" s="7"/>
      <c r="B883" s="7"/>
      <c r="C883" s="14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38" ht="26.1" customHeight="1" x14ac:dyDescent="0.3">
      <c r="A884" s="10" t="s">
        <v>91</v>
      </c>
      <c r="B884" s="11"/>
      <c r="C884" s="12"/>
      <c r="D884" s="13"/>
      <c r="E884" s="13"/>
      <c r="F884" s="13"/>
      <c r="G884" s="13"/>
      <c r="H884" s="13"/>
      <c r="I884" s="13"/>
      <c r="J884" s="13"/>
      <c r="K884" s="13"/>
      <c r="L884" s="13">
        <f>F884+H884+J884</f>
        <v>0</v>
      </c>
      <c r="M884" s="13"/>
      <c r="R884">
        <f t="shared" ref="R884:AL884" si="153">ROUNDDOWN(SUM(R870:R872), 0)</f>
        <v>0</v>
      </c>
      <c r="S884">
        <f t="shared" si="153"/>
        <v>0</v>
      </c>
      <c r="T884">
        <f t="shared" si="153"/>
        <v>0</v>
      </c>
      <c r="U884">
        <f t="shared" si="153"/>
        <v>0</v>
      </c>
      <c r="V884">
        <f t="shared" si="153"/>
        <v>0</v>
      </c>
      <c r="W884">
        <f t="shared" si="153"/>
        <v>0</v>
      </c>
      <c r="X884">
        <f t="shared" si="153"/>
        <v>0</v>
      </c>
      <c r="Y884">
        <f t="shared" si="153"/>
        <v>0</v>
      </c>
      <c r="Z884">
        <f t="shared" si="153"/>
        <v>0</v>
      </c>
      <c r="AA884">
        <f t="shared" si="153"/>
        <v>0</v>
      </c>
      <c r="AB884">
        <f t="shared" si="153"/>
        <v>0</v>
      </c>
      <c r="AC884">
        <f t="shared" si="153"/>
        <v>0</v>
      </c>
      <c r="AD884">
        <f t="shared" si="153"/>
        <v>0</v>
      </c>
      <c r="AE884">
        <f t="shared" si="153"/>
        <v>0</v>
      </c>
      <c r="AF884">
        <f t="shared" si="153"/>
        <v>0</v>
      </c>
      <c r="AG884">
        <f t="shared" si="153"/>
        <v>0</v>
      </c>
      <c r="AH884">
        <f t="shared" si="153"/>
        <v>0</v>
      </c>
      <c r="AI884">
        <f t="shared" si="153"/>
        <v>0</v>
      </c>
      <c r="AJ884">
        <f t="shared" si="153"/>
        <v>0</v>
      </c>
      <c r="AK884">
        <f t="shared" si="153"/>
        <v>0</v>
      </c>
      <c r="AL884">
        <f t="shared" si="153"/>
        <v>0</v>
      </c>
    </row>
    <row r="885" spans="1:38" ht="26.1" customHeight="1" x14ac:dyDescent="0.3">
      <c r="A885" s="59" t="s">
        <v>481</v>
      </c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3"/>
    </row>
    <row r="886" spans="1:38" ht="26.1" customHeight="1" x14ac:dyDescent="0.3">
      <c r="A886" s="6" t="s">
        <v>47</v>
      </c>
      <c r="B886" s="6" t="s">
        <v>48</v>
      </c>
      <c r="C886" s="8" t="s">
        <v>49</v>
      </c>
      <c r="D886" s="9">
        <v>57</v>
      </c>
      <c r="E886" s="9"/>
      <c r="F886" s="9"/>
      <c r="G886" s="9"/>
      <c r="H886" s="9"/>
      <c r="I886" s="9"/>
      <c r="J886" s="9"/>
      <c r="K886" s="9">
        <f>E886+G886+I886</f>
        <v>0</v>
      </c>
      <c r="L886" s="9">
        <f>F886+H886+J886</f>
        <v>0</v>
      </c>
      <c r="M886" s="15" t="s">
        <v>50</v>
      </c>
      <c r="O886" t="str">
        <f>"01"</f>
        <v>01</v>
      </c>
      <c r="P886" t="s">
        <v>416</v>
      </c>
      <c r="Q886">
        <v>1</v>
      </c>
      <c r="R886">
        <f>IF(P886="기계경비", J886, 0)</f>
        <v>0</v>
      </c>
      <c r="S886">
        <f>IF(P886="운반비", J886, 0)</f>
        <v>0</v>
      </c>
      <c r="T886">
        <f>IF(P886="작업부산물", F886, 0)</f>
        <v>0</v>
      </c>
      <c r="U886">
        <f>IF(P886="관급", F886, 0)</f>
        <v>0</v>
      </c>
      <c r="V886">
        <f>IF(P886="외주비", J886, 0)</f>
        <v>0</v>
      </c>
      <c r="W886">
        <f>IF(P886="장비비", J886, 0)</f>
        <v>0</v>
      </c>
      <c r="X886">
        <f>IF(P886="폐기물처리비", J886, 0)</f>
        <v>0</v>
      </c>
      <c r="Y886">
        <f>IF(P886="가설비", J886, 0)</f>
        <v>0</v>
      </c>
      <c r="Z886">
        <f>IF(P886="잡비제외분", F886, 0)</f>
        <v>0</v>
      </c>
      <c r="AA886">
        <f>IF(P886="사급자재대", L886, 0)</f>
        <v>0</v>
      </c>
      <c r="AB886">
        <f>IF(P886="관급자재대", L886, 0)</f>
        <v>0</v>
      </c>
      <c r="AC886">
        <f>IF(P886="(비)철강설", L886, 0)</f>
        <v>0</v>
      </c>
      <c r="AD886">
        <f>IF(P886="사용자항목2", L886, 0)</f>
        <v>0</v>
      </c>
      <c r="AE886">
        <f>IF(P886="사용자항목3", L886, 0)</f>
        <v>0</v>
      </c>
      <c r="AF886">
        <f>IF(P886="사용자항목4", L886, 0)</f>
        <v>0</v>
      </c>
      <c r="AG886">
        <f>IF(P886="사용자항목5", L886, 0)</f>
        <v>0</v>
      </c>
      <c r="AH886">
        <f>IF(P886="사용자항목6", L886, 0)</f>
        <v>0</v>
      </c>
      <c r="AI886">
        <f>IF(P886="사용자항목7", L886, 0)</f>
        <v>0</v>
      </c>
      <c r="AJ886">
        <f>IF(P886="사용자항목8", L886, 0)</f>
        <v>0</v>
      </c>
      <c r="AK886">
        <f>IF(P886="사용자항목9", L886, 0)</f>
        <v>0</v>
      </c>
    </row>
    <row r="887" spans="1:38" ht="26.1" customHeight="1" x14ac:dyDescent="0.3">
      <c r="A887" s="6" t="s">
        <v>47</v>
      </c>
      <c r="B887" s="6" t="s">
        <v>51</v>
      </c>
      <c r="C887" s="8" t="s">
        <v>49</v>
      </c>
      <c r="D887" s="9">
        <v>0.02</v>
      </c>
      <c r="E887" s="9"/>
      <c r="F887" s="9"/>
      <c r="G887" s="9"/>
      <c r="H887" s="9"/>
      <c r="I887" s="9"/>
      <c r="J887" s="9"/>
      <c r="K887" s="9">
        <f>E887+G887+I887</f>
        <v>0</v>
      </c>
      <c r="L887" s="9">
        <f>F887+H887+J887</f>
        <v>0</v>
      </c>
      <c r="M887" s="15" t="s">
        <v>50</v>
      </c>
      <c r="O887" t="str">
        <f>"01"</f>
        <v>01</v>
      </c>
      <c r="P887" t="s">
        <v>416</v>
      </c>
      <c r="Q887">
        <v>1</v>
      </c>
      <c r="R887">
        <f>IF(P887="기계경비", J887, 0)</f>
        <v>0</v>
      </c>
      <c r="S887">
        <f>IF(P887="운반비", J887, 0)</f>
        <v>0</v>
      </c>
      <c r="T887">
        <f>IF(P887="작업부산물", F887, 0)</f>
        <v>0</v>
      </c>
      <c r="U887">
        <f>IF(P887="관급", F887, 0)</f>
        <v>0</v>
      </c>
      <c r="V887">
        <f>IF(P887="외주비", J887, 0)</f>
        <v>0</v>
      </c>
      <c r="W887">
        <f>IF(P887="장비비", J887, 0)</f>
        <v>0</v>
      </c>
      <c r="X887">
        <f>IF(P887="폐기물처리비", J887, 0)</f>
        <v>0</v>
      </c>
      <c r="Y887">
        <f>IF(P887="가설비", J887, 0)</f>
        <v>0</v>
      </c>
      <c r="Z887">
        <f>IF(P887="잡비제외분", F887, 0)</f>
        <v>0</v>
      </c>
      <c r="AA887">
        <f>IF(P887="사급자재대", L887, 0)</f>
        <v>0</v>
      </c>
      <c r="AB887">
        <f>IF(P887="관급자재대", L887, 0)</f>
        <v>0</v>
      </c>
      <c r="AC887">
        <f>IF(P887="(비)철강설", L887, 0)</f>
        <v>0</v>
      </c>
      <c r="AD887">
        <f>IF(P887="사용자항목2", L887, 0)</f>
        <v>0</v>
      </c>
      <c r="AE887">
        <f>IF(P887="사용자항목3", L887, 0)</f>
        <v>0</v>
      </c>
      <c r="AF887">
        <f>IF(P887="사용자항목4", L887, 0)</f>
        <v>0</v>
      </c>
      <c r="AG887">
        <f>IF(P887="사용자항목5", L887, 0)</f>
        <v>0</v>
      </c>
      <c r="AH887">
        <f>IF(P887="사용자항목6", L887, 0)</f>
        <v>0</v>
      </c>
      <c r="AI887">
        <f>IF(P887="사용자항목7", L887, 0)</f>
        <v>0</v>
      </c>
      <c r="AJ887">
        <f>IF(P887="사용자항목8", L887, 0)</f>
        <v>0</v>
      </c>
      <c r="AK887">
        <f>IF(P887="사용자항목9", L887, 0)</f>
        <v>0</v>
      </c>
    </row>
    <row r="888" spans="1:38" ht="26.1" customHeight="1" x14ac:dyDescent="0.3">
      <c r="A888" s="7"/>
      <c r="B888" s="7"/>
      <c r="C888" s="14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38" ht="26.1" customHeight="1" x14ac:dyDescent="0.3">
      <c r="A889" s="7"/>
      <c r="B889" s="7"/>
      <c r="C889" s="14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38" ht="26.1" customHeight="1" x14ac:dyDescent="0.3">
      <c r="A890" s="7"/>
      <c r="B890" s="7"/>
      <c r="C890" s="14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38" ht="26.1" customHeight="1" x14ac:dyDescent="0.3">
      <c r="A891" s="7"/>
      <c r="B891" s="7"/>
      <c r="C891" s="14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38" ht="26.1" customHeight="1" x14ac:dyDescent="0.3">
      <c r="A892" s="7"/>
      <c r="B892" s="7"/>
      <c r="C892" s="14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38" ht="26.1" customHeight="1" x14ac:dyDescent="0.3">
      <c r="A893" s="7"/>
      <c r="B893" s="7"/>
      <c r="C893" s="14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38" ht="26.1" customHeight="1" x14ac:dyDescent="0.3">
      <c r="A894" s="7"/>
      <c r="B894" s="7"/>
      <c r="C894" s="14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38" ht="26.1" customHeight="1" x14ac:dyDescent="0.3">
      <c r="A895" s="7"/>
      <c r="B895" s="7"/>
      <c r="C895" s="14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38" ht="26.1" customHeight="1" x14ac:dyDescent="0.3">
      <c r="A896" s="7"/>
      <c r="B896" s="7"/>
      <c r="C896" s="14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38" ht="26.1" customHeight="1" x14ac:dyDescent="0.3">
      <c r="A897" s="7"/>
      <c r="B897" s="7"/>
      <c r="C897" s="14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38" ht="26.1" customHeight="1" x14ac:dyDescent="0.3">
      <c r="A898" s="7"/>
      <c r="B898" s="7"/>
      <c r="C898" s="14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38" ht="26.1" customHeight="1" x14ac:dyDescent="0.3">
      <c r="A899" s="7"/>
      <c r="B899" s="7"/>
      <c r="C899" s="14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38" ht="26.1" customHeight="1" x14ac:dyDescent="0.3">
      <c r="A900" s="10" t="s">
        <v>91</v>
      </c>
      <c r="B900" s="11"/>
      <c r="C900" s="12"/>
      <c r="D900" s="13"/>
      <c r="E900" s="13"/>
      <c r="F900" s="13"/>
      <c r="G900" s="13"/>
      <c r="H900" s="13"/>
      <c r="I900" s="13"/>
      <c r="J900" s="13"/>
      <c r="K900" s="13"/>
      <c r="L900" s="13">
        <f>F900+H900+J900</f>
        <v>0</v>
      </c>
      <c r="M900" s="13"/>
      <c r="R900">
        <f t="shared" ref="R900:AL900" si="154">ROUNDDOWN(SUM(R886:R887), 0)</f>
        <v>0</v>
      </c>
      <c r="S900">
        <f t="shared" si="154"/>
        <v>0</v>
      </c>
      <c r="T900">
        <f t="shared" si="154"/>
        <v>0</v>
      </c>
      <c r="U900">
        <f t="shared" si="154"/>
        <v>0</v>
      </c>
      <c r="V900">
        <f t="shared" si="154"/>
        <v>0</v>
      </c>
      <c r="W900">
        <f t="shared" si="154"/>
        <v>0</v>
      </c>
      <c r="X900">
        <f t="shared" si="154"/>
        <v>0</v>
      </c>
      <c r="Y900">
        <f t="shared" si="154"/>
        <v>0</v>
      </c>
      <c r="Z900">
        <f t="shared" si="154"/>
        <v>0</v>
      </c>
      <c r="AA900">
        <f t="shared" si="154"/>
        <v>0</v>
      </c>
      <c r="AB900">
        <f t="shared" si="154"/>
        <v>0</v>
      </c>
      <c r="AC900">
        <f t="shared" si="154"/>
        <v>0</v>
      </c>
      <c r="AD900">
        <f t="shared" si="154"/>
        <v>0</v>
      </c>
      <c r="AE900">
        <f t="shared" si="154"/>
        <v>0</v>
      </c>
      <c r="AF900">
        <f t="shared" si="154"/>
        <v>0</v>
      </c>
      <c r="AG900">
        <f t="shared" si="154"/>
        <v>0</v>
      </c>
      <c r="AH900">
        <f t="shared" si="154"/>
        <v>0</v>
      </c>
      <c r="AI900">
        <f t="shared" si="154"/>
        <v>0</v>
      </c>
      <c r="AJ900">
        <f t="shared" si="154"/>
        <v>0</v>
      </c>
      <c r="AK900">
        <f t="shared" si="154"/>
        <v>0</v>
      </c>
      <c r="AL900">
        <f t="shared" si="154"/>
        <v>0</v>
      </c>
    </row>
    <row r="901" spans="1:38" ht="26.1" customHeight="1" x14ac:dyDescent="0.3">
      <c r="A901" s="59" t="s">
        <v>482</v>
      </c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3"/>
    </row>
    <row r="902" spans="1:38" ht="26.1" customHeight="1" x14ac:dyDescent="0.3">
      <c r="A902" s="6" t="s">
        <v>112</v>
      </c>
      <c r="B902" s="6" t="s">
        <v>98</v>
      </c>
      <c r="C902" s="8" t="s">
        <v>97</v>
      </c>
      <c r="D902" s="9">
        <v>1</v>
      </c>
      <c r="E902" s="9"/>
      <c r="F902" s="9"/>
      <c r="G902" s="9"/>
      <c r="H902" s="9"/>
      <c r="I902" s="9"/>
      <c r="J902" s="9"/>
      <c r="K902" s="9">
        <f>E902+G902+I902</f>
        <v>0</v>
      </c>
      <c r="L902" s="9">
        <f>F902+H902+J902</f>
        <v>0</v>
      </c>
      <c r="M902" s="15" t="s">
        <v>111</v>
      </c>
      <c r="O902" t="str">
        <f>""</f>
        <v/>
      </c>
      <c r="P902" s="1" t="s">
        <v>90</v>
      </c>
      <c r="Q902">
        <v>1</v>
      </c>
      <c r="R902">
        <f>IF(P902="기계경비", J902, 0)</f>
        <v>0</v>
      </c>
      <c r="S902">
        <f>IF(P902="운반비", J902, 0)</f>
        <v>0</v>
      </c>
      <c r="T902">
        <f>IF(P902="작업부산물", F902, 0)</f>
        <v>0</v>
      </c>
      <c r="U902">
        <f>IF(P902="관급", F902, 0)</f>
        <v>0</v>
      </c>
      <c r="V902">
        <f>IF(P902="외주비", J902, 0)</f>
        <v>0</v>
      </c>
      <c r="W902">
        <f>IF(P902="장비비", J902, 0)</f>
        <v>0</v>
      </c>
      <c r="X902">
        <f>IF(P902="폐기물처리비", J902, 0)</f>
        <v>0</v>
      </c>
      <c r="Y902">
        <f>IF(P902="가설비", J902, 0)</f>
        <v>0</v>
      </c>
      <c r="Z902">
        <f>IF(P902="잡비제외분", F902, 0)</f>
        <v>0</v>
      </c>
      <c r="AA902">
        <f>IF(P902="사급자재대", L902, 0)</f>
        <v>0</v>
      </c>
      <c r="AB902">
        <f>IF(P902="관급자재대", L902, 0)</f>
        <v>0</v>
      </c>
      <c r="AC902">
        <f>IF(P902="(비)철강설", L902, 0)</f>
        <v>0</v>
      </c>
      <c r="AD902">
        <f>IF(P902="사용자항목2", L902, 0)</f>
        <v>0</v>
      </c>
      <c r="AE902">
        <f>IF(P902="사용자항목3", L902, 0)</f>
        <v>0</v>
      </c>
      <c r="AF902">
        <f>IF(P902="사용자항목4", L902, 0)</f>
        <v>0</v>
      </c>
      <c r="AG902">
        <f>IF(P902="사용자항목5", L902, 0)</f>
        <v>0</v>
      </c>
      <c r="AH902">
        <f>IF(P902="사용자항목6", L902, 0)</f>
        <v>0</v>
      </c>
      <c r="AI902">
        <f>IF(P902="사용자항목7", L902, 0)</f>
        <v>0</v>
      </c>
      <c r="AJ902">
        <f>IF(P902="사용자항목8", L902, 0)</f>
        <v>0</v>
      </c>
      <c r="AK902">
        <f>IF(P902="사용자항목9", L902, 0)</f>
        <v>0</v>
      </c>
    </row>
    <row r="903" spans="1:38" ht="26.1" customHeight="1" x14ac:dyDescent="0.3">
      <c r="A903" s="7"/>
      <c r="B903" s="7"/>
      <c r="C903" s="14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1:38" ht="26.1" customHeight="1" x14ac:dyDescent="0.3">
      <c r="A904" s="7"/>
      <c r="B904" s="7"/>
      <c r="C904" s="14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1:38" ht="26.1" customHeight="1" x14ac:dyDescent="0.3">
      <c r="A905" s="7"/>
      <c r="B905" s="7"/>
      <c r="C905" s="14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1:38" ht="26.1" customHeight="1" x14ac:dyDescent="0.3">
      <c r="A906" s="7"/>
      <c r="B906" s="7"/>
      <c r="C906" s="14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38" ht="26.1" customHeight="1" x14ac:dyDescent="0.3">
      <c r="A907" s="7"/>
      <c r="B907" s="7"/>
      <c r="C907" s="14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38" ht="26.1" customHeight="1" x14ac:dyDescent="0.3">
      <c r="A908" s="7"/>
      <c r="B908" s="7"/>
      <c r="C908" s="14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38" ht="26.1" customHeight="1" x14ac:dyDescent="0.3">
      <c r="A909" s="7"/>
      <c r="B909" s="7"/>
      <c r="C909" s="14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38" ht="26.1" customHeight="1" x14ac:dyDescent="0.3">
      <c r="A910" s="7"/>
      <c r="B910" s="7"/>
      <c r="C910" s="14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38" ht="26.1" customHeight="1" x14ac:dyDescent="0.3">
      <c r="A911" s="7"/>
      <c r="B911" s="7"/>
      <c r="C911" s="14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38" ht="26.1" customHeight="1" x14ac:dyDescent="0.3">
      <c r="A912" s="7"/>
      <c r="B912" s="7"/>
      <c r="C912" s="14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38" ht="26.1" customHeight="1" x14ac:dyDescent="0.3">
      <c r="A913" s="7"/>
      <c r="B913" s="7"/>
      <c r="C913" s="14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38" ht="26.1" customHeight="1" x14ac:dyDescent="0.3">
      <c r="A914" s="7"/>
      <c r="B914" s="7"/>
      <c r="C914" s="14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38" ht="26.1" customHeight="1" x14ac:dyDescent="0.3">
      <c r="A915" s="7"/>
      <c r="B915" s="7"/>
      <c r="C915" s="14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38" ht="26.1" customHeight="1" x14ac:dyDescent="0.3">
      <c r="A916" s="10" t="s">
        <v>91</v>
      </c>
      <c r="B916" s="11"/>
      <c r="C916" s="12"/>
      <c r="D916" s="13"/>
      <c r="E916" s="13"/>
      <c r="F916" s="13"/>
      <c r="G916" s="13"/>
      <c r="H916" s="13"/>
      <c r="I916" s="13"/>
      <c r="J916" s="13"/>
      <c r="K916" s="13"/>
      <c r="L916" s="13">
        <f>F916+H916+J916</f>
        <v>0</v>
      </c>
      <c r="M916" s="13"/>
      <c r="R916">
        <f t="shared" ref="R916:AL916" si="155">ROUNDDOWN(SUM(R902:R902), 0)</f>
        <v>0</v>
      </c>
      <c r="S916">
        <f t="shared" si="155"/>
        <v>0</v>
      </c>
      <c r="T916">
        <f t="shared" si="155"/>
        <v>0</v>
      </c>
      <c r="U916">
        <f t="shared" si="155"/>
        <v>0</v>
      </c>
      <c r="V916">
        <f t="shared" si="155"/>
        <v>0</v>
      </c>
      <c r="W916">
        <f t="shared" si="155"/>
        <v>0</v>
      </c>
      <c r="X916">
        <f t="shared" si="155"/>
        <v>0</v>
      </c>
      <c r="Y916">
        <f t="shared" si="155"/>
        <v>0</v>
      </c>
      <c r="Z916">
        <f t="shared" si="155"/>
        <v>0</v>
      </c>
      <c r="AA916">
        <f t="shared" si="155"/>
        <v>0</v>
      </c>
      <c r="AB916">
        <f t="shared" si="155"/>
        <v>0</v>
      </c>
      <c r="AC916">
        <f t="shared" si="155"/>
        <v>0</v>
      </c>
      <c r="AD916">
        <f t="shared" si="155"/>
        <v>0</v>
      </c>
      <c r="AE916">
        <f t="shared" si="155"/>
        <v>0</v>
      </c>
      <c r="AF916">
        <f t="shared" si="155"/>
        <v>0</v>
      </c>
      <c r="AG916">
        <f t="shared" si="155"/>
        <v>0</v>
      </c>
      <c r="AH916">
        <f t="shared" si="155"/>
        <v>0</v>
      </c>
      <c r="AI916">
        <f t="shared" si="155"/>
        <v>0</v>
      </c>
      <c r="AJ916">
        <f t="shared" si="155"/>
        <v>0</v>
      </c>
      <c r="AK916">
        <f t="shared" si="155"/>
        <v>0</v>
      </c>
      <c r="AL916">
        <f t="shared" si="155"/>
        <v>0</v>
      </c>
    </row>
    <row r="917" spans="1:38" ht="26.1" customHeight="1" x14ac:dyDescent="0.3">
      <c r="A917" s="59" t="s">
        <v>483</v>
      </c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3"/>
    </row>
    <row r="918" spans="1:38" ht="26.1" customHeight="1" x14ac:dyDescent="0.3">
      <c r="A918" s="6" t="s">
        <v>114</v>
      </c>
      <c r="B918" s="6" t="s">
        <v>208</v>
      </c>
      <c r="C918" s="8" t="s">
        <v>97</v>
      </c>
      <c r="D918" s="9">
        <v>1</v>
      </c>
      <c r="E918" s="9"/>
      <c r="F918" s="9"/>
      <c r="G918" s="9"/>
      <c r="H918" s="9"/>
      <c r="I918" s="9"/>
      <c r="J918" s="9"/>
      <c r="K918" s="9">
        <f t="shared" ref="K918:K926" si="156">E918+G918+I918</f>
        <v>0</v>
      </c>
      <c r="L918" s="9">
        <f t="shared" ref="L918:L926" si="157">F918+H918+J918</f>
        <v>0</v>
      </c>
      <c r="M918" s="15" t="s">
        <v>207</v>
      </c>
      <c r="O918" t="str">
        <f>""</f>
        <v/>
      </c>
      <c r="P918" s="1" t="s">
        <v>90</v>
      </c>
      <c r="Q918">
        <v>1</v>
      </c>
      <c r="R918">
        <f t="shared" ref="R918:R926" si="158">IF(P918="기계경비", J918, 0)</f>
        <v>0</v>
      </c>
      <c r="S918">
        <f t="shared" ref="S918:S926" si="159">IF(P918="운반비", J918, 0)</f>
        <v>0</v>
      </c>
      <c r="T918">
        <f t="shared" ref="T918:T926" si="160">IF(P918="작업부산물", F918, 0)</f>
        <v>0</v>
      </c>
      <c r="U918">
        <f t="shared" ref="U918:U926" si="161">IF(P918="관급", F918, 0)</f>
        <v>0</v>
      </c>
      <c r="V918">
        <f t="shared" ref="V918:V926" si="162">IF(P918="외주비", J918, 0)</f>
        <v>0</v>
      </c>
      <c r="W918">
        <f t="shared" ref="W918:W926" si="163">IF(P918="장비비", J918, 0)</f>
        <v>0</v>
      </c>
      <c r="X918">
        <f t="shared" ref="X918:X926" si="164">IF(P918="폐기물처리비", J918, 0)</f>
        <v>0</v>
      </c>
      <c r="Y918">
        <f t="shared" ref="Y918:Y926" si="165">IF(P918="가설비", J918, 0)</f>
        <v>0</v>
      </c>
      <c r="Z918">
        <f t="shared" ref="Z918:Z926" si="166">IF(P918="잡비제외분", F918, 0)</f>
        <v>0</v>
      </c>
      <c r="AA918">
        <f t="shared" ref="AA918:AA926" si="167">IF(P918="사급자재대", L918, 0)</f>
        <v>0</v>
      </c>
      <c r="AB918">
        <f t="shared" ref="AB918:AB926" si="168">IF(P918="관급자재대", L918, 0)</f>
        <v>0</v>
      </c>
      <c r="AC918">
        <f t="shared" ref="AC918:AC926" si="169">IF(P918="(비)철강설", L918, 0)</f>
        <v>0</v>
      </c>
      <c r="AD918">
        <f t="shared" ref="AD918:AD926" si="170">IF(P918="사용자항목2", L918, 0)</f>
        <v>0</v>
      </c>
      <c r="AE918">
        <f t="shared" ref="AE918:AE926" si="171">IF(P918="사용자항목3", L918, 0)</f>
        <v>0</v>
      </c>
      <c r="AF918">
        <f t="shared" ref="AF918:AF926" si="172">IF(P918="사용자항목4", L918, 0)</f>
        <v>0</v>
      </c>
      <c r="AG918">
        <f t="shared" ref="AG918:AG926" si="173">IF(P918="사용자항목5", L918, 0)</f>
        <v>0</v>
      </c>
      <c r="AH918">
        <f t="shared" ref="AH918:AH926" si="174">IF(P918="사용자항목6", L918, 0)</f>
        <v>0</v>
      </c>
      <c r="AI918">
        <f t="shared" ref="AI918:AI926" si="175">IF(P918="사용자항목7", L918, 0)</f>
        <v>0</v>
      </c>
      <c r="AJ918">
        <f t="shared" ref="AJ918:AJ926" si="176">IF(P918="사용자항목8", L918, 0)</f>
        <v>0</v>
      </c>
      <c r="AK918">
        <f t="shared" ref="AK918:AK926" si="177">IF(P918="사용자항목9", L918, 0)</f>
        <v>0</v>
      </c>
    </row>
    <row r="919" spans="1:38" ht="26.1" customHeight="1" x14ac:dyDescent="0.3">
      <c r="A919" s="6" t="s">
        <v>155</v>
      </c>
      <c r="B919" s="6" t="s">
        <v>240</v>
      </c>
      <c r="C919" s="8" t="s">
        <v>97</v>
      </c>
      <c r="D919" s="9">
        <v>1</v>
      </c>
      <c r="E919" s="9"/>
      <c r="F919" s="9"/>
      <c r="G919" s="9"/>
      <c r="H919" s="9"/>
      <c r="I919" s="9"/>
      <c r="J919" s="9"/>
      <c r="K919" s="9">
        <f t="shared" si="156"/>
        <v>0</v>
      </c>
      <c r="L919" s="9">
        <f t="shared" si="157"/>
        <v>0</v>
      </c>
      <c r="M919" s="15" t="s">
        <v>239</v>
      </c>
      <c r="O919" t="str">
        <f>""</f>
        <v/>
      </c>
      <c r="P919" s="1" t="s">
        <v>90</v>
      </c>
      <c r="Q919">
        <v>1</v>
      </c>
      <c r="R919">
        <f t="shared" si="158"/>
        <v>0</v>
      </c>
      <c r="S919">
        <f t="shared" si="159"/>
        <v>0</v>
      </c>
      <c r="T919">
        <f t="shared" si="160"/>
        <v>0</v>
      </c>
      <c r="U919">
        <f t="shared" si="161"/>
        <v>0</v>
      </c>
      <c r="V919">
        <f t="shared" si="162"/>
        <v>0</v>
      </c>
      <c r="W919">
        <f t="shared" si="163"/>
        <v>0</v>
      </c>
      <c r="X919">
        <f t="shared" si="164"/>
        <v>0</v>
      </c>
      <c r="Y919">
        <f t="shared" si="165"/>
        <v>0</v>
      </c>
      <c r="Z919">
        <f t="shared" si="166"/>
        <v>0</v>
      </c>
      <c r="AA919">
        <f t="shared" si="167"/>
        <v>0</v>
      </c>
      <c r="AB919">
        <f t="shared" si="168"/>
        <v>0</v>
      </c>
      <c r="AC919">
        <f t="shared" si="169"/>
        <v>0</v>
      </c>
      <c r="AD919">
        <f t="shared" si="170"/>
        <v>0</v>
      </c>
      <c r="AE919">
        <f t="shared" si="171"/>
        <v>0</v>
      </c>
      <c r="AF919">
        <f t="shared" si="172"/>
        <v>0</v>
      </c>
      <c r="AG919">
        <f t="shared" si="173"/>
        <v>0</v>
      </c>
      <c r="AH919">
        <f t="shared" si="174"/>
        <v>0</v>
      </c>
      <c r="AI919">
        <f t="shared" si="175"/>
        <v>0</v>
      </c>
      <c r="AJ919">
        <f t="shared" si="176"/>
        <v>0</v>
      </c>
      <c r="AK919">
        <f t="shared" si="177"/>
        <v>0</v>
      </c>
    </row>
    <row r="920" spans="1:38" ht="26.1" customHeight="1" x14ac:dyDescent="0.3">
      <c r="A920" s="6" t="s">
        <v>242</v>
      </c>
      <c r="B920" s="6" t="s">
        <v>223</v>
      </c>
      <c r="C920" s="8" t="s">
        <v>97</v>
      </c>
      <c r="D920" s="9">
        <v>1</v>
      </c>
      <c r="E920" s="9"/>
      <c r="F920" s="9"/>
      <c r="G920" s="9"/>
      <c r="H920" s="9"/>
      <c r="I920" s="9"/>
      <c r="J920" s="9"/>
      <c r="K920" s="9">
        <f t="shared" si="156"/>
        <v>0</v>
      </c>
      <c r="L920" s="9">
        <f t="shared" si="157"/>
        <v>0</v>
      </c>
      <c r="M920" s="15" t="s">
        <v>241</v>
      </c>
      <c r="O920" t="str">
        <f>""</f>
        <v/>
      </c>
      <c r="P920" s="1" t="s">
        <v>90</v>
      </c>
      <c r="Q920">
        <v>1</v>
      </c>
      <c r="R920">
        <f t="shared" si="158"/>
        <v>0</v>
      </c>
      <c r="S920">
        <f t="shared" si="159"/>
        <v>0</v>
      </c>
      <c r="T920">
        <f t="shared" si="160"/>
        <v>0</v>
      </c>
      <c r="U920">
        <f t="shared" si="161"/>
        <v>0</v>
      </c>
      <c r="V920">
        <f t="shared" si="162"/>
        <v>0</v>
      </c>
      <c r="W920">
        <f t="shared" si="163"/>
        <v>0</v>
      </c>
      <c r="X920">
        <f t="shared" si="164"/>
        <v>0</v>
      </c>
      <c r="Y920">
        <f t="shared" si="165"/>
        <v>0</v>
      </c>
      <c r="Z920">
        <f t="shared" si="166"/>
        <v>0</v>
      </c>
      <c r="AA920">
        <f t="shared" si="167"/>
        <v>0</v>
      </c>
      <c r="AB920">
        <f t="shared" si="168"/>
        <v>0</v>
      </c>
      <c r="AC920">
        <f t="shared" si="169"/>
        <v>0</v>
      </c>
      <c r="AD920">
        <f t="shared" si="170"/>
        <v>0</v>
      </c>
      <c r="AE920">
        <f t="shared" si="171"/>
        <v>0</v>
      </c>
      <c r="AF920">
        <f t="shared" si="172"/>
        <v>0</v>
      </c>
      <c r="AG920">
        <f t="shared" si="173"/>
        <v>0</v>
      </c>
      <c r="AH920">
        <f t="shared" si="174"/>
        <v>0</v>
      </c>
      <c r="AI920">
        <f t="shared" si="175"/>
        <v>0</v>
      </c>
      <c r="AJ920">
        <f t="shared" si="176"/>
        <v>0</v>
      </c>
      <c r="AK920">
        <f t="shared" si="177"/>
        <v>0</v>
      </c>
    </row>
    <row r="921" spans="1:38" ht="26.1" customHeight="1" x14ac:dyDescent="0.3">
      <c r="A921" s="6" t="s">
        <v>158</v>
      </c>
      <c r="B921" s="6" t="s">
        <v>159</v>
      </c>
      <c r="C921" s="8" t="s">
        <v>160</v>
      </c>
      <c r="D921" s="9">
        <v>0.5</v>
      </c>
      <c r="E921" s="9"/>
      <c r="F921" s="9"/>
      <c r="G921" s="9"/>
      <c r="H921" s="9"/>
      <c r="I921" s="9"/>
      <c r="J921" s="9"/>
      <c r="K921" s="9">
        <f t="shared" si="156"/>
        <v>0</v>
      </c>
      <c r="L921" s="9">
        <f t="shared" si="157"/>
        <v>0</v>
      </c>
      <c r="M921" s="15" t="s">
        <v>157</v>
      </c>
      <c r="O921" t="str">
        <f>""</f>
        <v/>
      </c>
      <c r="P921" s="1" t="s">
        <v>90</v>
      </c>
      <c r="Q921">
        <v>1</v>
      </c>
      <c r="R921">
        <f t="shared" si="158"/>
        <v>0</v>
      </c>
      <c r="S921">
        <f t="shared" si="159"/>
        <v>0</v>
      </c>
      <c r="T921">
        <f t="shared" si="160"/>
        <v>0</v>
      </c>
      <c r="U921">
        <f t="shared" si="161"/>
        <v>0</v>
      </c>
      <c r="V921">
        <f t="shared" si="162"/>
        <v>0</v>
      </c>
      <c r="W921">
        <f t="shared" si="163"/>
        <v>0</v>
      </c>
      <c r="X921">
        <f t="shared" si="164"/>
        <v>0</v>
      </c>
      <c r="Y921">
        <f t="shared" si="165"/>
        <v>0</v>
      </c>
      <c r="Z921">
        <f t="shared" si="166"/>
        <v>0</v>
      </c>
      <c r="AA921">
        <f t="shared" si="167"/>
        <v>0</v>
      </c>
      <c r="AB921">
        <f t="shared" si="168"/>
        <v>0</v>
      </c>
      <c r="AC921">
        <f t="shared" si="169"/>
        <v>0</v>
      </c>
      <c r="AD921">
        <f t="shared" si="170"/>
        <v>0</v>
      </c>
      <c r="AE921">
        <f t="shared" si="171"/>
        <v>0</v>
      </c>
      <c r="AF921">
        <f t="shared" si="172"/>
        <v>0</v>
      </c>
      <c r="AG921">
        <f t="shared" si="173"/>
        <v>0</v>
      </c>
      <c r="AH921">
        <f t="shared" si="174"/>
        <v>0</v>
      </c>
      <c r="AI921">
        <f t="shared" si="175"/>
        <v>0</v>
      </c>
      <c r="AJ921">
        <f t="shared" si="176"/>
        <v>0</v>
      </c>
      <c r="AK921">
        <f t="shared" si="177"/>
        <v>0</v>
      </c>
    </row>
    <row r="922" spans="1:38" ht="26.1" customHeight="1" x14ac:dyDescent="0.3">
      <c r="A922" s="6" t="s">
        <v>162</v>
      </c>
      <c r="B922" s="6" t="s">
        <v>163</v>
      </c>
      <c r="C922" s="8" t="s">
        <v>160</v>
      </c>
      <c r="D922" s="9">
        <v>0.5</v>
      </c>
      <c r="E922" s="9"/>
      <c r="F922" s="9"/>
      <c r="G922" s="9"/>
      <c r="H922" s="9"/>
      <c r="I922" s="9"/>
      <c r="J922" s="9"/>
      <c r="K922" s="9">
        <f t="shared" si="156"/>
        <v>0</v>
      </c>
      <c r="L922" s="9">
        <f t="shared" si="157"/>
        <v>0</v>
      </c>
      <c r="M922" s="15" t="s">
        <v>161</v>
      </c>
      <c r="O922" t="str">
        <f>""</f>
        <v/>
      </c>
      <c r="P922" s="1" t="s">
        <v>90</v>
      </c>
      <c r="Q922">
        <v>1</v>
      </c>
      <c r="R922">
        <f t="shared" si="158"/>
        <v>0</v>
      </c>
      <c r="S922">
        <f t="shared" si="159"/>
        <v>0</v>
      </c>
      <c r="T922">
        <f t="shared" si="160"/>
        <v>0</v>
      </c>
      <c r="U922">
        <f t="shared" si="161"/>
        <v>0</v>
      </c>
      <c r="V922">
        <f t="shared" si="162"/>
        <v>0</v>
      </c>
      <c r="W922">
        <f t="shared" si="163"/>
        <v>0</v>
      </c>
      <c r="X922">
        <f t="shared" si="164"/>
        <v>0</v>
      </c>
      <c r="Y922">
        <f t="shared" si="165"/>
        <v>0</v>
      </c>
      <c r="Z922">
        <f t="shared" si="166"/>
        <v>0</v>
      </c>
      <c r="AA922">
        <f t="shared" si="167"/>
        <v>0</v>
      </c>
      <c r="AB922">
        <f t="shared" si="168"/>
        <v>0</v>
      </c>
      <c r="AC922">
        <f t="shared" si="169"/>
        <v>0</v>
      </c>
      <c r="AD922">
        <f t="shared" si="170"/>
        <v>0</v>
      </c>
      <c r="AE922">
        <f t="shared" si="171"/>
        <v>0</v>
      </c>
      <c r="AF922">
        <f t="shared" si="172"/>
        <v>0</v>
      </c>
      <c r="AG922">
        <f t="shared" si="173"/>
        <v>0</v>
      </c>
      <c r="AH922">
        <f t="shared" si="174"/>
        <v>0</v>
      </c>
      <c r="AI922">
        <f t="shared" si="175"/>
        <v>0</v>
      </c>
      <c r="AJ922">
        <f t="shared" si="176"/>
        <v>0</v>
      </c>
      <c r="AK922">
        <f t="shared" si="177"/>
        <v>0</v>
      </c>
    </row>
    <row r="923" spans="1:38" ht="26.1" customHeight="1" x14ac:dyDescent="0.3">
      <c r="A923" s="6" t="s">
        <v>165</v>
      </c>
      <c r="B923" s="6" t="s">
        <v>166</v>
      </c>
      <c r="C923" s="8" t="s">
        <v>53</v>
      </c>
      <c r="D923" s="9">
        <v>6</v>
      </c>
      <c r="E923" s="9"/>
      <c r="F923" s="9"/>
      <c r="G923" s="9"/>
      <c r="H923" s="9"/>
      <c r="I923" s="9"/>
      <c r="J923" s="9"/>
      <c r="K923" s="9">
        <f t="shared" si="156"/>
        <v>0</v>
      </c>
      <c r="L923" s="9">
        <f t="shared" si="157"/>
        <v>0</v>
      </c>
      <c r="M923" s="15" t="s">
        <v>164</v>
      </c>
      <c r="O923" t="str">
        <f>""</f>
        <v/>
      </c>
      <c r="P923" s="1" t="s">
        <v>90</v>
      </c>
      <c r="Q923">
        <v>1</v>
      </c>
      <c r="R923">
        <f t="shared" si="158"/>
        <v>0</v>
      </c>
      <c r="S923">
        <f t="shared" si="159"/>
        <v>0</v>
      </c>
      <c r="T923">
        <f t="shared" si="160"/>
        <v>0</v>
      </c>
      <c r="U923">
        <f t="shared" si="161"/>
        <v>0</v>
      </c>
      <c r="V923">
        <f t="shared" si="162"/>
        <v>0</v>
      </c>
      <c r="W923">
        <f t="shared" si="163"/>
        <v>0</v>
      </c>
      <c r="X923">
        <f t="shared" si="164"/>
        <v>0</v>
      </c>
      <c r="Y923">
        <f t="shared" si="165"/>
        <v>0</v>
      </c>
      <c r="Z923">
        <f t="shared" si="166"/>
        <v>0</v>
      </c>
      <c r="AA923">
        <f t="shared" si="167"/>
        <v>0</v>
      </c>
      <c r="AB923">
        <f t="shared" si="168"/>
        <v>0</v>
      </c>
      <c r="AC923">
        <f t="shared" si="169"/>
        <v>0</v>
      </c>
      <c r="AD923">
        <f t="shared" si="170"/>
        <v>0</v>
      </c>
      <c r="AE923">
        <f t="shared" si="171"/>
        <v>0</v>
      </c>
      <c r="AF923">
        <f t="shared" si="172"/>
        <v>0</v>
      </c>
      <c r="AG923">
        <f t="shared" si="173"/>
        <v>0</v>
      </c>
      <c r="AH923">
        <f t="shared" si="174"/>
        <v>0</v>
      </c>
      <c r="AI923">
        <f t="shared" si="175"/>
        <v>0</v>
      </c>
      <c r="AJ923">
        <f t="shared" si="176"/>
        <v>0</v>
      </c>
      <c r="AK923">
        <f t="shared" si="177"/>
        <v>0</v>
      </c>
    </row>
    <row r="924" spans="1:38" ht="26.1" customHeight="1" x14ac:dyDescent="0.3">
      <c r="A924" s="6" t="s">
        <v>58</v>
      </c>
      <c r="B924" s="6" t="s">
        <v>59</v>
      </c>
      <c r="C924" s="8" t="s">
        <v>52</v>
      </c>
      <c r="D924" s="9">
        <v>0.6</v>
      </c>
      <c r="E924" s="9"/>
      <c r="F924" s="9"/>
      <c r="G924" s="9"/>
      <c r="H924" s="9"/>
      <c r="I924" s="9"/>
      <c r="J924" s="9"/>
      <c r="K924" s="9">
        <f t="shared" si="156"/>
        <v>0</v>
      </c>
      <c r="L924" s="9">
        <f t="shared" si="157"/>
        <v>0</v>
      </c>
      <c r="M924" s="9"/>
      <c r="O924" t="str">
        <f>"01"</f>
        <v>01</v>
      </c>
      <c r="P924" s="1" t="s">
        <v>90</v>
      </c>
      <c r="Q924">
        <v>1</v>
      </c>
      <c r="R924">
        <f t="shared" si="158"/>
        <v>0</v>
      </c>
      <c r="S924">
        <f t="shared" si="159"/>
        <v>0</v>
      </c>
      <c r="T924">
        <f t="shared" si="160"/>
        <v>0</v>
      </c>
      <c r="U924">
        <f t="shared" si="161"/>
        <v>0</v>
      </c>
      <c r="V924">
        <f t="shared" si="162"/>
        <v>0</v>
      </c>
      <c r="W924">
        <f t="shared" si="163"/>
        <v>0</v>
      </c>
      <c r="X924">
        <f t="shared" si="164"/>
        <v>0</v>
      </c>
      <c r="Y924">
        <f t="shared" si="165"/>
        <v>0</v>
      </c>
      <c r="Z924">
        <f t="shared" si="166"/>
        <v>0</v>
      </c>
      <c r="AA924">
        <f t="shared" si="167"/>
        <v>0</v>
      </c>
      <c r="AB924">
        <f t="shared" si="168"/>
        <v>0</v>
      </c>
      <c r="AC924">
        <f t="shared" si="169"/>
        <v>0</v>
      </c>
      <c r="AD924">
        <f t="shared" si="170"/>
        <v>0</v>
      </c>
      <c r="AE924">
        <f t="shared" si="171"/>
        <v>0</v>
      </c>
      <c r="AF924">
        <f t="shared" si="172"/>
        <v>0</v>
      </c>
      <c r="AG924">
        <f t="shared" si="173"/>
        <v>0</v>
      </c>
      <c r="AH924">
        <f t="shared" si="174"/>
        <v>0</v>
      </c>
      <c r="AI924">
        <f t="shared" si="175"/>
        <v>0</v>
      </c>
      <c r="AJ924">
        <f t="shared" si="176"/>
        <v>0</v>
      </c>
      <c r="AK924">
        <f t="shared" si="177"/>
        <v>0</v>
      </c>
    </row>
    <row r="925" spans="1:38" ht="26.1" customHeight="1" x14ac:dyDescent="0.3">
      <c r="A925" s="6" t="s">
        <v>168</v>
      </c>
      <c r="B925" s="6" t="s">
        <v>169</v>
      </c>
      <c r="C925" s="8" t="s">
        <v>52</v>
      </c>
      <c r="D925" s="9">
        <v>0.6</v>
      </c>
      <c r="E925" s="9"/>
      <c r="F925" s="9"/>
      <c r="G925" s="9"/>
      <c r="H925" s="9"/>
      <c r="I925" s="9"/>
      <c r="J925" s="9"/>
      <c r="K925" s="9">
        <f t="shared" si="156"/>
        <v>0</v>
      </c>
      <c r="L925" s="9">
        <f t="shared" si="157"/>
        <v>0</v>
      </c>
      <c r="M925" s="15" t="s">
        <v>167</v>
      </c>
      <c r="O925" t="str">
        <f>""</f>
        <v/>
      </c>
      <c r="P925" s="1" t="s">
        <v>90</v>
      </c>
      <c r="Q925">
        <v>1</v>
      </c>
      <c r="R925">
        <f t="shared" si="158"/>
        <v>0</v>
      </c>
      <c r="S925">
        <f t="shared" si="159"/>
        <v>0</v>
      </c>
      <c r="T925">
        <f t="shared" si="160"/>
        <v>0</v>
      </c>
      <c r="U925">
        <f t="shared" si="161"/>
        <v>0</v>
      </c>
      <c r="V925">
        <f t="shared" si="162"/>
        <v>0</v>
      </c>
      <c r="W925">
        <f t="shared" si="163"/>
        <v>0</v>
      </c>
      <c r="X925">
        <f t="shared" si="164"/>
        <v>0</v>
      </c>
      <c r="Y925">
        <f t="shared" si="165"/>
        <v>0</v>
      </c>
      <c r="Z925">
        <f t="shared" si="166"/>
        <v>0</v>
      </c>
      <c r="AA925">
        <f t="shared" si="167"/>
        <v>0</v>
      </c>
      <c r="AB925">
        <f t="shared" si="168"/>
        <v>0</v>
      </c>
      <c r="AC925">
        <f t="shared" si="169"/>
        <v>0</v>
      </c>
      <c r="AD925">
        <f t="shared" si="170"/>
        <v>0</v>
      </c>
      <c r="AE925">
        <f t="shared" si="171"/>
        <v>0</v>
      </c>
      <c r="AF925">
        <f t="shared" si="172"/>
        <v>0</v>
      </c>
      <c r="AG925">
        <f t="shared" si="173"/>
        <v>0</v>
      </c>
      <c r="AH925">
        <f t="shared" si="174"/>
        <v>0</v>
      </c>
      <c r="AI925">
        <f t="shared" si="175"/>
        <v>0</v>
      </c>
      <c r="AJ925">
        <f t="shared" si="176"/>
        <v>0</v>
      </c>
      <c r="AK925">
        <f t="shared" si="177"/>
        <v>0</v>
      </c>
    </row>
    <row r="926" spans="1:38" ht="26.1" customHeight="1" x14ac:dyDescent="0.3">
      <c r="A926" s="6" t="s">
        <v>171</v>
      </c>
      <c r="B926" s="6" t="s">
        <v>172</v>
      </c>
      <c r="C926" s="8" t="s">
        <v>53</v>
      </c>
      <c r="D926" s="9">
        <v>17</v>
      </c>
      <c r="E926" s="9"/>
      <c r="F926" s="9"/>
      <c r="G926" s="9"/>
      <c r="H926" s="9"/>
      <c r="I926" s="9"/>
      <c r="J926" s="9"/>
      <c r="K926" s="9">
        <f t="shared" si="156"/>
        <v>0</v>
      </c>
      <c r="L926" s="9">
        <f t="shared" si="157"/>
        <v>0</v>
      </c>
      <c r="M926" s="15" t="s">
        <v>170</v>
      </c>
      <c r="O926" t="str">
        <f>""</f>
        <v/>
      </c>
      <c r="P926" s="1" t="s">
        <v>90</v>
      </c>
      <c r="Q926">
        <v>1</v>
      </c>
      <c r="R926">
        <f t="shared" si="158"/>
        <v>0</v>
      </c>
      <c r="S926">
        <f t="shared" si="159"/>
        <v>0</v>
      </c>
      <c r="T926">
        <f t="shared" si="160"/>
        <v>0</v>
      </c>
      <c r="U926">
        <f t="shared" si="161"/>
        <v>0</v>
      </c>
      <c r="V926">
        <f t="shared" si="162"/>
        <v>0</v>
      </c>
      <c r="W926">
        <f t="shared" si="163"/>
        <v>0</v>
      </c>
      <c r="X926">
        <f t="shared" si="164"/>
        <v>0</v>
      </c>
      <c r="Y926">
        <f t="shared" si="165"/>
        <v>0</v>
      </c>
      <c r="Z926">
        <f t="shared" si="166"/>
        <v>0</v>
      </c>
      <c r="AA926">
        <f t="shared" si="167"/>
        <v>0</v>
      </c>
      <c r="AB926">
        <f t="shared" si="168"/>
        <v>0</v>
      </c>
      <c r="AC926">
        <f t="shared" si="169"/>
        <v>0</v>
      </c>
      <c r="AD926">
        <f t="shared" si="170"/>
        <v>0</v>
      </c>
      <c r="AE926">
        <f t="shared" si="171"/>
        <v>0</v>
      </c>
      <c r="AF926">
        <f t="shared" si="172"/>
        <v>0</v>
      </c>
      <c r="AG926">
        <f t="shared" si="173"/>
        <v>0</v>
      </c>
      <c r="AH926">
        <f t="shared" si="174"/>
        <v>0</v>
      </c>
      <c r="AI926">
        <f t="shared" si="175"/>
        <v>0</v>
      </c>
      <c r="AJ926">
        <f t="shared" si="176"/>
        <v>0</v>
      </c>
      <c r="AK926">
        <f t="shared" si="177"/>
        <v>0</v>
      </c>
    </row>
    <row r="927" spans="1:38" ht="26.1" customHeight="1" x14ac:dyDescent="0.3">
      <c r="A927" s="7"/>
      <c r="B927" s="7"/>
      <c r="C927" s="14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38" ht="26.1" customHeight="1" x14ac:dyDescent="0.3">
      <c r="A928" s="7"/>
      <c r="B928" s="7"/>
      <c r="C928" s="14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1:38" ht="26.1" customHeight="1" x14ac:dyDescent="0.3">
      <c r="A929" s="7"/>
      <c r="B929" s="7"/>
      <c r="C929" s="14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1:38" ht="26.1" customHeight="1" x14ac:dyDescent="0.3">
      <c r="A930" s="7"/>
      <c r="B930" s="7"/>
      <c r="C930" s="14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1:38" ht="26.1" customHeight="1" x14ac:dyDescent="0.3">
      <c r="A931" s="7"/>
      <c r="B931" s="7"/>
      <c r="C931" s="14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1:38" ht="26.1" customHeight="1" x14ac:dyDescent="0.3">
      <c r="A932" s="10" t="s">
        <v>91</v>
      </c>
      <c r="B932" s="11"/>
      <c r="C932" s="12"/>
      <c r="D932" s="13"/>
      <c r="E932" s="13"/>
      <c r="F932" s="13"/>
      <c r="G932" s="13"/>
      <c r="H932" s="13"/>
      <c r="I932" s="13"/>
      <c r="J932" s="13"/>
      <c r="K932" s="13"/>
      <c r="L932" s="13">
        <f>F932+H932+J932</f>
        <v>0</v>
      </c>
      <c r="M932" s="13"/>
      <c r="R932">
        <f t="shared" ref="R932:AL932" si="178">ROUNDDOWN(SUM(R918:R926), 0)</f>
        <v>0</v>
      </c>
      <c r="S932">
        <f t="shared" si="178"/>
        <v>0</v>
      </c>
      <c r="T932">
        <f t="shared" si="178"/>
        <v>0</v>
      </c>
      <c r="U932">
        <f t="shared" si="178"/>
        <v>0</v>
      </c>
      <c r="V932">
        <f t="shared" si="178"/>
        <v>0</v>
      </c>
      <c r="W932">
        <f t="shared" si="178"/>
        <v>0</v>
      </c>
      <c r="X932">
        <f t="shared" si="178"/>
        <v>0</v>
      </c>
      <c r="Y932">
        <f t="shared" si="178"/>
        <v>0</v>
      </c>
      <c r="Z932">
        <f t="shared" si="178"/>
        <v>0</v>
      </c>
      <c r="AA932">
        <f t="shared" si="178"/>
        <v>0</v>
      </c>
      <c r="AB932">
        <f t="shared" si="178"/>
        <v>0</v>
      </c>
      <c r="AC932">
        <f t="shared" si="178"/>
        <v>0</v>
      </c>
      <c r="AD932">
        <f t="shared" si="178"/>
        <v>0</v>
      </c>
      <c r="AE932">
        <f t="shared" si="178"/>
        <v>0</v>
      </c>
      <c r="AF932">
        <f t="shared" si="178"/>
        <v>0</v>
      </c>
      <c r="AG932">
        <f t="shared" si="178"/>
        <v>0</v>
      </c>
      <c r="AH932">
        <f t="shared" si="178"/>
        <v>0</v>
      </c>
      <c r="AI932">
        <f t="shared" si="178"/>
        <v>0</v>
      </c>
      <c r="AJ932">
        <f t="shared" si="178"/>
        <v>0</v>
      </c>
      <c r="AK932">
        <f t="shared" si="178"/>
        <v>0</v>
      </c>
      <c r="AL932">
        <f t="shared" si="178"/>
        <v>0</v>
      </c>
    </row>
    <row r="933" spans="1:38" ht="26.1" customHeight="1" x14ac:dyDescent="0.3">
      <c r="A933" s="59" t="s">
        <v>484</v>
      </c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3"/>
    </row>
    <row r="934" spans="1:38" ht="26.1" customHeight="1" x14ac:dyDescent="0.3">
      <c r="A934" s="6" t="s">
        <v>47</v>
      </c>
      <c r="B934" s="6" t="s">
        <v>48</v>
      </c>
      <c r="C934" s="8" t="s">
        <v>49</v>
      </c>
      <c r="D934" s="9">
        <v>70</v>
      </c>
      <c r="E934" s="9"/>
      <c r="F934" s="9"/>
      <c r="G934" s="9"/>
      <c r="H934" s="9"/>
      <c r="I934" s="9"/>
      <c r="J934" s="9"/>
      <c r="K934" s="9">
        <f>E934+G934+I934</f>
        <v>0</v>
      </c>
      <c r="L934" s="9">
        <f>F934+H934+J934</f>
        <v>0</v>
      </c>
      <c r="M934" s="15" t="s">
        <v>50</v>
      </c>
      <c r="O934" t="str">
        <f>"01"</f>
        <v>01</v>
      </c>
      <c r="P934" t="s">
        <v>416</v>
      </c>
      <c r="Q934">
        <v>1</v>
      </c>
      <c r="R934">
        <f>IF(P934="기계경비", J934, 0)</f>
        <v>0</v>
      </c>
      <c r="S934">
        <f>IF(P934="운반비", J934, 0)</f>
        <v>0</v>
      </c>
      <c r="T934">
        <f>IF(P934="작업부산물", F934, 0)</f>
        <v>0</v>
      </c>
      <c r="U934">
        <f>IF(P934="관급", F934, 0)</f>
        <v>0</v>
      </c>
      <c r="V934">
        <f>IF(P934="외주비", J934, 0)</f>
        <v>0</v>
      </c>
      <c r="W934">
        <f>IF(P934="장비비", J934, 0)</f>
        <v>0</v>
      </c>
      <c r="X934">
        <f>IF(P934="폐기물처리비", J934, 0)</f>
        <v>0</v>
      </c>
      <c r="Y934">
        <f>IF(P934="가설비", J934, 0)</f>
        <v>0</v>
      </c>
      <c r="Z934">
        <f>IF(P934="잡비제외분", F934, 0)</f>
        <v>0</v>
      </c>
      <c r="AA934">
        <f>IF(P934="사급자재대", L934, 0)</f>
        <v>0</v>
      </c>
      <c r="AB934">
        <f>IF(P934="관급자재대", L934, 0)</f>
        <v>0</v>
      </c>
      <c r="AC934">
        <f>IF(P934="(비)철강설", L934, 0)</f>
        <v>0</v>
      </c>
      <c r="AD934">
        <f>IF(P934="사용자항목2", L934, 0)</f>
        <v>0</v>
      </c>
      <c r="AE934">
        <f>IF(P934="사용자항목3", L934, 0)</f>
        <v>0</v>
      </c>
      <c r="AF934">
        <f>IF(P934="사용자항목4", L934, 0)</f>
        <v>0</v>
      </c>
      <c r="AG934">
        <f>IF(P934="사용자항목5", L934, 0)</f>
        <v>0</v>
      </c>
      <c r="AH934">
        <f>IF(P934="사용자항목6", L934, 0)</f>
        <v>0</v>
      </c>
      <c r="AI934">
        <f>IF(P934="사용자항목7", L934, 0)</f>
        <v>0</v>
      </c>
      <c r="AJ934">
        <f>IF(P934="사용자항목8", L934, 0)</f>
        <v>0</v>
      </c>
      <c r="AK934">
        <f>IF(P934="사용자항목9", L934, 0)</f>
        <v>0</v>
      </c>
    </row>
    <row r="935" spans="1:38" ht="26.1" customHeight="1" x14ac:dyDescent="0.3">
      <c r="A935" s="7"/>
      <c r="B935" s="7"/>
      <c r="C935" s="14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38" ht="26.1" customHeight="1" x14ac:dyDescent="0.3">
      <c r="A936" s="7"/>
      <c r="B936" s="7"/>
      <c r="C936" s="14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1:38" ht="26.1" customHeight="1" x14ac:dyDescent="0.3">
      <c r="A937" s="7"/>
      <c r="B937" s="7"/>
      <c r="C937" s="14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1:38" ht="26.1" customHeight="1" x14ac:dyDescent="0.3">
      <c r="A938" s="7"/>
      <c r="B938" s="7"/>
      <c r="C938" s="14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1:38" ht="26.1" customHeight="1" x14ac:dyDescent="0.3">
      <c r="A939" s="7"/>
      <c r="B939" s="7"/>
      <c r="C939" s="14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1:38" ht="26.1" customHeight="1" x14ac:dyDescent="0.3">
      <c r="A940" s="7"/>
      <c r="B940" s="7"/>
      <c r="C940" s="14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1:38" ht="26.1" customHeight="1" x14ac:dyDescent="0.3">
      <c r="A941" s="7"/>
      <c r="B941" s="7"/>
      <c r="C941" s="14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1:38" ht="26.1" customHeight="1" x14ac:dyDescent="0.3">
      <c r="A942" s="7"/>
      <c r="B942" s="7"/>
      <c r="C942" s="14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1:38" ht="26.1" customHeight="1" x14ac:dyDescent="0.3">
      <c r="A943" s="7"/>
      <c r="B943" s="7"/>
      <c r="C943" s="14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1:38" ht="26.1" customHeight="1" x14ac:dyDescent="0.3">
      <c r="A944" s="7"/>
      <c r="B944" s="7"/>
      <c r="C944" s="14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1:38" ht="26.1" customHeight="1" x14ac:dyDescent="0.3">
      <c r="A945" s="7"/>
      <c r="B945" s="7"/>
      <c r="C945" s="14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1:38" ht="26.1" customHeight="1" x14ac:dyDescent="0.3">
      <c r="A946" s="7"/>
      <c r="B946" s="7"/>
      <c r="C946" s="14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1:38" ht="26.1" customHeight="1" x14ac:dyDescent="0.3">
      <c r="A947" s="7"/>
      <c r="B947" s="7"/>
      <c r="C947" s="14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1:38" ht="26.1" customHeight="1" x14ac:dyDescent="0.3">
      <c r="A948" s="10" t="s">
        <v>91</v>
      </c>
      <c r="B948" s="11"/>
      <c r="C948" s="12"/>
      <c r="D948" s="13"/>
      <c r="E948" s="13"/>
      <c r="F948" s="13"/>
      <c r="G948" s="13"/>
      <c r="H948" s="13"/>
      <c r="I948" s="13"/>
      <c r="J948" s="13"/>
      <c r="K948" s="13"/>
      <c r="L948" s="13">
        <f>F948+H948+J948</f>
        <v>0</v>
      </c>
      <c r="M948" s="13"/>
      <c r="R948">
        <f t="shared" ref="R948:AL948" si="179">ROUNDDOWN(SUM(R934:R934), 0)</f>
        <v>0</v>
      </c>
      <c r="S948">
        <f t="shared" si="179"/>
        <v>0</v>
      </c>
      <c r="T948">
        <f t="shared" si="179"/>
        <v>0</v>
      </c>
      <c r="U948">
        <f t="shared" si="179"/>
        <v>0</v>
      </c>
      <c r="V948">
        <f t="shared" si="179"/>
        <v>0</v>
      </c>
      <c r="W948">
        <f t="shared" si="179"/>
        <v>0</v>
      </c>
      <c r="X948">
        <f t="shared" si="179"/>
        <v>0</v>
      </c>
      <c r="Y948">
        <f t="shared" si="179"/>
        <v>0</v>
      </c>
      <c r="Z948">
        <f t="shared" si="179"/>
        <v>0</v>
      </c>
      <c r="AA948">
        <f t="shared" si="179"/>
        <v>0</v>
      </c>
      <c r="AB948">
        <f t="shared" si="179"/>
        <v>0</v>
      </c>
      <c r="AC948">
        <f t="shared" si="179"/>
        <v>0</v>
      </c>
      <c r="AD948">
        <f t="shared" si="179"/>
        <v>0</v>
      </c>
      <c r="AE948">
        <f t="shared" si="179"/>
        <v>0</v>
      </c>
      <c r="AF948">
        <f t="shared" si="179"/>
        <v>0</v>
      </c>
      <c r="AG948">
        <f t="shared" si="179"/>
        <v>0</v>
      </c>
      <c r="AH948">
        <f t="shared" si="179"/>
        <v>0</v>
      </c>
      <c r="AI948">
        <f t="shared" si="179"/>
        <v>0</v>
      </c>
      <c r="AJ948">
        <f t="shared" si="179"/>
        <v>0</v>
      </c>
      <c r="AK948">
        <f t="shared" si="179"/>
        <v>0</v>
      </c>
      <c r="AL948">
        <f t="shared" si="179"/>
        <v>0</v>
      </c>
    </row>
    <row r="949" spans="1:38" ht="26.1" customHeight="1" x14ac:dyDescent="0.3">
      <c r="A949" s="59" t="s">
        <v>485</v>
      </c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3"/>
    </row>
    <row r="950" spans="1:38" ht="26.1" customHeight="1" x14ac:dyDescent="0.3">
      <c r="A950" s="6" t="s">
        <v>142</v>
      </c>
      <c r="B950" s="6" t="s">
        <v>98</v>
      </c>
      <c r="C950" s="8" t="s">
        <v>97</v>
      </c>
      <c r="D950" s="9">
        <v>3</v>
      </c>
      <c r="E950" s="9"/>
      <c r="F950" s="9"/>
      <c r="G950" s="9"/>
      <c r="H950" s="9"/>
      <c r="I950" s="9"/>
      <c r="J950" s="9"/>
      <c r="K950" s="9">
        <f>E950+G950+I950</f>
        <v>0</v>
      </c>
      <c r="L950" s="9">
        <f>F950+H950+J950</f>
        <v>0</v>
      </c>
      <c r="M950" s="15" t="s">
        <v>141</v>
      </c>
      <c r="O950" t="str">
        <f>""</f>
        <v/>
      </c>
      <c r="P950" s="1" t="s">
        <v>90</v>
      </c>
      <c r="Q950">
        <v>1</v>
      </c>
      <c r="R950">
        <f>IF(P950="기계경비", J950, 0)</f>
        <v>0</v>
      </c>
      <c r="S950">
        <f>IF(P950="운반비", J950, 0)</f>
        <v>0</v>
      </c>
      <c r="T950">
        <f>IF(P950="작업부산물", F950, 0)</f>
        <v>0</v>
      </c>
      <c r="U950">
        <f>IF(P950="관급", F950, 0)</f>
        <v>0</v>
      </c>
      <c r="V950">
        <f>IF(P950="외주비", J950, 0)</f>
        <v>0</v>
      </c>
      <c r="W950">
        <f>IF(P950="장비비", J950, 0)</f>
        <v>0</v>
      </c>
      <c r="X950">
        <f>IF(P950="폐기물처리비", J950, 0)</f>
        <v>0</v>
      </c>
      <c r="Y950">
        <f>IF(P950="가설비", J950, 0)</f>
        <v>0</v>
      </c>
      <c r="Z950">
        <f>IF(P950="잡비제외분", F950, 0)</f>
        <v>0</v>
      </c>
      <c r="AA950">
        <f>IF(P950="사급자재대", L950, 0)</f>
        <v>0</v>
      </c>
      <c r="AB950">
        <f>IF(P950="관급자재대", L950, 0)</f>
        <v>0</v>
      </c>
      <c r="AC950">
        <f>IF(P950="(비)철강설", L950, 0)</f>
        <v>0</v>
      </c>
      <c r="AD950">
        <f>IF(P950="사용자항목2", L950, 0)</f>
        <v>0</v>
      </c>
      <c r="AE950">
        <f>IF(P950="사용자항목3", L950, 0)</f>
        <v>0</v>
      </c>
      <c r="AF950">
        <f>IF(P950="사용자항목4", L950, 0)</f>
        <v>0</v>
      </c>
      <c r="AG950">
        <f>IF(P950="사용자항목5", L950, 0)</f>
        <v>0</v>
      </c>
      <c r="AH950">
        <f>IF(P950="사용자항목6", L950, 0)</f>
        <v>0</v>
      </c>
      <c r="AI950">
        <f>IF(P950="사용자항목7", L950, 0)</f>
        <v>0</v>
      </c>
      <c r="AJ950">
        <f>IF(P950="사용자항목8", L950, 0)</f>
        <v>0</v>
      </c>
      <c r="AK950">
        <f>IF(P950="사용자항목9", L950, 0)</f>
        <v>0</v>
      </c>
    </row>
    <row r="951" spans="1:38" ht="26.1" customHeight="1" x14ac:dyDescent="0.3">
      <c r="A951" s="6" t="s">
        <v>112</v>
      </c>
      <c r="B951" s="6" t="s">
        <v>98</v>
      </c>
      <c r="C951" s="8" t="s">
        <v>97</v>
      </c>
      <c r="D951" s="9">
        <v>1</v>
      </c>
      <c r="E951" s="9"/>
      <c r="F951" s="9"/>
      <c r="G951" s="9"/>
      <c r="H951" s="9"/>
      <c r="I951" s="9"/>
      <c r="J951" s="9"/>
      <c r="K951" s="9">
        <f>E951+G951+I951</f>
        <v>0</v>
      </c>
      <c r="L951" s="9">
        <f>F951+H951+J951</f>
        <v>0</v>
      </c>
      <c r="M951" s="15" t="s">
        <v>111</v>
      </c>
      <c r="O951" t="str">
        <f>""</f>
        <v/>
      </c>
      <c r="P951" s="1" t="s">
        <v>90</v>
      </c>
      <c r="Q951">
        <v>1</v>
      </c>
      <c r="R951">
        <f>IF(P951="기계경비", J951, 0)</f>
        <v>0</v>
      </c>
      <c r="S951">
        <f>IF(P951="운반비", J951, 0)</f>
        <v>0</v>
      </c>
      <c r="T951">
        <f>IF(P951="작업부산물", F951, 0)</f>
        <v>0</v>
      </c>
      <c r="U951">
        <f>IF(P951="관급", F951, 0)</f>
        <v>0</v>
      </c>
      <c r="V951">
        <f>IF(P951="외주비", J951, 0)</f>
        <v>0</v>
      </c>
      <c r="W951">
        <f>IF(P951="장비비", J951, 0)</f>
        <v>0</v>
      </c>
      <c r="X951">
        <f>IF(P951="폐기물처리비", J951, 0)</f>
        <v>0</v>
      </c>
      <c r="Y951">
        <f>IF(P951="가설비", J951, 0)</f>
        <v>0</v>
      </c>
      <c r="Z951">
        <f>IF(P951="잡비제외분", F951, 0)</f>
        <v>0</v>
      </c>
      <c r="AA951">
        <f>IF(P951="사급자재대", L951, 0)</f>
        <v>0</v>
      </c>
      <c r="AB951">
        <f>IF(P951="관급자재대", L951, 0)</f>
        <v>0</v>
      </c>
      <c r="AC951">
        <f>IF(P951="(비)철강설", L951, 0)</f>
        <v>0</v>
      </c>
      <c r="AD951">
        <f>IF(P951="사용자항목2", L951, 0)</f>
        <v>0</v>
      </c>
      <c r="AE951">
        <f>IF(P951="사용자항목3", L951, 0)</f>
        <v>0</v>
      </c>
      <c r="AF951">
        <f>IF(P951="사용자항목4", L951, 0)</f>
        <v>0</v>
      </c>
      <c r="AG951">
        <f>IF(P951="사용자항목5", L951, 0)</f>
        <v>0</v>
      </c>
      <c r="AH951">
        <f>IF(P951="사용자항목6", L951, 0)</f>
        <v>0</v>
      </c>
      <c r="AI951">
        <f>IF(P951="사용자항목7", L951, 0)</f>
        <v>0</v>
      </c>
      <c r="AJ951">
        <f>IF(P951="사용자항목8", L951, 0)</f>
        <v>0</v>
      </c>
      <c r="AK951">
        <f>IF(P951="사용자항목9", L951, 0)</f>
        <v>0</v>
      </c>
    </row>
    <row r="952" spans="1:38" ht="26.1" customHeight="1" x14ac:dyDescent="0.3">
      <c r="A952" s="7"/>
      <c r="B952" s="7"/>
      <c r="C952" s="14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1:38" ht="26.1" customHeight="1" x14ac:dyDescent="0.3">
      <c r="A953" s="7"/>
      <c r="B953" s="7"/>
      <c r="C953" s="14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1:38" ht="26.1" customHeight="1" x14ac:dyDescent="0.3">
      <c r="A954" s="7"/>
      <c r="B954" s="7"/>
      <c r="C954" s="14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1:38" ht="26.1" customHeight="1" x14ac:dyDescent="0.3">
      <c r="A955" s="7"/>
      <c r="B955" s="7"/>
      <c r="C955" s="14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1:38" ht="26.1" customHeight="1" x14ac:dyDescent="0.3">
      <c r="A956" s="7"/>
      <c r="B956" s="7"/>
      <c r="C956" s="14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1:38" ht="26.1" customHeight="1" x14ac:dyDescent="0.3">
      <c r="A957" s="7"/>
      <c r="B957" s="7"/>
      <c r="C957" s="14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1:38" ht="26.1" customHeight="1" x14ac:dyDescent="0.3">
      <c r="A958" s="7"/>
      <c r="B958" s="7"/>
      <c r="C958" s="14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1:38" ht="26.1" customHeight="1" x14ac:dyDescent="0.3">
      <c r="A959" s="7"/>
      <c r="B959" s="7"/>
      <c r="C959" s="14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1:38" ht="26.1" customHeight="1" x14ac:dyDescent="0.3">
      <c r="A960" s="7"/>
      <c r="B960" s="7"/>
      <c r="C960" s="14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1:38" ht="26.1" customHeight="1" x14ac:dyDescent="0.3">
      <c r="A961" s="7"/>
      <c r="B961" s="7"/>
      <c r="C961" s="14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1:38" ht="26.1" customHeight="1" x14ac:dyDescent="0.3">
      <c r="A962" s="7"/>
      <c r="B962" s="7"/>
      <c r="C962" s="14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1:38" ht="26.1" customHeight="1" x14ac:dyDescent="0.3">
      <c r="A963" s="7"/>
      <c r="B963" s="7"/>
      <c r="C963" s="14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1:38" ht="26.1" customHeight="1" x14ac:dyDescent="0.3">
      <c r="A964" s="10" t="s">
        <v>91</v>
      </c>
      <c r="B964" s="11"/>
      <c r="C964" s="12"/>
      <c r="D964" s="13"/>
      <c r="E964" s="13"/>
      <c r="F964" s="13"/>
      <c r="G964" s="13"/>
      <c r="H964" s="13"/>
      <c r="I964" s="13"/>
      <c r="J964" s="13"/>
      <c r="K964" s="13"/>
      <c r="L964" s="13">
        <f>F964+H964+J964</f>
        <v>0</v>
      </c>
      <c r="M964" s="13"/>
      <c r="R964">
        <f t="shared" ref="R964:AL964" si="180">ROUNDDOWN(SUM(R950:R951), 0)</f>
        <v>0</v>
      </c>
      <c r="S964">
        <f t="shared" si="180"/>
        <v>0</v>
      </c>
      <c r="T964">
        <f t="shared" si="180"/>
        <v>0</v>
      </c>
      <c r="U964">
        <f t="shared" si="180"/>
        <v>0</v>
      </c>
      <c r="V964">
        <f t="shared" si="180"/>
        <v>0</v>
      </c>
      <c r="W964">
        <f t="shared" si="180"/>
        <v>0</v>
      </c>
      <c r="X964">
        <f t="shared" si="180"/>
        <v>0</v>
      </c>
      <c r="Y964">
        <f t="shared" si="180"/>
        <v>0</v>
      </c>
      <c r="Z964">
        <f t="shared" si="180"/>
        <v>0</v>
      </c>
      <c r="AA964">
        <f t="shared" si="180"/>
        <v>0</v>
      </c>
      <c r="AB964">
        <f t="shared" si="180"/>
        <v>0</v>
      </c>
      <c r="AC964">
        <f t="shared" si="180"/>
        <v>0</v>
      </c>
      <c r="AD964">
        <f t="shared" si="180"/>
        <v>0</v>
      </c>
      <c r="AE964">
        <f t="shared" si="180"/>
        <v>0</v>
      </c>
      <c r="AF964">
        <f t="shared" si="180"/>
        <v>0</v>
      </c>
      <c r="AG964">
        <f t="shared" si="180"/>
        <v>0</v>
      </c>
      <c r="AH964">
        <f t="shared" si="180"/>
        <v>0</v>
      </c>
      <c r="AI964">
        <f t="shared" si="180"/>
        <v>0</v>
      </c>
      <c r="AJ964">
        <f t="shared" si="180"/>
        <v>0</v>
      </c>
      <c r="AK964">
        <f t="shared" si="180"/>
        <v>0</v>
      </c>
      <c r="AL964">
        <f t="shared" si="180"/>
        <v>0</v>
      </c>
    </row>
    <row r="965" spans="1:38" ht="26.1" customHeight="1" x14ac:dyDescent="0.3">
      <c r="A965" s="59" t="s">
        <v>486</v>
      </c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3"/>
    </row>
    <row r="966" spans="1:38" ht="26.1" customHeight="1" x14ac:dyDescent="0.3">
      <c r="A966" s="6" t="s">
        <v>235</v>
      </c>
      <c r="B966" s="6" t="s">
        <v>244</v>
      </c>
      <c r="C966" s="8" t="s">
        <v>97</v>
      </c>
      <c r="D966" s="9">
        <v>3</v>
      </c>
      <c r="E966" s="9"/>
      <c r="F966" s="9"/>
      <c r="G966" s="9"/>
      <c r="H966" s="9"/>
      <c r="I966" s="9"/>
      <c r="J966" s="9"/>
      <c r="K966" s="9">
        <f>E966+G966+I966</f>
        <v>0</v>
      </c>
      <c r="L966" s="9">
        <f>F966+H966+J966</f>
        <v>0</v>
      </c>
      <c r="M966" s="15" t="s">
        <v>243</v>
      </c>
      <c r="O966" t="str">
        <f>""</f>
        <v/>
      </c>
      <c r="P966" s="1" t="s">
        <v>90</v>
      </c>
      <c r="Q966">
        <v>1</v>
      </c>
      <c r="R966">
        <f>IF(P966="기계경비", J966, 0)</f>
        <v>0</v>
      </c>
      <c r="S966">
        <f>IF(P966="운반비", J966, 0)</f>
        <v>0</v>
      </c>
      <c r="T966">
        <f>IF(P966="작업부산물", F966, 0)</f>
        <v>0</v>
      </c>
      <c r="U966">
        <f>IF(P966="관급", F966, 0)</f>
        <v>0</v>
      </c>
      <c r="V966">
        <f>IF(P966="외주비", J966, 0)</f>
        <v>0</v>
      </c>
      <c r="W966">
        <f>IF(P966="장비비", J966, 0)</f>
        <v>0</v>
      </c>
      <c r="X966">
        <f>IF(P966="폐기물처리비", J966, 0)</f>
        <v>0</v>
      </c>
      <c r="Y966">
        <f>IF(P966="가설비", J966, 0)</f>
        <v>0</v>
      </c>
      <c r="Z966">
        <f>IF(P966="잡비제외분", F966, 0)</f>
        <v>0</v>
      </c>
      <c r="AA966">
        <f>IF(P966="사급자재대", L966, 0)</f>
        <v>0</v>
      </c>
      <c r="AB966">
        <f>IF(P966="관급자재대", L966, 0)</f>
        <v>0</v>
      </c>
      <c r="AC966">
        <f>IF(P966="(비)철강설", L966, 0)</f>
        <v>0</v>
      </c>
      <c r="AD966">
        <f>IF(P966="사용자항목2", L966, 0)</f>
        <v>0</v>
      </c>
      <c r="AE966">
        <f>IF(P966="사용자항목3", L966, 0)</f>
        <v>0</v>
      </c>
      <c r="AF966">
        <f>IF(P966="사용자항목4", L966, 0)</f>
        <v>0</v>
      </c>
      <c r="AG966">
        <f>IF(P966="사용자항목5", L966, 0)</f>
        <v>0</v>
      </c>
      <c r="AH966">
        <f>IF(P966="사용자항목6", L966, 0)</f>
        <v>0</v>
      </c>
      <c r="AI966">
        <f>IF(P966="사용자항목7", L966, 0)</f>
        <v>0</v>
      </c>
      <c r="AJ966">
        <f>IF(P966="사용자항목8", L966, 0)</f>
        <v>0</v>
      </c>
      <c r="AK966">
        <f>IF(P966="사용자항목9", L966, 0)</f>
        <v>0</v>
      </c>
    </row>
    <row r="967" spans="1:38" ht="26.1" customHeight="1" x14ac:dyDescent="0.3">
      <c r="A967" s="6" t="s">
        <v>114</v>
      </c>
      <c r="B967" s="6" t="s">
        <v>246</v>
      </c>
      <c r="C967" s="8" t="s">
        <v>97</v>
      </c>
      <c r="D967" s="9">
        <v>1</v>
      </c>
      <c r="E967" s="9"/>
      <c r="F967" s="9"/>
      <c r="G967" s="9"/>
      <c r="H967" s="9"/>
      <c r="I967" s="9"/>
      <c r="J967" s="9"/>
      <c r="K967" s="9">
        <f>E967+G967+I967</f>
        <v>0</v>
      </c>
      <c r="L967" s="9">
        <f>F967+H967+J967</f>
        <v>0</v>
      </c>
      <c r="M967" s="15" t="s">
        <v>245</v>
      </c>
      <c r="O967" t="str">
        <f>""</f>
        <v/>
      </c>
      <c r="P967" s="1" t="s">
        <v>90</v>
      </c>
      <c r="Q967">
        <v>1</v>
      </c>
      <c r="R967">
        <f>IF(P967="기계경비", J967, 0)</f>
        <v>0</v>
      </c>
      <c r="S967">
        <f>IF(P967="운반비", J967, 0)</f>
        <v>0</v>
      </c>
      <c r="T967">
        <f>IF(P967="작업부산물", F967, 0)</f>
        <v>0</v>
      </c>
      <c r="U967">
        <f>IF(P967="관급", F967, 0)</f>
        <v>0</v>
      </c>
      <c r="V967">
        <f>IF(P967="외주비", J967, 0)</f>
        <v>0</v>
      </c>
      <c r="W967">
        <f>IF(P967="장비비", J967, 0)</f>
        <v>0</v>
      </c>
      <c r="X967">
        <f>IF(P967="폐기물처리비", J967, 0)</f>
        <v>0</v>
      </c>
      <c r="Y967">
        <f>IF(P967="가설비", J967, 0)</f>
        <v>0</v>
      </c>
      <c r="Z967">
        <f>IF(P967="잡비제외분", F967, 0)</f>
        <v>0</v>
      </c>
      <c r="AA967">
        <f>IF(P967="사급자재대", L967, 0)</f>
        <v>0</v>
      </c>
      <c r="AB967">
        <f>IF(P967="관급자재대", L967, 0)</f>
        <v>0</v>
      </c>
      <c r="AC967">
        <f>IF(P967="(비)철강설", L967, 0)</f>
        <v>0</v>
      </c>
      <c r="AD967">
        <f>IF(P967="사용자항목2", L967, 0)</f>
        <v>0</v>
      </c>
      <c r="AE967">
        <f>IF(P967="사용자항목3", L967, 0)</f>
        <v>0</v>
      </c>
      <c r="AF967">
        <f>IF(P967="사용자항목4", L967, 0)</f>
        <v>0</v>
      </c>
      <c r="AG967">
        <f>IF(P967="사용자항목5", L967, 0)</f>
        <v>0</v>
      </c>
      <c r="AH967">
        <f>IF(P967="사용자항목6", L967, 0)</f>
        <v>0</v>
      </c>
      <c r="AI967">
        <f>IF(P967="사용자항목7", L967, 0)</f>
        <v>0</v>
      </c>
      <c r="AJ967">
        <f>IF(P967="사용자항목8", L967, 0)</f>
        <v>0</v>
      </c>
      <c r="AK967">
        <f>IF(P967="사용자항목9", L967, 0)</f>
        <v>0</v>
      </c>
    </row>
    <row r="968" spans="1:38" ht="26.1" customHeight="1" x14ac:dyDescent="0.3">
      <c r="A968" s="7"/>
      <c r="B968" s="7"/>
      <c r="C968" s="14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1:38" ht="26.1" customHeight="1" x14ac:dyDescent="0.3">
      <c r="A969" s="7"/>
      <c r="B969" s="7"/>
      <c r="C969" s="14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1:38" ht="26.1" customHeight="1" x14ac:dyDescent="0.3">
      <c r="A970" s="7"/>
      <c r="B970" s="7"/>
      <c r="C970" s="14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1:38" ht="26.1" customHeight="1" x14ac:dyDescent="0.3">
      <c r="A971" s="7"/>
      <c r="B971" s="7"/>
      <c r="C971" s="14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1:38" ht="26.1" customHeight="1" x14ac:dyDescent="0.3">
      <c r="A972" s="7"/>
      <c r="B972" s="7"/>
      <c r="C972" s="14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1:38" ht="26.1" customHeight="1" x14ac:dyDescent="0.3">
      <c r="A973" s="7"/>
      <c r="B973" s="7"/>
      <c r="C973" s="14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1:38" ht="26.1" customHeight="1" x14ac:dyDescent="0.3">
      <c r="A974" s="7"/>
      <c r="B974" s="7"/>
      <c r="C974" s="14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1:38" ht="26.1" customHeight="1" x14ac:dyDescent="0.3">
      <c r="A975" s="7"/>
      <c r="B975" s="7"/>
      <c r="C975" s="14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1:38" ht="26.1" customHeight="1" x14ac:dyDescent="0.3">
      <c r="A976" s="7"/>
      <c r="B976" s="7"/>
      <c r="C976" s="14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1:38" ht="26.1" customHeight="1" x14ac:dyDescent="0.3">
      <c r="A977" s="7"/>
      <c r="B977" s="7"/>
      <c r="C977" s="14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38" ht="26.1" customHeight="1" x14ac:dyDescent="0.3">
      <c r="A978" s="7"/>
      <c r="B978" s="7"/>
      <c r="C978" s="14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1:38" ht="26.1" customHeight="1" x14ac:dyDescent="0.3">
      <c r="A979" s="7"/>
      <c r="B979" s="7"/>
      <c r="C979" s="14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38" ht="26.1" customHeight="1" x14ac:dyDescent="0.3">
      <c r="A980" s="10" t="s">
        <v>91</v>
      </c>
      <c r="B980" s="11"/>
      <c r="C980" s="12"/>
      <c r="D980" s="13"/>
      <c r="E980" s="13"/>
      <c r="F980" s="13"/>
      <c r="G980" s="13"/>
      <c r="H980" s="13"/>
      <c r="I980" s="13"/>
      <c r="J980" s="13"/>
      <c r="K980" s="13"/>
      <c r="L980" s="13">
        <f>F980+H980+J980</f>
        <v>0</v>
      </c>
      <c r="M980" s="13"/>
      <c r="R980">
        <f t="shared" ref="R980:AL980" si="181">ROUNDDOWN(SUM(R966:R967), 0)</f>
        <v>0</v>
      </c>
      <c r="S980">
        <f t="shared" si="181"/>
        <v>0</v>
      </c>
      <c r="T980">
        <f t="shared" si="181"/>
        <v>0</v>
      </c>
      <c r="U980">
        <f t="shared" si="181"/>
        <v>0</v>
      </c>
      <c r="V980">
        <f t="shared" si="181"/>
        <v>0</v>
      </c>
      <c r="W980">
        <f t="shared" si="181"/>
        <v>0</v>
      </c>
      <c r="X980">
        <f t="shared" si="181"/>
        <v>0</v>
      </c>
      <c r="Y980">
        <f t="shared" si="181"/>
        <v>0</v>
      </c>
      <c r="Z980">
        <f t="shared" si="181"/>
        <v>0</v>
      </c>
      <c r="AA980">
        <f t="shared" si="181"/>
        <v>0</v>
      </c>
      <c r="AB980">
        <f t="shared" si="181"/>
        <v>0</v>
      </c>
      <c r="AC980">
        <f t="shared" si="181"/>
        <v>0</v>
      </c>
      <c r="AD980">
        <f t="shared" si="181"/>
        <v>0</v>
      </c>
      <c r="AE980">
        <f t="shared" si="181"/>
        <v>0</v>
      </c>
      <c r="AF980">
        <f t="shared" si="181"/>
        <v>0</v>
      </c>
      <c r="AG980">
        <f t="shared" si="181"/>
        <v>0</v>
      </c>
      <c r="AH980">
        <f t="shared" si="181"/>
        <v>0</v>
      </c>
      <c r="AI980">
        <f t="shared" si="181"/>
        <v>0</v>
      </c>
      <c r="AJ980">
        <f t="shared" si="181"/>
        <v>0</v>
      </c>
      <c r="AK980">
        <f t="shared" si="181"/>
        <v>0</v>
      </c>
      <c r="AL980">
        <f t="shared" si="181"/>
        <v>0</v>
      </c>
    </row>
    <row r="981" spans="1:38" ht="26.1" customHeight="1" x14ac:dyDescent="0.3">
      <c r="A981" s="59" t="s">
        <v>487</v>
      </c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3"/>
    </row>
    <row r="982" spans="1:38" ht="26.1" customHeight="1" x14ac:dyDescent="0.3">
      <c r="A982" s="6" t="s">
        <v>120</v>
      </c>
      <c r="B982" s="6" t="s">
        <v>121</v>
      </c>
      <c r="C982" s="8" t="s">
        <v>122</v>
      </c>
      <c r="D982" s="9">
        <v>35</v>
      </c>
      <c r="E982" s="9"/>
      <c r="F982" s="9"/>
      <c r="G982" s="9"/>
      <c r="H982" s="9"/>
      <c r="I982" s="9"/>
      <c r="J982" s="9"/>
      <c r="K982" s="9">
        <f>E982+G982+I982</f>
        <v>0</v>
      </c>
      <c r="L982" s="9">
        <f>F982+H982+J982</f>
        <v>0</v>
      </c>
      <c r="M982" s="15" t="s">
        <v>119</v>
      </c>
      <c r="O982" t="str">
        <f>""</f>
        <v/>
      </c>
      <c r="P982" s="1" t="s">
        <v>90</v>
      </c>
      <c r="Q982">
        <v>1</v>
      </c>
      <c r="R982">
        <f>IF(P982="기계경비", J982, 0)</f>
        <v>0</v>
      </c>
      <c r="S982">
        <f>IF(P982="운반비", J982, 0)</f>
        <v>0</v>
      </c>
      <c r="T982">
        <f>IF(P982="작업부산물", F982, 0)</f>
        <v>0</v>
      </c>
      <c r="U982">
        <f>IF(P982="관급", F982, 0)</f>
        <v>0</v>
      </c>
      <c r="V982">
        <f>IF(P982="외주비", J982, 0)</f>
        <v>0</v>
      </c>
      <c r="W982">
        <f>IF(P982="장비비", J982, 0)</f>
        <v>0</v>
      </c>
      <c r="X982">
        <f>IF(P982="폐기물처리비", J982, 0)</f>
        <v>0</v>
      </c>
      <c r="Y982">
        <f>IF(P982="가설비", J982, 0)</f>
        <v>0</v>
      </c>
      <c r="Z982">
        <f>IF(P982="잡비제외분", F982, 0)</f>
        <v>0</v>
      </c>
      <c r="AA982">
        <f>IF(P982="사급자재대", L982, 0)</f>
        <v>0</v>
      </c>
      <c r="AB982">
        <f>IF(P982="관급자재대", L982, 0)</f>
        <v>0</v>
      </c>
      <c r="AC982">
        <f>IF(P982="(비)철강설", L982, 0)</f>
        <v>0</v>
      </c>
      <c r="AD982">
        <f>IF(P982="사용자항목2", L982, 0)</f>
        <v>0</v>
      </c>
      <c r="AE982">
        <f>IF(P982="사용자항목3", L982, 0)</f>
        <v>0</v>
      </c>
      <c r="AF982">
        <f>IF(P982="사용자항목4", L982, 0)</f>
        <v>0</v>
      </c>
      <c r="AG982">
        <f>IF(P982="사용자항목5", L982, 0)</f>
        <v>0</v>
      </c>
      <c r="AH982">
        <f>IF(P982="사용자항목6", L982, 0)</f>
        <v>0</v>
      </c>
      <c r="AI982">
        <f>IF(P982="사용자항목7", L982, 0)</f>
        <v>0</v>
      </c>
      <c r="AJ982">
        <f>IF(P982="사용자항목8", L982, 0)</f>
        <v>0</v>
      </c>
      <c r="AK982">
        <f>IF(P982="사용자항목9", L982, 0)</f>
        <v>0</v>
      </c>
    </row>
    <row r="983" spans="1:38" ht="26.1" customHeight="1" x14ac:dyDescent="0.3">
      <c r="A983" s="6" t="s">
        <v>100</v>
      </c>
      <c r="B983" s="6" t="s">
        <v>101</v>
      </c>
      <c r="C983" s="8" t="s">
        <v>52</v>
      </c>
      <c r="D983" s="9">
        <v>72</v>
      </c>
      <c r="E983" s="9"/>
      <c r="F983" s="9"/>
      <c r="G983" s="9"/>
      <c r="H983" s="9"/>
      <c r="I983" s="9"/>
      <c r="J983" s="9"/>
      <c r="K983" s="9">
        <f>E983+G983+I983</f>
        <v>0</v>
      </c>
      <c r="L983" s="9">
        <f>F983+H983+J983</f>
        <v>0</v>
      </c>
      <c r="M983" s="15" t="s">
        <v>102</v>
      </c>
      <c r="O983" t="str">
        <f>""</f>
        <v/>
      </c>
      <c r="P983" s="1" t="s">
        <v>90</v>
      </c>
      <c r="Q983">
        <v>1</v>
      </c>
      <c r="R983">
        <f>IF(P983="기계경비", J983, 0)</f>
        <v>0</v>
      </c>
      <c r="S983">
        <f>IF(P983="운반비", J983, 0)</f>
        <v>0</v>
      </c>
      <c r="T983">
        <f>IF(P983="작업부산물", F983, 0)</f>
        <v>0</v>
      </c>
      <c r="U983">
        <f>IF(P983="관급", F983, 0)</f>
        <v>0</v>
      </c>
      <c r="V983">
        <f>IF(P983="외주비", J983, 0)</f>
        <v>0</v>
      </c>
      <c r="W983">
        <f>IF(P983="장비비", J983, 0)</f>
        <v>0</v>
      </c>
      <c r="X983">
        <f>IF(P983="폐기물처리비", J983, 0)</f>
        <v>0</v>
      </c>
      <c r="Y983">
        <f>IF(P983="가설비", J983, 0)</f>
        <v>0</v>
      </c>
      <c r="Z983">
        <f>IF(P983="잡비제외분", F983, 0)</f>
        <v>0</v>
      </c>
      <c r="AA983">
        <f>IF(P983="사급자재대", L983, 0)</f>
        <v>0</v>
      </c>
      <c r="AB983">
        <f>IF(P983="관급자재대", L983, 0)</f>
        <v>0</v>
      </c>
      <c r="AC983">
        <f>IF(P983="(비)철강설", L983, 0)</f>
        <v>0</v>
      </c>
      <c r="AD983">
        <f>IF(P983="사용자항목2", L983, 0)</f>
        <v>0</v>
      </c>
      <c r="AE983">
        <f>IF(P983="사용자항목3", L983, 0)</f>
        <v>0</v>
      </c>
      <c r="AF983">
        <f>IF(P983="사용자항목4", L983, 0)</f>
        <v>0</v>
      </c>
      <c r="AG983">
        <f>IF(P983="사용자항목5", L983, 0)</f>
        <v>0</v>
      </c>
      <c r="AH983">
        <f>IF(P983="사용자항목6", L983, 0)</f>
        <v>0</v>
      </c>
      <c r="AI983">
        <f>IF(P983="사용자항목7", L983, 0)</f>
        <v>0</v>
      </c>
      <c r="AJ983">
        <f>IF(P983="사용자항목8", L983, 0)</f>
        <v>0</v>
      </c>
      <c r="AK983">
        <f>IF(P983="사용자항목9", L983, 0)</f>
        <v>0</v>
      </c>
    </row>
    <row r="984" spans="1:38" ht="26.1" customHeight="1" x14ac:dyDescent="0.3">
      <c r="A984" s="7"/>
      <c r="B984" s="7"/>
      <c r="C984" s="14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1:38" ht="26.1" customHeight="1" x14ac:dyDescent="0.3">
      <c r="A985" s="7"/>
      <c r="B985" s="7"/>
      <c r="C985" s="14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1:38" ht="26.1" customHeight="1" x14ac:dyDescent="0.3">
      <c r="A986" s="7"/>
      <c r="B986" s="7"/>
      <c r="C986" s="14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1:38" ht="26.1" customHeight="1" x14ac:dyDescent="0.3">
      <c r="A987" s="7"/>
      <c r="B987" s="7"/>
      <c r="C987" s="14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38" ht="26.1" customHeight="1" x14ac:dyDescent="0.3">
      <c r="A988" s="7"/>
      <c r="B988" s="7"/>
      <c r="C988" s="14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1:38" ht="26.1" customHeight="1" x14ac:dyDescent="0.3">
      <c r="A989" s="7"/>
      <c r="B989" s="7"/>
      <c r="C989" s="14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38" ht="26.1" customHeight="1" x14ac:dyDescent="0.3">
      <c r="A990" s="7"/>
      <c r="B990" s="7"/>
      <c r="C990" s="14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1:38" ht="26.1" customHeight="1" x14ac:dyDescent="0.3">
      <c r="A991" s="7"/>
      <c r="B991" s="7"/>
      <c r="C991" s="14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1:38" ht="26.1" customHeight="1" x14ac:dyDescent="0.3">
      <c r="A992" s="7"/>
      <c r="B992" s="7"/>
      <c r="C992" s="14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1:38" ht="26.1" customHeight="1" x14ac:dyDescent="0.3">
      <c r="A993" s="7"/>
      <c r="B993" s="7"/>
      <c r="C993" s="14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1:38" ht="26.1" customHeight="1" x14ac:dyDescent="0.3">
      <c r="A994" s="7"/>
      <c r="B994" s="7"/>
      <c r="C994" s="14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1:38" ht="26.1" customHeight="1" x14ac:dyDescent="0.3">
      <c r="A995" s="7"/>
      <c r="B995" s="7"/>
      <c r="C995" s="14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1:38" ht="26.1" customHeight="1" x14ac:dyDescent="0.3">
      <c r="A996" s="10" t="s">
        <v>91</v>
      </c>
      <c r="B996" s="11"/>
      <c r="C996" s="12"/>
      <c r="D996" s="13"/>
      <c r="E996" s="13"/>
      <c r="F996" s="13"/>
      <c r="G996" s="13"/>
      <c r="H996" s="13"/>
      <c r="I996" s="13"/>
      <c r="J996" s="13"/>
      <c r="K996" s="13"/>
      <c r="L996" s="13">
        <f>F996+H996+J996</f>
        <v>0</v>
      </c>
      <c r="M996" s="13"/>
      <c r="R996">
        <f t="shared" ref="R996:AL996" si="182">ROUNDDOWN(SUM(R982:R983), 0)</f>
        <v>0</v>
      </c>
      <c r="S996">
        <f t="shared" si="182"/>
        <v>0</v>
      </c>
      <c r="T996">
        <f t="shared" si="182"/>
        <v>0</v>
      </c>
      <c r="U996">
        <f t="shared" si="182"/>
        <v>0</v>
      </c>
      <c r="V996">
        <f t="shared" si="182"/>
        <v>0</v>
      </c>
      <c r="W996">
        <f t="shared" si="182"/>
        <v>0</v>
      </c>
      <c r="X996">
        <f t="shared" si="182"/>
        <v>0</v>
      </c>
      <c r="Y996">
        <f t="shared" si="182"/>
        <v>0</v>
      </c>
      <c r="Z996">
        <f t="shared" si="182"/>
        <v>0</v>
      </c>
      <c r="AA996">
        <f t="shared" si="182"/>
        <v>0</v>
      </c>
      <c r="AB996">
        <f t="shared" si="182"/>
        <v>0</v>
      </c>
      <c r="AC996">
        <f t="shared" si="182"/>
        <v>0</v>
      </c>
      <c r="AD996">
        <f t="shared" si="182"/>
        <v>0</v>
      </c>
      <c r="AE996">
        <f t="shared" si="182"/>
        <v>0</v>
      </c>
      <c r="AF996">
        <f t="shared" si="182"/>
        <v>0</v>
      </c>
      <c r="AG996">
        <f t="shared" si="182"/>
        <v>0</v>
      </c>
      <c r="AH996">
        <f t="shared" si="182"/>
        <v>0</v>
      </c>
      <c r="AI996">
        <f t="shared" si="182"/>
        <v>0</v>
      </c>
      <c r="AJ996">
        <f t="shared" si="182"/>
        <v>0</v>
      </c>
      <c r="AK996">
        <f t="shared" si="182"/>
        <v>0</v>
      </c>
      <c r="AL996">
        <f t="shared" si="182"/>
        <v>0</v>
      </c>
    </row>
    <row r="997" spans="1:38" ht="26.1" customHeight="1" x14ac:dyDescent="0.3">
      <c r="A997" s="59" t="s">
        <v>488</v>
      </c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3"/>
    </row>
    <row r="998" spans="1:38" ht="26.1" customHeight="1" x14ac:dyDescent="0.3">
      <c r="A998" s="6" t="s">
        <v>124</v>
      </c>
      <c r="B998" s="6" t="s">
        <v>125</v>
      </c>
      <c r="C998" s="8" t="s">
        <v>52</v>
      </c>
      <c r="D998" s="9">
        <v>72</v>
      </c>
      <c r="E998" s="9"/>
      <c r="F998" s="9"/>
      <c r="G998" s="9"/>
      <c r="H998" s="9"/>
      <c r="I998" s="9"/>
      <c r="J998" s="9"/>
      <c r="K998" s="9">
        <f>E998+G998+I998</f>
        <v>0</v>
      </c>
      <c r="L998" s="9">
        <f>F998+H998+J998</f>
        <v>0</v>
      </c>
      <c r="M998" s="15" t="s">
        <v>123</v>
      </c>
      <c r="O998" t="str">
        <f>""</f>
        <v/>
      </c>
      <c r="P998" s="1" t="s">
        <v>90</v>
      </c>
      <c r="Q998">
        <v>1</v>
      </c>
      <c r="R998">
        <f>IF(P998="기계경비", J998, 0)</f>
        <v>0</v>
      </c>
      <c r="S998">
        <f>IF(P998="운반비", J998, 0)</f>
        <v>0</v>
      </c>
      <c r="T998">
        <f>IF(P998="작업부산물", F998, 0)</f>
        <v>0</v>
      </c>
      <c r="U998">
        <f>IF(P998="관급", F998, 0)</f>
        <v>0</v>
      </c>
      <c r="V998">
        <f>IF(P998="외주비", J998, 0)</f>
        <v>0</v>
      </c>
      <c r="W998">
        <f>IF(P998="장비비", J998, 0)</f>
        <v>0</v>
      </c>
      <c r="X998">
        <f>IF(P998="폐기물처리비", J998, 0)</f>
        <v>0</v>
      </c>
      <c r="Y998">
        <f>IF(P998="가설비", J998, 0)</f>
        <v>0</v>
      </c>
      <c r="Z998">
        <f>IF(P998="잡비제외분", F998, 0)</f>
        <v>0</v>
      </c>
      <c r="AA998">
        <f>IF(P998="사급자재대", L998, 0)</f>
        <v>0</v>
      </c>
      <c r="AB998">
        <f>IF(P998="관급자재대", L998, 0)</f>
        <v>0</v>
      </c>
      <c r="AC998">
        <f>IF(P998="(비)철강설", L998, 0)</f>
        <v>0</v>
      </c>
      <c r="AD998">
        <f>IF(P998="사용자항목2", L998, 0)</f>
        <v>0</v>
      </c>
      <c r="AE998">
        <f>IF(P998="사용자항목3", L998, 0)</f>
        <v>0</v>
      </c>
      <c r="AF998">
        <f>IF(P998="사용자항목4", L998, 0)</f>
        <v>0</v>
      </c>
      <c r="AG998">
        <f>IF(P998="사용자항목5", L998, 0)</f>
        <v>0</v>
      </c>
      <c r="AH998">
        <f>IF(P998="사용자항목6", L998, 0)</f>
        <v>0</v>
      </c>
      <c r="AI998">
        <f>IF(P998="사용자항목7", L998, 0)</f>
        <v>0</v>
      </c>
      <c r="AJ998">
        <f>IF(P998="사용자항목8", L998, 0)</f>
        <v>0</v>
      </c>
      <c r="AK998">
        <f>IF(P998="사용자항목9", L998, 0)</f>
        <v>0</v>
      </c>
    </row>
    <row r="999" spans="1:38" ht="26.1" customHeight="1" x14ac:dyDescent="0.3">
      <c r="A999" s="7"/>
      <c r="B999" s="7"/>
      <c r="C999" s="14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1:38" ht="26.1" customHeight="1" x14ac:dyDescent="0.3">
      <c r="A1000" s="7"/>
      <c r="B1000" s="7"/>
      <c r="C1000" s="14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38" ht="26.1" customHeight="1" x14ac:dyDescent="0.3">
      <c r="A1001" s="7"/>
      <c r="B1001" s="7"/>
      <c r="C1001" s="14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38" ht="26.1" customHeight="1" x14ac:dyDescent="0.3">
      <c r="A1002" s="7"/>
      <c r="B1002" s="7"/>
      <c r="C1002" s="14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38" ht="26.1" customHeight="1" x14ac:dyDescent="0.3">
      <c r="A1003" s="7"/>
      <c r="B1003" s="7"/>
      <c r="C1003" s="14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38" ht="26.1" customHeight="1" x14ac:dyDescent="0.3">
      <c r="A1004" s="7"/>
      <c r="B1004" s="7"/>
      <c r="C1004" s="14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38" ht="26.1" customHeight="1" x14ac:dyDescent="0.3">
      <c r="A1005" s="7"/>
      <c r="B1005" s="7"/>
      <c r="C1005" s="14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38" ht="26.1" customHeight="1" x14ac:dyDescent="0.3">
      <c r="A1006" s="7"/>
      <c r="B1006" s="7"/>
      <c r="C1006" s="14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38" ht="26.1" customHeight="1" x14ac:dyDescent="0.3">
      <c r="A1007" s="7"/>
      <c r="B1007" s="7"/>
      <c r="C1007" s="14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38" ht="26.1" customHeight="1" x14ac:dyDescent="0.3">
      <c r="A1008" s="7"/>
      <c r="B1008" s="7"/>
      <c r="C1008" s="14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38" ht="26.1" customHeight="1" x14ac:dyDescent="0.3">
      <c r="A1009" s="7"/>
      <c r="B1009" s="7"/>
      <c r="C1009" s="14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38" ht="26.1" customHeight="1" x14ac:dyDescent="0.3">
      <c r="A1010" s="7"/>
      <c r="B1010" s="7"/>
      <c r="C1010" s="14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38" ht="26.1" customHeight="1" x14ac:dyDescent="0.3">
      <c r="A1011" s="7"/>
      <c r="B1011" s="7"/>
      <c r="C1011" s="14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38" ht="26.1" customHeight="1" x14ac:dyDescent="0.3">
      <c r="A1012" s="10" t="s">
        <v>91</v>
      </c>
      <c r="B1012" s="11"/>
      <c r="C1012" s="12"/>
      <c r="D1012" s="13"/>
      <c r="E1012" s="13"/>
      <c r="F1012" s="13"/>
      <c r="G1012" s="13"/>
      <c r="H1012" s="13"/>
      <c r="I1012" s="13"/>
      <c r="J1012" s="13"/>
      <c r="K1012" s="13"/>
      <c r="L1012" s="13">
        <f>F1012+H1012+J1012</f>
        <v>0</v>
      </c>
      <c r="M1012" s="13"/>
      <c r="R1012">
        <f t="shared" ref="R1012:AL1012" si="183">ROUNDDOWN(SUM(R998:R998), 0)</f>
        <v>0</v>
      </c>
      <c r="S1012">
        <f t="shared" si="183"/>
        <v>0</v>
      </c>
      <c r="T1012">
        <f t="shared" si="183"/>
        <v>0</v>
      </c>
      <c r="U1012">
        <f t="shared" si="183"/>
        <v>0</v>
      </c>
      <c r="V1012">
        <f t="shared" si="183"/>
        <v>0</v>
      </c>
      <c r="W1012">
        <f t="shared" si="183"/>
        <v>0</v>
      </c>
      <c r="X1012">
        <f t="shared" si="183"/>
        <v>0</v>
      </c>
      <c r="Y1012">
        <f t="shared" si="183"/>
        <v>0</v>
      </c>
      <c r="Z1012">
        <f t="shared" si="183"/>
        <v>0</v>
      </c>
      <c r="AA1012">
        <f t="shared" si="183"/>
        <v>0</v>
      </c>
      <c r="AB1012">
        <f t="shared" si="183"/>
        <v>0</v>
      </c>
      <c r="AC1012">
        <f t="shared" si="183"/>
        <v>0</v>
      </c>
      <c r="AD1012">
        <f t="shared" si="183"/>
        <v>0</v>
      </c>
      <c r="AE1012">
        <f t="shared" si="183"/>
        <v>0</v>
      </c>
      <c r="AF1012">
        <f t="shared" si="183"/>
        <v>0</v>
      </c>
      <c r="AG1012">
        <f t="shared" si="183"/>
        <v>0</v>
      </c>
      <c r="AH1012">
        <f t="shared" si="183"/>
        <v>0</v>
      </c>
      <c r="AI1012">
        <f t="shared" si="183"/>
        <v>0</v>
      </c>
      <c r="AJ1012">
        <f t="shared" si="183"/>
        <v>0</v>
      </c>
      <c r="AK1012">
        <f t="shared" si="183"/>
        <v>0</v>
      </c>
      <c r="AL1012">
        <f t="shared" si="183"/>
        <v>0</v>
      </c>
    </row>
    <row r="1013" spans="1:38" ht="26.1" customHeight="1" x14ac:dyDescent="0.3">
      <c r="A1013" s="59" t="s">
        <v>489</v>
      </c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3"/>
    </row>
    <row r="1014" spans="1:38" ht="26.1" customHeight="1" x14ac:dyDescent="0.3">
      <c r="A1014" s="6" t="s">
        <v>136</v>
      </c>
      <c r="B1014" s="6" t="s">
        <v>137</v>
      </c>
      <c r="C1014" s="8" t="s">
        <v>53</v>
      </c>
      <c r="D1014" s="9">
        <v>12</v>
      </c>
      <c r="E1014" s="9"/>
      <c r="F1014" s="9"/>
      <c r="G1014" s="9"/>
      <c r="H1014" s="9"/>
      <c r="I1014" s="9"/>
      <c r="J1014" s="9"/>
      <c r="K1014" s="9">
        <f t="shared" ref="K1014:L1017" si="184">E1014+G1014+I1014</f>
        <v>0</v>
      </c>
      <c r="L1014" s="9">
        <f t="shared" si="184"/>
        <v>0</v>
      </c>
      <c r="M1014" s="15" t="s">
        <v>135</v>
      </c>
      <c r="O1014" t="str">
        <f>""</f>
        <v/>
      </c>
      <c r="P1014" s="1" t="s">
        <v>90</v>
      </c>
      <c r="Q1014">
        <v>1</v>
      </c>
      <c r="R1014">
        <f>IF(P1014="기계경비", J1014, 0)</f>
        <v>0</v>
      </c>
      <c r="S1014">
        <f>IF(P1014="운반비", J1014, 0)</f>
        <v>0</v>
      </c>
      <c r="T1014">
        <f>IF(P1014="작업부산물", F1014, 0)</f>
        <v>0</v>
      </c>
      <c r="U1014">
        <f>IF(P1014="관급", F1014, 0)</f>
        <v>0</v>
      </c>
      <c r="V1014">
        <f>IF(P1014="외주비", J1014, 0)</f>
        <v>0</v>
      </c>
      <c r="W1014">
        <f>IF(P1014="장비비", J1014, 0)</f>
        <v>0</v>
      </c>
      <c r="X1014">
        <f>IF(P1014="폐기물처리비", J1014, 0)</f>
        <v>0</v>
      </c>
      <c r="Y1014">
        <f>IF(P1014="가설비", J1014, 0)</f>
        <v>0</v>
      </c>
      <c r="Z1014">
        <f>IF(P1014="잡비제외분", F1014, 0)</f>
        <v>0</v>
      </c>
      <c r="AA1014">
        <f>IF(P1014="사급자재대", L1014, 0)</f>
        <v>0</v>
      </c>
      <c r="AB1014">
        <f>IF(P1014="관급자재대", L1014, 0)</f>
        <v>0</v>
      </c>
      <c r="AC1014">
        <f>IF(P1014="(비)철강설", L1014, 0)</f>
        <v>0</v>
      </c>
      <c r="AD1014">
        <f>IF(P1014="사용자항목2", L1014, 0)</f>
        <v>0</v>
      </c>
      <c r="AE1014">
        <f>IF(P1014="사용자항목3", L1014, 0)</f>
        <v>0</v>
      </c>
      <c r="AF1014">
        <f>IF(P1014="사용자항목4", L1014, 0)</f>
        <v>0</v>
      </c>
      <c r="AG1014">
        <f>IF(P1014="사용자항목5", L1014, 0)</f>
        <v>0</v>
      </c>
      <c r="AH1014">
        <f>IF(P1014="사용자항목6", L1014, 0)</f>
        <v>0</v>
      </c>
      <c r="AI1014">
        <f>IF(P1014="사용자항목7", L1014, 0)</f>
        <v>0</v>
      </c>
      <c r="AJ1014">
        <f>IF(P1014="사용자항목8", L1014, 0)</f>
        <v>0</v>
      </c>
      <c r="AK1014">
        <f>IF(P1014="사용자항목9", L1014, 0)</f>
        <v>0</v>
      </c>
    </row>
    <row r="1015" spans="1:38" ht="26.1" customHeight="1" x14ac:dyDescent="0.3">
      <c r="A1015" s="6" t="s">
        <v>133</v>
      </c>
      <c r="B1015" s="6" t="s">
        <v>134</v>
      </c>
      <c r="C1015" s="8" t="s">
        <v>53</v>
      </c>
      <c r="D1015" s="9">
        <v>16</v>
      </c>
      <c r="E1015" s="9"/>
      <c r="F1015" s="9"/>
      <c r="G1015" s="9"/>
      <c r="H1015" s="9"/>
      <c r="I1015" s="9"/>
      <c r="J1015" s="9"/>
      <c r="K1015" s="9">
        <f t="shared" si="184"/>
        <v>0</v>
      </c>
      <c r="L1015" s="9">
        <f t="shared" si="184"/>
        <v>0</v>
      </c>
      <c r="M1015" s="15" t="s">
        <v>132</v>
      </c>
      <c r="O1015" t="str">
        <f>""</f>
        <v/>
      </c>
      <c r="P1015" s="1" t="s">
        <v>90</v>
      </c>
      <c r="Q1015">
        <v>1</v>
      </c>
      <c r="R1015">
        <f>IF(P1015="기계경비", J1015, 0)</f>
        <v>0</v>
      </c>
      <c r="S1015">
        <f>IF(P1015="운반비", J1015, 0)</f>
        <v>0</v>
      </c>
      <c r="T1015">
        <f>IF(P1015="작업부산물", F1015, 0)</f>
        <v>0</v>
      </c>
      <c r="U1015">
        <f>IF(P1015="관급", F1015, 0)</f>
        <v>0</v>
      </c>
      <c r="V1015">
        <f>IF(P1015="외주비", J1015, 0)</f>
        <v>0</v>
      </c>
      <c r="W1015">
        <f>IF(P1015="장비비", J1015, 0)</f>
        <v>0</v>
      </c>
      <c r="X1015">
        <f>IF(P1015="폐기물처리비", J1015, 0)</f>
        <v>0</v>
      </c>
      <c r="Y1015">
        <f>IF(P1015="가설비", J1015, 0)</f>
        <v>0</v>
      </c>
      <c r="Z1015">
        <f>IF(P1015="잡비제외분", F1015, 0)</f>
        <v>0</v>
      </c>
      <c r="AA1015">
        <f>IF(P1015="사급자재대", L1015, 0)</f>
        <v>0</v>
      </c>
      <c r="AB1015">
        <f>IF(P1015="관급자재대", L1015, 0)</f>
        <v>0</v>
      </c>
      <c r="AC1015">
        <f>IF(P1015="(비)철강설", L1015, 0)</f>
        <v>0</v>
      </c>
      <c r="AD1015">
        <f>IF(P1015="사용자항목2", L1015, 0)</f>
        <v>0</v>
      </c>
      <c r="AE1015">
        <f>IF(P1015="사용자항목3", L1015, 0)</f>
        <v>0</v>
      </c>
      <c r="AF1015">
        <f>IF(P1015="사용자항목4", L1015, 0)</f>
        <v>0</v>
      </c>
      <c r="AG1015">
        <f>IF(P1015="사용자항목5", L1015, 0)</f>
        <v>0</v>
      </c>
      <c r="AH1015">
        <f>IF(P1015="사용자항목6", L1015, 0)</f>
        <v>0</v>
      </c>
      <c r="AI1015">
        <f>IF(P1015="사용자항목7", L1015, 0)</f>
        <v>0</v>
      </c>
      <c r="AJ1015">
        <f>IF(P1015="사용자항목8", L1015, 0)</f>
        <v>0</v>
      </c>
      <c r="AK1015">
        <f>IF(P1015="사용자항목9", L1015, 0)</f>
        <v>0</v>
      </c>
    </row>
    <row r="1016" spans="1:38" ht="26.1" customHeight="1" x14ac:dyDescent="0.3">
      <c r="A1016" s="6" t="s">
        <v>127</v>
      </c>
      <c r="B1016" s="6" t="s">
        <v>128</v>
      </c>
      <c r="C1016" s="8" t="s">
        <v>52</v>
      </c>
      <c r="D1016" s="9">
        <v>35</v>
      </c>
      <c r="E1016" s="9"/>
      <c r="F1016" s="9"/>
      <c r="G1016" s="9"/>
      <c r="H1016" s="9"/>
      <c r="I1016" s="9"/>
      <c r="J1016" s="9"/>
      <c r="K1016" s="9">
        <f t="shared" si="184"/>
        <v>0</v>
      </c>
      <c r="L1016" s="9">
        <f t="shared" si="184"/>
        <v>0</v>
      </c>
      <c r="M1016" s="15" t="s">
        <v>126</v>
      </c>
      <c r="O1016" t="str">
        <f>""</f>
        <v/>
      </c>
      <c r="P1016" s="1" t="s">
        <v>90</v>
      </c>
      <c r="Q1016">
        <v>1</v>
      </c>
      <c r="R1016">
        <f>IF(P1016="기계경비", J1016, 0)</f>
        <v>0</v>
      </c>
      <c r="S1016">
        <f>IF(P1016="운반비", J1016, 0)</f>
        <v>0</v>
      </c>
      <c r="T1016">
        <f>IF(P1016="작업부산물", F1016, 0)</f>
        <v>0</v>
      </c>
      <c r="U1016">
        <f>IF(P1016="관급", F1016, 0)</f>
        <v>0</v>
      </c>
      <c r="V1016">
        <f>IF(P1016="외주비", J1016, 0)</f>
        <v>0</v>
      </c>
      <c r="W1016">
        <f>IF(P1016="장비비", J1016, 0)</f>
        <v>0</v>
      </c>
      <c r="X1016">
        <f>IF(P1016="폐기물처리비", J1016, 0)</f>
        <v>0</v>
      </c>
      <c r="Y1016">
        <f>IF(P1016="가설비", J1016, 0)</f>
        <v>0</v>
      </c>
      <c r="Z1016">
        <f>IF(P1016="잡비제외분", F1016, 0)</f>
        <v>0</v>
      </c>
      <c r="AA1016">
        <f>IF(P1016="사급자재대", L1016, 0)</f>
        <v>0</v>
      </c>
      <c r="AB1016">
        <f>IF(P1016="관급자재대", L1016, 0)</f>
        <v>0</v>
      </c>
      <c r="AC1016">
        <f>IF(P1016="(비)철강설", L1016, 0)</f>
        <v>0</v>
      </c>
      <c r="AD1016">
        <f>IF(P1016="사용자항목2", L1016, 0)</f>
        <v>0</v>
      </c>
      <c r="AE1016">
        <f>IF(P1016="사용자항목3", L1016, 0)</f>
        <v>0</v>
      </c>
      <c r="AF1016">
        <f>IF(P1016="사용자항목4", L1016, 0)</f>
        <v>0</v>
      </c>
      <c r="AG1016">
        <f>IF(P1016="사용자항목5", L1016, 0)</f>
        <v>0</v>
      </c>
      <c r="AH1016">
        <f>IF(P1016="사용자항목6", L1016, 0)</f>
        <v>0</v>
      </c>
      <c r="AI1016">
        <f>IF(P1016="사용자항목7", L1016, 0)</f>
        <v>0</v>
      </c>
      <c r="AJ1016">
        <f>IF(P1016="사용자항목8", L1016, 0)</f>
        <v>0</v>
      </c>
      <c r="AK1016">
        <f>IF(P1016="사용자항목9", L1016, 0)</f>
        <v>0</v>
      </c>
    </row>
    <row r="1017" spans="1:38" ht="26.1" customHeight="1" x14ac:dyDescent="0.3">
      <c r="A1017" s="6" t="s">
        <v>130</v>
      </c>
      <c r="B1017" s="6" t="s">
        <v>131</v>
      </c>
      <c r="C1017" s="8" t="s">
        <v>52</v>
      </c>
      <c r="D1017" s="9">
        <v>35</v>
      </c>
      <c r="E1017" s="9"/>
      <c r="F1017" s="9"/>
      <c r="G1017" s="9"/>
      <c r="H1017" s="9"/>
      <c r="I1017" s="9"/>
      <c r="J1017" s="9"/>
      <c r="K1017" s="9">
        <f t="shared" si="184"/>
        <v>0</v>
      </c>
      <c r="L1017" s="9">
        <f t="shared" si="184"/>
        <v>0</v>
      </c>
      <c r="M1017" s="15" t="s">
        <v>129</v>
      </c>
      <c r="O1017" t="str">
        <f>""</f>
        <v/>
      </c>
      <c r="P1017" s="1" t="s">
        <v>90</v>
      </c>
      <c r="Q1017">
        <v>1</v>
      </c>
      <c r="R1017">
        <f>IF(P1017="기계경비", J1017, 0)</f>
        <v>0</v>
      </c>
      <c r="S1017">
        <f>IF(P1017="운반비", J1017, 0)</f>
        <v>0</v>
      </c>
      <c r="T1017">
        <f>IF(P1017="작업부산물", F1017, 0)</f>
        <v>0</v>
      </c>
      <c r="U1017">
        <f>IF(P1017="관급", F1017, 0)</f>
        <v>0</v>
      </c>
      <c r="V1017">
        <f>IF(P1017="외주비", J1017, 0)</f>
        <v>0</v>
      </c>
      <c r="W1017">
        <f>IF(P1017="장비비", J1017, 0)</f>
        <v>0</v>
      </c>
      <c r="X1017">
        <f>IF(P1017="폐기물처리비", J1017, 0)</f>
        <v>0</v>
      </c>
      <c r="Y1017">
        <f>IF(P1017="가설비", J1017, 0)</f>
        <v>0</v>
      </c>
      <c r="Z1017">
        <f>IF(P1017="잡비제외분", F1017, 0)</f>
        <v>0</v>
      </c>
      <c r="AA1017">
        <f>IF(P1017="사급자재대", L1017, 0)</f>
        <v>0</v>
      </c>
      <c r="AB1017">
        <f>IF(P1017="관급자재대", L1017, 0)</f>
        <v>0</v>
      </c>
      <c r="AC1017">
        <f>IF(P1017="(비)철강설", L1017, 0)</f>
        <v>0</v>
      </c>
      <c r="AD1017">
        <f>IF(P1017="사용자항목2", L1017, 0)</f>
        <v>0</v>
      </c>
      <c r="AE1017">
        <f>IF(P1017="사용자항목3", L1017, 0)</f>
        <v>0</v>
      </c>
      <c r="AF1017">
        <f>IF(P1017="사용자항목4", L1017, 0)</f>
        <v>0</v>
      </c>
      <c r="AG1017">
        <f>IF(P1017="사용자항목5", L1017, 0)</f>
        <v>0</v>
      </c>
      <c r="AH1017">
        <f>IF(P1017="사용자항목6", L1017, 0)</f>
        <v>0</v>
      </c>
      <c r="AI1017">
        <f>IF(P1017="사용자항목7", L1017, 0)</f>
        <v>0</v>
      </c>
      <c r="AJ1017">
        <f>IF(P1017="사용자항목8", L1017, 0)</f>
        <v>0</v>
      </c>
      <c r="AK1017">
        <f>IF(P1017="사용자항목9", L1017, 0)</f>
        <v>0</v>
      </c>
    </row>
    <row r="1018" spans="1:38" ht="26.1" customHeight="1" x14ac:dyDescent="0.3">
      <c r="A1018" s="7"/>
      <c r="B1018" s="7"/>
      <c r="C1018" s="14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38" ht="26.1" customHeight="1" x14ac:dyDescent="0.3">
      <c r="A1019" s="7"/>
      <c r="B1019" s="7"/>
      <c r="C1019" s="14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38" ht="26.1" customHeight="1" x14ac:dyDescent="0.3">
      <c r="A1020" s="7"/>
      <c r="B1020" s="7"/>
      <c r="C1020" s="14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38" ht="26.1" customHeight="1" x14ac:dyDescent="0.3">
      <c r="A1021" s="7"/>
      <c r="B1021" s="7"/>
      <c r="C1021" s="14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38" ht="26.1" customHeight="1" x14ac:dyDescent="0.3">
      <c r="A1022" s="7"/>
      <c r="B1022" s="7"/>
      <c r="C1022" s="14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38" ht="26.1" customHeight="1" x14ac:dyDescent="0.3">
      <c r="A1023" s="7"/>
      <c r="B1023" s="7"/>
      <c r="C1023" s="14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38" ht="26.1" customHeight="1" x14ac:dyDescent="0.3">
      <c r="A1024" s="7"/>
      <c r="B1024" s="7"/>
      <c r="C1024" s="14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38" ht="26.1" customHeight="1" x14ac:dyDescent="0.3">
      <c r="A1025" s="7"/>
      <c r="B1025" s="7"/>
      <c r="C1025" s="14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38" ht="26.1" customHeight="1" x14ac:dyDescent="0.3">
      <c r="A1026" s="7"/>
      <c r="B1026" s="7"/>
      <c r="C1026" s="14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38" ht="26.1" customHeight="1" x14ac:dyDescent="0.3">
      <c r="A1027" s="7"/>
      <c r="B1027" s="7"/>
      <c r="C1027" s="14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38" ht="26.1" customHeight="1" x14ac:dyDescent="0.3">
      <c r="A1028" s="10" t="s">
        <v>91</v>
      </c>
      <c r="B1028" s="11"/>
      <c r="C1028" s="12"/>
      <c r="D1028" s="13"/>
      <c r="E1028" s="13"/>
      <c r="F1028" s="13"/>
      <c r="G1028" s="13"/>
      <c r="H1028" s="13"/>
      <c r="I1028" s="13"/>
      <c r="J1028" s="13"/>
      <c r="K1028" s="13"/>
      <c r="L1028" s="13">
        <f>F1028+H1028+J1028</f>
        <v>0</v>
      </c>
      <c r="M1028" s="13"/>
      <c r="R1028">
        <f t="shared" ref="R1028:AL1028" si="185">ROUNDDOWN(SUM(R1014:R1017), 0)</f>
        <v>0</v>
      </c>
      <c r="S1028">
        <f t="shared" si="185"/>
        <v>0</v>
      </c>
      <c r="T1028">
        <f t="shared" si="185"/>
        <v>0</v>
      </c>
      <c r="U1028">
        <f t="shared" si="185"/>
        <v>0</v>
      </c>
      <c r="V1028">
        <f t="shared" si="185"/>
        <v>0</v>
      </c>
      <c r="W1028">
        <f t="shared" si="185"/>
        <v>0</v>
      </c>
      <c r="X1028">
        <f t="shared" si="185"/>
        <v>0</v>
      </c>
      <c r="Y1028">
        <f t="shared" si="185"/>
        <v>0</v>
      </c>
      <c r="Z1028">
        <f t="shared" si="185"/>
        <v>0</v>
      </c>
      <c r="AA1028">
        <f t="shared" si="185"/>
        <v>0</v>
      </c>
      <c r="AB1028">
        <f t="shared" si="185"/>
        <v>0</v>
      </c>
      <c r="AC1028">
        <f t="shared" si="185"/>
        <v>0</v>
      </c>
      <c r="AD1028">
        <f t="shared" si="185"/>
        <v>0</v>
      </c>
      <c r="AE1028">
        <f t="shared" si="185"/>
        <v>0</v>
      </c>
      <c r="AF1028">
        <f t="shared" si="185"/>
        <v>0</v>
      </c>
      <c r="AG1028">
        <f t="shared" si="185"/>
        <v>0</v>
      </c>
      <c r="AH1028">
        <f t="shared" si="185"/>
        <v>0</v>
      </c>
      <c r="AI1028">
        <f t="shared" si="185"/>
        <v>0</v>
      </c>
      <c r="AJ1028">
        <f t="shared" si="185"/>
        <v>0</v>
      </c>
      <c r="AK1028">
        <f t="shared" si="185"/>
        <v>0</v>
      </c>
      <c r="AL1028">
        <f t="shared" si="185"/>
        <v>0</v>
      </c>
    </row>
    <row r="1029" spans="1:38" ht="26.1" customHeight="1" x14ac:dyDescent="0.3">
      <c r="A1029" s="59" t="s">
        <v>490</v>
      </c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3"/>
    </row>
    <row r="1030" spans="1:38" ht="26.1" customHeight="1" x14ac:dyDescent="0.3">
      <c r="A1030" s="6" t="s">
        <v>180</v>
      </c>
      <c r="B1030" s="6" t="s">
        <v>81</v>
      </c>
      <c r="C1030" s="8" t="s">
        <v>62</v>
      </c>
      <c r="D1030" s="9">
        <v>2.7E-2</v>
      </c>
      <c r="E1030" s="9"/>
      <c r="F1030" s="9"/>
      <c r="G1030" s="9"/>
      <c r="H1030" s="9"/>
      <c r="I1030" s="9"/>
      <c r="J1030" s="9"/>
      <c r="K1030" s="9">
        <f t="shared" ref="K1030:L1032" si="186">E1030+G1030+I1030</f>
        <v>0</v>
      </c>
      <c r="L1030" s="9">
        <f t="shared" si="186"/>
        <v>0</v>
      </c>
      <c r="M1030" s="15" t="s">
        <v>181</v>
      </c>
      <c r="O1030" t="str">
        <f>""</f>
        <v/>
      </c>
      <c r="P1030" t="s">
        <v>411</v>
      </c>
      <c r="Q1030">
        <v>1</v>
      </c>
      <c r="R1030">
        <f>IF(P1030="기계경비", J1030, 0)</f>
        <v>0</v>
      </c>
      <c r="S1030">
        <f>IF(P1030="운반비", J1030, 0)</f>
        <v>0</v>
      </c>
      <c r="T1030">
        <f>IF(P1030="작업부산물", F1030, 0)</f>
        <v>0</v>
      </c>
      <c r="U1030">
        <f>IF(P1030="관급", F1030, 0)</f>
        <v>0</v>
      </c>
      <c r="V1030">
        <f>IF(P1030="외주비", J1030, 0)</f>
        <v>0</v>
      </c>
      <c r="W1030">
        <f>IF(P1030="장비비", J1030, 0)</f>
        <v>0</v>
      </c>
      <c r="X1030">
        <f>IF(P1030="폐기물처리비", L1030, 0)</f>
        <v>0</v>
      </c>
      <c r="Y1030">
        <f>IF(P1030="가설비", J1030, 0)</f>
        <v>0</v>
      </c>
      <c r="Z1030">
        <f>IF(P1030="잡비제외분", F1030, 0)</f>
        <v>0</v>
      </c>
      <c r="AA1030">
        <f>IF(P1030="사급자재대", L1030, 0)</f>
        <v>0</v>
      </c>
      <c r="AB1030">
        <f>IF(P1030="관급자재대", L1030, 0)</f>
        <v>0</v>
      </c>
      <c r="AC1030">
        <f>IF(P1030="(비)철강설", L1030, 0)</f>
        <v>0</v>
      </c>
      <c r="AD1030">
        <f>IF(P1030="사용자항목2", L1030, 0)</f>
        <v>0</v>
      </c>
      <c r="AE1030">
        <f>IF(P1030="사용자항목3", L1030, 0)</f>
        <v>0</v>
      </c>
      <c r="AF1030">
        <f>IF(P1030="사용자항목4", L1030, 0)</f>
        <v>0</v>
      </c>
      <c r="AG1030">
        <f>IF(P1030="사용자항목5", L1030, 0)</f>
        <v>0</v>
      </c>
      <c r="AH1030">
        <f>IF(P1030="사용자항목6", L1030, 0)</f>
        <v>0</v>
      </c>
      <c r="AI1030">
        <f>IF(P1030="사용자항목7", L1030, 0)</f>
        <v>0</v>
      </c>
      <c r="AJ1030">
        <f>IF(P1030="사용자항목8", L1030, 0)</f>
        <v>0</v>
      </c>
      <c r="AK1030">
        <f>IF(P1030="사용자항목9", L1030, 0)</f>
        <v>0</v>
      </c>
    </row>
    <row r="1031" spans="1:38" ht="26.1" customHeight="1" x14ac:dyDescent="0.3">
      <c r="A1031" s="6" t="s">
        <v>72</v>
      </c>
      <c r="B1031" s="6" t="s">
        <v>73</v>
      </c>
      <c r="C1031" s="8" t="s">
        <v>62</v>
      </c>
      <c r="D1031" s="9">
        <v>2.7E-2</v>
      </c>
      <c r="E1031" s="9"/>
      <c r="F1031" s="9"/>
      <c r="G1031" s="9"/>
      <c r="H1031" s="9"/>
      <c r="I1031" s="9"/>
      <c r="J1031" s="9"/>
      <c r="K1031" s="9">
        <f t="shared" si="186"/>
        <v>0</v>
      </c>
      <c r="L1031" s="9">
        <f t="shared" si="186"/>
        <v>0</v>
      </c>
      <c r="M1031" s="15" t="s">
        <v>74</v>
      </c>
      <c r="O1031" t="str">
        <f>"03"</f>
        <v>03</v>
      </c>
      <c r="P1031" t="s">
        <v>411</v>
      </c>
      <c r="Q1031">
        <v>1</v>
      </c>
      <c r="R1031">
        <f>IF(P1031="기계경비", J1031, 0)</f>
        <v>0</v>
      </c>
      <c r="S1031">
        <f>IF(P1031="운반비", J1031, 0)</f>
        <v>0</v>
      </c>
      <c r="T1031">
        <f>IF(P1031="작업부산물", F1031, 0)</f>
        <v>0</v>
      </c>
      <c r="U1031">
        <f>IF(P1031="관급", F1031, 0)</f>
        <v>0</v>
      </c>
      <c r="V1031">
        <f>IF(P1031="외주비", J1031, 0)</f>
        <v>0</v>
      </c>
      <c r="W1031">
        <f>IF(P1031="장비비", J1031, 0)</f>
        <v>0</v>
      </c>
      <c r="X1031">
        <f>IF(P1031="폐기물처리비", L1031, 0)</f>
        <v>0</v>
      </c>
      <c r="Y1031">
        <f>IF(P1031="가설비", J1031, 0)</f>
        <v>0</v>
      </c>
      <c r="Z1031">
        <f>IF(P1031="잡비제외분", F1031, 0)</f>
        <v>0</v>
      </c>
      <c r="AA1031">
        <f>IF(P1031="사급자재대", L1031, 0)</f>
        <v>0</v>
      </c>
      <c r="AB1031">
        <f>IF(P1031="관급자재대", L1031, 0)</f>
        <v>0</v>
      </c>
      <c r="AC1031">
        <f>IF(P1031="(비)철강설", L1031, 0)</f>
        <v>0</v>
      </c>
      <c r="AD1031">
        <f>IF(P1031="사용자항목2", L1031, 0)</f>
        <v>0</v>
      </c>
      <c r="AE1031">
        <f>IF(P1031="사용자항목3", L1031, 0)</f>
        <v>0</v>
      </c>
      <c r="AF1031">
        <f>IF(P1031="사용자항목4", L1031, 0)</f>
        <v>0</v>
      </c>
      <c r="AG1031">
        <f>IF(P1031="사용자항목5", L1031, 0)</f>
        <v>0</v>
      </c>
      <c r="AH1031">
        <f>IF(P1031="사용자항목6", L1031, 0)</f>
        <v>0</v>
      </c>
      <c r="AI1031">
        <f>IF(P1031="사용자항목7", L1031, 0)</f>
        <v>0</v>
      </c>
      <c r="AJ1031">
        <f>IF(P1031="사용자항목8", L1031, 0)</f>
        <v>0</v>
      </c>
      <c r="AK1031">
        <f>IF(P1031="사용자항목9", L1031, 0)</f>
        <v>0</v>
      </c>
    </row>
    <row r="1032" spans="1:38" ht="26.1" customHeight="1" x14ac:dyDescent="0.3">
      <c r="A1032" s="6" t="s">
        <v>75</v>
      </c>
      <c r="B1032" s="6" t="s">
        <v>78</v>
      </c>
      <c r="C1032" s="8" t="s">
        <v>62</v>
      </c>
      <c r="D1032" s="9">
        <v>2.7E-2</v>
      </c>
      <c r="E1032" s="9"/>
      <c r="F1032" s="9"/>
      <c r="G1032" s="9"/>
      <c r="H1032" s="9"/>
      <c r="I1032" s="9"/>
      <c r="J1032" s="9"/>
      <c r="K1032" s="9">
        <f t="shared" si="186"/>
        <v>0</v>
      </c>
      <c r="L1032" s="9">
        <f t="shared" si="186"/>
        <v>0</v>
      </c>
      <c r="M1032" s="15" t="s">
        <v>77</v>
      </c>
      <c r="O1032" t="str">
        <f>"03"</f>
        <v>03</v>
      </c>
      <c r="P1032" t="s">
        <v>411</v>
      </c>
      <c r="Q1032">
        <v>1</v>
      </c>
      <c r="R1032">
        <f>IF(P1032="기계경비", J1032, 0)</f>
        <v>0</v>
      </c>
      <c r="S1032">
        <f>IF(P1032="운반비", J1032, 0)</f>
        <v>0</v>
      </c>
      <c r="T1032">
        <f>IF(P1032="작업부산물", F1032, 0)</f>
        <v>0</v>
      </c>
      <c r="U1032">
        <f>IF(P1032="관급", F1032, 0)</f>
        <v>0</v>
      </c>
      <c r="V1032">
        <f>IF(P1032="외주비", J1032, 0)</f>
        <v>0</v>
      </c>
      <c r="W1032">
        <f>IF(P1032="장비비", J1032, 0)</f>
        <v>0</v>
      </c>
      <c r="X1032">
        <f>IF(P1032="폐기물처리비", L1032, 0)</f>
        <v>0</v>
      </c>
      <c r="Y1032">
        <f>IF(P1032="가설비", J1032, 0)</f>
        <v>0</v>
      </c>
      <c r="Z1032">
        <f>IF(P1032="잡비제외분", F1032, 0)</f>
        <v>0</v>
      </c>
      <c r="AA1032">
        <f>IF(P1032="사급자재대", L1032, 0)</f>
        <v>0</v>
      </c>
      <c r="AB1032">
        <f>IF(P1032="관급자재대", L1032, 0)</f>
        <v>0</v>
      </c>
      <c r="AC1032">
        <f>IF(P1032="(비)철강설", L1032, 0)</f>
        <v>0</v>
      </c>
      <c r="AD1032">
        <f>IF(P1032="사용자항목2", L1032, 0)</f>
        <v>0</v>
      </c>
      <c r="AE1032">
        <f>IF(P1032="사용자항목3", L1032, 0)</f>
        <v>0</v>
      </c>
      <c r="AF1032">
        <f>IF(P1032="사용자항목4", L1032, 0)</f>
        <v>0</v>
      </c>
      <c r="AG1032">
        <f>IF(P1032="사용자항목5", L1032, 0)</f>
        <v>0</v>
      </c>
      <c r="AH1032">
        <f>IF(P1032="사용자항목6", L1032, 0)</f>
        <v>0</v>
      </c>
      <c r="AI1032">
        <f>IF(P1032="사용자항목7", L1032, 0)</f>
        <v>0</v>
      </c>
      <c r="AJ1032">
        <f>IF(P1032="사용자항목8", L1032, 0)</f>
        <v>0</v>
      </c>
      <c r="AK1032">
        <f>IF(P1032="사용자항목9", L1032, 0)</f>
        <v>0</v>
      </c>
    </row>
    <row r="1033" spans="1:38" ht="26.1" customHeight="1" x14ac:dyDescent="0.3">
      <c r="A1033" s="7"/>
      <c r="B1033" s="7"/>
      <c r="C1033" s="14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38" ht="26.1" customHeight="1" x14ac:dyDescent="0.3">
      <c r="A1034" s="7"/>
      <c r="B1034" s="7"/>
      <c r="C1034" s="14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38" ht="26.1" customHeight="1" x14ac:dyDescent="0.3">
      <c r="A1035" s="7"/>
      <c r="B1035" s="7"/>
      <c r="C1035" s="14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38" ht="26.1" customHeight="1" x14ac:dyDescent="0.3">
      <c r="A1036" s="7"/>
      <c r="B1036" s="7"/>
      <c r="C1036" s="14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38" ht="26.1" customHeight="1" x14ac:dyDescent="0.3">
      <c r="A1037" s="7"/>
      <c r="B1037" s="7"/>
      <c r="C1037" s="14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38" ht="26.1" customHeight="1" x14ac:dyDescent="0.3">
      <c r="A1038" s="7"/>
      <c r="B1038" s="7"/>
      <c r="C1038" s="14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38" ht="26.1" customHeight="1" x14ac:dyDescent="0.3">
      <c r="A1039" s="7"/>
      <c r="B1039" s="7"/>
      <c r="C1039" s="14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38" ht="26.1" customHeight="1" x14ac:dyDescent="0.3">
      <c r="A1040" s="7"/>
      <c r="B1040" s="7"/>
      <c r="C1040" s="14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38" ht="26.1" customHeight="1" x14ac:dyDescent="0.3">
      <c r="A1041" s="7"/>
      <c r="B1041" s="7"/>
      <c r="C1041" s="14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38" ht="26.1" customHeight="1" x14ac:dyDescent="0.3">
      <c r="A1042" s="7"/>
      <c r="B1042" s="7"/>
      <c r="C1042" s="14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38" ht="26.1" customHeight="1" x14ac:dyDescent="0.3">
      <c r="A1043" s="7"/>
      <c r="B1043" s="7"/>
      <c r="C1043" s="14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38" ht="26.1" customHeight="1" x14ac:dyDescent="0.3">
      <c r="A1044" s="10" t="s">
        <v>91</v>
      </c>
      <c r="B1044" s="11"/>
      <c r="C1044" s="12"/>
      <c r="D1044" s="13"/>
      <c r="E1044" s="13"/>
      <c r="F1044" s="13"/>
      <c r="G1044" s="13"/>
      <c r="H1044" s="13"/>
      <c r="I1044" s="13"/>
      <c r="J1044" s="13"/>
      <c r="K1044" s="13"/>
      <c r="L1044" s="13">
        <f>F1044+H1044+J1044</f>
        <v>0</v>
      </c>
      <c r="M1044" s="13"/>
      <c r="R1044">
        <f t="shared" ref="R1044:AL1044" si="187">ROUNDDOWN(SUM(R1030:R1032), 0)</f>
        <v>0</v>
      </c>
      <c r="S1044">
        <f t="shared" si="187"/>
        <v>0</v>
      </c>
      <c r="T1044">
        <f t="shared" si="187"/>
        <v>0</v>
      </c>
      <c r="U1044">
        <f t="shared" si="187"/>
        <v>0</v>
      </c>
      <c r="V1044">
        <f t="shared" si="187"/>
        <v>0</v>
      </c>
      <c r="W1044">
        <f t="shared" si="187"/>
        <v>0</v>
      </c>
      <c r="X1044">
        <f t="shared" si="187"/>
        <v>0</v>
      </c>
      <c r="Y1044">
        <f t="shared" si="187"/>
        <v>0</v>
      </c>
      <c r="Z1044">
        <f t="shared" si="187"/>
        <v>0</v>
      </c>
      <c r="AA1044">
        <f t="shared" si="187"/>
        <v>0</v>
      </c>
      <c r="AB1044">
        <f t="shared" si="187"/>
        <v>0</v>
      </c>
      <c r="AC1044">
        <f t="shared" si="187"/>
        <v>0</v>
      </c>
      <c r="AD1044">
        <f t="shared" si="187"/>
        <v>0</v>
      </c>
      <c r="AE1044">
        <f t="shared" si="187"/>
        <v>0</v>
      </c>
      <c r="AF1044">
        <f t="shared" si="187"/>
        <v>0</v>
      </c>
      <c r="AG1044">
        <f t="shared" si="187"/>
        <v>0</v>
      </c>
      <c r="AH1044">
        <f t="shared" si="187"/>
        <v>0</v>
      </c>
      <c r="AI1044">
        <f t="shared" si="187"/>
        <v>0</v>
      </c>
      <c r="AJ1044">
        <f t="shared" si="187"/>
        <v>0</v>
      </c>
      <c r="AK1044">
        <f t="shared" si="187"/>
        <v>0</v>
      </c>
      <c r="AL1044">
        <f t="shared" si="187"/>
        <v>0</v>
      </c>
    </row>
    <row r="1045" spans="1:38" ht="26.1" customHeight="1" x14ac:dyDescent="0.3">
      <c r="A1045" s="59" t="s">
        <v>491</v>
      </c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3"/>
    </row>
    <row r="1046" spans="1:38" ht="26.1" customHeight="1" x14ac:dyDescent="0.3">
      <c r="A1046" s="6" t="s">
        <v>47</v>
      </c>
      <c r="B1046" s="6" t="s">
        <v>48</v>
      </c>
      <c r="C1046" s="8" t="s">
        <v>49</v>
      </c>
      <c r="D1046" s="9">
        <v>54</v>
      </c>
      <c r="E1046" s="9"/>
      <c r="F1046" s="9"/>
      <c r="G1046" s="9"/>
      <c r="H1046" s="9"/>
      <c r="I1046" s="9"/>
      <c r="J1046" s="9"/>
      <c r="K1046" s="9">
        <f>E1046+G1046+I1046</f>
        <v>0</v>
      </c>
      <c r="L1046" s="9">
        <f>F1046+H1046+J1046</f>
        <v>0</v>
      </c>
      <c r="M1046" s="15" t="s">
        <v>50</v>
      </c>
      <c r="O1046" t="str">
        <f>"01"</f>
        <v>01</v>
      </c>
      <c r="P1046" t="s">
        <v>416</v>
      </c>
      <c r="Q1046">
        <v>1</v>
      </c>
      <c r="R1046">
        <f>IF(P1046="기계경비", J1046, 0)</f>
        <v>0</v>
      </c>
      <c r="S1046">
        <f>IF(P1046="운반비", J1046, 0)</f>
        <v>0</v>
      </c>
      <c r="T1046">
        <f>IF(P1046="작업부산물", F1046, 0)</f>
        <v>0</v>
      </c>
      <c r="U1046">
        <f>IF(P1046="관급", F1046, 0)</f>
        <v>0</v>
      </c>
      <c r="V1046">
        <f>IF(P1046="외주비", J1046, 0)</f>
        <v>0</v>
      </c>
      <c r="W1046">
        <f>IF(P1046="장비비", J1046, 0)</f>
        <v>0</v>
      </c>
      <c r="X1046">
        <f>IF(P1046="폐기물처리비", J1046, 0)</f>
        <v>0</v>
      </c>
      <c r="Y1046">
        <f>IF(P1046="가설비", J1046, 0)</f>
        <v>0</v>
      </c>
      <c r="Z1046">
        <f>IF(P1046="잡비제외분", F1046, 0)</f>
        <v>0</v>
      </c>
      <c r="AA1046">
        <f>IF(P1046="사급자재대", L1046, 0)</f>
        <v>0</v>
      </c>
      <c r="AB1046">
        <f>IF(P1046="관급자재대", L1046, 0)</f>
        <v>0</v>
      </c>
      <c r="AC1046">
        <f>IF(P1046="(비)철강설", L1046, 0)</f>
        <v>0</v>
      </c>
      <c r="AD1046">
        <f>IF(P1046="사용자항목2", L1046, 0)</f>
        <v>0</v>
      </c>
      <c r="AE1046">
        <f>IF(P1046="사용자항목3", L1046, 0)</f>
        <v>0</v>
      </c>
      <c r="AF1046">
        <f>IF(P1046="사용자항목4", L1046, 0)</f>
        <v>0</v>
      </c>
      <c r="AG1046">
        <f>IF(P1046="사용자항목5", L1046, 0)</f>
        <v>0</v>
      </c>
      <c r="AH1046">
        <f>IF(P1046="사용자항목6", L1046, 0)</f>
        <v>0</v>
      </c>
      <c r="AI1046">
        <f>IF(P1046="사용자항목7", L1046, 0)</f>
        <v>0</v>
      </c>
      <c r="AJ1046">
        <f>IF(P1046="사용자항목8", L1046, 0)</f>
        <v>0</v>
      </c>
      <c r="AK1046">
        <f>IF(P1046="사용자항목9", L1046, 0)</f>
        <v>0</v>
      </c>
    </row>
    <row r="1047" spans="1:38" ht="26.1" customHeight="1" x14ac:dyDescent="0.3">
      <c r="A1047" s="7"/>
      <c r="B1047" s="7"/>
      <c r="C1047" s="14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38" ht="26.1" customHeight="1" x14ac:dyDescent="0.3">
      <c r="A1048" s="7"/>
      <c r="B1048" s="7"/>
      <c r="C1048" s="14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38" ht="26.1" customHeight="1" x14ac:dyDescent="0.3">
      <c r="A1049" s="7"/>
      <c r="B1049" s="7"/>
      <c r="C1049" s="14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38" ht="26.1" customHeight="1" x14ac:dyDescent="0.3">
      <c r="A1050" s="7"/>
      <c r="B1050" s="7"/>
      <c r="C1050" s="14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38" ht="26.1" customHeight="1" x14ac:dyDescent="0.3">
      <c r="A1051" s="7"/>
      <c r="B1051" s="7"/>
      <c r="C1051" s="14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38" ht="26.1" customHeight="1" x14ac:dyDescent="0.3">
      <c r="A1052" s="7"/>
      <c r="B1052" s="7"/>
      <c r="C1052" s="14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38" ht="26.1" customHeight="1" x14ac:dyDescent="0.3">
      <c r="A1053" s="7"/>
      <c r="B1053" s="7"/>
      <c r="C1053" s="14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38" ht="26.1" customHeight="1" x14ac:dyDescent="0.3">
      <c r="A1054" s="7"/>
      <c r="B1054" s="7"/>
      <c r="C1054" s="14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38" ht="26.1" customHeight="1" x14ac:dyDescent="0.3">
      <c r="A1055" s="7"/>
      <c r="B1055" s="7"/>
      <c r="C1055" s="14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38" ht="26.1" customHeight="1" x14ac:dyDescent="0.3">
      <c r="A1056" s="7"/>
      <c r="B1056" s="7"/>
      <c r="C1056" s="14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38" ht="26.1" customHeight="1" x14ac:dyDescent="0.3">
      <c r="A1057" s="7"/>
      <c r="B1057" s="7"/>
      <c r="C1057" s="14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38" ht="26.1" customHeight="1" x14ac:dyDescent="0.3">
      <c r="A1058" s="7"/>
      <c r="B1058" s="7"/>
      <c r="C1058" s="14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38" ht="26.1" customHeight="1" x14ac:dyDescent="0.3">
      <c r="A1059" s="7"/>
      <c r="B1059" s="7"/>
      <c r="C1059" s="14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38" ht="26.1" customHeight="1" x14ac:dyDescent="0.3">
      <c r="A1060" s="10" t="s">
        <v>91</v>
      </c>
      <c r="B1060" s="11"/>
      <c r="C1060" s="12"/>
      <c r="D1060" s="13"/>
      <c r="E1060" s="13"/>
      <c r="F1060" s="13"/>
      <c r="G1060" s="13"/>
      <c r="H1060" s="13"/>
      <c r="I1060" s="13"/>
      <c r="J1060" s="13"/>
      <c r="K1060" s="13"/>
      <c r="L1060" s="13">
        <f>F1060+H1060+J1060</f>
        <v>0</v>
      </c>
      <c r="M1060" s="13"/>
      <c r="R1060">
        <f t="shared" ref="R1060:AL1060" si="188">ROUNDDOWN(SUM(R1046:R1046), 0)</f>
        <v>0</v>
      </c>
      <c r="S1060">
        <f t="shared" si="188"/>
        <v>0</v>
      </c>
      <c r="T1060">
        <f t="shared" si="188"/>
        <v>0</v>
      </c>
      <c r="U1060">
        <f t="shared" si="188"/>
        <v>0</v>
      </c>
      <c r="V1060">
        <f t="shared" si="188"/>
        <v>0</v>
      </c>
      <c r="W1060">
        <f t="shared" si="188"/>
        <v>0</v>
      </c>
      <c r="X1060">
        <f t="shared" si="188"/>
        <v>0</v>
      </c>
      <c r="Y1060">
        <f t="shared" si="188"/>
        <v>0</v>
      </c>
      <c r="Z1060">
        <f t="shared" si="188"/>
        <v>0</v>
      </c>
      <c r="AA1060">
        <f t="shared" si="188"/>
        <v>0</v>
      </c>
      <c r="AB1060">
        <f t="shared" si="188"/>
        <v>0</v>
      </c>
      <c r="AC1060">
        <f t="shared" si="188"/>
        <v>0</v>
      </c>
      <c r="AD1060">
        <f t="shared" si="188"/>
        <v>0</v>
      </c>
      <c r="AE1060">
        <f t="shared" si="188"/>
        <v>0</v>
      </c>
      <c r="AF1060">
        <f t="shared" si="188"/>
        <v>0</v>
      </c>
      <c r="AG1060">
        <f t="shared" si="188"/>
        <v>0</v>
      </c>
      <c r="AH1060">
        <f t="shared" si="188"/>
        <v>0</v>
      </c>
      <c r="AI1060">
        <f t="shared" si="188"/>
        <v>0</v>
      </c>
      <c r="AJ1060">
        <f t="shared" si="188"/>
        <v>0</v>
      </c>
      <c r="AK1060">
        <f t="shared" si="188"/>
        <v>0</v>
      </c>
      <c r="AL1060">
        <f t="shared" si="188"/>
        <v>0</v>
      </c>
    </row>
    <row r="1061" spans="1:38" ht="26.1" customHeight="1" x14ac:dyDescent="0.3">
      <c r="A1061" s="59" t="s">
        <v>492</v>
      </c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3"/>
    </row>
    <row r="1062" spans="1:38" ht="26.1" customHeight="1" x14ac:dyDescent="0.3">
      <c r="A1062" s="6" t="s">
        <v>248</v>
      </c>
      <c r="B1062" s="6" t="s">
        <v>249</v>
      </c>
      <c r="C1062" s="8" t="s">
        <v>52</v>
      </c>
      <c r="D1062" s="9">
        <v>52</v>
      </c>
      <c r="E1062" s="9"/>
      <c r="F1062" s="9"/>
      <c r="G1062" s="9"/>
      <c r="H1062" s="9"/>
      <c r="I1062" s="9"/>
      <c r="J1062" s="9"/>
      <c r="K1062" s="9">
        <f>E1062+G1062+I1062</f>
        <v>0</v>
      </c>
      <c r="L1062" s="9">
        <f>F1062+H1062+J1062</f>
        <v>0</v>
      </c>
      <c r="M1062" s="15" t="s">
        <v>247</v>
      </c>
      <c r="O1062" t="str">
        <f>""</f>
        <v/>
      </c>
      <c r="P1062" s="1" t="s">
        <v>90</v>
      </c>
      <c r="Q1062">
        <v>1</v>
      </c>
      <c r="R1062">
        <f>IF(P1062="기계경비", J1062, 0)</f>
        <v>0</v>
      </c>
      <c r="S1062">
        <f>IF(P1062="운반비", J1062, 0)</f>
        <v>0</v>
      </c>
      <c r="T1062">
        <f>IF(P1062="작업부산물", F1062, 0)</f>
        <v>0</v>
      </c>
      <c r="U1062">
        <f>IF(P1062="관급", F1062, 0)</f>
        <v>0</v>
      </c>
      <c r="V1062">
        <f>IF(P1062="외주비", J1062, 0)</f>
        <v>0</v>
      </c>
      <c r="W1062">
        <f>IF(P1062="장비비", J1062, 0)</f>
        <v>0</v>
      </c>
      <c r="X1062">
        <f>IF(P1062="폐기물처리비", J1062, 0)</f>
        <v>0</v>
      </c>
      <c r="Y1062">
        <f>IF(P1062="가설비", J1062, 0)</f>
        <v>0</v>
      </c>
      <c r="Z1062">
        <f>IF(P1062="잡비제외분", F1062, 0)</f>
        <v>0</v>
      </c>
      <c r="AA1062">
        <f>IF(P1062="사급자재대", L1062, 0)</f>
        <v>0</v>
      </c>
      <c r="AB1062">
        <f>IF(P1062="관급자재대", L1062, 0)</f>
        <v>0</v>
      </c>
      <c r="AC1062">
        <f>IF(P1062="(비)철강설", L1062, 0)</f>
        <v>0</v>
      </c>
      <c r="AD1062">
        <f>IF(P1062="사용자항목2", L1062, 0)</f>
        <v>0</v>
      </c>
      <c r="AE1062">
        <f>IF(P1062="사용자항목3", L1062, 0)</f>
        <v>0</v>
      </c>
      <c r="AF1062">
        <f>IF(P1062="사용자항목4", L1062, 0)</f>
        <v>0</v>
      </c>
      <c r="AG1062">
        <f>IF(P1062="사용자항목5", L1062, 0)</f>
        <v>0</v>
      </c>
      <c r="AH1062">
        <f>IF(P1062="사용자항목6", L1062, 0)</f>
        <v>0</v>
      </c>
      <c r="AI1062">
        <f>IF(P1062="사용자항목7", L1062, 0)</f>
        <v>0</v>
      </c>
      <c r="AJ1062">
        <f>IF(P1062="사용자항목8", L1062, 0)</f>
        <v>0</v>
      </c>
      <c r="AK1062">
        <f>IF(P1062="사용자항목9", L1062, 0)</f>
        <v>0</v>
      </c>
    </row>
    <row r="1063" spans="1:38" ht="26.1" customHeight="1" x14ac:dyDescent="0.3">
      <c r="A1063" s="6" t="s">
        <v>251</v>
      </c>
      <c r="B1063" s="6" t="s">
        <v>252</v>
      </c>
      <c r="C1063" s="8" t="s">
        <v>53</v>
      </c>
      <c r="D1063" s="9">
        <v>12</v>
      </c>
      <c r="E1063" s="9"/>
      <c r="F1063" s="9"/>
      <c r="G1063" s="9"/>
      <c r="H1063" s="9"/>
      <c r="I1063" s="9"/>
      <c r="J1063" s="9"/>
      <c r="K1063" s="9">
        <f>E1063+G1063+I1063</f>
        <v>0</v>
      </c>
      <c r="L1063" s="9">
        <f>F1063+H1063+J1063</f>
        <v>0</v>
      </c>
      <c r="M1063" s="15" t="s">
        <v>250</v>
      </c>
      <c r="O1063" t="str">
        <f>""</f>
        <v/>
      </c>
      <c r="P1063" s="1" t="s">
        <v>90</v>
      </c>
      <c r="Q1063">
        <v>1</v>
      </c>
      <c r="R1063">
        <f>IF(P1063="기계경비", J1063, 0)</f>
        <v>0</v>
      </c>
      <c r="S1063">
        <f>IF(P1063="운반비", J1063, 0)</f>
        <v>0</v>
      </c>
      <c r="T1063">
        <f>IF(P1063="작업부산물", F1063, 0)</f>
        <v>0</v>
      </c>
      <c r="U1063">
        <f>IF(P1063="관급", F1063, 0)</f>
        <v>0</v>
      </c>
      <c r="V1063">
        <f>IF(P1063="외주비", J1063, 0)</f>
        <v>0</v>
      </c>
      <c r="W1063">
        <f>IF(P1063="장비비", J1063, 0)</f>
        <v>0</v>
      </c>
      <c r="X1063">
        <f>IF(P1063="폐기물처리비", J1063, 0)</f>
        <v>0</v>
      </c>
      <c r="Y1063">
        <f>IF(P1063="가설비", J1063, 0)</f>
        <v>0</v>
      </c>
      <c r="Z1063">
        <f>IF(P1063="잡비제외분", F1063, 0)</f>
        <v>0</v>
      </c>
      <c r="AA1063">
        <f>IF(P1063="사급자재대", L1063, 0)</f>
        <v>0</v>
      </c>
      <c r="AB1063">
        <f>IF(P1063="관급자재대", L1063, 0)</f>
        <v>0</v>
      </c>
      <c r="AC1063">
        <f>IF(P1063="(비)철강설", L1063, 0)</f>
        <v>0</v>
      </c>
      <c r="AD1063">
        <f>IF(P1063="사용자항목2", L1063, 0)</f>
        <v>0</v>
      </c>
      <c r="AE1063">
        <f>IF(P1063="사용자항목3", L1063, 0)</f>
        <v>0</v>
      </c>
      <c r="AF1063">
        <f>IF(P1063="사용자항목4", L1063, 0)</f>
        <v>0</v>
      </c>
      <c r="AG1063">
        <f>IF(P1063="사용자항목5", L1063, 0)</f>
        <v>0</v>
      </c>
      <c r="AH1063">
        <f>IF(P1063="사용자항목6", L1063, 0)</f>
        <v>0</v>
      </c>
      <c r="AI1063">
        <f>IF(P1063="사용자항목7", L1063, 0)</f>
        <v>0</v>
      </c>
      <c r="AJ1063">
        <f>IF(P1063="사용자항목8", L1063, 0)</f>
        <v>0</v>
      </c>
      <c r="AK1063">
        <f>IF(P1063="사용자항목9", L1063, 0)</f>
        <v>0</v>
      </c>
    </row>
    <row r="1064" spans="1:38" ht="26.1" customHeight="1" x14ac:dyDescent="0.3">
      <c r="A1064" s="7"/>
      <c r="B1064" s="7"/>
      <c r="C1064" s="14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38" ht="26.1" customHeight="1" x14ac:dyDescent="0.3">
      <c r="A1065" s="7"/>
      <c r="B1065" s="7"/>
      <c r="C1065" s="14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38" ht="26.1" customHeight="1" x14ac:dyDescent="0.3">
      <c r="A1066" s="7"/>
      <c r="B1066" s="7"/>
      <c r="C1066" s="14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38" ht="26.1" customHeight="1" x14ac:dyDescent="0.3">
      <c r="A1067" s="7"/>
      <c r="B1067" s="7"/>
      <c r="C1067" s="14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38" ht="26.1" customHeight="1" x14ac:dyDescent="0.3">
      <c r="A1068" s="7"/>
      <c r="B1068" s="7"/>
      <c r="C1068" s="14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38" ht="26.1" customHeight="1" x14ac:dyDescent="0.3">
      <c r="A1069" s="7"/>
      <c r="B1069" s="7"/>
      <c r="C1069" s="14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38" ht="26.1" customHeight="1" x14ac:dyDescent="0.3">
      <c r="A1070" s="7"/>
      <c r="B1070" s="7"/>
      <c r="C1070" s="14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38" ht="26.1" customHeight="1" x14ac:dyDescent="0.3">
      <c r="A1071" s="7"/>
      <c r="B1071" s="7"/>
      <c r="C1071" s="14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38" ht="26.1" customHeight="1" x14ac:dyDescent="0.3">
      <c r="A1072" s="7"/>
      <c r="B1072" s="7"/>
      <c r="C1072" s="14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38" ht="26.1" customHeight="1" x14ac:dyDescent="0.3">
      <c r="A1073" s="7"/>
      <c r="B1073" s="7"/>
      <c r="C1073" s="14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38" ht="26.1" customHeight="1" x14ac:dyDescent="0.3">
      <c r="A1074" s="7"/>
      <c r="B1074" s="7"/>
      <c r="C1074" s="14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38" ht="26.1" customHeight="1" x14ac:dyDescent="0.3">
      <c r="A1075" s="7"/>
      <c r="B1075" s="7"/>
      <c r="C1075" s="14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38" ht="26.1" customHeight="1" x14ac:dyDescent="0.3">
      <c r="A1076" s="10" t="s">
        <v>91</v>
      </c>
      <c r="B1076" s="11"/>
      <c r="C1076" s="12"/>
      <c r="D1076" s="13"/>
      <c r="E1076" s="13"/>
      <c r="F1076" s="13"/>
      <c r="G1076" s="13"/>
      <c r="H1076" s="13"/>
      <c r="I1076" s="13"/>
      <c r="J1076" s="13"/>
      <c r="K1076" s="13"/>
      <c r="L1076" s="13">
        <f>F1076+H1076+J1076</f>
        <v>0</v>
      </c>
      <c r="M1076" s="13"/>
      <c r="R1076">
        <f t="shared" ref="R1076:AL1076" si="189">ROUNDDOWN(SUM(R1062:R1063), 0)</f>
        <v>0</v>
      </c>
      <c r="S1076">
        <f t="shared" si="189"/>
        <v>0</v>
      </c>
      <c r="T1076">
        <f t="shared" si="189"/>
        <v>0</v>
      </c>
      <c r="U1076">
        <f t="shared" si="189"/>
        <v>0</v>
      </c>
      <c r="V1076">
        <f t="shared" si="189"/>
        <v>0</v>
      </c>
      <c r="W1076">
        <f t="shared" si="189"/>
        <v>0</v>
      </c>
      <c r="X1076">
        <f t="shared" si="189"/>
        <v>0</v>
      </c>
      <c r="Y1076">
        <f t="shared" si="189"/>
        <v>0</v>
      </c>
      <c r="Z1076">
        <f t="shared" si="189"/>
        <v>0</v>
      </c>
      <c r="AA1076">
        <f t="shared" si="189"/>
        <v>0</v>
      </c>
      <c r="AB1076">
        <f t="shared" si="189"/>
        <v>0</v>
      </c>
      <c r="AC1076">
        <f t="shared" si="189"/>
        <v>0</v>
      </c>
      <c r="AD1076">
        <f t="shared" si="189"/>
        <v>0</v>
      </c>
      <c r="AE1076">
        <f t="shared" si="189"/>
        <v>0</v>
      </c>
      <c r="AF1076">
        <f t="shared" si="189"/>
        <v>0</v>
      </c>
      <c r="AG1076">
        <f t="shared" si="189"/>
        <v>0</v>
      </c>
      <c r="AH1076">
        <f t="shared" si="189"/>
        <v>0</v>
      </c>
      <c r="AI1076">
        <f t="shared" si="189"/>
        <v>0</v>
      </c>
      <c r="AJ1076">
        <f t="shared" si="189"/>
        <v>0</v>
      </c>
      <c r="AK1076">
        <f t="shared" si="189"/>
        <v>0</v>
      </c>
      <c r="AL1076">
        <f t="shared" si="189"/>
        <v>0</v>
      </c>
    </row>
    <row r="1077" spans="1:38" ht="26.1" customHeight="1" x14ac:dyDescent="0.3">
      <c r="A1077" s="59" t="s">
        <v>493</v>
      </c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3"/>
    </row>
    <row r="1078" spans="1:38" ht="26.1" customHeight="1" x14ac:dyDescent="0.3">
      <c r="A1078" s="6" t="s">
        <v>254</v>
      </c>
      <c r="B1078" s="6" t="s">
        <v>255</v>
      </c>
      <c r="C1078" s="8" t="s">
        <v>52</v>
      </c>
      <c r="D1078" s="9">
        <v>6</v>
      </c>
      <c r="E1078" s="9"/>
      <c r="F1078" s="9"/>
      <c r="G1078" s="9"/>
      <c r="H1078" s="9"/>
      <c r="I1078" s="9"/>
      <c r="J1078" s="9"/>
      <c r="K1078" s="9">
        <f>E1078+G1078+I1078</f>
        <v>0</v>
      </c>
      <c r="L1078" s="9">
        <f>F1078+H1078+J1078</f>
        <v>0</v>
      </c>
      <c r="M1078" s="15" t="s">
        <v>253</v>
      </c>
      <c r="O1078" t="str">
        <f>""</f>
        <v/>
      </c>
      <c r="P1078" s="1" t="s">
        <v>90</v>
      </c>
      <c r="Q1078">
        <v>1</v>
      </c>
      <c r="R1078">
        <f>IF(P1078="기계경비", J1078, 0)</f>
        <v>0</v>
      </c>
      <c r="S1078">
        <f>IF(P1078="운반비", J1078, 0)</f>
        <v>0</v>
      </c>
      <c r="T1078">
        <f>IF(P1078="작업부산물", F1078, 0)</f>
        <v>0</v>
      </c>
      <c r="U1078">
        <f>IF(P1078="관급", F1078, 0)</f>
        <v>0</v>
      </c>
      <c r="V1078">
        <f>IF(P1078="외주비", J1078, 0)</f>
        <v>0</v>
      </c>
      <c r="W1078">
        <f>IF(P1078="장비비", J1078, 0)</f>
        <v>0</v>
      </c>
      <c r="X1078">
        <f>IF(P1078="폐기물처리비", J1078, 0)</f>
        <v>0</v>
      </c>
      <c r="Y1078">
        <f>IF(P1078="가설비", J1078, 0)</f>
        <v>0</v>
      </c>
      <c r="Z1078">
        <f>IF(P1078="잡비제외분", F1078, 0)</f>
        <v>0</v>
      </c>
      <c r="AA1078">
        <f>IF(P1078="사급자재대", L1078, 0)</f>
        <v>0</v>
      </c>
      <c r="AB1078">
        <f>IF(P1078="관급자재대", L1078, 0)</f>
        <v>0</v>
      </c>
      <c r="AC1078">
        <f>IF(P1078="(비)철강설", L1078, 0)</f>
        <v>0</v>
      </c>
      <c r="AD1078">
        <f>IF(P1078="사용자항목2", L1078, 0)</f>
        <v>0</v>
      </c>
      <c r="AE1078">
        <f>IF(P1078="사용자항목3", L1078, 0)</f>
        <v>0</v>
      </c>
      <c r="AF1078">
        <f>IF(P1078="사용자항목4", L1078, 0)</f>
        <v>0</v>
      </c>
      <c r="AG1078">
        <f>IF(P1078="사용자항목5", L1078, 0)</f>
        <v>0</v>
      </c>
      <c r="AH1078">
        <f>IF(P1078="사용자항목6", L1078, 0)</f>
        <v>0</v>
      </c>
      <c r="AI1078">
        <f>IF(P1078="사용자항목7", L1078, 0)</f>
        <v>0</v>
      </c>
      <c r="AJ1078">
        <f>IF(P1078="사용자항목8", L1078, 0)</f>
        <v>0</v>
      </c>
      <c r="AK1078">
        <f>IF(P1078="사용자항목9", L1078, 0)</f>
        <v>0</v>
      </c>
    </row>
    <row r="1079" spans="1:38" ht="26.1" customHeight="1" x14ac:dyDescent="0.3">
      <c r="A1079" s="7"/>
      <c r="B1079" s="7"/>
      <c r="C1079" s="14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38" ht="26.1" customHeight="1" x14ac:dyDescent="0.3">
      <c r="A1080" s="7"/>
      <c r="B1080" s="7"/>
      <c r="C1080" s="14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38" ht="26.1" customHeight="1" x14ac:dyDescent="0.3">
      <c r="A1081" s="7"/>
      <c r="B1081" s="7"/>
      <c r="C1081" s="14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38" ht="26.1" customHeight="1" x14ac:dyDescent="0.3">
      <c r="A1082" s="7"/>
      <c r="B1082" s="7"/>
      <c r="C1082" s="14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38" ht="26.1" customHeight="1" x14ac:dyDescent="0.3">
      <c r="A1083" s="7"/>
      <c r="B1083" s="7"/>
      <c r="C1083" s="14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38" ht="26.1" customHeight="1" x14ac:dyDescent="0.3">
      <c r="A1084" s="7"/>
      <c r="B1084" s="7"/>
      <c r="C1084" s="14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38" ht="26.1" customHeight="1" x14ac:dyDescent="0.3">
      <c r="A1085" s="7"/>
      <c r="B1085" s="7"/>
      <c r="C1085" s="14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38" ht="26.1" customHeight="1" x14ac:dyDescent="0.3">
      <c r="A1086" s="7"/>
      <c r="B1086" s="7"/>
      <c r="C1086" s="14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38" ht="26.1" customHeight="1" x14ac:dyDescent="0.3">
      <c r="A1087" s="7"/>
      <c r="B1087" s="7"/>
      <c r="C1087" s="14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38" ht="26.1" customHeight="1" x14ac:dyDescent="0.3">
      <c r="A1088" s="7"/>
      <c r="B1088" s="7"/>
      <c r="C1088" s="14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38" ht="26.1" customHeight="1" x14ac:dyDescent="0.3">
      <c r="A1089" s="7"/>
      <c r="B1089" s="7"/>
      <c r="C1089" s="14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38" ht="26.1" customHeight="1" x14ac:dyDescent="0.3">
      <c r="A1090" s="7"/>
      <c r="B1090" s="7"/>
      <c r="C1090" s="14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38" ht="26.1" customHeight="1" x14ac:dyDescent="0.3">
      <c r="A1091" s="7"/>
      <c r="B1091" s="7"/>
      <c r="C1091" s="14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38" ht="26.1" customHeight="1" x14ac:dyDescent="0.3">
      <c r="A1092" s="10" t="s">
        <v>91</v>
      </c>
      <c r="B1092" s="11"/>
      <c r="C1092" s="12"/>
      <c r="D1092" s="13"/>
      <c r="E1092" s="13"/>
      <c r="F1092" s="13"/>
      <c r="G1092" s="13"/>
      <c r="H1092" s="13"/>
      <c r="I1092" s="13"/>
      <c r="J1092" s="13"/>
      <c r="K1092" s="13"/>
      <c r="L1092" s="13">
        <f>F1092+H1092+J1092</f>
        <v>0</v>
      </c>
      <c r="M1092" s="13"/>
      <c r="R1092">
        <f t="shared" ref="R1092:AL1092" si="190">ROUNDDOWN(SUM(R1078:R1078), 0)</f>
        <v>0</v>
      </c>
      <c r="S1092">
        <f t="shared" si="190"/>
        <v>0</v>
      </c>
      <c r="T1092">
        <f t="shared" si="190"/>
        <v>0</v>
      </c>
      <c r="U1092">
        <f t="shared" si="190"/>
        <v>0</v>
      </c>
      <c r="V1092">
        <f t="shared" si="190"/>
        <v>0</v>
      </c>
      <c r="W1092">
        <f t="shared" si="190"/>
        <v>0</v>
      </c>
      <c r="X1092">
        <f t="shared" si="190"/>
        <v>0</v>
      </c>
      <c r="Y1092">
        <f t="shared" si="190"/>
        <v>0</v>
      </c>
      <c r="Z1092">
        <f t="shared" si="190"/>
        <v>0</v>
      </c>
      <c r="AA1092">
        <f t="shared" si="190"/>
        <v>0</v>
      </c>
      <c r="AB1092">
        <f t="shared" si="190"/>
        <v>0</v>
      </c>
      <c r="AC1092">
        <f t="shared" si="190"/>
        <v>0</v>
      </c>
      <c r="AD1092">
        <f t="shared" si="190"/>
        <v>0</v>
      </c>
      <c r="AE1092">
        <f t="shared" si="190"/>
        <v>0</v>
      </c>
      <c r="AF1092">
        <f t="shared" si="190"/>
        <v>0</v>
      </c>
      <c r="AG1092">
        <f t="shared" si="190"/>
        <v>0</v>
      </c>
      <c r="AH1092">
        <f t="shared" si="190"/>
        <v>0</v>
      </c>
      <c r="AI1092">
        <f t="shared" si="190"/>
        <v>0</v>
      </c>
      <c r="AJ1092">
        <f t="shared" si="190"/>
        <v>0</v>
      </c>
      <c r="AK1092">
        <f t="shared" si="190"/>
        <v>0</v>
      </c>
      <c r="AL1092">
        <f t="shared" si="190"/>
        <v>0</v>
      </c>
    </row>
    <row r="1093" spans="1:38" ht="26.1" customHeight="1" x14ac:dyDescent="0.3">
      <c r="A1093" s="59" t="s">
        <v>494</v>
      </c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3"/>
    </row>
    <row r="1094" spans="1:38" ht="26.1" customHeight="1" x14ac:dyDescent="0.3">
      <c r="A1094" s="6" t="s">
        <v>127</v>
      </c>
      <c r="B1094" s="6" t="s">
        <v>128</v>
      </c>
      <c r="C1094" s="8" t="s">
        <v>52</v>
      </c>
      <c r="D1094" s="9">
        <v>50</v>
      </c>
      <c r="E1094" s="9"/>
      <c r="F1094" s="9"/>
      <c r="G1094" s="9"/>
      <c r="H1094" s="9"/>
      <c r="I1094" s="9"/>
      <c r="J1094" s="9"/>
      <c r="K1094" s="9">
        <f>E1094+G1094+I1094</f>
        <v>0</v>
      </c>
      <c r="L1094" s="9">
        <f>F1094+H1094+J1094</f>
        <v>0</v>
      </c>
      <c r="M1094" s="15" t="s">
        <v>126</v>
      </c>
      <c r="O1094" t="str">
        <f>""</f>
        <v/>
      </c>
      <c r="P1094" s="1" t="s">
        <v>90</v>
      </c>
      <c r="Q1094">
        <v>1</v>
      </c>
      <c r="R1094">
        <f>IF(P1094="기계경비", J1094, 0)</f>
        <v>0</v>
      </c>
      <c r="S1094">
        <f>IF(P1094="운반비", J1094, 0)</f>
        <v>0</v>
      </c>
      <c r="T1094">
        <f>IF(P1094="작업부산물", F1094, 0)</f>
        <v>0</v>
      </c>
      <c r="U1094">
        <f>IF(P1094="관급", F1094, 0)</f>
        <v>0</v>
      </c>
      <c r="V1094">
        <f>IF(P1094="외주비", J1094, 0)</f>
        <v>0</v>
      </c>
      <c r="W1094">
        <f>IF(P1094="장비비", J1094, 0)</f>
        <v>0</v>
      </c>
      <c r="X1094">
        <f>IF(P1094="폐기물처리비", J1094, 0)</f>
        <v>0</v>
      </c>
      <c r="Y1094">
        <f>IF(P1094="가설비", J1094, 0)</f>
        <v>0</v>
      </c>
      <c r="Z1094">
        <f>IF(P1094="잡비제외분", F1094, 0)</f>
        <v>0</v>
      </c>
      <c r="AA1094">
        <f>IF(P1094="사급자재대", L1094, 0)</f>
        <v>0</v>
      </c>
      <c r="AB1094">
        <f>IF(P1094="관급자재대", L1094, 0)</f>
        <v>0</v>
      </c>
      <c r="AC1094">
        <f>IF(P1094="(비)철강설", L1094, 0)</f>
        <v>0</v>
      </c>
      <c r="AD1094">
        <f>IF(P1094="사용자항목2", L1094, 0)</f>
        <v>0</v>
      </c>
      <c r="AE1094">
        <f>IF(P1094="사용자항목3", L1094, 0)</f>
        <v>0</v>
      </c>
      <c r="AF1094">
        <f>IF(P1094="사용자항목4", L1094, 0)</f>
        <v>0</v>
      </c>
      <c r="AG1094">
        <f>IF(P1094="사용자항목5", L1094, 0)</f>
        <v>0</v>
      </c>
      <c r="AH1094">
        <f>IF(P1094="사용자항목6", L1094, 0)</f>
        <v>0</v>
      </c>
      <c r="AI1094">
        <f>IF(P1094="사용자항목7", L1094, 0)</f>
        <v>0</v>
      </c>
      <c r="AJ1094">
        <f>IF(P1094="사용자항목8", L1094, 0)</f>
        <v>0</v>
      </c>
      <c r="AK1094">
        <f>IF(P1094="사용자항목9", L1094, 0)</f>
        <v>0</v>
      </c>
    </row>
    <row r="1095" spans="1:38" ht="26.1" customHeight="1" x14ac:dyDescent="0.3">
      <c r="A1095" s="6" t="s">
        <v>130</v>
      </c>
      <c r="B1095" s="6" t="s">
        <v>131</v>
      </c>
      <c r="C1095" s="8" t="s">
        <v>52</v>
      </c>
      <c r="D1095" s="9">
        <v>50</v>
      </c>
      <c r="E1095" s="9"/>
      <c r="F1095" s="9"/>
      <c r="G1095" s="9"/>
      <c r="H1095" s="9"/>
      <c r="I1095" s="9"/>
      <c r="J1095" s="9"/>
      <c r="K1095" s="9">
        <f>E1095+G1095+I1095</f>
        <v>0</v>
      </c>
      <c r="L1095" s="9">
        <f>F1095+H1095+J1095</f>
        <v>0</v>
      </c>
      <c r="M1095" s="15" t="s">
        <v>129</v>
      </c>
      <c r="O1095" t="str">
        <f>""</f>
        <v/>
      </c>
      <c r="P1095" s="1" t="s">
        <v>90</v>
      </c>
      <c r="Q1095">
        <v>1</v>
      </c>
      <c r="R1095">
        <f>IF(P1095="기계경비", J1095, 0)</f>
        <v>0</v>
      </c>
      <c r="S1095">
        <f>IF(P1095="운반비", J1095, 0)</f>
        <v>0</v>
      </c>
      <c r="T1095">
        <f>IF(P1095="작업부산물", F1095, 0)</f>
        <v>0</v>
      </c>
      <c r="U1095">
        <f>IF(P1095="관급", F1095, 0)</f>
        <v>0</v>
      </c>
      <c r="V1095">
        <f>IF(P1095="외주비", J1095, 0)</f>
        <v>0</v>
      </c>
      <c r="W1095">
        <f>IF(P1095="장비비", J1095, 0)</f>
        <v>0</v>
      </c>
      <c r="X1095">
        <f>IF(P1095="폐기물처리비", J1095, 0)</f>
        <v>0</v>
      </c>
      <c r="Y1095">
        <f>IF(P1095="가설비", J1095, 0)</f>
        <v>0</v>
      </c>
      <c r="Z1095">
        <f>IF(P1095="잡비제외분", F1095, 0)</f>
        <v>0</v>
      </c>
      <c r="AA1095">
        <f>IF(P1095="사급자재대", L1095, 0)</f>
        <v>0</v>
      </c>
      <c r="AB1095">
        <f>IF(P1095="관급자재대", L1095, 0)</f>
        <v>0</v>
      </c>
      <c r="AC1095">
        <f>IF(P1095="(비)철강설", L1095, 0)</f>
        <v>0</v>
      </c>
      <c r="AD1095">
        <f>IF(P1095="사용자항목2", L1095, 0)</f>
        <v>0</v>
      </c>
      <c r="AE1095">
        <f>IF(P1095="사용자항목3", L1095, 0)</f>
        <v>0</v>
      </c>
      <c r="AF1095">
        <f>IF(P1095="사용자항목4", L1095, 0)</f>
        <v>0</v>
      </c>
      <c r="AG1095">
        <f>IF(P1095="사용자항목5", L1095, 0)</f>
        <v>0</v>
      </c>
      <c r="AH1095">
        <f>IF(P1095="사용자항목6", L1095, 0)</f>
        <v>0</v>
      </c>
      <c r="AI1095">
        <f>IF(P1095="사용자항목7", L1095, 0)</f>
        <v>0</v>
      </c>
      <c r="AJ1095">
        <f>IF(P1095="사용자항목8", L1095, 0)</f>
        <v>0</v>
      </c>
      <c r="AK1095">
        <f>IF(P1095="사용자항목9", L1095, 0)</f>
        <v>0</v>
      </c>
    </row>
    <row r="1096" spans="1:38" ht="26.1" customHeight="1" x14ac:dyDescent="0.3">
      <c r="A1096" s="7"/>
      <c r="B1096" s="7"/>
      <c r="C1096" s="14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38" ht="26.1" customHeight="1" x14ac:dyDescent="0.3">
      <c r="A1097" s="7"/>
      <c r="B1097" s="7"/>
      <c r="C1097" s="14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38" ht="26.1" customHeight="1" x14ac:dyDescent="0.3">
      <c r="A1098" s="7"/>
      <c r="B1098" s="7"/>
      <c r="C1098" s="14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38" ht="26.1" customHeight="1" x14ac:dyDescent="0.3">
      <c r="A1099" s="7"/>
      <c r="B1099" s="7"/>
      <c r="C1099" s="14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38" ht="26.1" customHeight="1" x14ac:dyDescent="0.3">
      <c r="A1100" s="7"/>
      <c r="B1100" s="7"/>
      <c r="C1100" s="14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38" ht="26.1" customHeight="1" x14ac:dyDescent="0.3">
      <c r="A1101" s="7"/>
      <c r="B1101" s="7"/>
      <c r="C1101" s="14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38" ht="26.1" customHeight="1" x14ac:dyDescent="0.3">
      <c r="A1102" s="7"/>
      <c r="B1102" s="7"/>
      <c r="C1102" s="14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38" ht="26.1" customHeight="1" x14ac:dyDescent="0.3">
      <c r="A1103" s="7"/>
      <c r="B1103" s="7"/>
      <c r="C1103" s="14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38" ht="26.1" customHeight="1" x14ac:dyDescent="0.3">
      <c r="A1104" s="7"/>
      <c r="B1104" s="7"/>
      <c r="C1104" s="14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38" ht="26.1" customHeight="1" x14ac:dyDescent="0.3">
      <c r="A1105" s="7"/>
      <c r="B1105" s="7"/>
      <c r="C1105" s="14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38" ht="26.1" customHeight="1" x14ac:dyDescent="0.3">
      <c r="A1106" s="7"/>
      <c r="B1106" s="7"/>
      <c r="C1106" s="14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38" ht="26.1" customHeight="1" x14ac:dyDescent="0.3">
      <c r="A1107" s="7"/>
      <c r="B1107" s="7"/>
      <c r="C1107" s="14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38" ht="26.1" customHeight="1" x14ac:dyDescent="0.3">
      <c r="A1108" s="10" t="s">
        <v>91</v>
      </c>
      <c r="B1108" s="11"/>
      <c r="C1108" s="12"/>
      <c r="D1108" s="13"/>
      <c r="E1108" s="13"/>
      <c r="F1108" s="13"/>
      <c r="G1108" s="13"/>
      <c r="H1108" s="13"/>
      <c r="I1108" s="13"/>
      <c r="J1108" s="13"/>
      <c r="K1108" s="13"/>
      <c r="L1108" s="13">
        <f>F1108+H1108+J1108</f>
        <v>0</v>
      </c>
      <c r="M1108" s="13"/>
      <c r="R1108">
        <f t="shared" ref="R1108:AL1108" si="191">ROUNDDOWN(SUM(R1094:R1095), 0)</f>
        <v>0</v>
      </c>
      <c r="S1108">
        <f t="shared" si="191"/>
        <v>0</v>
      </c>
      <c r="T1108">
        <f t="shared" si="191"/>
        <v>0</v>
      </c>
      <c r="U1108">
        <f t="shared" si="191"/>
        <v>0</v>
      </c>
      <c r="V1108">
        <f t="shared" si="191"/>
        <v>0</v>
      </c>
      <c r="W1108">
        <f t="shared" si="191"/>
        <v>0</v>
      </c>
      <c r="X1108">
        <f t="shared" si="191"/>
        <v>0</v>
      </c>
      <c r="Y1108">
        <f t="shared" si="191"/>
        <v>0</v>
      </c>
      <c r="Z1108">
        <f t="shared" si="191"/>
        <v>0</v>
      </c>
      <c r="AA1108">
        <f t="shared" si="191"/>
        <v>0</v>
      </c>
      <c r="AB1108">
        <f t="shared" si="191"/>
        <v>0</v>
      </c>
      <c r="AC1108">
        <f t="shared" si="191"/>
        <v>0</v>
      </c>
      <c r="AD1108">
        <f t="shared" si="191"/>
        <v>0</v>
      </c>
      <c r="AE1108">
        <f t="shared" si="191"/>
        <v>0</v>
      </c>
      <c r="AF1108">
        <f t="shared" si="191"/>
        <v>0</v>
      </c>
      <c r="AG1108">
        <f t="shared" si="191"/>
        <v>0</v>
      </c>
      <c r="AH1108">
        <f t="shared" si="191"/>
        <v>0</v>
      </c>
      <c r="AI1108">
        <f t="shared" si="191"/>
        <v>0</v>
      </c>
      <c r="AJ1108">
        <f t="shared" si="191"/>
        <v>0</v>
      </c>
      <c r="AK1108">
        <f t="shared" si="191"/>
        <v>0</v>
      </c>
      <c r="AL1108">
        <f t="shared" si="191"/>
        <v>0</v>
      </c>
    </row>
    <row r="1109" spans="1:38" ht="26.1" customHeight="1" x14ac:dyDescent="0.3">
      <c r="A1109" s="59" t="s">
        <v>495</v>
      </c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3"/>
    </row>
    <row r="1110" spans="1:38" ht="26.1" customHeight="1" x14ac:dyDescent="0.3">
      <c r="A1110" s="6" t="s">
        <v>112</v>
      </c>
      <c r="B1110" s="6" t="s">
        <v>98</v>
      </c>
      <c r="C1110" s="8" t="s">
        <v>97</v>
      </c>
      <c r="D1110" s="9">
        <v>1</v>
      </c>
      <c r="E1110" s="9"/>
      <c r="F1110" s="9"/>
      <c r="G1110" s="9"/>
      <c r="H1110" s="9"/>
      <c r="I1110" s="9"/>
      <c r="J1110" s="9"/>
      <c r="K1110" s="9">
        <f>E1110+G1110+I1110</f>
        <v>0</v>
      </c>
      <c r="L1110" s="9">
        <f>F1110+H1110+J1110</f>
        <v>0</v>
      </c>
      <c r="M1110" s="15" t="s">
        <v>111</v>
      </c>
      <c r="O1110" t="str">
        <f>""</f>
        <v/>
      </c>
      <c r="P1110" s="1" t="s">
        <v>90</v>
      </c>
      <c r="Q1110">
        <v>1</v>
      </c>
      <c r="R1110">
        <f>IF(P1110="기계경비", J1110, 0)</f>
        <v>0</v>
      </c>
      <c r="S1110">
        <f>IF(P1110="운반비", J1110, 0)</f>
        <v>0</v>
      </c>
      <c r="T1110">
        <f>IF(P1110="작업부산물", F1110, 0)</f>
        <v>0</v>
      </c>
      <c r="U1110">
        <f>IF(P1110="관급", F1110, 0)</f>
        <v>0</v>
      </c>
      <c r="V1110">
        <f>IF(P1110="외주비", J1110, 0)</f>
        <v>0</v>
      </c>
      <c r="W1110">
        <f>IF(P1110="장비비", J1110, 0)</f>
        <v>0</v>
      </c>
      <c r="X1110">
        <f>IF(P1110="폐기물처리비", J1110, 0)</f>
        <v>0</v>
      </c>
      <c r="Y1110">
        <f>IF(P1110="가설비", J1110, 0)</f>
        <v>0</v>
      </c>
      <c r="Z1110">
        <f>IF(P1110="잡비제외분", F1110, 0)</f>
        <v>0</v>
      </c>
      <c r="AA1110">
        <f>IF(P1110="사급자재대", L1110, 0)</f>
        <v>0</v>
      </c>
      <c r="AB1110">
        <f>IF(P1110="관급자재대", L1110, 0)</f>
        <v>0</v>
      </c>
      <c r="AC1110">
        <f>IF(P1110="(비)철강설", L1110, 0)</f>
        <v>0</v>
      </c>
      <c r="AD1110">
        <f>IF(P1110="사용자항목2", L1110, 0)</f>
        <v>0</v>
      </c>
      <c r="AE1110">
        <f>IF(P1110="사용자항목3", L1110, 0)</f>
        <v>0</v>
      </c>
      <c r="AF1110">
        <f>IF(P1110="사용자항목4", L1110, 0)</f>
        <v>0</v>
      </c>
      <c r="AG1110">
        <f>IF(P1110="사용자항목5", L1110, 0)</f>
        <v>0</v>
      </c>
      <c r="AH1110">
        <f>IF(P1110="사용자항목6", L1110, 0)</f>
        <v>0</v>
      </c>
      <c r="AI1110">
        <f>IF(P1110="사용자항목7", L1110, 0)</f>
        <v>0</v>
      </c>
      <c r="AJ1110">
        <f>IF(P1110="사용자항목8", L1110, 0)</f>
        <v>0</v>
      </c>
      <c r="AK1110">
        <f>IF(P1110="사용자항목9", L1110, 0)</f>
        <v>0</v>
      </c>
    </row>
    <row r="1111" spans="1:38" ht="26.1" customHeight="1" x14ac:dyDescent="0.3">
      <c r="A1111" s="7"/>
      <c r="B1111" s="7"/>
      <c r="C1111" s="14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38" ht="26.1" customHeight="1" x14ac:dyDescent="0.3">
      <c r="A1112" s="7"/>
      <c r="B1112" s="7"/>
      <c r="C1112" s="14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38" ht="26.1" customHeight="1" x14ac:dyDescent="0.3">
      <c r="A1113" s="7"/>
      <c r="B1113" s="7"/>
      <c r="C1113" s="14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38" ht="26.1" customHeight="1" x14ac:dyDescent="0.3">
      <c r="A1114" s="7"/>
      <c r="B1114" s="7"/>
      <c r="C1114" s="14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38" ht="26.1" customHeight="1" x14ac:dyDescent="0.3">
      <c r="A1115" s="7"/>
      <c r="B1115" s="7"/>
      <c r="C1115" s="14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38" ht="26.1" customHeight="1" x14ac:dyDescent="0.3">
      <c r="A1116" s="7"/>
      <c r="B1116" s="7"/>
      <c r="C1116" s="14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38" ht="26.1" customHeight="1" x14ac:dyDescent="0.3">
      <c r="A1117" s="7"/>
      <c r="B1117" s="7"/>
      <c r="C1117" s="14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38" ht="26.1" customHeight="1" x14ac:dyDescent="0.3">
      <c r="A1118" s="7"/>
      <c r="B1118" s="7"/>
      <c r="C1118" s="14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38" ht="26.1" customHeight="1" x14ac:dyDescent="0.3">
      <c r="A1119" s="7"/>
      <c r="B1119" s="7"/>
      <c r="C1119" s="14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38" ht="26.1" customHeight="1" x14ac:dyDescent="0.3">
      <c r="A1120" s="7"/>
      <c r="B1120" s="7"/>
      <c r="C1120" s="14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38" ht="26.1" customHeight="1" x14ac:dyDescent="0.3">
      <c r="A1121" s="7"/>
      <c r="B1121" s="7"/>
      <c r="C1121" s="14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38" ht="26.1" customHeight="1" x14ac:dyDescent="0.3">
      <c r="A1122" s="7"/>
      <c r="B1122" s="7"/>
      <c r="C1122" s="14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38" ht="26.1" customHeight="1" x14ac:dyDescent="0.3">
      <c r="A1123" s="7"/>
      <c r="B1123" s="7"/>
      <c r="C1123" s="14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38" ht="26.1" customHeight="1" x14ac:dyDescent="0.3">
      <c r="A1124" s="10" t="s">
        <v>91</v>
      </c>
      <c r="B1124" s="11"/>
      <c r="C1124" s="12"/>
      <c r="D1124" s="13"/>
      <c r="E1124" s="13"/>
      <c r="F1124" s="13"/>
      <c r="G1124" s="13"/>
      <c r="H1124" s="13"/>
      <c r="I1124" s="13"/>
      <c r="J1124" s="13"/>
      <c r="K1124" s="13"/>
      <c r="L1124" s="13">
        <f>F1124+H1124+J1124</f>
        <v>0</v>
      </c>
      <c r="M1124" s="13"/>
      <c r="R1124">
        <f t="shared" ref="R1124:AL1124" si="192">ROUNDDOWN(SUM(R1110:R1110), 0)</f>
        <v>0</v>
      </c>
      <c r="S1124">
        <f t="shared" si="192"/>
        <v>0</v>
      </c>
      <c r="T1124">
        <f t="shared" si="192"/>
        <v>0</v>
      </c>
      <c r="U1124">
        <f t="shared" si="192"/>
        <v>0</v>
      </c>
      <c r="V1124">
        <f t="shared" si="192"/>
        <v>0</v>
      </c>
      <c r="W1124">
        <f t="shared" si="192"/>
        <v>0</v>
      </c>
      <c r="X1124">
        <f t="shared" si="192"/>
        <v>0</v>
      </c>
      <c r="Y1124">
        <f t="shared" si="192"/>
        <v>0</v>
      </c>
      <c r="Z1124">
        <f t="shared" si="192"/>
        <v>0</v>
      </c>
      <c r="AA1124">
        <f t="shared" si="192"/>
        <v>0</v>
      </c>
      <c r="AB1124">
        <f t="shared" si="192"/>
        <v>0</v>
      </c>
      <c r="AC1124">
        <f t="shared" si="192"/>
        <v>0</v>
      </c>
      <c r="AD1124">
        <f t="shared" si="192"/>
        <v>0</v>
      </c>
      <c r="AE1124">
        <f t="shared" si="192"/>
        <v>0</v>
      </c>
      <c r="AF1124">
        <f t="shared" si="192"/>
        <v>0</v>
      </c>
      <c r="AG1124">
        <f t="shared" si="192"/>
        <v>0</v>
      </c>
      <c r="AH1124">
        <f t="shared" si="192"/>
        <v>0</v>
      </c>
      <c r="AI1124">
        <f t="shared" si="192"/>
        <v>0</v>
      </c>
      <c r="AJ1124">
        <f t="shared" si="192"/>
        <v>0</v>
      </c>
      <c r="AK1124">
        <f t="shared" si="192"/>
        <v>0</v>
      </c>
      <c r="AL1124">
        <f t="shared" si="192"/>
        <v>0</v>
      </c>
    </row>
    <row r="1125" spans="1:38" ht="26.1" customHeight="1" x14ac:dyDescent="0.3">
      <c r="A1125" s="59" t="s">
        <v>496</v>
      </c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3"/>
    </row>
    <row r="1126" spans="1:38" ht="26.1" customHeight="1" x14ac:dyDescent="0.3">
      <c r="A1126" s="6" t="s">
        <v>150</v>
      </c>
      <c r="B1126" s="6" t="s">
        <v>257</v>
      </c>
      <c r="C1126" s="8" t="s">
        <v>97</v>
      </c>
      <c r="D1126" s="9">
        <v>1</v>
      </c>
      <c r="E1126" s="9"/>
      <c r="F1126" s="9"/>
      <c r="G1126" s="9"/>
      <c r="H1126" s="9"/>
      <c r="I1126" s="9"/>
      <c r="J1126" s="9"/>
      <c r="K1126" s="9">
        <f>E1126+G1126+I1126</f>
        <v>0</v>
      </c>
      <c r="L1126" s="9">
        <f>F1126+H1126+J1126</f>
        <v>0</v>
      </c>
      <c r="M1126" s="15" t="s">
        <v>256</v>
      </c>
      <c r="O1126" t="str">
        <f>""</f>
        <v/>
      </c>
      <c r="P1126" s="1" t="s">
        <v>90</v>
      </c>
      <c r="Q1126">
        <v>1</v>
      </c>
      <c r="R1126">
        <f>IF(P1126="기계경비", J1126, 0)</f>
        <v>0</v>
      </c>
      <c r="S1126">
        <f>IF(P1126="운반비", J1126, 0)</f>
        <v>0</v>
      </c>
      <c r="T1126">
        <f>IF(P1126="작업부산물", F1126, 0)</f>
        <v>0</v>
      </c>
      <c r="U1126">
        <f>IF(P1126="관급", F1126, 0)</f>
        <v>0</v>
      </c>
      <c r="V1126">
        <f>IF(P1126="외주비", J1126, 0)</f>
        <v>0</v>
      </c>
      <c r="W1126">
        <f>IF(P1126="장비비", J1126, 0)</f>
        <v>0</v>
      </c>
      <c r="X1126">
        <f>IF(P1126="폐기물처리비", J1126, 0)</f>
        <v>0</v>
      </c>
      <c r="Y1126">
        <f>IF(P1126="가설비", J1126, 0)</f>
        <v>0</v>
      </c>
      <c r="Z1126">
        <f>IF(P1126="잡비제외분", F1126, 0)</f>
        <v>0</v>
      </c>
      <c r="AA1126">
        <f>IF(P1126="사급자재대", L1126, 0)</f>
        <v>0</v>
      </c>
      <c r="AB1126">
        <f>IF(P1126="관급자재대", L1126, 0)</f>
        <v>0</v>
      </c>
      <c r="AC1126">
        <f>IF(P1126="(비)철강설", L1126, 0)</f>
        <v>0</v>
      </c>
      <c r="AD1126">
        <f>IF(P1126="사용자항목2", L1126, 0)</f>
        <v>0</v>
      </c>
      <c r="AE1126">
        <f>IF(P1126="사용자항목3", L1126, 0)</f>
        <v>0</v>
      </c>
      <c r="AF1126">
        <f>IF(P1126="사용자항목4", L1126, 0)</f>
        <v>0</v>
      </c>
      <c r="AG1126">
        <f>IF(P1126="사용자항목5", L1126, 0)</f>
        <v>0</v>
      </c>
      <c r="AH1126">
        <f>IF(P1126="사용자항목6", L1126, 0)</f>
        <v>0</v>
      </c>
      <c r="AI1126">
        <f>IF(P1126="사용자항목7", L1126, 0)</f>
        <v>0</v>
      </c>
      <c r="AJ1126">
        <f>IF(P1126="사용자항목8", L1126, 0)</f>
        <v>0</v>
      </c>
      <c r="AK1126">
        <f>IF(P1126="사용자항목9", L1126, 0)</f>
        <v>0</v>
      </c>
    </row>
    <row r="1127" spans="1:38" ht="26.1" customHeight="1" x14ac:dyDescent="0.3">
      <c r="A1127" s="7"/>
      <c r="B1127" s="7"/>
      <c r="C1127" s="14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38" ht="26.1" customHeight="1" x14ac:dyDescent="0.3">
      <c r="A1128" s="7"/>
      <c r="B1128" s="7"/>
      <c r="C1128" s="14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38" ht="26.1" customHeight="1" x14ac:dyDescent="0.3">
      <c r="A1129" s="7"/>
      <c r="B1129" s="7"/>
      <c r="C1129" s="14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38" ht="26.1" customHeight="1" x14ac:dyDescent="0.3">
      <c r="A1130" s="7"/>
      <c r="B1130" s="7"/>
      <c r="C1130" s="14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38" ht="26.1" customHeight="1" x14ac:dyDescent="0.3">
      <c r="A1131" s="7"/>
      <c r="B1131" s="7"/>
      <c r="C1131" s="14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38" ht="26.1" customHeight="1" x14ac:dyDescent="0.3">
      <c r="A1132" s="7"/>
      <c r="B1132" s="7"/>
      <c r="C1132" s="14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38" ht="26.1" customHeight="1" x14ac:dyDescent="0.3">
      <c r="A1133" s="7"/>
      <c r="B1133" s="7"/>
      <c r="C1133" s="14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38" ht="26.1" customHeight="1" x14ac:dyDescent="0.3">
      <c r="A1134" s="7"/>
      <c r="B1134" s="7"/>
      <c r="C1134" s="14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38" ht="26.1" customHeight="1" x14ac:dyDescent="0.3">
      <c r="A1135" s="7"/>
      <c r="B1135" s="7"/>
      <c r="C1135" s="14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38" ht="26.1" customHeight="1" x14ac:dyDescent="0.3">
      <c r="A1136" s="7"/>
      <c r="B1136" s="7"/>
      <c r="C1136" s="14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38" ht="26.1" customHeight="1" x14ac:dyDescent="0.3">
      <c r="A1137" s="7"/>
      <c r="B1137" s="7"/>
      <c r="C1137" s="14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38" ht="26.1" customHeight="1" x14ac:dyDescent="0.3">
      <c r="A1138" s="7"/>
      <c r="B1138" s="7"/>
      <c r="C1138" s="14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38" ht="26.1" customHeight="1" x14ac:dyDescent="0.3">
      <c r="A1139" s="7"/>
      <c r="B1139" s="7"/>
      <c r="C1139" s="14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38" ht="26.1" customHeight="1" x14ac:dyDescent="0.3">
      <c r="A1140" s="10" t="s">
        <v>91</v>
      </c>
      <c r="B1140" s="11"/>
      <c r="C1140" s="12"/>
      <c r="D1140" s="13"/>
      <c r="E1140" s="13"/>
      <c r="F1140" s="13"/>
      <c r="G1140" s="13"/>
      <c r="H1140" s="13"/>
      <c r="I1140" s="13"/>
      <c r="J1140" s="13"/>
      <c r="K1140" s="13"/>
      <c r="L1140" s="13">
        <f>F1140+H1140+J1140</f>
        <v>0</v>
      </c>
      <c r="M1140" s="13"/>
      <c r="R1140">
        <f t="shared" ref="R1140:AL1140" si="193">ROUNDDOWN(SUM(R1126:R1126), 0)</f>
        <v>0</v>
      </c>
      <c r="S1140">
        <f t="shared" si="193"/>
        <v>0</v>
      </c>
      <c r="T1140">
        <f t="shared" si="193"/>
        <v>0</v>
      </c>
      <c r="U1140">
        <f t="shared" si="193"/>
        <v>0</v>
      </c>
      <c r="V1140">
        <f t="shared" si="193"/>
        <v>0</v>
      </c>
      <c r="W1140">
        <f t="shared" si="193"/>
        <v>0</v>
      </c>
      <c r="X1140">
        <f t="shared" si="193"/>
        <v>0</v>
      </c>
      <c r="Y1140">
        <f t="shared" si="193"/>
        <v>0</v>
      </c>
      <c r="Z1140">
        <f t="shared" si="193"/>
        <v>0</v>
      </c>
      <c r="AA1140">
        <f t="shared" si="193"/>
        <v>0</v>
      </c>
      <c r="AB1140">
        <f t="shared" si="193"/>
        <v>0</v>
      </c>
      <c r="AC1140">
        <f t="shared" si="193"/>
        <v>0</v>
      </c>
      <c r="AD1140">
        <f t="shared" si="193"/>
        <v>0</v>
      </c>
      <c r="AE1140">
        <f t="shared" si="193"/>
        <v>0</v>
      </c>
      <c r="AF1140">
        <f t="shared" si="193"/>
        <v>0</v>
      </c>
      <c r="AG1140">
        <f t="shared" si="193"/>
        <v>0</v>
      </c>
      <c r="AH1140">
        <f t="shared" si="193"/>
        <v>0</v>
      </c>
      <c r="AI1140">
        <f t="shared" si="193"/>
        <v>0</v>
      </c>
      <c r="AJ1140">
        <f t="shared" si="193"/>
        <v>0</v>
      </c>
      <c r="AK1140">
        <f t="shared" si="193"/>
        <v>0</v>
      </c>
      <c r="AL1140">
        <f t="shared" si="193"/>
        <v>0</v>
      </c>
    </row>
    <row r="1141" spans="1:38" ht="26.1" customHeight="1" x14ac:dyDescent="0.3">
      <c r="A1141" s="59" t="s">
        <v>497</v>
      </c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3"/>
    </row>
    <row r="1142" spans="1:38" ht="26.1" customHeight="1" x14ac:dyDescent="0.3">
      <c r="A1142" s="6" t="s">
        <v>120</v>
      </c>
      <c r="B1142" s="6" t="s">
        <v>121</v>
      </c>
      <c r="C1142" s="8" t="s">
        <v>122</v>
      </c>
      <c r="D1142" s="9">
        <v>10</v>
      </c>
      <c r="E1142" s="9"/>
      <c r="F1142" s="9"/>
      <c r="G1142" s="9"/>
      <c r="H1142" s="9"/>
      <c r="I1142" s="9"/>
      <c r="J1142" s="9"/>
      <c r="K1142" s="9">
        <f t="shared" ref="K1142:L1144" si="194">E1142+G1142+I1142</f>
        <v>0</v>
      </c>
      <c r="L1142" s="9">
        <f t="shared" si="194"/>
        <v>0</v>
      </c>
      <c r="M1142" s="15" t="s">
        <v>119</v>
      </c>
      <c r="O1142" t="str">
        <f>""</f>
        <v/>
      </c>
      <c r="P1142" s="1" t="s">
        <v>90</v>
      </c>
      <c r="Q1142">
        <v>1</v>
      </c>
      <c r="R1142">
        <f>IF(P1142="기계경비", J1142, 0)</f>
        <v>0</v>
      </c>
      <c r="S1142">
        <f>IF(P1142="운반비", J1142, 0)</f>
        <v>0</v>
      </c>
      <c r="T1142">
        <f>IF(P1142="작업부산물", F1142, 0)</f>
        <v>0</v>
      </c>
      <c r="U1142">
        <f>IF(P1142="관급", F1142, 0)</f>
        <v>0</v>
      </c>
      <c r="V1142">
        <f>IF(P1142="외주비", J1142, 0)</f>
        <v>0</v>
      </c>
      <c r="W1142">
        <f>IF(P1142="장비비", J1142, 0)</f>
        <v>0</v>
      </c>
      <c r="X1142">
        <f>IF(P1142="폐기물처리비", J1142, 0)</f>
        <v>0</v>
      </c>
      <c r="Y1142">
        <f>IF(P1142="가설비", J1142, 0)</f>
        <v>0</v>
      </c>
      <c r="Z1142">
        <f>IF(P1142="잡비제외분", F1142, 0)</f>
        <v>0</v>
      </c>
      <c r="AA1142">
        <f>IF(P1142="사급자재대", L1142, 0)</f>
        <v>0</v>
      </c>
      <c r="AB1142">
        <f>IF(P1142="관급자재대", L1142, 0)</f>
        <v>0</v>
      </c>
      <c r="AC1142">
        <f>IF(P1142="(비)철강설", L1142, 0)</f>
        <v>0</v>
      </c>
      <c r="AD1142">
        <f>IF(P1142="사용자항목2", L1142, 0)</f>
        <v>0</v>
      </c>
      <c r="AE1142">
        <f>IF(P1142="사용자항목3", L1142, 0)</f>
        <v>0</v>
      </c>
      <c r="AF1142">
        <f>IF(P1142="사용자항목4", L1142, 0)</f>
        <v>0</v>
      </c>
      <c r="AG1142">
        <f>IF(P1142="사용자항목5", L1142, 0)</f>
        <v>0</v>
      </c>
      <c r="AH1142">
        <f>IF(P1142="사용자항목6", L1142, 0)</f>
        <v>0</v>
      </c>
      <c r="AI1142">
        <f>IF(P1142="사용자항목7", L1142, 0)</f>
        <v>0</v>
      </c>
      <c r="AJ1142">
        <f>IF(P1142="사용자항목8", L1142, 0)</f>
        <v>0</v>
      </c>
      <c r="AK1142">
        <f>IF(P1142="사용자항목9", L1142, 0)</f>
        <v>0</v>
      </c>
    </row>
    <row r="1143" spans="1:38" ht="26.1" customHeight="1" x14ac:dyDescent="0.3">
      <c r="A1143" s="6" t="s">
        <v>117</v>
      </c>
      <c r="B1143" s="6" t="s">
        <v>118</v>
      </c>
      <c r="C1143" s="8" t="s">
        <v>52</v>
      </c>
      <c r="D1143" s="9">
        <v>5</v>
      </c>
      <c r="E1143" s="9"/>
      <c r="F1143" s="9"/>
      <c r="G1143" s="9"/>
      <c r="H1143" s="9"/>
      <c r="I1143" s="9"/>
      <c r="J1143" s="9"/>
      <c r="K1143" s="9">
        <f t="shared" si="194"/>
        <v>0</v>
      </c>
      <c r="L1143" s="9">
        <f t="shared" si="194"/>
        <v>0</v>
      </c>
      <c r="M1143" s="15" t="s">
        <v>116</v>
      </c>
      <c r="O1143" t="str">
        <f>""</f>
        <v/>
      </c>
      <c r="P1143" s="1" t="s">
        <v>90</v>
      </c>
      <c r="Q1143">
        <v>1</v>
      </c>
      <c r="R1143">
        <f>IF(P1143="기계경비", J1143, 0)</f>
        <v>0</v>
      </c>
      <c r="S1143">
        <f>IF(P1143="운반비", J1143, 0)</f>
        <v>0</v>
      </c>
      <c r="T1143">
        <f>IF(P1143="작업부산물", F1143, 0)</f>
        <v>0</v>
      </c>
      <c r="U1143">
        <f>IF(P1143="관급", F1143, 0)</f>
        <v>0</v>
      </c>
      <c r="V1143">
        <f>IF(P1143="외주비", J1143, 0)</f>
        <v>0</v>
      </c>
      <c r="W1143">
        <f>IF(P1143="장비비", J1143, 0)</f>
        <v>0</v>
      </c>
      <c r="X1143">
        <f>IF(P1143="폐기물처리비", J1143, 0)</f>
        <v>0</v>
      </c>
      <c r="Y1143">
        <f>IF(P1143="가설비", J1143, 0)</f>
        <v>0</v>
      </c>
      <c r="Z1143">
        <f>IF(P1143="잡비제외분", F1143, 0)</f>
        <v>0</v>
      </c>
      <c r="AA1143">
        <f>IF(P1143="사급자재대", L1143, 0)</f>
        <v>0</v>
      </c>
      <c r="AB1143">
        <f>IF(P1143="관급자재대", L1143, 0)</f>
        <v>0</v>
      </c>
      <c r="AC1143">
        <f>IF(P1143="(비)철강설", L1143, 0)</f>
        <v>0</v>
      </c>
      <c r="AD1143">
        <f>IF(P1143="사용자항목2", L1143, 0)</f>
        <v>0</v>
      </c>
      <c r="AE1143">
        <f>IF(P1143="사용자항목3", L1143, 0)</f>
        <v>0</v>
      </c>
      <c r="AF1143">
        <f>IF(P1143="사용자항목4", L1143, 0)</f>
        <v>0</v>
      </c>
      <c r="AG1143">
        <f>IF(P1143="사용자항목5", L1143, 0)</f>
        <v>0</v>
      </c>
      <c r="AH1143">
        <f>IF(P1143="사용자항목6", L1143, 0)</f>
        <v>0</v>
      </c>
      <c r="AI1143">
        <f>IF(P1143="사용자항목7", L1143, 0)</f>
        <v>0</v>
      </c>
      <c r="AJ1143">
        <f>IF(P1143="사용자항목8", L1143, 0)</f>
        <v>0</v>
      </c>
      <c r="AK1143">
        <f>IF(P1143="사용자항목9", L1143, 0)</f>
        <v>0</v>
      </c>
    </row>
    <row r="1144" spans="1:38" ht="26.1" customHeight="1" x14ac:dyDescent="0.3">
      <c r="A1144" s="6" t="s">
        <v>100</v>
      </c>
      <c r="B1144" s="6" t="s">
        <v>101</v>
      </c>
      <c r="C1144" s="8" t="s">
        <v>52</v>
      </c>
      <c r="D1144" s="9">
        <v>38</v>
      </c>
      <c r="E1144" s="9"/>
      <c r="F1144" s="9"/>
      <c r="G1144" s="9"/>
      <c r="H1144" s="9"/>
      <c r="I1144" s="9"/>
      <c r="J1144" s="9"/>
      <c r="K1144" s="9">
        <f t="shared" si="194"/>
        <v>0</v>
      </c>
      <c r="L1144" s="9">
        <f t="shared" si="194"/>
        <v>0</v>
      </c>
      <c r="M1144" s="15" t="s">
        <v>102</v>
      </c>
      <c r="O1144" t="str">
        <f>""</f>
        <v/>
      </c>
      <c r="P1144" s="1" t="s">
        <v>90</v>
      </c>
      <c r="Q1144">
        <v>1</v>
      </c>
      <c r="R1144">
        <f>IF(P1144="기계경비", J1144, 0)</f>
        <v>0</v>
      </c>
      <c r="S1144">
        <f>IF(P1144="운반비", J1144, 0)</f>
        <v>0</v>
      </c>
      <c r="T1144">
        <f>IF(P1144="작업부산물", F1144, 0)</f>
        <v>0</v>
      </c>
      <c r="U1144">
        <f>IF(P1144="관급", F1144, 0)</f>
        <v>0</v>
      </c>
      <c r="V1144">
        <f>IF(P1144="외주비", J1144, 0)</f>
        <v>0</v>
      </c>
      <c r="W1144">
        <f>IF(P1144="장비비", J1144, 0)</f>
        <v>0</v>
      </c>
      <c r="X1144">
        <f>IF(P1144="폐기물처리비", J1144, 0)</f>
        <v>0</v>
      </c>
      <c r="Y1144">
        <f>IF(P1144="가설비", J1144, 0)</f>
        <v>0</v>
      </c>
      <c r="Z1144">
        <f>IF(P1144="잡비제외분", F1144, 0)</f>
        <v>0</v>
      </c>
      <c r="AA1144">
        <f>IF(P1144="사급자재대", L1144, 0)</f>
        <v>0</v>
      </c>
      <c r="AB1144">
        <f>IF(P1144="관급자재대", L1144, 0)</f>
        <v>0</v>
      </c>
      <c r="AC1144">
        <f>IF(P1144="(비)철강설", L1144, 0)</f>
        <v>0</v>
      </c>
      <c r="AD1144">
        <f>IF(P1144="사용자항목2", L1144, 0)</f>
        <v>0</v>
      </c>
      <c r="AE1144">
        <f>IF(P1144="사용자항목3", L1144, 0)</f>
        <v>0</v>
      </c>
      <c r="AF1144">
        <f>IF(P1144="사용자항목4", L1144, 0)</f>
        <v>0</v>
      </c>
      <c r="AG1144">
        <f>IF(P1144="사용자항목5", L1144, 0)</f>
        <v>0</v>
      </c>
      <c r="AH1144">
        <f>IF(P1144="사용자항목6", L1144, 0)</f>
        <v>0</v>
      </c>
      <c r="AI1144">
        <f>IF(P1144="사용자항목7", L1144, 0)</f>
        <v>0</v>
      </c>
      <c r="AJ1144">
        <f>IF(P1144="사용자항목8", L1144, 0)</f>
        <v>0</v>
      </c>
      <c r="AK1144">
        <f>IF(P1144="사용자항목9", L1144, 0)</f>
        <v>0</v>
      </c>
    </row>
    <row r="1145" spans="1:38" ht="26.1" customHeight="1" x14ac:dyDescent="0.3">
      <c r="A1145" s="7"/>
      <c r="B1145" s="7"/>
      <c r="C1145" s="14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38" ht="26.1" customHeight="1" x14ac:dyDescent="0.3">
      <c r="A1146" s="7"/>
      <c r="B1146" s="7"/>
      <c r="C1146" s="14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38" ht="26.1" customHeight="1" x14ac:dyDescent="0.3">
      <c r="A1147" s="7"/>
      <c r="B1147" s="7"/>
      <c r="C1147" s="14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38" ht="26.1" customHeight="1" x14ac:dyDescent="0.3">
      <c r="A1148" s="7"/>
      <c r="B1148" s="7"/>
      <c r="C1148" s="14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38" ht="26.1" customHeight="1" x14ac:dyDescent="0.3">
      <c r="A1149" s="7"/>
      <c r="B1149" s="7"/>
      <c r="C1149" s="14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38" ht="26.1" customHeight="1" x14ac:dyDescent="0.3">
      <c r="A1150" s="7"/>
      <c r="B1150" s="7"/>
      <c r="C1150" s="14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38" ht="26.1" customHeight="1" x14ac:dyDescent="0.3">
      <c r="A1151" s="7"/>
      <c r="B1151" s="7"/>
      <c r="C1151" s="14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38" ht="26.1" customHeight="1" x14ac:dyDescent="0.3">
      <c r="A1152" s="7"/>
      <c r="B1152" s="7"/>
      <c r="C1152" s="14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38" ht="26.1" customHeight="1" x14ac:dyDescent="0.3">
      <c r="A1153" s="7"/>
      <c r="B1153" s="7"/>
      <c r="C1153" s="14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38" ht="26.1" customHeight="1" x14ac:dyDescent="0.3">
      <c r="A1154" s="7"/>
      <c r="B1154" s="7"/>
      <c r="C1154" s="14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38" ht="26.1" customHeight="1" x14ac:dyDescent="0.3">
      <c r="A1155" s="7"/>
      <c r="B1155" s="7"/>
      <c r="C1155" s="14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38" ht="26.1" customHeight="1" x14ac:dyDescent="0.3">
      <c r="A1156" s="10" t="s">
        <v>91</v>
      </c>
      <c r="B1156" s="11"/>
      <c r="C1156" s="12"/>
      <c r="D1156" s="13"/>
      <c r="E1156" s="13"/>
      <c r="F1156" s="13"/>
      <c r="G1156" s="13"/>
      <c r="H1156" s="13"/>
      <c r="I1156" s="13"/>
      <c r="J1156" s="13"/>
      <c r="K1156" s="13"/>
      <c r="L1156" s="13">
        <f>F1156+H1156+J1156</f>
        <v>0</v>
      </c>
      <c r="M1156" s="13"/>
      <c r="R1156">
        <f t="shared" ref="R1156:AL1156" si="195">ROUNDDOWN(SUM(R1142:R1144), 0)</f>
        <v>0</v>
      </c>
      <c r="S1156">
        <f t="shared" si="195"/>
        <v>0</v>
      </c>
      <c r="T1156">
        <f t="shared" si="195"/>
        <v>0</v>
      </c>
      <c r="U1156">
        <f t="shared" si="195"/>
        <v>0</v>
      </c>
      <c r="V1156">
        <f t="shared" si="195"/>
        <v>0</v>
      </c>
      <c r="W1156">
        <f t="shared" si="195"/>
        <v>0</v>
      </c>
      <c r="X1156">
        <f t="shared" si="195"/>
        <v>0</v>
      </c>
      <c r="Y1156">
        <f t="shared" si="195"/>
        <v>0</v>
      </c>
      <c r="Z1156">
        <f t="shared" si="195"/>
        <v>0</v>
      </c>
      <c r="AA1156">
        <f t="shared" si="195"/>
        <v>0</v>
      </c>
      <c r="AB1156">
        <f t="shared" si="195"/>
        <v>0</v>
      </c>
      <c r="AC1156">
        <f t="shared" si="195"/>
        <v>0</v>
      </c>
      <c r="AD1156">
        <f t="shared" si="195"/>
        <v>0</v>
      </c>
      <c r="AE1156">
        <f t="shared" si="195"/>
        <v>0</v>
      </c>
      <c r="AF1156">
        <f t="shared" si="195"/>
        <v>0</v>
      </c>
      <c r="AG1156">
        <f t="shared" si="195"/>
        <v>0</v>
      </c>
      <c r="AH1156">
        <f t="shared" si="195"/>
        <v>0</v>
      </c>
      <c r="AI1156">
        <f t="shared" si="195"/>
        <v>0</v>
      </c>
      <c r="AJ1156">
        <f t="shared" si="195"/>
        <v>0</v>
      </c>
      <c r="AK1156">
        <f t="shared" si="195"/>
        <v>0</v>
      </c>
      <c r="AL1156">
        <f t="shared" si="195"/>
        <v>0</v>
      </c>
    </row>
    <row r="1157" spans="1:38" ht="26.1" customHeight="1" x14ac:dyDescent="0.3">
      <c r="A1157" s="59" t="s">
        <v>498</v>
      </c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3"/>
    </row>
    <row r="1158" spans="1:38" ht="26.1" customHeight="1" x14ac:dyDescent="0.3">
      <c r="A1158" s="6" t="s">
        <v>124</v>
      </c>
      <c r="B1158" s="6" t="s">
        <v>125</v>
      </c>
      <c r="C1158" s="8" t="s">
        <v>52</v>
      </c>
      <c r="D1158" s="9">
        <v>38</v>
      </c>
      <c r="E1158" s="9"/>
      <c r="F1158" s="9"/>
      <c r="G1158" s="9"/>
      <c r="H1158" s="9"/>
      <c r="I1158" s="9"/>
      <c r="J1158" s="9"/>
      <c r="K1158" s="9">
        <f>E1158+G1158+I1158</f>
        <v>0</v>
      </c>
      <c r="L1158" s="9">
        <f>F1158+H1158+J1158</f>
        <v>0</v>
      </c>
      <c r="M1158" s="15" t="s">
        <v>123</v>
      </c>
      <c r="O1158" t="str">
        <f>""</f>
        <v/>
      </c>
      <c r="P1158" s="1" t="s">
        <v>90</v>
      </c>
      <c r="Q1158">
        <v>1</v>
      </c>
      <c r="R1158">
        <f>IF(P1158="기계경비", J1158, 0)</f>
        <v>0</v>
      </c>
      <c r="S1158">
        <f>IF(P1158="운반비", J1158, 0)</f>
        <v>0</v>
      </c>
      <c r="T1158">
        <f>IF(P1158="작업부산물", F1158, 0)</f>
        <v>0</v>
      </c>
      <c r="U1158">
        <f>IF(P1158="관급", F1158, 0)</f>
        <v>0</v>
      </c>
      <c r="V1158">
        <f>IF(P1158="외주비", J1158, 0)</f>
        <v>0</v>
      </c>
      <c r="W1158">
        <f>IF(P1158="장비비", J1158, 0)</f>
        <v>0</v>
      </c>
      <c r="X1158">
        <f>IF(P1158="폐기물처리비", J1158, 0)</f>
        <v>0</v>
      </c>
      <c r="Y1158">
        <f>IF(P1158="가설비", J1158, 0)</f>
        <v>0</v>
      </c>
      <c r="Z1158">
        <f>IF(P1158="잡비제외분", F1158, 0)</f>
        <v>0</v>
      </c>
      <c r="AA1158">
        <f>IF(P1158="사급자재대", L1158, 0)</f>
        <v>0</v>
      </c>
      <c r="AB1158">
        <f>IF(P1158="관급자재대", L1158, 0)</f>
        <v>0</v>
      </c>
      <c r="AC1158">
        <f>IF(P1158="(비)철강설", L1158, 0)</f>
        <v>0</v>
      </c>
      <c r="AD1158">
        <f>IF(P1158="사용자항목2", L1158, 0)</f>
        <v>0</v>
      </c>
      <c r="AE1158">
        <f>IF(P1158="사용자항목3", L1158, 0)</f>
        <v>0</v>
      </c>
      <c r="AF1158">
        <f>IF(P1158="사용자항목4", L1158, 0)</f>
        <v>0</v>
      </c>
      <c r="AG1158">
        <f>IF(P1158="사용자항목5", L1158, 0)</f>
        <v>0</v>
      </c>
      <c r="AH1158">
        <f>IF(P1158="사용자항목6", L1158, 0)</f>
        <v>0</v>
      </c>
      <c r="AI1158">
        <f>IF(P1158="사용자항목7", L1158, 0)</f>
        <v>0</v>
      </c>
      <c r="AJ1158">
        <f>IF(P1158="사용자항목8", L1158, 0)</f>
        <v>0</v>
      </c>
      <c r="AK1158">
        <f>IF(P1158="사용자항목9", L1158, 0)</f>
        <v>0</v>
      </c>
    </row>
    <row r="1159" spans="1:38" ht="26.1" customHeight="1" x14ac:dyDescent="0.3">
      <c r="A1159" s="7"/>
      <c r="B1159" s="7"/>
      <c r="C1159" s="14"/>
      <c r="D1159" s="9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1:38" ht="26.1" customHeight="1" x14ac:dyDescent="0.3">
      <c r="A1160" s="7"/>
      <c r="B1160" s="7"/>
      <c r="C1160" s="14"/>
      <c r="D1160" s="9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1:38" ht="26.1" customHeight="1" x14ac:dyDescent="0.3">
      <c r="A1161" s="7"/>
      <c r="B1161" s="7"/>
      <c r="C1161" s="14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38" ht="26.1" customHeight="1" x14ac:dyDescent="0.3">
      <c r="A1162" s="7"/>
      <c r="B1162" s="7"/>
      <c r="C1162" s="14"/>
      <c r="D1162" s="9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1:38" ht="26.1" customHeight="1" x14ac:dyDescent="0.3">
      <c r="A1163" s="7"/>
      <c r="B1163" s="7"/>
      <c r="C1163" s="14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38" ht="26.1" customHeight="1" x14ac:dyDescent="0.3">
      <c r="A1164" s="7"/>
      <c r="B1164" s="7"/>
      <c r="C1164" s="14"/>
      <c r="D1164" s="9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1:38" ht="26.1" customHeight="1" x14ac:dyDescent="0.3">
      <c r="A1165" s="7"/>
      <c r="B1165" s="7"/>
      <c r="C1165" s="14"/>
      <c r="D1165" s="9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1:38" ht="26.1" customHeight="1" x14ac:dyDescent="0.3">
      <c r="A1166" s="7"/>
      <c r="B1166" s="7"/>
      <c r="C1166" s="14"/>
      <c r="D1166" s="9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1:38" ht="26.1" customHeight="1" x14ac:dyDescent="0.3">
      <c r="A1167" s="7"/>
      <c r="B1167" s="7"/>
      <c r="C1167" s="14"/>
      <c r="D1167" s="9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1:38" ht="26.1" customHeight="1" x14ac:dyDescent="0.3">
      <c r="A1168" s="7"/>
      <c r="B1168" s="7"/>
      <c r="C1168" s="14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38" ht="26.1" customHeight="1" x14ac:dyDescent="0.3">
      <c r="A1169" s="7"/>
      <c r="B1169" s="7"/>
      <c r="C1169" s="14"/>
      <c r="D1169" s="9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1:38" ht="26.1" customHeight="1" x14ac:dyDescent="0.3">
      <c r="A1170" s="7"/>
      <c r="B1170" s="7"/>
      <c r="C1170" s="14"/>
      <c r="D1170" s="9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1:38" ht="26.1" customHeight="1" x14ac:dyDescent="0.3">
      <c r="A1171" s="7"/>
      <c r="B1171" s="7"/>
      <c r="C1171" s="14"/>
      <c r="D1171" s="9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1:38" ht="26.1" customHeight="1" x14ac:dyDescent="0.3">
      <c r="A1172" s="10" t="s">
        <v>91</v>
      </c>
      <c r="B1172" s="11"/>
      <c r="C1172" s="12"/>
      <c r="D1172" s="13"/>
      <c r="E1172" s="13"/>
      <c r="F1172" s="13"/>
      <c r="G1172" s="13"/>
      <c r="H1172" s="13"/>
      <c r="I1172" s="13"/>
      <c r="J1172" s="13"/>
      <c r="K1172" s="13"/>
      <c r="L1172" s="13">
        <f>F1172+H1172+J1172</f>
        <v>0</v>
      </c>
      <c r="M1172" s="13"/>
      <c r="R1172">
        <f t="shared" ref="R1172:AL1172" si="196">ROUNDDOWN(SUM(R1158:R1158), 0)</f>
        <v>0</v>
      </c>
      <c r="S1172">
        <f t="shared" si="196"/>
        <v>0</v>
      </c>
      <c r="T1172">
        <f t="shared" si="196"/>
        <v>0</v>
      </c>
      <c r="U1172">
        <f t="shared" si="196"/>
        <v>0</v>
      </c>
      <c r="V1172">
        <f t="shared" si="196"/>
        <v>0</v>
      </c>
      <c r="W1172">
        <f t="shared" si="196"/>
        <v>0</v>
      </c>
      <c r="X1172">
        <f t="shared" si="196"/>
        <v>0</v>
      </c>
      <c r="Y1172">
        <f t="shared" si="196"/>
        <v>0</v>
      </c>
      <c r="Z1172">
        <f t="shared" si="196"/>
        <v>0</v>
      </c>
      <c r="AA1172">
        <f t="shared" si="196"/>
        <v>0</v>
      </c>
      <c r="AB1172">
        <f t="shared" si="196"/>
        <v>0</v>
      </c>
      <c r="AC1172">
        <f t="shared" si="196"/>
        <v>0</v>
      </c>
      <c r="AD1172">
        <f t="shared" si="196"/>
        <v>0</v>
      </c>
      <c r="AE1172">
        <f t="shared" si="196"/>
        <v>0</v>
      </c>
      <c r="AF1172">
        <f t="shared" si="196"/>
        <v>0</v>
      </c>
      <c r="AG1172">
        <f t="shared" si="196"/>
        <v>0</v>
      </c>
      <c r="AH1172">
        <f t="shared" si="196"/>
        <v>0</v>
      </c>
      <c r="AI1172">
        <f t="shared" si="196"/>
        <v>0</v>
      </c>
      <c r="AJ1172">
        <f t="shared" si="196"/>
        <v>0</v>
      </c>
      <c r="AK1172">
        <f t="shared" si="196"/>
        <v>0</v>
      </c>
      <c r="AL1172">
        <f t="shared" si="196"/>
        <v>0</v>
      </c>
    </row>
    <row r="1173" spans="1:38" ht="26.1" customHeight="1" x14ac:dyDescent="0.3">
      <c r="A1173" s="59" t="s">
        <v>499</v>
      </c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3"/>
    </row>
    <row r="1174" spans="1:38" ht="26.1" customHeight="1" x14ac:dyDescent="0.3">
      <c r="A1174" s="6" t="s">
        <v>47</v>
      </c>
      <c r="B1174" s="6" t="s">
        <v>48</v>
      </c>
      <c r="C1174" s="8" t="s">
        <v>49</v>
      </c>
      <c r="D1174" s="9">
        <v>48</v>
      </c>
      <c r="E1174" s="9"/>
      <c r="F1174" s="9"/>
      <c r="G1174" s="9"/>
      <c r="H1174" s="9"/>
      <c r="I1174" s="9"/>
      <c r="J1174" s="9"/>
      <c r="K1174" s="9">
        <f>E1174+G1174+I1174</f>
        <v>0</v>
      </c>
      <c r="L1174" s="9">
        <f>F1174+H1174+J1174</f>
        <v>0</v>
      </c>
      <c r="M1174" s="15" t="s">
        <v>50</v>
      </c>
      <c r="O1174" t="str">
        <f>"01"</f>
        <v>01</v>
      </c>
      <c r="P1174" t="s">
        <v>416</v>
      </c>
      <c r="Q1174">
        <v>1</v>
      </c>
      <c r="R1174">
        <f>IF(P1174="기계경비", J1174, 0)</f>
        <v>0</v>
      </c>
      <c r="S1174">
        <f>IF(P1174="운반비", J1174, 0)</f>
        <v>0</v>
      </c>
      <c r="T1174">
        <f>IF(P1174="작업부산물", F1174, 0)</f>
        <v>0</v>
      </c>
      <c r="U1174">
        <f>IF(P1174="관급", F1174, 0)</f>
        <v>0</v>
      </c>
      <c r="V1174">
        <f>IF(P1174="외주비", J1174, 0)</f>
        <v>0</v>
      </c>
      <c r="W1174">
        <f>IF(P1174="장비비", J1174, 0)</f>
        <v>0</v>
      </c>
      <c r="X1174">
        <f>IF(P1174="폐기물처리비", J1174, 0)</f>
        <v>0</v>
      </c>
      <c r="Y1174">
        <f>IF(P1174="가설비", J1174, 0)</f>
        <v>0</v>
      </c>
      <c r="Z1174">
        <f>IF(P1174="잡비제외분", F1174, 0)</f>
        <v>0</v>
      </c>
      <c r="AA1174">
        <f>IF(P1174="사급자재대", L1174, 0)</f>
        <v>0</v>
      </c>
      <c r="AB1174">
        <f>IF(P1174="관급자재대", L1174, 0)</f>
        <v>0</v>
      </c>
      <c r="AC1174">
        <f>IF(P1174="(비)철강설", L1174, 0)</f>
        <v>0</v>
      </c>
      <c r="AD1174">
        <f>IF(P1174="사용자항목2", L1174, 0)</f>
        <v>0</v>
      </c>
      <c r="AE1174">
        <f>IF(P1174="사용자항목3", L1174, 0)</f>
        <v>0</v>
      </c>
      <c r="AF1174">
        <f>IF(P1174="사용자항목4", L1174, 0)</f>
        <v>0</v>
      </c>
      <c r="AG1174">
        <f>IF(P1174="사용자항목5", L1174, 0)</f>
        <v>0</v>
      </c>
      <c r="AH1174">
        <f>IF(P1174="사용자항목6", L1174, 0)</f>
        <v>0</v>
      </c>
      <c r="AI1174">
        <f>IF(P1174="사용자항목7", L1174, 0)</f>
        <v>0</v>
      </c>
      <c r="AJ1174">
        <f>IF(P1174="사용자항목8", L1174, 0)</f>
        <v>0</v>
      </c>
      <c r="AK1174">
        <f>IF(P1174="사용자항목9", L1174, 0)</f>
        <v>0</v>
      </c>
    </row>
    <row r="1175" spans="1:38" ht="26.1" customHeight="1" x14ac:dyDescent="0.3">
      <c r="A1175" s="7"/>
      <c r="B1175" s="7"/>
      <c r="C1175" s="14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38" ht="26.1" customHeight="1" x14ac:dyDescent="0.3">
      <c r="A1176" s="7"/>
      <c r="B1176" s="7"/>
      <c r="C1176" s="14"/>
      <c r="D1176" s="9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1:38" ht="26.1" customHeight="1" x14ac:dyDescent="0.3">
      <c r="A1177" s="7"/>
      <c r="B1177" s="7"/>
      <c r="C1177" s="14"/>
      <c r="D1177" s="9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1:38" ht="26.1" customHeight="1" x14ac:dyDescent="0.3">
      <c r="A1178" s="7"/>
      <c r="B1178" s="7"/>
      <c r="C1178" s="14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1:38" ht="26.1" customHeight="1" x14ac:dyDescent="0.3">
      <c r="A1179" s="7"/>
      <c r="B1179" s="7"/>
      <c r="C1179" s="14"/>
      <c r="D1179" s="9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1:38" ht="26.1" customHeight="1" x14ac:dyDescent="0.3">
      <c r="A1180" s="7"/>
      <c r="B1180" s="7"/>
      <c r="C1180" s="14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38" ht="26.1" customHeight="1" x14ac:dyDescent="0.3">
      <c r="A1181" s="7"/>
      <c r="B1181" s="7"/>
      <c r="C1181" s="14"/>
      <c r="D1181" s="9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1:38" ht="26.1" customHeight="1" x14ac:dyDescent="0.3">
      <c r="A1182" s="7"/>
      <c r="B1182" s="7"/>
      <c r="C1182" s="14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38" ht="26.1" customHeight="1" x14ac:dyDescent="0.3">
      <c r="A1183" s="7"/>
      <c r="B1183" s="7"/>
      <c r="C1183" s="14"/>
      <c r="D1183" s="9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1:38" ht="26.1" customHeight="1" x14ac:dyDescent="0.3">
      <c r="A1184" s="7"/>
      <c r="B1184" s="7"/>
      <c r="C1184" s="14"/>
      <c r="D1184" s="9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1:38" ht="26.1" customHeight="1" x14ac:dyDescent="0.3">
      <c r="A1185" s="7"/>
      <c r="B1185" s="7"/>
      <c r="C1185" s="14"/>
      <c r="D1185" s="9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1:38" ht="26.1" customHeight="1" x14ac:dyDescent="0.3">
      <c r="A1186" s="7"/>
      <c r="B1186" s="7"/>
      <c r="C1186" s="14"/>
      <c r="D1186" s="9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1:38" ht="26.1" customHeight="1" x14ac:dyDescent="0.3">
      <c r="A1187" s="7"/>
      <c r="B1187" s="7"/>
      <c r="C1187" s="14"/>
      <c r="D1187" s="9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1:38" ht="26.1" customHeight="1" x14ac:dyDescent="0.3">
      <c r="A1188" s="10" t="s">
        <v>91</v>
      </c>
      <c r="B1188" s="11"/>
      <c r="C1188" s="12"/>
      <c r="D1188" s="13"/>
      <c r="E1188" s="13"/>
      <c r="F1188" s="13"/>
      <c r="G1188" s="13"/>
      <c r="H1188" s="13"/>
      <c r="I1188" s="13"/>
      <c r="J1188" s="13"/>
      <c r="K1188" s="13"/>
      <c r="L1188" s="13">
        <f>F1188+H1188+J1188</f>
        <v>0</v>
      </c>
      <c r="M1188" s="13"/>
      <c r="R1188">
        <f t="shared" ref="R1188:AL1188" si="197">ROUNDDOWN(SUM(R1174:R1174), 0)</f>
        <v>0</v>
      </c>
      <c r="S1188">
        <f t="shared" si="197"/>
        <v>0</v>
      </c>
      <c r="T1188">
        <f t="shared" si="197"/>
        <v>0</v>
      </c>
      <c r="U1188">
        <f t="shared" si="197"/>
        <v>0</v>
      </c>
      <c r="V1188">
        <f t="shared" si="197"/>
        <v>0</v>
      </c>
      <c r="W1188">
        <f t="shared" si="197"/>
        <v>0</v>
      </c>
      <c r="X1188">
        <f t="shared" si="197"/>
        <v>0</v>
      </c>
      <c r="Y1188">
        <f t="shared" si="197"/>
        <v>0</v>
      </c>
      <c r="Z1188">
        <f t="shared" si="197"/>
        <v>0</v>
      </c>
      <c r="AA1188">
        <f t="shared" si="197"/>
        <v>0</v>
      </c>
      <c r="AB1188">
        <f t="shared" si="197"/>
        <v>0</v>
      </c>
      <c r="AC1188">
        <f t="shared" si="197"/>
        <v>0</v>
      </c>
      <c r="AD1188">
        <f t="shared" si="197"/>
        <v>0</v>
      </c>
      <c r="AE1188">
        <f t="shared" si="197"/>
        <v>0</v>
      </c>
      <c r="AF1188">
        <f t="shared" si="197"/>
        <v>0</v>
      </c>
      <c r="AG1188">
        <f t="shared" si="197"/>
        <v>0</v>
      </c>
      <c r="AH1188">
        <f t="shared" si="197"/>
        <v>0</v>
      </c>
      <c r="AI1188">
        <f t="shared" si="197"/>
        <v>0</v>
      </c>
      <c r="AJ1188">
        <f t="shared" si="197"/>
        <v>0</v>
      </c>
      <c r="AK1188">
        <f t="shared" si="197"/>
        <v>0</v>
      </c>
      <c r="AL1188">
        <f t="shared" si="197"/>
        <v>0</v>
      </c>
    </row>
    <row r="1189" spans="1:38" ht="26.1" customHeight="1" x14ac:dyDescent="0.3">
      <c r="A1189" s="59" t="s">
        <v>500</v>
      </c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3"/>
    </row>
    <row r="1190" spans="1:38" ht="26.1" customHeight="1" x14ac:dyDescent="0.3">
      <c r="A1190" s="6" t="s">
        <v>120</v>
      </c>
      <c r="B1190" s="6" t="s">
        <v>121</v>
      </c>
      <c r="C1190" s="8" t="s">
        <v>122</v>
      </c>
      <c r="D1190" s="9">
        <v>34</v>
      </c>
      <c r="E1190" s="9"/>
      <c r="F1190" s="9"/>
      <c r="G1190" s="9"/>
      <c r="H1190" s="9"/>
      <c r="I1190" s="9"/>
      <c r="J1190" s="9"/>
      <c r="K1190" s="9">
        <f>E1190+G1190+I1190</f>
        <v>0</v>
      </c>
      <c r="L1190" s="9">
        <f>F1190+H1190+J1190</f>
        <v>0</v>
      </c>
      <c r="M1190" s="15" t="s">
        <v>119</v>
      </c>
      <c r="O1190" t="str">
        <f>""</f>
        <v/>
      </c>
      <c r="P1190" s="1" t="s">
        <v>90</v>
      </c>
      <c r="Q1190">
        <v>1</v>
      </c>
      <c r="R1190">
        <f>IF(P1190="기계경비", J1190, 0)</f>
        <v>0</v>
      </c>
      <c r="S1190">
        <f>IF(P1190="운반비", J1190, 0)</f>
        <v>0</v>
      </c>
      <c r="T1190">
        <f>IF(P1190="작업부산물", F1190, 0)</f>
        <v>0</v>
      </c>
      <c r="U1190">
        <f>IF(P1190="관급", F1190, 0)</f>
        <v>0</v>
      </c>
      <c r="V1190">
        <f>IF(P1190="외주비", J1190, 0)</f>
        <v>0</v>
      </c>
      <c r="W1190">
        <f>IF(P1190="장비비", J1190, 0)</f>
        <v>0</v>
      </c>
      <c r="X1190">
        <f>IF(P1190="폐기물처리비", J1190, 0)</f>
        <v>0</v>
      </c>
      <c r="Y1190">
        <f>IF(P1190="가설비", J1190, 0)</f>
        <v>0</v>
      </c>
      <c r="Z1190">
        <f>IF(P1190="잡비제외분", F1190, 0)</f>
        <v>0</v>
      </c>
      <c r="AA1190">
        <f>IF(P1190="사급자재대", L1190, 0)</f>
        <v>0</v>
      </c>
      <c r="AB1190">
        <f>IF(P1190="관급자재대", L1190, 0)</f>
        <v>0</v>
      </c>
      <c r="AC1190">
        <f>IF(P1190="(비)철강설", L1190, 0)</f>
        <v>0</v>
      </c>
      <c r="AD1190">
        <f>IF(P1190="사용자항목2", L1190, 0)</f>
        <v>0</v>
      </c>
      <c r="AE1190">
        <f>IF(P1190="사용자항목3", L1190, 0)</f>
        <v>0</v>
      </c>
      <c r="AF1190">
        <f>IF(P1190="사용자항목4", L1190, 0)</f>
        <v>0</v>
      </c>
      <c r="AG1190">
        <f>IF(P1190="사용자항목5", L1190, 0)</f>
        <v>0</v>
      </c>
      <c r="AH1190">
        <f>IF(P1190="사용자항목6", L1190, 0)</f>
        <v>0</v>
      </c>
      <c r="AI1190">
        <f>IF(P1190="사용자항목7", L1190, 0)</f>
        <v>0</v>
      </c>
      <c r="AJ1190">
        <f>IF(P1190="사용자항목8", L1190, 0)</f>
        <v>0</v>
      </c>
      <c r="AK1190">
        <f>IF(P1190="사용자항목9", L1190, 0)</f>
        <v>0</v>
      </c>
    </row>
    <row r="1191" spans="1:38" ht="26.1" customHeight="1" x14ac:dyDescent="0.3">
      <c r="A1191" s="6" t="s">
        <v>100</v>
      </c>
      <c r="B1191" s="6" t="s">
        <v>101</v>
      </c>
      <c r="C1191" s="8" t="s">
        <v>52</v>
      </c>
      <c r="D1191" s="9">
        <v>160</v>
      </c>
      <c r="E1191" s="9"/>
      <c r="F1191" s="9"/>
      <c r="G1191" s="9"/>
      <c r="H1191" s="9"/>
      <c r="I1191" s="9"/>
      <c r="J1191" s="9"/>
      <c r="K1191" s="9">
        <f>E1191+G1191+I1191</f>
        <v>0</v>
      </c>
      <c r="L1191" s="9">
        <f>F1191+H1191+J1191</f>
        <v>0</v>
      </c>
      <c r="M1191" s="15" t="s">
        <v>102</v>
      </c>
      <c r="O1191" t="str">
        <f>""</f>
        <v/>
      </c>
      <c r="P1191" s="1" t="s">
        <v>90</v>
      </c>
      <c r="Q1191">
        <v>1</v>
      </c>
      <c r="R1191">
        <f>IF(P1191="기계경비", J1191, 0)</f>
        <v>0</v>
      </c>
      <c r="S1191">
        <f>IF(P1191="운반비", J1191, 0)</f>
        <v>0</v>
      </c>
      <c r="T1191">
        <f>IF(P1191="작업부산물", F1191, 0)</f>
        <v>0</v>
      </c>
      <c r="U1191">
        <f>IF(P1191="관급", F1191, 0)</f>
        <v>0</v>
      </c>
      <c r="V1191">
        <f>IF(P1191="외주비", J1191, 0)</f>
        <v>0</v>
      </c>
      <c r="W1191">
        <f>IF(P1191="장비비", J1191, 0)</f>
        <v>0</v>
      </c>
      <c r="X1191">
        <f>IF(P1191="폐기물처리비", J1191, 0)</f>
        <v>0</v>
      </c>
      <c r="Y1191">
        <f>IF(P1191="가설비", J1191, 0)</f>
        <v>0</v>
      </c>
      <c r="Z1191">
        <f>IF(P1191="잡비제외분", F1191, 0)</f>
        <v>0</v>
      </c>
      <c r="AA1191">
        <f>IF(P1191="사급자재대", L1191, 0)</f>
        <v>0</v>
      </c>
      <c r="AB1191">
        <f>IF(P1191="관급자재대", L1191, 0)</f>
        <v>0</v>
      </c>
      <c r="AC1191">
        <f>IF(P1191="(비)철강설", L1191, 0)</f>
        <v>0</v>
      </c>
      <c r="AD1191">
        <f>IF(P1191="사용자항목2", L1191, 0)</f>
        <v>0</v>
      </c>
      <c r="AE1191">
        <f>IF(P1191="사용자항목3", L1191, 0)</f>
        <v>0</v>
      </c>
      <c r="AF1191">
        <f>IF(P1191="사용자항목4", L1191, 0)</f>
        <v>0</v>
      </c>
      <c r="AG1191">
        <f>IF(P1191="사용자항목5", L1191, 0)</f>
        <v>0</v>
      </c>
      <c r="AH1191">
        <f>IF(P1191="사용자항목6", L1191, 0)</f>
        <v>0</v>
      </c>
      <c r="AI1191">
        <f>IF(P1191="사용자항목7", L1191, 0)</f>
        <v>0</v>
      </c>
      <c r="AJ1191">
        <f>IF(P1191="사용자항목8", L1191, 0)</f>
        <v>0</v>
      </c>
      <c r="AK1191">
        <f>IF(P1191="사용자항목9", L1191, 0)</f>
        <v>0</v>
      </c>
    </row>
    <row r="1192" spans="1:38" ht="26.1" customHeight="1" x14ac:dyDescent="0.3">
      <c r="A1192" s="7"/>
      <c r="B1192" s="7"/>
      <c r="C1192" s="14"/>
      <c r="D1192" s="9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1:38" ht="26.1" customHeight="1" x14ac:dyDescent="0.3">
      <c r="A1193" s="7"/>
      <c r="B1193" s="7"/>
      <c r="C1193" s="14"/>
      <c r="D1193" s="9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1:38" ht="26.1" customHeight="1" x14ac:dyDescent="0.3">
      <c r="A1194" s="7"/>
      <c r="B1194" s="7"/>
      <c r="C1194" s="14"/>
      <c r="D1194" s="9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1:38" ht="26.1" customHeight="1" x14ac:dyDescent="0.3">
      <c r="A1195" s="7"/>
      <c r="B1195" s="7"/>
      <c r="C1195" s="14"/>
      <c r="D1195" s="9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1:38" ht="26.1" customHeight="1" x14ac:dyDescent="0.3">
      <c r="A1196" s="7"/>
      <c r="B1196" s="7"/>
      <c r="C1196" s="14"/>
      <c r="D1196" s="9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1:38" ht="26.1" customHeight="1" x14ac:dyDescent="0.3">
      <c r="A1197" s="7"/>
      <c r="B1197" s="7"/>
      <c r="C1197" s="14"/>
      <c r="D1197" s="9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1:38" ht="26.1" customHeight="1" x14ac:dyDescent="0.3">
      <c r="A1198" s="7"/>
      <c r="B1198" s="7"/>
      <c r="C1198" s="14"/>
      <c r="D1198" s="9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1:38" ht="26.1" customHeight="1" x14ac:dyDescent="0.3">
      <c r="A1199" s="7"/>
      <c r="B1199" s="7"/>
      <c r="C1199" s="14"/>
      <c r="D1199" s="9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1:38" ht="26.1" customHeight="1" x14ac:dyDescent="0.3">
      <c r="A1200" s="7"/>
      <c r="B1200" s="7"/>
      <c r="C1200" s="14"/>
      <c r="D1200" s="9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1:38" ht="26.1" customHeight="1" x14ac:dyDescent="0.3">
      <c r="A1201" s="7"/>
      <c r="B1201" s="7"/>
      <c r="C1201" s="14"/>
      <c r="D1201" s="9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1:38" ht="26.1" customHeight="1" x14ac:dyDescent="0.3">
      <c r="A1202" s="7"/>
      <c r="B1202" s="7"/>
      <c r="C1202" s="14"/>
      <c r="D1202" s="9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1:38" ht="26.1" customHeight="1" x14ac:dyDescent="0.3">
      <c r="A1203" s="7"/>
      <c r="B1203" s="7"/>
      <c r="C1203" s="14"/>
      <c r="D1203" s="9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1:38" ht="26.1" customHeight="1" x14ac:dyDescent="0.3">
      <c r="A1204" s="10" t="s">
        <v>91</v>
      </c>
      <c r="B1204" s="11"/>
      <c r="C1204" s="12"/>
      <c r="D1204" s="13"/>
      <c r="E1204" s="13"/>
      <c r="F1204" s="13"/>
      <c r="G1204" s="13"/>
      <c r="H1204" s="13"/>
      <c r="I1204" s="13"/>
      <c r="J1204" s="13"/>
      <c r="K1204" s="13"/>
      <c r="L1204" s="13">
        <f>F1204+H1204+J1204</f>
        <v>0</v>
      </c>
      <c r="M1204" s="13"/>
      <c r="R1204">
        <f t="shared" ref="R1204:AL1204" si="198">ROUNDDOWN(SUM(R1190:R1191), 0)</f>
        <v>0</v>
      </c>
      <c r="S1204">
        <f t="shared" si="198"/>
        <v>0</v>
      </c>
      <c r="T1204">
        <f t="shared" si="198"/>
        <v>0</v>
      </c>
      <c r="U1204">
        <f t="shared" si="198"/>
        <v>0</v>
      </c>
      <c r="V1204">
        <f t="shared" si="198"/>
        <v>0</v>
      </c>
      <c r="W1204">
        <f t="shared" si="198"/>
        <v>0</v>
      </c>
      <c r="X1204">
        <f t="shared" si="198"/>
        <v>0</v>
      </c>
      <c r="Y1204">
        <f t="shared" si="198"/>
        <v>0</v>
      </c>
      <c r="Z1204">
        <f t="shared" si="198"/>
        <v>0</v>
      </c>
      <c r="AA1204">
        <f t="shared" si="198"/>
        <v>0</v>
      </c>
      <c r="AB1204">
        <f t="shared" si="198"/>
        <v>0</v>
      </c>
      <c r="AC1204">
        <f t="shared" si="198"/>
        <v>0</v>
      </c>
      <c r="AD1204">
        <f t="shared" si="198"/>
        <v>0</v>
      </c>
      <c r="AE1204">
        <f t="shared" si="198"/>
        <v>0</v>
      </c>
      <c r="AF1204">
        <f t="shared" si="198"/>
        <v>0</v>
      </c>
      <c r="AG1204">
        <f t="shared" si="198"/>
        <v>0</v>
      </c>
      <c r="AH1204">
        <f t="shared" si="198"/>
        <v>0</v>
      </c>
      <c r="AI1204">
        <f t="shared" si="198"/>
        <v>0</v>
      </c>
      <c r="AJ1204">
        <f t="shared" si="198"/>
        <v>0</v>
      </c>
      <c r="AK1204">
        <f t="shared" si="198"/>
        <v>0</v>
      </c>
      <c r="AL1204">
        <f t="shared" si="198"/>
        <v>0</v>
      </c>
    </row>
    <row r="1205" spans="1:38" ht="26.1" customHeight="1" x14ac:dyDescent="0.3">
      <c r="A1205" s="59" t="s">
        <v>501</v>
      </c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3"/>
    </row>
    <row r="1206" spans="1:38" ht="26.1" customHeight="1" x14ac:dyDescent="0.3">
      <c r="A1206" s="6" t="s">
        <v>124</v>
      </c>
      <c r="B1206" s="6" t="s">
        <v>125</v>
      </c>
      <c r="C1206" s="8" t="s">
        <v>52</v>
      </c>
      <c r="D1206" s="9">
        <v>160</v>
      </c>
      <c r="E1206" s="9"/>
      <c r="F1206" s="9"/>
      <c r="G1206" s="9"/>
      <c r="H1206" s="9"/>
      <c r="I1206" s="9"/>
      <c r="J1206" s="9"/>
      <c r="K1206" s="9">
        <f>E1206+G1206+I1206</f>
        <v>0</v>
      </c>
      <c r="L1206" s="9">
        <f>F1206+H1206+J1206</f>
        <v>0</v>
      </c>
      <c r="M1206" s="15" t="s">
        <v>123</v>
      </c>
      <c r="O1206" t="str">
        <f>""</f>
        <v/>
      </c>
      <c r="P1206" s="1" t="s">
        <v>90</v>
      </c>
      <c r="Q1206">
        <v>1</v>
      </c>
      <c r="R1206">
        <f>IF(P1206="기계경비", J1206, 0)</f>
        <v>0</v>
      </c>
      <c r="S1206">
        <f>IF(P1206="운반비", J1206, 0)</f>
        <v>0</v>
      </c>
      <c r="T1206">
        <f>IF(P1206="작업부산물", F1206, 0)</f>
        <v>0</v>
      </c>
      <c r="U1206">
        <f>IF(P1206="관급", F1206, 0)</f>
        <v>0</v>
      </c>
      <c r="V1206">
        <f>IF(P1206="외주비", J1206, 0)</f>
        <v>0</v>
      </c>
      <c r="W1206">
        <f>IF(P1206="장비비", J1206, 0)</f>
        <v>0</v>
      </c>
      <c r="X1206">
        <f>IF(P1206="폐기물처리비", J1206, 0)</f>
        <v>0</v>
      </c>
      <c r="Y1206">
        <f>IF(P1206="가설비", J1206, 0)</f>
        <v>0</v>
      </c>
      <c r="Z1206">
        <f>IF(P1206="잡비제외분", F1206, 0)</f>
        <v>0</v>
      </c>
      <c r="AA1206">
        <f>IF(P1206="사급자재대", L1206, 0)</f>
        <v>0</v>
      </c>
      <c r="AB1206">
        <f>IF(P1206="관급자재대", L1206, 0)</f>
        <v>0</v>
      </c>
      <c r="AC1206">
        <f>IF(P1206="(비)철강설", L1206, 0)</f>
        <v>0</v>
      </c>
      <c r="AD1206">
        <f>IF(P1206="사용자항목2", L1206, 0)</f>
        <v>0</v>
      </c>
      <c r="AE1206">
        <f>IF(P1206="사용자항목3", L1206, 0)</f>
        <v>0</v>
      </c>
      <c r="AF1206">
        <f>IF(P1206="사용자항목4", L1206, 0)</f>
        <v>0</v>
      </c>
      <c r="AG1206">
        <f>IF(P1206="사용자항목5", L1206, 0)</f>
        <v>0</v>
      </c>
      <c r="AH1206">
        <f>IF(P1206="사용자항목6", L1206, 0)</f>
        <v>0</v>
      </c>
      <c r="AI1206">
        <f>IF(P1206="사용자항목7", L1206, 0)</f>
        <v>0</v>
      </c>
      <c r="AJ1206">
        <f>IF(P1206="사용자항목8", L1206, 0)</f>
        <v>0</v>
      </c>
      <c r="AK1206">
        <f>IF(P1206="사용자항목9", L1206, 0)</f>
        <v>0</v>
      </c>
    </row>
    <row r="1207" spans="1:38" ht="26.1" customHeight="1" x14ac:dyDescent="0.3">
      <c r="A1207" s="7"/>
      <c r="B1207" s="7"/>
      <c r="C1207" s="14"/>
      <c r="D1207" s="9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1:38" ht="26.1" customHeight="1" x14ac:dyDescent="0.3">
      <c r="A1208" s="7"/>
      <c r="B1208" s="7"/>
      <c r="C1208" s="14"/>
      <c r="D1208" s="9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1:38" ht="26.1" customHeight="1" x14ac:dyDescent="0.3">
      <c r="A1209" s="7"/>
      <c r="B1209" s="7"/>
      <c r="C1209" s="14"/>
      <c r="D1209" s="9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1:38" ht="26.1" customHeight="1" x14ac:dyDescent="0.3">
      <c r="A1210" s="7"/>
      <c r="B1210" s="7"/>
      <c r="C1210" s="14"/>
      <c r="D1210" s="9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1:38" ht="26.1" customHeight="1" x14ac:dyDescent="0.3">
      <c r="A1211" s="7"/>
      <c r="B1211" s="7"/>
      <c r="C1211" s="14"/>
      <c r="D1211" s="9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1:38" ht="26.1" customHeight="1" x14ac:dyDescent="0.3">
      <c r="A1212" s="7"/>
      <c r="B1212" s="7"/>
      <c r="C1212" s="14"/>
      <c r="D1212" s="9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1:38" ht="26.1" customHeight="1" x14ac:dyDescent="0.3">
      <c r="A1213" s="7"/>
      <c r="B1213" s="7"/>
      <c r="C1213" s="14"/>
      <c r="D1213" s="9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1:38" ht="26.1" customHeight="1" x14ac:dyDescent="0.3">
      <c r="A1214" s="7"/>
      <c r="B1214" s="7"/>
      <c r="C1214" s="14"/>
      <c r="D1214" s="9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1:38" ht="26.1" customHeight="1" x14ac:dyDescent="0.3">
      <c r="A1215" s="7"/>
      <c r="B1215" s="7"/>
      <c r="C1215" s="14"/>
      <c r="D1215" s="9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1:38" ht="26.1" customHeight="1" x14ac:dyDescent="0.3">
      <c r="A1216" s="7"/>
      <c r="B1216" s="7"/>
      <c r="C1216" s="14"/>
      <c r="D1216" s="9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1:38" ht="26.1" customHeight="1" x14ac:dyDescent="0.3">
      <c r="A1217" s="7"/>
      <c r="B1217" s="7"/>
      <c r="C1217" s="14"/>
      <c r="D1217" s="9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1:38" ht="26.1" customHeight="1" x14ac:dyDescent="0.3">
      <c r="A1218" s="7"/>
      <c r="B1218" s="7"/>
      <c r="C1218" s="14"/>
      <c r="D1218" s="9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1:38" ht="26.1" customHeight="1" x14ac:dyDescent="0.3">
      <c r="A1219" s="7"/>
      <c r="B1219" s="7"/>
      <c r="C1219" s="14"/>
      <c r="D1219" s="9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1:38" ht="26.1" customHeight="1" x14ac:dyDescent="0.3">
      <c r="A1220" s="10" t="s">
        <v>91</v>
      </c>
      <c r="B1220" s="11"/>
      <c r="C1220" s="12"/>
      <c r="D1220" s="13"/>
      <c r="E1220" s="13"/>
      <c r="F1220" s="13"/>
      <c r="G1220" s="13"/>
      <c r="H1220" s="13"/>
      <c r="I1220" s="13"/>
      <c r="J1220" s="13"/>
      <c r="K1220" s="13"/>
      <c r="L1220" s="13">
        <f>F1220+H1220+J1220</f>
        <v>0</v>
      </c>
      <c r="M1220" s="13"/>
      <c r="R1220">
        <f t="shared" ref="R1220:AL1220" si="199">ROUNDDOWN(SUM(R1206:R1206), 0)</f>
        <v>0</v>
      </c>
      <c r="S1220">
        <f t="shared" si="199"/>
        <v>0</v>
      </c>
      <c r="T1220">
        <f t="shared" si="199"/>
        <v>0</v>
      </c>
      <c r="U1220">
        <f t="shared" si="199"/>
        <v>0</v>
      </c>
      <c r="V1220">
        <f t="shared" si="199"/>
        <v>0</v>
      </c>
      <c r="W1220">
        <f t="shared" si="199"/>
        <v>0</v>
      </c>
      <c r="X1220">
        <f t="shared" si="199"/>
        <v>0</v>
      </c>
      <c r="Y1220">
        <f t="shared" si="199"/>
        <v>0</v>
      </c>
      <c r="Z1220">
        <f t="shared" si="199"/>
        <v>0</v>
      </c>
      <c r="AA1220">
        <f t="shared" si="199"/>
        <v>0</v>
      </c>
      <c r="AB1220">
        <f t="shared" si="199"/>
        <v>0</v>
      </c>
      <c r="AC1220">
        <f t="shared" si="199"/>
        <v>0</v>
      </c>
      <c r="AD1220">
        <f t="shared" si="199"/>
        <v>0</v>
      </c>
      <c r="AE1220">
        <f t="shared" si="199"/>
        <v>0</v>
      </c>
      <c r="AF1220">
        <f t="shared" si="199"/>
        <v>0</v>
      </c>
      <c r="AG1220">
        <f t="shared" si="199"/>
        <v>0</v>
      </c>
      <c r="AH1220">
        <f t="shared" si="199"/>
        <v>0</v>
      </c>
      <c r="AI1220">
        <f t="shared" si="199"/>
        <v>0</v>
      </c>
      <c r="AJ1220">
        <f t="shared" si="199"/>
        <v>0</v>
      </c>
      <c r="AK1220">
        <f t="shared" si="199"/>
        <v>0</v>
      </c>
      <c r="AL1220">
        <f t="shared" si="199"/>
        <v>0</v>
      </c>
    </row>
    <row r="1221" spans="1:38" ht="26.1" customHeight="1" x14ac:dyDescent="0.3">
      <c r="A1221" s="59" t="s">
        <v>502</v>
      </c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3"/>
    </row>
    <row r="1222" spans="1:38" ht="26.1" customHeight="1" x14ac:dyDescent="0.3">
      <c r="A1222" s="6" t="s">
        <v>184</v>
      </c>
      <c r="B1222" s="7"/>
      <c r="C1222" s="8" t="s">
        <v>52</v>
      </c>
      <c r="D1222" s="9">
        <v>120</v>
      </c>
      <c r="E1222" s="9"/>
      <c r="F1222" s="9"/>
      <c r="G1222" s="9"/>
      <c r="H1222" s="9"/>
      <c r="I1222" s="9"/>
      <c r="J1222" s="9"/>
      <c r="K1222" s="9">
        <f>E1222+G1222+I1222</f>
        <v>0</v>
      </c>
      <c r="L1222" s="9">
        <f>F1222+H1222+J1222</f>
        <v>0</v>
      </c>
      <c r="M1222" s="15" t="s">
        <v>183</v>
      </c>
      <c r="O1222" t="str">
        <f>""</f>
        <v/>
      </c>
      <c r="P1222" s="1" t="s">
        <v>90</v>
      </c>
      <c r="Q1222">
        <v>1</v>
      </c>
      <c r="R1222">
        <f>IF(P1222="기계경비", J1222, 0)</f>
        <v>0</v>
      </c>
      <c r="S1222">
        <f>IF(P1222="운반비", J1222, 0)</f>
        <v>0</v>
      </c>
      <c r="T1222">
        <f>IF(P1222="작업부산물", F1222, 0)</f>
        <v>0</v>
      </c>
      <c r="U1222">
        <f>IF(P1222="관급", F1222, 0)</f>
        <v>0</v>
      </c>
      <c r="V1222">
        <f>IF(P1222="외주비", J1222, 0)</f>
        <v>0</v>
      </c>
      <c r="W1222">
        <f>IF(P1222="장비비", J1222, 0)</f>
        <v>0</v>
      </c>
      <c r="X1222">
        <f>IF(P1222="폐기물처리비", J1222, 0)</f>
        <v>0</v>
      </c>
      <c r="Y1222">
        <f>IF(P1222="가설비", J1222, 0)</f>
        <v>0</v>
      </c>
      <c r="Z1222">
        <f>IF(P1222="잡비제외분", F1222, 0)</f>
        <v>0</v>
      </c>
      <c r="AA1222">
        <f>IF(P1222="사급자재대", L1222, 0)</f>
        <v>0</v>
      </c>
      <c r="AB1222">
        <f>IF(P1222="관급자재대", L1222, 0)</f>
        <v>0</v>
      </c>
      <c r="AC1222">
        <f>IF(P1222="(비)철강설", L1222, 0)</f>
        <v>0</v>
      </c>
      <c r="AD1222">
        <f>IF(P1222="사용자항목2", L1222, 0)</f>
        <v>0</v>
      </c>
      <c r="AE1222">
        <f>IF(P1222="사용자항목3", L1222, 0)</f>
        <v>0</v>
      </c>
      <c r="AF1222">
        <f>IF(P1222="사용자항목4", L1222, 0)</f>
        <v>0</v>
      </c>
      <c r="AG1222">
        <f>IF(P1222="사용자항목5", L1222, 0)</f>
        <v>0</v>
      </c>
      <c r="AH1222">
        <f>IF(P1222="사용자항목6", L1222, 0)</f>
        <v>0</v>
      </c>
      <c r="AI1222">
        <f>IF(P1222="사용자항목7", L1222, 0)</f>
        <v>0</v>
      </c>
      <c r="AJ1222">
        <f>IF(P1222="사용자항목8", L1222, 0)</f>
        <v>0</v>
      </c>
      <c r="AK1222">
        <f>IF(P1222="사용자항목9", L1222, 0)</f>
        <v>0</v>
      </c>
    </row>
    <row r="1223" spans="1:38" ht="26.1" customHeight="1" x14ac:dyDescent="0.3">
      <c r="A1223" s="6" t="s">
        <v>112</v>
      </c>
      <c r="B1223" s="6" t="s">
        <v>98</v>
      </c>
      <c r="C1223" s="8" t="s">
        <v>97</v>
      </c>
      <c r="D1223" s="9">
        <v>1</v>
      </c>
      <c r="E1223" s="9"/>
      <c r="F1223" s="9"/>
      <c r="G1223" s="9"/>
      <c r="H1223" s="9"/>
      <c r="I1223" s="9"/>
      <c r="J1223" s="9"/>
      <c r="K1223" s="9">
        <f>E1223+G1223+I1223</f>
        <v>0</v>
      </c>
      <c r="L1223" s="9">
        <f>F1223+H1223+J1223</f>
        <v>0</v>
      </c>
      <c r="M1223" s="15" t="s">
        <v>111</v>
      </c>
      <c r="O1223" t="str">
        <f>""</f>
        <v/>
      </c>
      <c r="P1223" s="1" t="s">
        <v>90</v>
      </c>
      <c r="Q1223">
        <v>1</v>
      </c>
      <c r="R1223">
        <f>IF(P1223="기계경비", J1223, 0)</f>
        <v>0</v>
      </c>
      <c r="S1223">
        <f>IF(P1223="운반비", J1223, 0)</f>
        <v>0</v>
      </c>
      <c r="T1223">
        <f>IF(P1223="작업부산물", F1223, 0)</f>
        <v>0</v>
      </c>
      <c r="U1223">
        <f>IF(P1223="관급", F1223, 0)</f>
        <v>0</v>
      </c>
      <c r="V1223">
        <f>IF(P1223="외주비", J1223, 0)</f>
        <v>0</v>
      </c>
      <c r="W1223">
        <f>IF(P1223="장비비", J1223, 0)</f>
        <v>0</v>
      </c>
      <c r="X1223">
        <f>IF(P1223="폐기물처리비", J1223, 0)</f>
        <v>0</v>
      </c>
      <c r="Y1223">
        <f>IF(P1223="가설비", J1223, 0)</f>
        <v>0</v>
      </c>
      <c r="Z1223">
        <f>IF(P1223="잡비제외분", F1223, 0)</f>
        <v>0</v>
      </c>
      <c r="AA1223">
        <f>IF(P1223="사급자재대", L1223, 0)</f>
        <v>0</v>
      </c>
      <c r="AB1223">
        <f>IF(P1223="관급자재대", L1223, 0)</f>
        <v>0</v>
      </c>
      <c r="AC1223">
        <f>IF(P1223="(비)철강설", L1223, 0)</f>
        <v>0</v>
      </c>
      <c r="AD1223">
        <f>IF(P1223="사용자항목2", L1223, 0)</f>
        <v>0</v>
      </c>
      <c r="AE1223">
        <f>IF(P1223="사용자항목3", L1223, 0)</f>
        <v>0</v>
      </c>
      <c r="AF1223">
        <f>IF(P1223="사용자항목4", L1223, 0)</f>
        <v>0</v>
      </c>
      <c r="AG1223">
        <f>IF(P1223="사용자항목5", L1223, 0)</f>
        <v>0</v>
      </c>
      <c r="AH1223">
        <f>IF(P1223="사용자항목6", L1223, 0)</f>
        <v>0</v>
      </c>
      <c r="AI1223">
        <f>IF(P1223="사용자항목7", L1223, 0)</f>
        <v>0</v>
      </c>
      <c r="AJ1223">
        <f>IF(P1223="사용자항목8", L1223, 0)</f>
        <v>0</v>
      </c>
      <c r="AK1223">
        <f>IF(P1223="사용자항목9", L1223, 0)</f>
        <v>0</v>
      </c>
    </row>
    <row r="1224" spans="1:38" ht="26.1" customHeight="1" x14ac:dyDescent="0.3">
      <c r="A1224" s="7"/>
      <c r="B1224" s="7"/>
      <c r="C1224" s="14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1:38" ht="26.1" customHeight="1" x14ac:dyDescent="0.3">
      <c r="A1225" s="7"/>
      <c r="B1225" s="7"/>
      <c r="C1225" s="14"/>
      <c r="D1225" s="9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1:38" ht="26.1" customHeight="1" x14ac:dyDescent="0.3">
      <c r="A1226" s="7"/>
      <c r="B1226" s="7"/>
      <c r="C1226" s="14"/>
      <c r="D1226" s="9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1:38" ht="26.1" customHeight="1" x14ac:dyDescent="0.3">
      <c r="A1227" s="7"/>
      <c r="B1227" s="7"/>
      <c r="C1227" s="14"/>
      <c r="D1227" s="9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1:38" ht="26.1" customHeight="1" x14ac:dyDescent="0.3">
      <c r="A1228" s="7"/>
      <c r="B1228" s="7"/>
      <c r="C1228" s="14"/>
      <c r="D1228" s="9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1:38" ht="26.1" customHeight="1" x14ac:dyDescent="0.3">
      <c r="A1229" s="7"/>
      <c r="B1229" s="7"/>
      <c r="C1229" s="14"/>
      <c r="D1229" s="9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1:38" ht="26.1" customHeight="1" x14ac:dyDescent="0.3">
      <c r="A1230" s="7"/>
      <c r="B1230" s="7"/>
      <c r="C1230" s="14"/>
      <c r="D1230" s="9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1:38" ht="26.1" customHeight="1" x14ac:dyDescent="0.3">
      <c r="A1231" s="7"/>
      <c r="B1231" s="7"/>
      <c r="C1231" s="14"/>
      <c r="D1231" s="9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1:38" ht="26.1" customHeight="1" x14ac:dyDescent="0.3">
      <c r="A1232" s="7"/>
      <c r="B1232" s="7"/>
      <c r="C1232" s="14"/>
      <c r="D1232" s="9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1:38" ht="26.1" customHeight="1" x14ac:dyDescent="0.3">
      <c r="A1233" s="7"/>
      <c r="B1233" s="7"/>
      <c r="C1233" s="14"/>
      <c r="D1233" s="9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1:38" ht="26.1" customHeight="1" x14ac:dyDescent="0.3">
      <c r="A1234" s="7"/>
      <c r="B1234" s="7"/>
      <c r="C1234" s="14"/>
      <c r="D1234" s="9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1:38" ht="26.1" customHeight="1" x14ac:dyDescent="0.3">
      <c r="A1235" s="7"/>
      <c r="B1235" s="7"/>
      <c r="C1235" s="14"/>
      <c r="D1235" s="9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1:38" ht="26.1" customHeight="1" x14ac:dyDescent="0.3">
      <c r="A1236" s="10" t="s">
        <v>91</v>
      </c>
      <c r="B1236" s="11"/>
      <c r="C1236" s="12"/>
      <c r="D1236" s="13"/>
      <c r="E1236" s="13"/>
      <c r="F1236" s="13"/>
      <c r="G1236" s="13"/>
      <c r="H1236" s="13"/>
      <c r="I1236" s="13"/>
      <c r="J1236" s="13"/>
      <c r="K1236" s="13"/>
      <c r="L1236" s="13">
        <f>F1236+H1236+J1236</f>
        <v>0</v>
      </c>
      <c r="M1236" s="13"/>
      <c r="R1236">
        <f t="shared" ref="R1236:AL1236" si="200">ROUNDDOWN(SUM(R1222:R1223), 0)</f>
        <v>0</v>
      </c>
      <c r="S1236">
        <f t="shared" si="200"/>
        <v>0</v>
      </c>
      <c r="T1236">
        <f t="shared" si="200"/>
        <v>0</v>
      </c>
      <c r="U1236">
        <f t="shared" si="200"/>
        <v>0</v>
      </c>
      <c r="V1236">
        <f t="shared" si="200"/>
        <v>0</v>
      </c>
      <c r="W1236">
        <f t="shared" si="200"/>
        <v>0</v>
      </c>
      <c r="X1236">
        <f t="shared" si="200"/>
        <v>0</v>
      </c>
      <c r="Y1236">
        <f t="shared" si="200"/>
        <v>0</v>
      </c>
      <c r="Z1236">
        <f t="shared" si="200"/>
        <v>0</v>
      </c>
      <c r="AA1236">
        <f t="shared" si="200"/>
        <v>0</v>
      </c>
      <c r="AB1236">
        <f t="shared" si="200"/>
        <v>0</v>
      </c>
      <c r="AC1236">
        <f t="shared" si="200"/>
        <v>0</v>
      </c>
      <c r="AD1236">
        <f t="shared" si="200"/>
        <v>0</v>
      </c>
      <c r="AE1236">
        <f t="shared" si="200"/>
        <v>0</v>
      </c>
      <c r="AF1236">
        <f t="shared" si="200"/>
        <v>0</v>
      </c>
      <c r="AG1236">
        <f t="shared" si="200"/>
        <v>0</v>
      </c>
      <c r="AH1236">
        <f t="shared" si="200"/>
        <v>0</v>
      </c>
      <c r="AI1236">
        <f t="shared" si="200"/>
        <v>0</v>
      </c>
      <c r="AJ1236">
        <f t="shared" si="200"/>
        <v>0</v>
      </c>
      <c r="AK1236">
        <f t="shared" si="200"/>
        <v>0</v>
      </c>
      <c r="AL1236">
        <f t="shared" si="200"/>
        <v>0</v>
      </c>
    </row>
    <row r="1237" spans="1:38" ht="26.1" customHeight="1" x14ac:dyDescent="0.3">
      <c r="A1237" s="59" t="s">
        <v>503</v>
      </c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3"/>
    </row>
    <row r="1238" spans="1:38" ht="26.1" customHeight="1" x14ac:dyDescent="0.3">
      <c r="A1238" s="6" t="s">
        <v>193</v>
      </c>
      <c r="B1238" s="6" t="s">
        <v>194</v>
      </c>
      <c r="C1238" s="8" t="s">
        <v>52</v>
      </c>
      <c r="D1238" s="9">
        <v>120</v>
      </c>
      <c r="E1238" s="9"/>
      <c r="F1238" s="9"/>
      <c r="G1238" s="9"/>
      <c r="H1238" s="9"/>
      <c r="I1238" s="9"/>
      <c r="J1238" s="9"/>
      <c r="K1238" s="9">
        <f>E1238+G1238+I1238</f>
        <v>0</v>
      </c>
      <c r="L1238" s="9">
        <f>F1238+H1238+J1238</f>
        <v>0</v>
      </c>
      <c r="M1238" s="15" t="s">
        <v>192</v>
      </c>
      <c r="O1238" t="str">
        <f>""</f>
        <v/>
      </c>
      <c r="P1238" s="1" t="s">
        <v>90</v>
      </c>
      <c r="Q1238">
        <v>1</v>
      </c>
      <c r="R1238">
        <f>IF(P1238="기계경비", J1238, 0)</f>
        <v>0</v>
      </c>
      <c r="S1238">
        <f>IF(P1238="운반비", J1238, 0)</f>
        <v>0</v>
      </c>
      <c r="T1238">
        <f>IF(P1238="작업부산물", F1238, 0)</f>
        <v>0</v>
      </c>
      <c r="U1238">
        <f>IF(P1238="관급", F1238, 0)</f>
        <v>0</v>
      </c>
      <c r="V1238">
        <f>IF(P1238="외주비", J1238, 0)</f>
        <v>0</v>
      </c>
      <c r="W1238">
        <f>IF(P1238="장비비", J1238, 0)</f>
        <v>0</v>
      </c>
      <c r="X1238">
        <f>IF(P1238="폐기물처리비", J1238, 0)</f>
        <v>0</v>
      </c>
      <c r="Y1238">
        <f>IF(P1238="가설비", J1238, 0)</f>
        <v>0</v>
      </c>
      <c r="Z1238">
        <f>IF(P1238="잡비제외분", F1238, 0)</f>
        <v>0</v>
      </c>
      <c r="AA1238">
        <f>IF(P1238="사급자재대", L1238, 0)</f>
        <v>0</v>
      </c>
      <c r="AB1238">
        <f>IF(P1238="관급자재대", L1238, 0)</f>
        <v>0</v>
      </c>
      <c r="AC1238">
        <f>IF(P1238="(비)철강설", L1238, 0)</f>
        <v>0</v>
      </c>
      <c r="AD1238">
        <f>IF(P1238="사용자항목2", L1238, 0)</f>
        <v>0</v>
      </c>
      <c r="AE1238">
        <f>IF(P1238="사용자항목3", L1238, 0)</f>
        <v>0</v>
      </c>
      <c r="AF1238">
        <f>IF(P1238="사용자항목4", L1238, 0)</f>
        <v>0</v>
      </c>
      <c r="AG1238">
        <f>IF(P1238="사용자항목5", L1238, 0)</f>
        <v>0</v>
      </c>
      <c r="AH1238">
        <f>IF(P1238="사용자항목6", L1238, 0)</f>
        <v>0</v>
      </c>
      <c r="AI1238">
        <f>IF(P1238="사용자항목7", L1238, 0)</f>
        <v>0</v>
      </c>
      <c r="AJ1238">
        <f>IF(P1238="사용자항목8", L1238, 0)</f>
        <v>0</v>
      </c>
      <c r="AK1238">
        <f>IF(P1238="사용자항목9", L1238, 0)</f>
        <v>0</v>
      </c>
    </row>
    <row r="1239" spans="1:38" ht="26.1" customHeight="1" x14ac:dyDescent="0.3">
      <c r="A1239" s="6" t="s">
        <v>196</v>
      </c>
      <c r="B1239" s="6" t="s">
        <v>197</v>
      </c>
      <c r="C1239" s="8" t="s">
        <v>52</v>
      </c>
      <c r="D1239" s="9">
        <v>120</v>
      </c>
      <c r="E1239" s="9"/>
      <c r="F1239" s="9"/>
      <c r="G1239" s="9"/>
      <c r="H1239" s="9"/>
      <c r="I1239" s="9"/>
      <c r="J1239" s="9"/>
      <c r="K1239" s="9">
        <f>E1239+G1239+I1239</f>
        <v>0</v>
      </c>
      <c r="L1239" s="9">
        <f>F1239+H1239+J1239</f>
        <v>0</v>
      </c>
      <c r="M1239" s="15" t="s">
        <v>195</v>
      </c>
      <c r="O1239" t="str">
        <f>""</f>
        <v/>
      </c>
      <c r="P1239" s="1" t="s">
        <v>90</v>
      </c>
      <c r="Q1239">
        <v>1</v>
      </c>
      <c r="R1239">
        <f>IF(P1239="기계경비", J1239, 0)</f>
        <v>0</v>
      </c>
      <c r="S1239">
        <f>IF(P1239="운반비", J1239, 0)</f>
        <v>0</v>
      </c>
      <c r="T1239">
        <f>IF(P1239="작업부산물", F1239, 0)</f>
        <v>0</v>
      </c>
      <c r="U1239">
        <f>IF(P1239="관급", F1239, 0)</f>
        <v>0</v>
      </c>
      <c r="V1239">
        <f>IF(P1239="외주비", J1239, 0)</f>
        <v>0</v>
      </c>
      <c r="W1239">
        <f>IF(P1239="장비비", J1239, 0)</f>
        <v>0</v>
      </c>
      <c r="X1239">
        <f>IF(P1239="폐기물처리비", J1239, 0)</f>
        <v>0</v>
      </c>
      <c r="Y1239">
        <f>IF(P1239="가설비", J1239, 0)</f>
        <v>0</v>
      </c>
      <c r="Z1239">
        <f>IF(P1239="잡비제외분", F1239, 0)</f>
        <v>0</v>
      </c>
      <c r="AA1239">
        <f>IF(P1239="사급자재대", L1239, 0)</f>
        <v>0</v>
      </c>
      <c r="AB1239">
        <f>IF(P1239="관급자재대", L1239, 0)</f>
        <v>0</v>
      </c>
      <c r="AC1239">
        <f>IF(P1239="(비)철강설", L1239, 0)</f>
        <v>0</v>
      </c>
      <c r="AD1239">
        <f>IF(P1239="사용자항목2", L1239, 0)</f>
        <v>0</v>
      </c>
      <c r="AE1239">
        <f>IF(P1239="사용자항목3", L1239, 0)</f>
        <v>0</v>
      </c>
      <c r="AF1239">
        <f>IF(P1239="사용자항목4", L1239, 0)</f>
        <v>0</v>
      </c>
      <c r="AG1239">
        <f>IF(P1239="사용자항목5", L1239, 0)</f>
        <v>0</v>
      </c>
      <c r="AH1239">
        <f>IF(P1239="사용자항목6", L1239, 0)</f>
        <v>0</v>
      </c>
      <c r="AI1239">
        <f>IF(P1239="사용자항목7", L1239, 0)</f>
        <v>0</v>
      </c>
      <c r="AJ1239">
        <f>IF(P1239="사용자항목8", L1239, 0)</f>
        <v>0</v>
      </c>
      <c r="AK1239">
        <f>IF(P1239="사용자항목9", L1239, 0)</f>
        <v>0</v>
      </c>
    </row>
    <row r="1240" spans="1:38" ht="26.1" customHeight="1" x14ac:dyDescent="0.3">
      <c r="A1240" s="7"/>
      <c r="B1240" s="7"/>
      <c r="C1240" s="14"/>
      <c r="D1240" s="9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1:38" ht="26.1" customHeight="1" x14ac:dyDescent="0.3">
      <c r="A1241" s="7"/>
      <c r="B1241" s="7"/>
      <c r="C1241" s="14"/>
      <c r="D1241" s="9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1:38" ht="26.1" customHeight="1" x14ac:dyDescent="0.3">
      <c r="A1242" s="7"/>
      <c r="B1242" s="7"/>
      <c r="C1242" s="14"/>
      <c r="D1242" s="9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1:38" ht="26.1" customHeight="1" x14ac:dyDescent="0.3">
      <c r="A1243" s="7"/>
      <c r="B1243" s="7"/>
      <c r="C1243" s="14"/>
      <c r="D1243" s="9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1:38" ht="26.1" customHeight="1" x14ac:dyDescent="0.3">
      <c r="A1244" s="7"/>
      <c r="B1244" s="7"/>
      <c r="C1244" s="14"/>
      <c r="D1244" s="9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1:38" ht="26.1" customHeight="1" x14ac:dyDescent="0.3">
      <c r="A1245" s="7"/>
      <c r="B1245" s="7"/>
      <c r="C1245" s="14"/>
      <c r="D1245" s="9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1:38" ht="26.1" customHeight="1" x14ac:dyDescent="0.3">
      <c r="A1246" s="7"/>
      <c r="B1246" s="7"/>
      <c r="C1246" s="14"/>
      <c r="D1246" s="9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1:38" ht="26.1" customHeight="1" x14ac:dyDescent="0.3">
      <c r="A1247" s="7"/>
      <c r="B1247" s="7"/>
      <c r="C1247" s="14"/>
      <c r="D1247" s="9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1:38" ht="26.1" customHeight="1" x14ac:dyDescent="0.3">
      <c r="A1248" s="7"/>
      <c r="B1248" s="7"/>
      <c r="C1248" s="14"/>
      <c r="D1248" s="9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1:38" ht="26.1" customHeight="1" x14ac:dyDescent="0.3">
      <c r="A1249" s="7"/>
      <c r="B1249" s="7"/>
      <c r="C1249" s="14"/>
      <c r="D1249" s="9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1:38" ht="26.1" customHeight="1" x14ac:dyDescent="0.3">
      <c r="A1250" s="7"/>
      <c r="B1250" s="7"/>
      <c r="C1250" s="14"/>
      <c r="D1250" s="9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1:38" ht="26.1" customHeight="1" x14ac:dyDescent="0.3">
      <c r="A1251" s="7"/>
      <c r="B1251" s="7"/>
      <c r="C1251" s="14"/>
      <c r="D1251" s="9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1:38" ht="26.1" customHeight="1" x14ac:dyDescent="0.3">
      <c r="A1252" s="10" t="s">
        <v>91</v>
      </c>
      <c r="B1252" s="11"/>
      <c r="C1252" s="12"/>
      <c r="D1252" s="13"/>
      <c r="E1252" s="13"/>
      <c r="F1252" s="13"/>
      <c r="G1252" s="13"/>
      <c r="H1252" s="13"/>
      <c r="I1252" s="13"/>
      <c r="J1252" s="13"/>
      <c r="K1252" s="13"/>
      <c r="L1252" s="13">
        <f>F1252+H1252+J1252</f>
        <v>0</v>
      </c>
      <c r="M1252" s="13"/>
      <c r="R1252">
        <f t="shared" ref="R1252:AL1252" si="201">ROUNDDOWN(SUM(R1238:R1239), 0)</f>
        <v>0</v>
      </c>
      <c r="S1252">
        <f t="shared" si="201"/>
        <v>0</v>
      </c>
      <c r="T1252">
        <f t="shared" si="201"/>
        <v>0</v>
      </c>
      <c r="U1252">
        <f t="shared" si="201"/>
        <v>0</v>
      </c>
      <c r="V1252">
        <f t="shared" si="201"/>
        <v>0</v>
      </c>
      <c r="W1252">
        <f t="shared" si="201"/>
        <v>0</v>
      </c>
      <c r="X1252">
        <f t="shared" si="201"/>
        <v>0</v>
      </c>
      <c r="Y1252">
        <f t="shared" si="201"/>
        <v>0</v>
      </c>
      <c r="Z1252">
        <f t="shared" si="201"/>
        <v>0</v>
      </c>
      <c r="AA1252">
        <f t="shared" si="201"/>
        <v>0</v>
      </c>
      <c r="AB1252">
        <f t="shared" si="201"/>
        <v>0</v>
      </c>
      <c r="AC1252">
        <f t="shared" si="201"/>
        <v>0</v>
      </c>
      <c r="AD1252">
        <f t="shared" si="201"/>
        <v>0</v>
      </c>
      <c r="AE1252">
        <f t="shared" si="201"/>
        <v>0</v>
      </c>
      <c r="AF1252">
        <f t="shared" si="201"/>
        <v>0</v>
      </c>
      <c r="AG1252">
        <f t="shared" si="201"/>
        <v>0</v>
      </c>
      <c r="AH1252">
        <f t="shared" si="201"/>
        <v>0</v>
      </c>
      <c r="AI1252">
        <f t="shared" si="201"/>
        <v>0</v>
      </c>
      <c r="AJ1252">
        <f t="shared" si="201"/>
        <v>0</v>
      </c>
      <c r="AK1252">
        <f t="shared" si="201"/>
        <v>0</v>
      </c>
      <c r="AL1252">
        <f t="shared" si="201"/>
        <v>0</v>
      </c>
    </row>
    <row r="1253" spans="1:38" ht="26.1" customHeight="1" x14ac:dyDescent="0.3">
      <c r="A1253" s="59" t="s">
        <v>504</v>
      </c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  <c r="L1253" s="62"/>
      <c r="M1253" s="63"/>
    </row>
    <row r="1254" spans="1:38" ht="26.1" customHeight="1" x14ac:dyDescent="0.3">
      <c r="A1254" s="6" t="s">
        <v>180</v>
      </c>
      <c r="B1254" s="6" t="s">
        <v>81</v>
      </c>
      <c r="C1254" s="8" t="s">
        <v>62</v>
      </c>
      <c r="D1254" s="9">
        <v>0.36</v>
      </c>
      <c r="E1254" s="9"/>
      <c r="F1254" s="9"/>
      <c r="G1254" s="9"/>
      <c r="H1254" s="9"/>
      <c r="I1254" s="9"/>
      <c r="J1254" s="9"/>
      <c r="K1254" s="9">
        <f t="shared" ref="K1254:L1256" si="202">E1254+G1254+I1254</f>
        <v>0</v>
      </c>
      <c r="L1254" s="9">
        <f t="shared" si="202"/>
        <v>0</v>
      </c>
      <c r="M1254" s="15" t="s">
        <v>181</v>
      </c>
      <c r="O1254" t="str">
        <f>""</f>
        <v/>
      </c>
      <c r="P1254" t="s">
        <v>411</v>
      </c>
      <c r="Q1254">
        <v>1</v>
      </c>
      <c r="R1254">
        <f>IF(P1254="기계경비", J1254, 0)</f>
        <v>0</v>
      </c>
      <c r="S1254">
        <f>IF(P1254="운반비", J1254, 0)</f>
        <v>0</v>
      </c>
      <c r="T1254">
        <f>IF(P1254="작업부산물", F1254, 0)</f>
        <v>0</v>
      </c>
      <c r="U1254">
        <f>IF(P1254="관급", F1254, 0)</f>
        <v>0</v>
      </c>
      <c r="V1254">
        <f>IF(P1254="외주비", J1254, 0)</f>
        <v>0</v>
      </c>
      <c r="W1254">
        <f>IF(P1254="장비비", J1254, 0)</f>
        <v>0</v>
      </c>
      <c r="X1254">
        <f>IF(P1254="폐기물처리비", L1254, 0)</f>
        <v>0</v>
      </c>
      <c r="Y1254">
        <f>IF(P1254="가설비", J1254, 0)</f>
        <v>0</v>
      </c>
      <c r="Z1254">
        <f>IF(P1254="잡비제외분", F1254, 0)</f>
        <v>0</v>
      </c>
      <c r="AA1254">
        <f>IF(P1254="사급자재대", L1254, 0)</f>
        <v>0</v>
      </c>
      <c r="AB1254">
        <f>IF(P1254="관급자재대", L1254, 0)</f>
        <v>0</v>
      </c>
      <c r="AC1254">
        <f>IF(P1254="(비)철강설", L1254, 0)</f>
        <v>0</v>
      </c>
      <c r="AD1254">
        <f>IF(P1254="사용자항목2", L1254, 0)</f>
        <v>0</v>
      </c>
      <c r="AE1254">
        <f>IF(P1254="사용자항목3", L1254, 0)</f>
        <v>0</v>
      </c>
      <c r="AF1254">
        <f>IF(P1254="사용자항목4", L1254, 0)</f>
        <v>0</v>
      </c>
      <c r="AG1254">
        <f>IF(P1254="사용자항목5", L1254, 0)</f>
        <v>0</v>
      </c>
      <c r="AH1254">
        <f>IF(P1254="사용자항목6", L1254, 0)</f>
        <v>0</v>
      </c>
      <c r="AI1254">
        <f>IF(P1254="사용자항목7", L1254, 0)</f>
        <v>0</v>
      </c>
      <c r="AJ1254">
        <f>IF(P1254="사용자항목8", L1254, 0)</f>
        <v>0</v>
      </c>
      <c r="AK1254">
        <f>IF(P1254="사용자항목9", L1254, 0)</f>
        <v>0</v>
      </c>
    </row>
    <row r="1255" spans="1:38" ht="26.1" customHeight="1" x14ac:dyDescent="0.3">
      <c r="A1255" s="6" t="s">
        <v>72</v>
      </c>
      <c r="B1255" s="6" t="s">
        <v>73</v>
      </c>
      <c r="C1255" s="8" t="s">
        <v>62</v>
      </c>
      <c r="D1255" s="9">
        <v>0.36</v>
      </c>
      <c r="E1255" s="9"/>
      <c r="F1255" s="9"/>
      <c r="G1255" s="9"/>
      <c r="H1255" s="9"/>
      <c r="I1255" s="9"/>
      <c r="J1255" s="9"/>
      <c r="K1255" s="9">
        <f t="shared" si="202"/>
        <v>0</v>
      </c>
      <c r="L1255" s="9">
        <f t="shared" si="202"/>
        <v>0</v>
      </c>
      <c r="M1255" s="15" t="s">
        <v>74</v>
      </c>
      <c r="O1255" t="str">
        <f>"03"</f>
        <v>03</v>
      </c>
      <c r="P1255" t="s">
        <v>411</v>
      </c>
      <c r="Q1255">
        <v>1</v>
      </c>
      <c r="R1255">
        <f>IF(P1255="기계경비", J1255, 0)</f>
        <v>0</v>
      </c>
      <c r="S1255">
        <f>IF(P1255="운반비", J1255, 0)</f>
        <v>0</v>
      </c>
      <c r="T1255">
        <f>IF(P1255="작업부산물", F1255, 0)</f>
        <v>0</v>
      </c>
      <c r="U1255">
        <f>IF(P1255="관급", F1255, 0)</f>
        <v>0</v>
      </c>
      <c r="V1255">
        <f>IF(P1255="외주비", J1255, 0)</f>
        <v>0</v>
      </c>
      <c r="W1255">
        <f>IF(P1255="장비비", J1255, 0)</f>
        <v>0</v>
      </c>
      <c r="X1255">
        <f>IF(P1255="폐기물처리비", L1255, 0)</f>
        <v>0</v>
      </c>
      <c r="Y1255">
        <f>IF(P1255="가설비", J1255, 0)</f>
        <v>0</v>
      </c>
      <c r="Z1255">
        <f>IF(P1255="잡비제외분", F1255, 0)</f>
        <v>0</v>
      </c>
      <c r="AA1255">
        <f>IF(P1255="사급자재대", L1255, 0)</f>
        <v>0</v>
      </c>
      <c r="AB1255">
        <f>IF(P1255="관급자재대", L1255, 0)</f>
        <v>0</v>
      </c>
      <c r="AC1255">
        <f>IF(P1255="(비)철강설", L1255, 0)</f>
        <v>0</v>
      </c>
      <c r="AD1255">
        <f>IF(P1255="사용자항목2", L1255, 0)</f>
        <v>0</v>
      </c>
      <c r="AE1255">
        <f>IF(P1255="사용자항목3", L1255, 0)</f>
        <v>0</v>
      </c>
      <c r="AF1255">
        <f>IF(P1255="사용자항목4", L1255, 0)</f>
        <v>0</v>
      </c>
      <c r="AG1255">
        <f>IF(P1255="사용자항목5", L1255, 0)</f>
        <v>0</v>
      </c>
      <c r="AH1255">
        <f>IF(P1255="사용자항목6", L1255, 0)</f>
        <v>0</v>
      </c>
      <c r="AI1255">
        <f>IF(P1255="사용자항목7", L1255, 0)</f>
        <v>0</v>
      </c>
      <c r="AJ1255">
        <f>IF(P1255="사용자항목8", L1255, 0)</f>
        <v>0</v>
      </c>
      <c r="AK1255">
        <f>IF(P1255="사용자항목9", L1255, 0)</f>
        <v>0</v>
      </c>
    </row>
    <row r="1256" spans="1:38" ht="26.1" customHeight="1" x14ac:dyDescent="0.3">
      <c r="A1256" s="6" t="s">
        <v>75</v>
      </c>
      <c r="B1256" s="6" t="s">
        <v>78</v>
      </c>
      <c r="C1256" s="8" t="s">
        <v>62</v>
      </c>
      <c r="D1256" s="9">
        <v>0.36</v>
      </c>
      <c r="E1256" s="9"/>
      <c r="F1256" s="9"/>
      <c r="G1256" s="9"/>
      <c r="H1256" s="9"/>
      <c r="I1256" s="9"/>
      <c r="J1256" s="9"/>
      <c r="K1256" s="9">
        <f t="shared" si="202"/>
        <v>0</v>
      </c>
      <c r="L1256" s="9">
        <f t="shared" si="202"/>
        <v>0</v>
      </c>
      <c r="M1256" s="15" t="s">
        <v>77</v>
      </c>
      <c r="O1256" t="str">
        <f>"03"</f>
        <v>03</v>
      </c>
      <c r="P1256" t="s">
        <v>411</v>
      </c>
      <c r="Q1256">
        <v>1</v>
      </c>
      <c r="R1256">
        <f>IF(P1256="기계경비", J1256, 0)</f>
        <v>0</v>
      </c>
      <c r="S1256">
        <f>IF(P1256="운반비", J1256, 0)</f>
        <v>0</v>
      </c>
      <c r="T1256">
        <f>IF(P1256="작업부산물", F1256, 0)</f>
        <v>0</v>
      </c>
      <c r="U1256">
        <f>IF(P1256="관급", F1256, 0)</f>
        <v>0</v>
      </c>
      <c r="V1256">
        <f>IF(P1256="외주비", J1256, 0)</f>
        <v>0</v>
      </c>
      <c r="W1256">
        <f>IF(P1256="장비비", J1256, 0)</f>
        <v>0</v>
      </c>
      <c r="X1256">
        <f>IF(P1256="폐기물처리비", L1256, 0)</f>
        <v>0</v>
      </c>
      <c r="Y1256">
        <f>IF(P1256="가설비", J1256, 0)</f>
        <v>0</v>
      </c>
      <c r="Z1256">
        <f>IF(P1256="잡비제외분", F1256, 0)</f>
        <v>0</v>
      </c>
      <c r="AA1256">
        <f>IF(P1256="사급자재대", L1256, 0)</f>
        <v>0</v>
      </c>
      <c r="AB1256">
        <f>IF(P1256="관급자재대", L1256, 0)</f>
        <v>0</v>
      </c>
      <c r="AC1256">
        <f>IF(P1256="(비)철강설", L1256, 0)</f>
        <v>0</v>
      </c>
      <c r="AD1256">
        <f>IF(P1256="사용자항목2", L1256, 0)</f>
        <v>0</v>
      </c>
      <c r="AE1256">
        <f>IF(P1256="사용자항목3", L1256, 0)</f>
        <v>0</v>
      </c>
      <c r="AF1256">
        <f>IF(P1256="사용자항목4", L1256, 0)</f>
        <v>0</v>
      </c>
      <c r="AG1256">
        <f>IF(P1256="사용자항목5", L1256, 0)</f>
        <v>0</v>
      </c>
      <c r="AH1256">
        <f>IF(P1256="사용자항목6", L1256, 0)</f>
        <v>0</v>
      </c>
      <c r="AI1256">
        <f>IF(P1256="사용자항목7", L1256, 0)</f>
        <v>0</v>
      </c>
      <c r="AJ1256">
        <f>IF(P1256="사용자항목8", L1256, 0)</f>
        <v>0</v>
      </c>
      <c r="AK1256">
        <f>IF(P1256="사용자항목9", L1256, 0)</f>
        <v>0</v>
      </c>
    </row>
    <row r="1257" spans="1:38" ht="26.1" customHeight="1" x14ac:dyDescent="0.3">
      <c r="A1257" s="7"/>
      <c r="B1257" s="7"/>
      <c r="C1257" s="14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38" ht="26.1" customHeight="1" x14ac:dyDescent="0.3">
      <c r="A1258" s="7"/>
      <c r="B1258" s="7"/>
      <c r="C1258" s="14"/>
      <c r="D1258" s="9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1:38" ht="26.1" customHeight="1" x14ac:dyDescent="0.3">
      <c r="A1259" s="7"/>
      <c r="B1259" s="7"/>
      <c r="C1259" s="14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38" ht="26.1" customHeight="1" x14ac:dyDescent="0.3">
      <c r="A1260" s="7"/>
      <c r="B1260" s="7"/>
      <c r="C1260" s="14"/>
      <c r="D1260" s="9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1:38" ht="26.1" customHeight="1" x14ac:dyDescent="0.3">
      <c r="A1261" s="7"/>
      <c r="B1261" s="7"/>
      <c r="C1261" s="14"/>
      <c r="D1261" s="9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1:38" ht="26.1" customHeight="1" x14ac:dyDescent="0.3">
      <c r="A1262" s="7"/>
      <c r="B1262" s="7"/>
      <c r="C1262" s="14"/>
      <c r="D1262" s="9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1:38" ht="26.1" customHeight="1" x14ac:dyDescent="0.3">
      <c r="A1263" s="7"/>
      <c r="B1263" s="7"/>
      <c r="C1263" s="14"/>
      <c r="D1263" s="9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1:38" ht="26.1" customHeight="1" x14ac:dyDescent="0.3">
      <c r="A1264" s="7"/>
      <c r="B1264" s="7"/>
      <c r="C1264" s="14"/>
      <c r="D1264" s="9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1:38" ht="26.1" customHeight="1" x14ac:dyDescent="0.3">
      <c r="A1265" s="7"/>
      <c r="B1265" s="7"/>
      <c r="C1265" s="14"/>
      <c r="D1265" s="9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1:38" ht="26.1" customHeight="1" x14ac:dyDescent="0.3">
      <c r="A1266" s="7"/>
      <c r="B1266" s="7"/>
      <c r="C1266" s="14"/>
      <c r="D1266" s="9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1:38" ht="26.1" customHeight="1" x14ac:dyDescent="0.3">
      <c r="A1267" s="7"/>
      <c r="B1267" s="7"/>
      <c r="C1267" s="14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38" ht="26.1" customHeight="1" x14ac:dyDescent="0.3">
      <c r="A1268" s="10" t="s">
        <v>91</v>
      </c>
      <c r="B1268" s="11"/>
      <c r="C1268" s="12"/>
      <c r="D1268" s="13"/>
      <c r="E1268" s="13"/>
      <c r="F1268" s="13"/>
      <c r="G1268" s="13"/>
      <c r="H1268" s="13"/>
      <c r="I1268" s="13"/>
      <c r="J1268" s="13"/>
      <c r="K1268" s="13"/>
      <c r="L1268" s="13">
        <f>F1268+H1268+J1268</f>
        <v>0</v>
      </c>
      <c r="M1268" s="13"/>
      <c r="R1268">
        <f t="shared" ref="R1268:AL1268" si="203">ROUNDDOWN(SUM(R1254:R1256), 0)</f>
        <v>0</v>
      </c>
      <c r="S1268">
        <f t="shared" si="203"/>
        <v>0</v>
      </c>
      <c r="T1268">
        <f t="shared" si="203"/>
        <v>0</v>
      </c>
      <c r="U1268">
        <f t="shared" si="203"/>
        <v>0</v>
      </c>
      <c r="V1268">
        <f t="shared" si="203"/>
        <v>0</v>
      </c>
      <c r="W1268">
        <f t="shared" si="203"/>
        <v>0</v>
      </c>
      <c r="X1268">
        <f t="shared" si="203"/>
        <v>0</v>
      </c>
      <c r="Y1268">
        <f t="shared" si="203"/>
        <v>0</v>
      </c>
      <c r="Z1268">
        <f t="shared" si="203"/>
        <v>0</v>
      </c>
      <c r="AA1268">
        <f t="shared" si="203"/>
        <v>0</v>
      </c>
      <c r="AB1268">
        <f t="shared" si="203"/>
        <v>0</v>
      </c>
      <c r="AC1268">
        <f t="shared" si="203"/>
        <v>0</v>
      </c>
      <c r="AD1268">
        <f t="shared" si="203"/>
        <v>0</v>
      </c>
      <c r="AE1268">
        <f t="shared" si="203"/>
        <v>0</v>
      </c>
      <c r="AF1268">
        <f t="shared" si="203"/>
        <v>0</v>
      </c>
      <c r="AG1268">
        <f t="shared" si="203"/>
        <v>0</v>
      </c>
      <c r="AH1268">
        <f t="shared" si="203"/>
        <v>0</v>
      </c>
      <c r="AI1268">
        <f t="shared" si="203"/>
        <v>0</v>
      </c>
      <c r="AJ1268">
        <f t="shared" si="203"/>
        <v>0</v>
      </c>
      <c r="AK1268">
        <f t="shared" si="203"/>
        <v>0</v>
      </c>
      <c r="AL1268">
        <f t="shared" si="203"/>
        <v>0</v>
      </c>
    </row>
    <row r="1269" spans="1:38" ht="26.1" customHeight="1" x14ac:dyDescent="0.3">
      <c r="A1269" s="59" t="s">
        <v>505</v>
      </c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  <c r="M1269" s="63"/>
    </row>
    <row r="1270" spans="1:38" ht="26.1" customHeight="1" x14ac:dyDescent="0.3">
      <c r="A1270" s="6" t="s">
        <v>47</v>
      </c>
      <c r="B1270" s="6" t="s">
        <v>48</v>
      </c>
      <c r="C1270" s="8" t="s">
        <v>49</v>
      </c>
      <c r="D1270" s="9">
        <v>84</v>
      </c>
      <c r="E1270" s="9"/>
      <c r="F1270" s="9"/>
      <c r="G1270" s="9"/>
      <c r="H1270" s="9"/>
      <c r="I1270" s="9"/>
      <c r="J1270" s="9"/>
      <c r="K1270" s="9">
        <f>E1270+G1270+I1270</f>
        <v>0</v>
      </c>
      <c r="L1270" s="9">
        <f>F1270+H1270+J1270</f>
        <v>0</v>
      </c>
      <c r="M1270" s="15" t="s">
        <v>50</v>
      </c>
      <c r="O1270" t="str">
        <f>"01"</f>
        <v>01</v>
      </c>
      <c r="P1270" t="s">
        <v>416</v>
      </c>
      <c r="Q1270">
        <v>1</v>
      </c>
      <c r="R1270">
        <f>IF(P1270="기계경비", J1270, 0)</f>
        <v>0</v>
      </c>
      <c r="S1270">
        <f>IF(P1270="운반비", J1270, 0)</f>
        <v>0</v>
      </c>
      <c r="T1270">
        <f>IF(P1270="작업부산물", F1270, 0)</f>
        <v>0</v>
      </c>
      <c r="U1270">
        <f>IF(P1270="관급", F1270, 0)</f>
        <v>0</v>
      </c>
      <c r="V1270">
        <f>IF(P1270="외주비", J1270, 0)</f>
        <v>0</v>
      </c>
      <c r="W1270">
        <f>IF(P1270="장비비", J1270, 0)</f>
        <v>0</v>
      </c>
      <c r="X1270">
        <f>IF(P1270="폐기물처리비", J1270, 0)</f>
        <v>0</v>
      </c>
      <c r="Y1270">
        <f>IF(P1270="가설비", J1270, 0)</f>
        <v>0</v>
      </c>
      <c r="Z1270">
        <f>IF(P1270="잡비제외분", F1270, 0)</f>
        <v>0</v>
      </c>
      <c r="AA1270">
        <f>IF(P1270="사급자재대", L1270, 0)</f>
        <v>0</v>
      </c>
      <c r="AB1270">
        <f>IF(P1270="관급자재대", L1270, 0)</f>
        <v>0</v>
      </c>
      <c r="AC1270">
        <f>IF(P1270="(비)철강설", L1270, 0)</f>
        <v>0</v>
      </c>
      <c r="AD1270">
        <f>IF(P1270="사용자항목2", L1270, 0)</f>
        <v>0</v>
      </c>
      <c r="AE1270">
        <f>IF(P1270="사용자항목3", L1270, 0)</f>
        <v>0</v>
      </c>
      <c r="AF1270">
        <f>IF(P1270="사용자항목4", L1270, 0)</f>
        <v>0</v>
      </c>
      <c r="AG1270">
        <f>IF(P1270="사용자항목5", L1270, 0)</f>
        <v>0</v>
      </c>
      <c r="AH1270">
        <f>IF(P1270="사용자항목6", L1270, 0)</f>
        <v>0</v>
      </c>
      <c r="AI1270">
        <f>IF(P1270="사용자항목7", L1270, 0)</f>
        <v>0</v>
      </c>
      <c r="AJ1270">
        <f>IF(P1270="사용자항목8", L1270, 0)</f>
        <v>0</v>
      </c>
      <c r="AK1270">
        <f>IF(P1270="사용자항목9", L1270, 0)</f>
        <v>0</v>
      </c>
    </row>
    <row r="1271" spans="1:38" ht="26.1" customHeight="1" x14ac:dyDescent="0.3">
      <c r="A1271" s="7"/>
      <c r="B1271" s="7"/>
      <c r="C1271" s="14"/>
      <c r="D1271" s="9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1:38" ht="26.1" customHeight="1" x14ac:dyDescent="0.3">
      <c r="A1272" s="7"/>
      <c r="B1272" s="7"/>
      <c r="C1272" s="14"/>
      <c r="D1272" s="9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1:38" ht="26.1" customHeight="1" x14ac:dyDescent="0.3">
      <c r="A1273" s="7"/>
      <c r="B1273" s="7"/>
      <c r="C1273" s="14"/>
      <c r="D1273" s="9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1:38" ht="26.1" customHeight="1" x14ac:dyDescent="0.3">
      <c r="A1274" s="7"/>
      <c r="B1274" s="7"/>
      <c r="C1274" s="14"/>
      <c r="D1274" s="9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1:38" ht="26.1" customHeight="1" x14ac:dyDescent="0.3">
      <c r="A1275" s="7"/>
      <c r="B1275" s="7"/>
      <c r="C1275" s="14"/>
      <c r="D1275" s="9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1:38" ht="26.1" customHeight="1" x14ac:dyDescent="0.3">
      <c r="A1276" s="7"/>
      <c r="B1276" s="7"/>
      <c r="C1276" s="14"/>
      <c r="D1276" s="9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1:38" ht="26.1" customHeight="1" x14ac:dyDescent="0.3">
      <c r="A1277" s="7"/>
      <c r="B1277" s="7"/>
      <c r="C1277" s="14"/>
      <c r="D1277" s="9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1:38" ht="26.1" customHeight="1" x14ac:dyDescent="0.3">
      <c r="A1278" s="7"/>
      <c r="B1278" s="7"/>
      <c r="C1278" s="14"/>
      <c r="D1278" s="9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1:38" ht="26.1" customHeight="1" x14ac:dyDescent="0.3">
      <c r="A1279" s="7"/>
      <c r="B1279" s="7"/>
      <c r="C1279" s="14"/>
      <c r="D1279" s="9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1:38" ht="26.1" customHeight="1" x14ac:dyDescent="0.3">
      <c r="A1280" s="7"/>
      <c r="B1280" s="7"/>
      <c r="C1280" s="14"/>
      <c r="D1280" s="9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38" ht="26.1" customHeight="1" x14ac:dyDescent="0.3">
      <c r="A1281" s="7"/>
      <c r="B1281" s="7"/>
      <c r="C1281" s="14"/>
      <c r="D1281" s="9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1:38" ht="26.1" customHeight="1" x14ac:dyDescent="0.3">
      <c r="A1282" s="7"/>
      <c r="B1282" s="7"/>
      <c r="C1282" s="14"/>
      <c r="D1282" s="9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1:38" ht="26.1" customHeight="1" x14ac:dyDescent="0.3">
      <c r="A1283" s="7"/>
      <c r="B1283" s="7"/>
      <c r="C1283" s="14"/>
      <c r="D1283" s="9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1:38" ht="26.1" customHeight="1" x14ac:dyDescent="0.3">
      <c r="A1284" s="10" t="s">
        <v>91</v>
      </c>
      <c r="B1284" s="11"/>
      <c r="C1284" s="12"/>
      <c r="D1284" s="13"/>
      <c r="E1284" s="13"/>
      <c r="F1284" s="13"/>
      <c r="G1284" s="13"/>
      <c r="H1284" s="13"/>
      <c r="I1284" s="13"/>
      <c r="J1284" s="13"/>
      <c r="K1284" s="13"/>
      <c r="L1284" s="13">
        <f>F1284+H1284+J1284</f>
        <v>0</v>
      </c>
      <c r="M1284" s="13"/>
      <c r="R1284">
        <f t="shared" ref="R1284:AL1284" si="204">ROUNDDOWN(SUM(R1270:R1270), 0)</f>
        <v>0</v>
      </c>
      <c r="S1284">
        <f t="shared" si="204"/>
        <v>0</v>
      </c>
      <c r="T1284">
        <f t="shared" si="204"/>
        <v>0</v>
      </c>
      <c r="U1284">
        <f t="shared" si="204"/>
        <v>0</v>
      </c>
      <c r="V1284">
        <f t="shared" si="204"/>
        <v>0</v>
      </c>
      <c r="W1284">
        <f t="shared" si="204"/>
        <v>0</v>
      </c>
      <c r="X1284">
        <f t="shared" si="204"/>
        <v>0</v>
      </c>
      <c r="Y1284">
        <f t="shared" si="204"/>
        <v>0</v>
      </c>
      <c r="Z1284">
        <f t="shared" si="204"/>
        <v>0</v>
      </c>
      <c r="AA1284">
        <f t="shared" si="204"/>
        <v>0</v>
      </c>
      <c r="AB1284">
        <f t="shared" si="204"/>
        <v>0</v>
      </c>
      <c r="AC1284">
        <f t="shared" si="204"/>
        <v>0</v>
      </c>
      <c r="AD1284">
        <f t="shared" si="204"/>
        <v>0</v>
      </c>
      <c r="AE1284">
        <f t="shared" si="204"/>
        <v>0</v>
      </c>
      <c r="AF1284">
        <f t="shared" si="204"/>
        <v>0</v>
      </c>
      <c r="AG1284">
        <f t="shared" si="204"/>
        <v>0</v>
      </c>
      <c r="AH1284">
        <f t="shared" si="204"/>
        <v>0</v>
      </c>
      <c r="AI1284">
        <f t="shared" si="204"/>
        <v>0</v>
      </c>
      <c r="AJ1284">
        <f t="shared" si="204"/>
        <v>0</v>
      </c>
      <c r="AK1284">
        <f t="shared" si="204"/>
        <v>0</v>
      </c>
      <c r="AL1284">
        <f t="shared" si="204"/>
        <v>0</v>
      </c>
    </row>
    <row r="1285" spans="1:38" ht="26.1" customHeight="1" x14ac:dyDescent="0.3">
      <c r="A1285" s="59" t="s">
        <v>506</v>
      </c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3"/>
    </row>
    <row r="1286" spans="1:38" ht="26.1" customHeight="1" x14ac:dyDescent="0.3">
      <c r="A1286" s="6" t="s">
        <v>184</v>
      </c>
      <c r="B1286" s="7"/>
      <c r="C1286" s="8" t="s">
        <v>52</v>
      </c>
      <c r="D1286" s="9">
        <v>25</v>
      </c>
      <c r="E1286" s="9"/>
      <c r="F1286" s="9"/>
      <c r="G1286" s="9"/>
      <c r="H1286" s="9"/>
      <c r="I1286" s="9"/>
      <c r="J1286" s="9"/>
      <c r="K1286" s="9">
        <f>E1286+G1286+I1286</f>
        <v>0</v>
      </c>
      <c r="L1286" s="9">
        <f>F1286+H1286+J1286</f>
        <v>0</v>
      </c>
      <c r="M1286" s="15" t="s">
        <v>183</v>
      </c>
      <c r="O1286" t="str">
        <f>""</f>
        <v/>
      </c>
      <c r="P1286" s="1" t="s">
        <v>90</v>
      </c>
      <c r="Q1286">
        <v>1</v>
      </c>
      <c r="R1286">
        <f>IF(P1286="기계경비", J1286, 0)</f>
        <v>0</v>
      </c>
      <c r="S1286">
        <f>IF(P1286="운반비", J1286, 0)</f>
        <v>0</v>
      </c>
      <c r="T1286">
        <f>IF(P1286="작업부산물", F1286, 0)</f>
        <v>0</v>
      </c>
      <c r="U1286">
        <f>IF(P1286="관급", F1286, 0)</f>
        <v>0</v>
      </c>
      <c r="V1286">
        <f>IF(P1286="외주비", J1286, 0)</f>
        <v>0</v>
      </c>
      <c r="W1286">
        <f>IF(P1286="장비비", J1286, 0)</f>
        <v>0</v>
      </c>
      <c r="X1286">
        <f>IF(P1286="폐기물처리비", J1286, 0)</f>
        <v>0</v>
      </c>
      <c r="Y1286">
        <f>IF(P1286="가설비", J1286, 0)</f>
        <v>0</v>
      </c>
      <c r="Z1286">
        <f>IF(P1286="잡비제외분", F1286, 0)</f>
        <v>0</v>
      </c>
      <c r="AA1286">
        <f>IF(P1286="사급자재대", L1286, 0)</f>
        <v>0</v>
      </c>
      <c r="AB1286">
        <f>IF(P1286="관급자재대", L1286, 0)</f>
        <v>0</v>
      </c>
      <c r="AC1286">
        <f>IF(P1286="(비)철강설", L1286, 0)</f>
        <v>0</v>
      </c>
      <c r="AD1286">
        <f>IF(P1286="사용자항목2", L1286, 0)</f>
        <v>0</v>
      </c>
      <c r="AE1286">
        <f>IF(P1286="사용자항목3", L1286, 0)</f>
        <v>0</v>
      </c>
      <c r="AF1286">
        <f>IF(P1286="사용자항목4", L1286, 0)</f>
        <v>0</v>
      </c>
      <c r="AG1286">
        <f>IF(P1286="사용자항목5", L1286, 0)</f>
        <v>0</v>
      </c>
      <c r="AH1286">
        <f>IF(P1286="사용자항목6", L1286, 0)</f>
        <v>0</v>
      </c>
      <c r="AI1286">
        <f>IF(P1286="사용자항목7", L1286, 0)</f>
        <v>0</v>
      </c>
      <c r="AJ1286">
        <f>IF(P1286="사용자항목8", L1286, 0)</f>
        <v>0</v>
      </c>
      <c r="AK1286">
        <f>IF(P1286="사용자항목9", L1286, 0)</f>
        <v>0</v>
      </c>
    </row>
    <row r="1287" spans="1:38" ht="26.1" customHeight="1" x14ac:dyDescent="0.3">
      <c r="A1287" s="7"/>
      <c r="B1287" s="7"/>
      <c r="C1287" s="14"/>
      <c r="D1287" s="9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1:38" ht="26.1" customHeight="1" x14ac:dyDescent="0.3">
      <c r="A1288" s="7"/>
      <c r="B1288" s="7"/>
      <c r="C1288" s="14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38" ht="26.1" customHeight="1" x14ac:dyDescent="0.3">
      <c r="A1289" s="7"/>
      <c r="B1289" s="7"/>
      <c r="C1289" s="14"/>
      <c r="D1289" s="9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1:38" ht="26.1" customHeight="1" x14ac:dyDescent="0.3">
      <c r="A1290" s="7"/>
      <c r="B1290" s="7"/>
      <c r="C1290" s="14"/>
      <c r="D1290" s="9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1:38" ht="26.1" customHeight="1" x14ac:dyDescent="0.3">
      <c r="A1291" s="7"/>
      <c r="B1291" s="7"/>
      <c r="C1291" s="14"/>
      <c r="D1291" s="9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1:38" ht="26.1" customHeight="1" x14ac:dyDescent="0.3">
      <c r="A1292" s="7"/>
      <c r="B1292" s="7"/>
      <c r="C1292" s="14"/>
      <c r="D1292" s="9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1:38" ht="26.1" customHeight="1" x14ac:dyDescent="0.3">
      <c r="A1293" s="7"/>
      <c r="B1293" s="7"/>
      <c r="C1293" s="14"/>
      <c r="D1293" s="9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1:38" ht="26.1" customHeight="1" x14ac:dyDescent="0.3">
      <c r="A1294" s="7"/>
      <c r="B1294" s="7"/>
      <c r="C1294" s="14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1:38" ht="26.1" customHeight="1" x14ac:dyDescent="0.3">
      <c r="A1295" s="7"/>
      <c r="B1295" s="7"/>
      <c r="C1295" s="14"/>
      <c r="D1295" s="9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1:38" ht="26.1" customHeight="1" x14ac:dyDescent="0.3">
      <c r="A1296" s="7"/>
      <c r="B1296" s="7"/>
      <c r="C1296" s="14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38" ht="26.1" customHeight="1" x14ac:dyDescent="0.3">
      <c r="A1297" s="7"/>
      <c r="B1297" s="7"/>
      <c r="C1297" s="14"/>
      <c r="D1297" s="9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1:38" ht="26.1" customHeight="1" x14ac:dyDescent="0.3">
      <c r="A1298" s="7"/>
      <c r="B1298" s="7"/>
      <c r="C1298" s="14"/>
      <c r="D1298" s="9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1:38" ht="26.1" customHeight="1" x14ac:dyDescent="0.3">
      <c r="A1299" s="7"/>
      <c r="B1299" s="7"/>
      <c r="C1299" s="14"/>
      <c r="D1299" s="9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1:38" ht="26.1" customHeight="1" x14ac:dyDescent="0.3">
      <c r="A1300" s="10" t="s">
        <v>91</v>
      </c>
      <c r="B1300" s="11"/>
      <c r="C1300" s="12"/>
      <c r="D1300" s="13"/>
      <c r="E1300" s="13"/>
      <c r="F1300" s="13"/>
      <c r="G1300" s="13"/>
      <c r="H1300" s="13"/>
      <c r="I1300" s="13"/>
      <c r="J1300" s="13"/>
      <c r="K1300" s="13"/>
      <c r="L1300" s="13">
        <f>F1300+H1300+J1300</f>
        <v>0</v>
      </c>
      <c r="M1300" s="13"/>
      <c r="R1300">
        <f t="shared" ref="R1300:AL1300" si="205">ROUNDDOWN(SUM(R1286:R1286), 0)</f>
        <v>0</v>
      </c>
      <c r="S1300">
        <f t="shared" si="205"/>
        <v>0</v>
      </c>
      <c r="T1300">
        <f t="shared" si="205"/>
        <v>0</v>
      </c>
      <c r="U1300">
        <f t="shared" si="205"/>
        <v>0</v>
      </c>
      <c r="V1300">
        <f t="shared" si="205"/>
        <v>0</v>
      </c>
      <c r="W1300">
        <f t="shared" si="205"/>
        <v>0</v>
      </c>
      <c r="X1300">
        <f t="shared" si="205"/>
        <v>0</v>
      </c>
      <c r="Y1300">
        <f t="shared" si="205"/>
        <v>0</v>
      </c>
      <c r="Z1300">
        <f t="shared" si="205"/>
        <v>0</v>
      </c>
      <c r="AA1300">
        <f t="shared" si="205"/>
        <v>0</v>
      </c>
      <c r="AB1300">
        <f t="shared" si="205"/>
        <v>0</v>
      </c>
      <c r="AC1300">
        <f t="shared" si="205"/>
        <v>0</v>
      </c>
      <c r="AD1300">
        <f t="shared" si="205"/>
        <v>0</v>
      </c>
      <c r="AE1300">
        <f t="shared" si="205"/>
        <v>0</v>
      </c>
      <c r="AF1300">
        <f t="shared" si="205"/>
        <v>0</v>
      </c>
      <c r="AG1300">
        <f t="shared" si="205"/>
        <v>0</v>
      </c>
      <c r="AH1300">
        <f t="shared" si="205"/>
        <v>0</v>
      </c>
      <c r="AI1300">
        <f t="shared" si="205"/>
        <v>0</v>
      </c>
      <c r="AJ1300">
        <f t="shared" si="205"/>
        <v>0</v>
      </c>
      <c r="AK1300">
        <f t="shared" si="205"/>
        <v>0</v>
      </c>
      <c r="AL1300">
        <f t="shared" si="205"/>
        <v>0</v>
      </c>
    </row>
    <row r="1301" spans="1:38" ht="26.1" customHeight="1" x14ac:dyDescent="0.3">
      <c r="A1301" s="59" t="s">
        <v>507</v>
      </c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3"/>
    </row>
    <row r="1302" spans="1:38" ht="26.1" customHeight="1" x14ac:dyDescent="0.3">
      <c r="A1302" s="6" t="s">
        <v>193</v>
      </c>
      <c r="B1302" s="6" t="s">
        <v>194</v>
      </c>
      <c r="C1302" s="8" t="s">
        <v>52</v>
      </c>
      <c r="D1302" s="9">
        <v>25</v>
      </c>
      <c r="E1302" s="9"/>
      <c r="F1302" s="9"/>
      <c r="G1302" s="9"/>
      <c r="H1302" s="9"/>
      <c r="I1302" s="9"/>
      <c r="J1302" s="9"/>
      <c r="K1302" s="9">
        <f>E1302+G1302+I1302</f>
        <v>0</v>
      </c>
      <c r="L1302" s="9">
        <f>F1302+H1302+J1302</f>
        <v>0</v>
      </c>
      <c r="M1302" s="15" t="s">
        <v>192</v>
      </c>
      <c r="O1302" t="str">
        <f>""</f>
        <v/>
      </c>
      <c r="P1302" s="1" t="s">
        <v>90</v>
      </c>
      <c r="Q1302">
        <v>1</v>
      </c>
      <c r="R1302">
        <f>IF(P1302="기계경비", J1302, 0)</f>
        <v>0</v>
      </c>
      <c r="S1302">
        <f>IF(P1302="운반비", J1302, 0)</f>
        <v>0</v>
      </c>
      <c r="T1302">
        <f>IF(P1302="작업부산물", F1302, 0)</f>
        <v>0</v>
      </c>
      <c r="U1302">
        <f>IF(P1302="관급", F1302, 0)</f>
        <v>0</v>
      </c>
      <c r="V1302">
        <f>IF(P1302="외주비", J1302, 0)</f>
        <v>0</v>
      </c>
      <c r="W1302">
        <f>IF(P1302="장비비", J1302, 0)</f>
        <v>0</v>
      </c>
      <c r="X1302">
        <f>IF(P1302="폐기물처리비", J1302, 0)</f>
        <v>0</v>
      </c>
      <c r="Y1302">
        <f>IF(P1302="가설비", J1302, 0)</f>
        <v>0</v>
      </c>
      <c r="Z1302">
        <f>IF(P1302="잡비제외분", F1302, 0)</f>
        <v>0</v>
      </c>
      <c r="AA1302">
        <f>IF(P1302="사급자재대", L1302, 0)</f>
        <v>0</v>
      </c>
      <c r="AB1302">
        <f>IF(P1302="관급자재대", L1302, 0)</f>
        <v>0</v>
      </c>
      <c r="AC1302">
        <f>IF(P1302="(비)철강설", L1302, 0)</f>
        <v>0</v>
      </c>
      <c r="AD1302">
        <f>IF(P1302="사용자항목2", L1302, 0)</f>
        <v>0</v>
      </c>
      <c r="AE1302">
        <f>IF(P1302="사용자항목3", L1302, 0)</f>
        <v>0</v>
      </c>
      <c r="AF1302">
        <f>IF(P1302="사용자항목4", L1302, 0)</f>
        <v>0</v>
      </c>
      <c r="AG1302">
        <f>IF(P1302="사용자항목5", L1302, 0)</f>
        <v>0</v>
      </c>
      <c r="AH1302">
        <f>IF(P1302="사용자항목6", L1302, 0)</f>
        <v>0</v>
      </c>
      <c r="AI1302">
        <f>IF(P1302="사용자항목7", L1302, 0)</f>
        <v>0</v>
      </c>
      <c r="AJ1302">
        <f>IF(P1302="사용자항목8", L1302, 0)</f>
        <v>0</v>
      </c>
      <c r="AK1302">
        <f>IF(P1302="사용자항목9", L1302, 0)</f>
        <v>0</v>
      </c>
    </row>
    <row r="1303" spans="1:38" ht="26.1" customHeight="1" x14ac:dyDescent="0.3">
      <c r="A1303" s="6" t="s">
        <v>196</v>
      </c>
      <c r="B1303" s="6" t="s">
        <v>197</v>
      </c>
      <c r="C1303" s="8" t="s">
        <v>52</v>
      </c>
      <c r="D1303" s="9">
        <v>25</v>
      </c>
      <c r="E1303" s="9"/>
      <c r="F1303" s="9"/>
      <c r="G1303" s="9"/>
      <c r="H1303" s="9"/>
      <c r="I1303" s="9"/>
      <c r="J1303" s="9"/>
      <c r="K1303" s="9">
        <f>E1303+G1303+I1303</f>
        <v>0</v>
      </c>
      <c r="L1303" s="9">
        <f>F1303+H1303+J1303</f>
        <v>0</v>
      </c>
      <c r="M1303" s="15" t="s">
        <v>195</v>
      </c>
      <c r="O1303" t="str">
        <f>""</f>
        <v/>
      </c>
      <c r="P1303" s="1" t="s">
        <v>90</v>
      </c>
      <c r="Q1303">
        <v>1</v>
      </c>
      <c r="R1303">
        <f>IF(P1303="기계경비", J1303, 0)</f>
        <v>0</v>
      </c>
      <c r="S1303">
        <f>IF(P1303="운반비", J1303, 0)</f>
        <v>0</v>
      </c>
      <c r="T1303">
        <f>IF(P1303="작업부산물", F1303, 0)</f>
        <v>0</v>
      </c>
      <c r="U1303">
        <f>IF(P1303="관급", F1303, 0)</f>
        <v>0</v>
      </c>
      <c r="V1303">
        <f>IF(P1303="외주비", J1303, 0)</f>
        <v>0</v>
      </c>
      <c r="W1303">
        <f>IF(P1303="장비비", J1303, 0)</f>
        <v>0</v>
      </c>
      <c r="X1303">
        <f>IF(P1303="폐기물처리비", J1303, 0)</f>
        <v>0</v>
      </c>
      <c r="Y1303">
        <f>IF(P1303="가설비", J1303, 0)</f>
        <v>0</v>
      </c>
      <c r="Z1303">
        <f>IF(P1303="잡비제외분", F1303, 0)</f>
        <v>0</v>
      </c>
      <c r="AA1303">
        <f>IF(P1303="사급자재대", L1303, 0)</f>
        <v>0</v>
      </c>
      <c r="AB1303">
        <f>IF(P1303="관급자재대", L1303, 0)</f>
        <v>0</v>
      </c>
      <c r="AC1303">
        <f>IF(P1303="(비)철강설", L1303, 0)</f>
        <v>0</v>
      </c>
      <c r="AD1303">
        <f>IF(P1303="사용자항목2", L1303, 0)</f>
        <v>0</v>
      </c>
      <c r="AE1303">
        <f>IF(P1303="사용자항목3", L1303, 0)</f>
        <v>0</v>
      </c>
      <c r="AF1303">
        <f>IF(P1303="사용자항목4", L1303, 0)</f>
        <v>0</v>
      </c>
      <c r="AG1303">
        <f>IF(P1303="사용자항목5", L1303, 0)</f>
        <v>0</v>
      </c>
      <c r="AH1303">
        <f>IF(P1303="사용자항목6", L1303, 0)</f>
        <v>0</v>
      </c>
      <c r="AI1303">
        <f>IF(P1303="사용자항목7", L1303, 0)</f>
        <v>0</v>
      </c>
      <c r="AJ1303">
        <f>IF(P1303="사용자항목8", L1303, 0)</f>
        <v>0</v>
      </c>
      <c r="AK1303">
        <f>IF(P1303="사용자항목9", L1303, 0)</f>
        <v>0</v>
      </c>
    </row>
    <row r="1304" spans="1:38" ht="26.1" customHeight="1" x14ac:dyDescent="0.3">
      <c r="A1304" s="7"/>
      <c r="B1304" s="7"/>
      <c r="C1304" s="14"/>
      <c r="D1304" s="9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1:38" ht="26.1" customHeight="1" x14ac:dyDescent="0.3">
      <c r="A1305" s="7"/>
      <c r="B1305" s="7"/>
      <c r="C1305" s="14"/>
      <c r="D1305" s="9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1:38" ht="26.1" customHeight="1" x14ac:dyDescent="0.3">
      <c r="A1306" s="7"/>
      <c r="B1306" s="7"/>
      <c r="C1306" s="14"/>
      <c r="D1306" s="9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1:38" ht="26.1" customHeight="1" x14ac:dyDescent="0.3">
      <c r="A1307" s="7"/>
      <c r="B1307" s="7"/>
      <c r="C1307" s="14"/>
      <c r="D1307" s="9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1:38" ht="26.1" customHeight="1" x14ac:dyDescent="0.3">
      <c r="A1308" s="7"/>
      <c r="B1308" s="7"/>
      <c r="C1308" s="14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38" ht="26.1" customHeight="1" x14ac:dyDescent="0.3">
      <c r="A1309" s="7"/>
      <c r="B1309" s="7"/>
      <c r="C1309" s="14"/>
      <c r="D1309" s="9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1:38" ht="26.1" customHeight="1" x14ac:dyDescent="0.3">
      <c r="A1310" s="7"/>
      <c r="B1310" s="7"/>
      <c r="C1310" s="14"/>
      <c r="D1310" s="9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1:38" ht="26.1" customHeight="1" x14ac:dyDescent="0.3">
      <c r="A1311" s="7"/>
      <c r="B1311" s="7"/>
      <c r="C1311" s="14"/>
      <c r="D1311" s="9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1:38" ht="26.1" customHeight="1" x14ac:dyDescent="0.3">
      <c r="A1312" s="7"/>
      <c r="B1312" s="7"/>
      <c r="C1312" s="14"/>
      <c r="D1312" s="9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1:38" ht="26.1" customHeight="1" x14ac:dyDescent="0.3">
      <c r="A1313" s="7"/>
      <c r="B1313" s="7"/>
      <c r="C1313" s="14"/>
      <c r="D1313" s="9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1:38" ht="26.1" customHeight="1" x14ac:dyDescent="0.3">
      <c r="A1314" s="7"/>
      <c r="B1314" s="7"/>
      <c r="C1314" s="14"/>
      <c r="D1314" s="9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1:38" ht="26.1" customHeight="1" x14ac:dyDescent="0.3">
      <c r="A1315" s="7"/>
      <c r="B1315" s="7"/>
      <c r="C1315" s="14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38" ht="26.1" customHeight="1" x14ac:dyDescent="0.3">
      <c r="A1316" s="10" t="s">
        <v>91</v>
      </c>
      <c r="B1316" s="11"/>
      <c r="C1316" s="12"/>
      <c r="D1316" s="13"/>
      <c r="E1316" s="13"/>
      <c r="F1316" s="13"/>
      <c r="G1316" s="13"/>
      <c r="H1316" s="13"/>
      <c r="I1316" s="13"/>
      <c r="J1316" s="13"/>
      <c r="K1316" s="13"/>
      <c r="L1316" s="13">
        <f>F1316+H1316+J1316</f>
        <v>0</v>
      </c>
      <c r="M1316" s="13"/>
      <c r="R1316">
        <f t="shared" ref="R1316:AL1316" si="206">ROUNDDOWN(SUM(R1302:R1303), 0)</f>
        <v>0</v>
      </c>
      <c r="S1316">
        <f t="shared" si="206"/>
        <v>0</v>
      </c>
      <c r="T1316">
        <f t="shared" si="206"/>
        <v>0</v>
      </c>
      <c r="U1316">
        <f t="shared" si="206"/>
        <v>0</v>
      </c>
      <c r="V1316">
        <f t="shared" si="206"/>
        <v>0</v>
      </c>
      <c r="W1316">
        <f t="shared" si="206"/>
        <v>0</v>
      </c>
      <c r="X1316">
        <f t="shared" si="206"/>
        <v>0</v>
      </c>
      <c r="Y1316">
        <f t="shared" si="206"/>
        <v>0</v>
      </c>
      <c r="Z1316">
        <f t="shared" si="206"/>
        <v>0</v>
      </c>
      <c r="AA1316">
        <f t="shared" si="206"/>
        <v>0</v>
      </c>
      <c r="AB1316">
        <f t="shared" si="206"/>
        <v>0</v>
      </c>
      <c r="AC1316">
        <f t="shared" si="206"/>
        <v>0</v>
      </c>
      <c r="AD1316">
        <f t="shared" si="206"/>
        <v>0</v>
      </c>
      <c r="AE1316">
        <f t="shared" si="206"/>
        <v>0</v>
      </c>
      <c r="AF1316">
        <f t="shared" si="206"/>
        <v>0</v>
      </c>
      <c r="AG1316">
        <f t="shared" si="206"/>
        <v>0</v>
      </c>
      <c r="AH1316">
        <f t="shared" si="206"/>
        <v>0</v>
      </c>
      <c r="AI1316">
        <f t="shared" si="206"/>
        <v>0</v>
      </c>
      <c r="AJ1316">
        <f t="shared" si="206"/>
        <v>0</v>
      </c>
      <c r="AK1316">
        <f t="shared" si="206"/>
        <v>0</v>
      </c>
      <c r="AL1316">
        <f t="shared" si="206"/>
        <v>0</v>
      </c>
    </row>
    <row r="1317" spans="1:38" ht="26.1" customHeight="1" x14ac:dyDescent="0.3">
      <c r="A1317" s="59" t="s">
        <v>508</v>
      </c>
      <c r="B1317" s="62"/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3"/>
    </row>
    <row r="1318" spans="1:38" ht="26.1" customHeight="1" x14ac:dyDescent="0.3">
      <c r="A1318" s="6" t="s">
        <v>120</v>
      </c>
      <c r="B1318" s="6" t="s">
        <v>121</v>
      </c>
      <c r="C1318" s="8" t="s">
        <v>122</v>
      </c>
      <c r="D1318" s="9">
        <v>34</v>
      </c>
      <c r="E1318" s="9"/>
      <c r="F1318" s="9"/>
      <c r="G1318" s="9"/>
      <c r="H1318" s="9"/>
      <c r="I1318" s="9"/>
      <c r="J1318" s="9"/>
      <c r="K1318" s="9">
        <f>E1318+G1318+I1318</f>
        <v>0</v>
      </c>
      <c r="L1318" s="9">
        <f>F1318+H1318+J1318</f>
        <v>0</v>
      </c>
      <c r="M1318" s="15" t="s">
        <v>119</v>
      </c>
      <c r="O1318" t="str">
        <f>""</f>
        <v/>
      </c>
      <c r="P1318" s="1" t="s">
        <v>90</v>
      </c>
      <c r="Q1318">
        <v>1</v>
      </c>
      <c r="R1318">
        <f>IF(P1318="기계경비", J1318, 0)</f>
        <v>0</v>
      </c>
      <c r="S1318">
        <f>IF(P1318="운반비", J1318, 0)</f>
        <v>0</v>
      </c>
      <c r="T1318">
        <f>IF(P1318="작업부산물", F1318, 0)</f>
        <v>0</v>
      </c>
      <c r="U1318">
        <f>IF(P1318="관급", F1318, 0)</f>
        <v>0</v>
      </c>
      <c r="V1318">
        <f>IF(P1318="외주비", J1318, 0)</f>
        <v>0</v>
      </c>
      <c r="W1318">
        <f>IF(P1318="장비비", J1318, 0)</f>
        <v>0</v>
      </c>
      <c r="X1318">
        <f>IF(P1318="폐기물처리비", J1318, 0)</f>
        <v>0</v>
      </c>
      <c r="Y1318">
        <f>IF(P1318="가설비", J1318, 0)</f>
        <v>0</v>
      </c>
      <c r="Z1318">
        <f>IF(P1318="잡비제외분", F1318, 0)</f>
        <v>0</v>
      </c>
      <c r="AA1318">
        <f>IF(P1318="사급자재대", L1318, 0)</f>
        <v>0</v>
      </c>
      <c r="AB1318">
        <f>IF(P1318="관급자재대", L1318, 0)</f>
        <v>0</v>
      </c>
      <c r="AC1318">
        <f>IF(P1318="(비)철강설", L1318, 0)</f>
        <v>0</v>
      </c>
      <c r="AD1318">
        <f>IF(P1318="사용자항목2", L1318, 0)</f>
        <v>0</v>
      </c>
      <c r="AE1318">
        <f>IF(P1318="사용자항목3", L1318, 0)</f>
        <v>0</v>
      </c>
      <c r="AF1318">
        <f>IF(P1318="사용자항목4", L1318, 0)</f>
        <v>0</v>
      </c>
      <c r="AG1318">
        <f>IF(P1318="사용자항목5", L1318, 0)</f>
        <v>0</v>
      </c>
      <c r="AH1318">
        <f>IF(P1318="사용자항목6", L1318, 0)</f>
        <v>0</v>
      </c>
      <c r="AI1318">
        <f>IF(P1318="사용자항목7", L1318, 0)</f>
        <v>0</v>
      </c>
      <c r="AJ1318">
        <f>IF(P1318="사용자항목8", L1318, 0)</f>
        <v>0</v>
      </c>
      <c r="AK1318">
        <f>IF(P1318="사용자항목9", L1318, 0)</f>
        <v>0</v>
      </c>
    </row>
    <row r="1319" spans="1:38" ht="26.1" customHeight="1" x14ac:dyDescent="0.3">
      <c r="A1319" s="6" t="s">
        <v>100</v>
      </c>
      <c r="B1319" s="6" t="s">
        <v>101</v>
      </c>
      <c r="C1319" s="8" t="s">
        <v>52</v>
      </c>
      <c r="D1319" s="9">
        <v>151</v>
      </c>
      <c r="E1319" s="9"/>
      <c r="F1319" s="9"/>
      <c r="G1319" s="9"/>
      <c r="H1319" s="9"/>
      <c r="I1319" s="9"/>
      <c r="J1319" s="9"/>
      <c r="K1319" s="9">
        <f>E1319+G1319+I1319</f>
        <v>0</v>
      </c>
      <c r="L1319" s="9">
        <f>F1319+H1319+J1319</f>
        <v>0</v>
      </c>
      <c r="M1319" s="15" t="s">
        <v>102</v>
      </c>
      <c r="O1319" t="str">
        <f>""</f>
        <v/>
      </c>
      <c r="P1319" s="1" t="s">
        <v>90</v>
      </c>
      <c r="Q1319">
        <v>1</v>
      </c>
      <c r="R1319">
        <f>IF(P1319="기계경비", J1319, 0)</f>
        <v>0</v>
      </c>
      <c r="S1319">
        <f>IF(P1319="운반비", J1319, 0)</f>
        <v>0</v>
      </c>
      <c r="T1319">
        <f>IF(P1319="작업부산물", F1319, 0)</f>
        <v>0</v>
      </c>
      <c r="U1319">
        <f>IF(P1319="관급", F1319, 0)</f>
        <v>0</v>
      </c>
      <c r="V1319">
        <f>IF(P1319="외주비", J1319, 0)</f>
        <v>0</v>
      </c>
      <c r="W1319">
        <f>IF(P1319="장비비", J1319, 0)</f>
        <v>0</v>
      </c>
      <c r="X1319">
        <f>IF(P1319="폐기물처리비", J1319, 0)</f>
        <v>0</v>
      </c>
      <c r="Y1319">
        <f>IF(P1319="가설비", J1319, 0)</f>
        <v>0</v>
      </c>
      <c r="Z1319">
        <f>IF(P1319="잡비제외분", F1319, 0)</f>
        <v>0</v>
      </c>
      <c r="AA1319">
        <f>IF(P1319="사급자재대", L1319, 0)</f>
        <v>0</v>
      </c>
      <c r="AB1319">
        <f>IF(P1319="관급자재대", L1319, 0)</f>
        <v>0</v>
      </c>
      <c r="AC1319">
        <f>IF(P1319="(비)철강설", L1319, 0)</f>
        <v>0</v>
      </c>
      <c r="AD1319">
        <f>IF(P1319="사용자항목2", L1319, 0)</f>
        <v>0</v>
      </c>
      <c r="AE1319">
        <f>IF(P1319="사용자항목3", L1319, 0)</f>
        <v>0</v>
      </c>
      <c r="AF1319">
        <f>IF(P1319="사용자항목4", L1319, 0)</f>
        <v>0</v>
      </c>
      <c r="AG1319">
        <f>IF(P1319="사용자항목5", L1319, 0)</f>
        <v>0</v>
      </c>
      <c r="AH1319">
        <f>IF(P1319="사용자항목6", L1319, 0)</f>
        <v>0</v>
      </c>
      <c r="AI1319">
        <f>IF(P1319="사용자항목7", L1319, 0)</f>
        <v>0</v>
      </c>
      <c r="AJ1319">
        <f>IF(P1319="사용자항목8", L1319, 0)</f>
        <v>0</v>
      </c>
      <c r="AK1319">
        <f>IF(P1319="사용자항목9", L1319, 0)</f>
        <v>0</v>
      </c>
    </row>
    <row r="1320" spans="1:38" ht="26.1" customHeight="1" x14ac:dyDescent="0.3">
      <c r="A1320" s="7"/>
      <c r="B1320" s="7"/>
      <c r="C1320" s="14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38" ht="26.1" customHeight="1" x14ac:dyDescent="0.3">
      <c r="A1321" s="7"/>
      <c r="B1321" s="7"/>
      <c r="C1321" s="14"/>
      <c r="D1321" s="9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1:38" ht="26.1" customHeight="1" x14ac:dyDescent="0.3">
      <c r="A1322" s="7"/>
      <c r="B1322" s="7"/>
      <c r="C1322" s="14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38" ht="26.1" customHeight="1" x14ac:dyDescent="0.3">
      <c r="A1323" s="7"/>
      <c r="B1323" s="7"/>
      <c r="C1323" s="14"/>
      <c r="D1323" s="9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1:38" ht="26.1" customHeight="1" x14ac:dyDescent="0.3">
      <c r="A1324" s="7"/>
      <c r="B1324" s="7"/>
      <c r="C1324" s="14"/>
      <c r="D1324" s="9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1:38" ht="26.1" customHeight="1" x14ac:dyDescent="0.3">
      <c r="A1325" s="7"/>
      <c r="B1325" s="7"/>
      <c r="C1325" s="14"/>
      <c r="D1325" s="9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1:38" ht="26.1" customHeight="1" x14ac:dyDescent="0.3">
      <c r="A1326" s="7"/>
      <c r="B1326" s="7"/>
      <c r="C1326" s="14"/>
      <c r="D1326" s="9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1:38" ht="26.1" customHeight="1" x14ac:dyDescent="0.3">
      <c r="A1327" s="7"/>
      <c r="B1327" s="7"/>
      <c r="C1327" s="14"/>
      <c r="D1327" s="9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1:38" ht="26.1" customHeight="1" x14ac:dyDescent="0.3">
      <c r="A1328" s="7"/>
      <c r="B1328" s="7"/>
      <c r="C1328" s="14"/>
      <c r="D1328" s="9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1:38" ht="26.1" customHeight="1" x14ac:dyDescent="0.3">
      <c r="A1329" s="7"/>
      <c r="B1329" s="7"/>
      <c r="C1329" s="14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1:38" ht="26.1" customHeight="1" x14ac:dyDescent="0.3">
      <c r="A1330" s="7"/>
      <c r="B1330" s="7"/>
      <c r="C1330" s="14"/>
      <c r="D1330" s="9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1:38" ht="26.1" customHeight="1" x14ac:dyDescent="0.3">
      <c r="A1331" s="7"/>
      <c r="B1331" s="7"/>
      <c r="C1331" s="14"/>
      <c r="D1331" s="9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1:38" ht="26.1" customHeight="1" x14ac:dyDescent="0.3">
      <c r="A1332" s="10" t="s">
        <v>91</v>
      </c>
      <c r="B1332" s="11"/>
      <c r="C1332" s="12"/>
      <c r="D1332" s="13"/>
      <c r="E1332" s="13"/>
      <c r="F1332" s="13"/>
      <c r="G1332" s="13"/>
      <c r="H1332" s="13"/>
      <c r="I1332" s="13"/>
      <c r="J1332" s="13"/>
      <c r="K1332" s="13"/>
      <c r="L1332" s="13">
        <f>F1332+H1332+J1332</f>
        <v>0</v>
      </c>
      <c r="M1332" s="13"/>
      <c r="R1332">
        <f t="shared" ref="R1332:AL1332" si="207">ROUNDDOWN(SUM(R1318:R1319), 0)</f>
        <v>0</v>
      </c>
      <c r="S1332">
        <f t="shared" si="207"/>
        <v>0</v>
      </c>
      <c r="T1332">
        <f t="shared" si="207"/>
        <v>0</v>
      </c>
      <c r="U1332">
        <f t="shared" si="207"/>
        <v>0</v>
      </c>
      <c r="V1332">
        <f t="shared" si="207"/>
        <v>0</v>
      </c>
      <c r="W1332">
        <f t="shared" si="207"/>
        <v>0</v>
      </c>
      <c r="X1332">
        <f t="shared" si="207"/>
        <v>0</v>
      </c>
      <c r="Y1332">
        <f t="shared" si="207"/>
        <v>0</v>
      </c>
      <c r="Z1332">
        <f t="shared" si="207"/>
        <v>0</v>
      </c>
      <c r="AA1332">
        <f t="shared" si="207"/>
        <v>0</v>
      </c>
      <c r="AB1332">
        <f t="shared" si="207"/>
        <v>0</v>
      </c>
      <c r="AC1332">
        <f t="shared" si="207"/>
        <v>0</v>
      </c>
      <c r="AD1332">
        <f t="shared" si="207"/>
        <v>0</v>
      </c>
      <c r="AE1332">
        <f t="shared" si="207"/>
        <v>0</v>
      </c>
      <c r="AF1332">
        <f t="shared" si="207"/>
        <v>0</v>
      </c>
      <c r="AG1332">
        <f t="shared" si="207"/>
        <v>0</v>
      </c>
      <c r="AH1332">
        <f t="shared" si="207"/>
        <v>0</v>
      </c>
      <c r="AI1332">
        <f t="shared" si="207"/>
        <v>0</v>
      </c>
      <c r="AJ1332">
        <f t="shared" si="207"/>
        <v>0</v>
      </c>
      <c r="AK1332">
        <f t="shared" si="207"/>
        <v>0</v>
      </c>
      <c r="AL1332">
        <f t="shared" si="207"/>
        <v>0</v>
      </c>
    </row>
    <row r="1333" spans="1:38" ht="26.1" customHeight="1" x14ac:dyDescent="0.3">
      <c r="A1333" s="59" t="s">
        <v>509</v>
      </c>
      <c r="B1333" s="62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3"/>
    </row>
    <row r="1334" spans="1:38" ht="26.1" customHeight="1" x14ac:dyDescent="0.3">
      <c r="A1334" s="6" t="s">
        <v>124</v>
      </c>
      <c r="B1334" s="6" t="s">
        <v>125</v>
      </c>
      <c r="C1334" s="8" t="s">
        <v>52</v>
      </c>
      <c r="D1334" s="9">
        <v>151</v>
      </c>
      <c r="E1334" s="9"/>
      <c r="F1334" s="9"/>
      <c r="G1334" s="9"/>
      <c r="H1334" s="9"/>
      <c r="I1334" s="9"/>
      <c r="J1334" s="9"/>
      <c r="K1334" s="9">
        <f>E1334+G1334+I1334</f>
        <v>0</v>
      </c>
      <c r="L1334" s="9">
        <f>F1334+H1334+J1334</f>
        <v>0</v>
      </c>
      <c r="M1334" s="15" t="s">
        <v>123</v>
      </c>
      <c r="O1334" t="str">
        <f>""</f>
        <v/>
      </c>
      <c r="P1334" s="1" t="s">
        <v>90</v>
      </c>
      <c r="Q1334">
        <v>1</v>
      </c>
      <c r="R1334">
        <f>IF(P1334="기계경비", J1334, 0)</f>
        <v>0</v>
      </c>
      <c r="S1334">
        <f>IF(P1334="운반비", J1334, 0)</f>
        <v>0</v>
      </c>
      <c r="T1334">
        <f>IF(P1334="작업부산물", F1334, 0)</f>
        <v>0</v>
      </c>
      <c r="U1334">
        <f>IF(P1334="관급", F1334, 0)</f>
        <v>0</v>
      </c>
      <c r="V1334">
        <f>IF(P1334="외주비", J1334, 0)</f>
        <v>0</v>
      </c>
      <c r="W1334">
        <f>IF(P1334="장비비", J1334, 0)</f>
        <v>0</v>
      </c>
      <c r="X1334">
        <f>IF(P1334="폐기물처리비", J1334, 0)</f>
        <v>0</v>
      </c>
      <c r="Y1334">
        <f>IF(P1334="가설비", J1334, 0)</f>
        <v>0</v>
      </c>
      <c r="Z1334">
        <f>IF(P1334="잡비제외분", F1334, 0)</f>
        <v>0</v>
      </c>
      <c r="AA1334">
        <f>IF(P1334="사급자재대", L1334, 0)</f>
        <v>0</v>
      </c>
      <c r="AB1334">
        <f>IF(P1334="관급자재대", L1334, 0)</f>
        <v>0</v>
      </c>
      <c r="AC1334">
        <f>IF(P1334="(비)철강설", L1334, 0)</f>
        <v>0</v>
      </c>
      <c r="AD1334">
        <f>IF(P1334="사용자항목2", L1334, 0)</f>
        <v>0</v>
      </c>
      <c r="AE1334">
        <f>IF(P1334="사용자항목3", L1334, 0)</f>
        <v>0</v>
      </c>
      <c r="AF1334">
        <f>IF(P1334="사용자항목4", L1334, 0)</f>
        <v>0</v>
      </c>
      <c r="AG1334">
        <f>IF(P1334="사용자항목5", L1334, 0)</f>
        <v>0</v>
      </c>
      <c r="AH1334">
        <f>IF(P1334="사용자항목6", L1334, 0)</f>
        <v>0</v>
      </c>
      <c r="AI1334">
        <f>IF(P1334="사용자항목7", L1334, 0)</f>
        <v>0</v>
      </c>
      <c r="AJ1334">
        <f>IF(P1334="사용자항목8", L1334, 0)</f>
        <v>0</v>
      </c>
      <c r="AK1334">
        <f>IF(P1334="사용자항목9", L1334, 0)</f>
        <v>0</v>
      </c>
    </row>
    <row r="1335" spans="1:38" ht="26.1" customHeight="1" x14ac:dyDescent="0.3">
      <c r="A1335" s="7"/>
      <c r="B1335" s="7"/>
      <c r="C1335" s="14"/>
      <c r="D1335" s="9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1:38" ht="26.1" customHeight="1" x14ac:dyDescent="0.3">
      <c r="A1336" s="7"/>
      <c r="B1336" s="7"/>
      <c r="C1336" s="14"/>
      <c r="D1336" s="9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1:38" ht="26.1" customHeight="1" x14ac:dyDescent="0.3">
      <c r="A1337" s="7"/>
      <c r="B1337" s="7"/>
      <c r="C1337" s="14"/>
      <c r="D1337" s="9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1:38" ht="26.1" customHeight="1" x14ac:dyDescent="0.3">
      <c r="A1338" s="7"/>
      <c r="B1338" s="7"/>
      <c r="C1338" s="14"/>
      <c r="D1338" s="9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1:38" ht="26.1" customHeight="1" x14ac:dyDescent="0.3">
      <c r="A1339" s="7"/>
      <c r="B1339" s="7"/>
      <c r="C1339" s="14"/>
      <c r="D1339" s="9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1:38" ht="26.1" customHeight="1" x14ac:dyDescent="0.3">
      <c r="A1340" s="7"/>
      <c r="B1340" s="7"/>
      <c r="C1340" s="14"/>
      <c r="D1340" s="9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1:38" ht="26.1" customHeight="1" x14ac:dyDescent="0.3">
      <c r="A1341" s="7"/>
      <c r="B1341" s="7"/>
      <c r="C1341" s="14"/>
      <c r="D1341" s="9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1:38" ht="26.1" customHeight="1" x14ac:dyDescent="0.3">
      <c r="A1342" s="7"/>
      <c r="B1342" s="7"/>
      <c r="C1342" s="14"/>
      <c r="D1342" s="9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1:38" ht="26.1" customHeight="1" x14ac:dyDescent="0.3">
      <c r="A1343" s="7"/>
      <c r="B1343" s="7"/>
      <c r="C1343" s="14"/>
      <c r="D1343" s="9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1:38" ht="26.1" customHeight="1" x14ac:dyDescent="0.3">
      <c r="A1344" s="7"/>
      <c r="B1344" s="7"/>
      <c r="C1344" s="14"/>
      <c r="D1344" s="9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1:38" ht="26.1" customHeight="1" x14ac:dyDescent="0.3">
      <c r="A1345" s="7"/>
      <c r="B1345" s="7"/>
      <c r="C1345" s="14"/>
      <c r="D1345" s="9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1:38" ht="26.1" customHeight="1" x14ac:dyDescent="0.3">
      <c r="A1346" s="7"/>
      <c r="B1346" s="7"/>
      <c r="C1346" s="14"/>
      <c r="D1346" s="9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1:38" ht="26.1" customHeight="1" x14ac:dyDescent="0.3">
      <c r="A1347" s="7"/>
      <c r="B1347" s="7"/>
      <c r="C1347" s="14"/>
      <c r="D1347" s="9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1:38" ht="26.1" customHeight="1" x14ac:dyDescent="0.3">
      <c r="A1348" s="10" t="s">
        <v>91</v>
      </c>
      <c r="B1348" s="11"/>
      <c r="C1348" s="12"/>
      <c r="D1348" s="13"/>
      <c r="E1348" s="13"/>
      <c r="F1348" s="13"/>
      <c r="G1348" s="13"/>
      <c r="H1348" s="13"/>
      <c r="I1348" s="13"/>
      <c r="J1348" s="13"/>
      <c r="K1348" s="13"/>
      <c r="L1348" s="13">
        <f>F1348+H1348+J1348</f>
        <v>0</v>
      </c>
      <c r="M1348" s="13"/>
      <c r="R1348">
        <f t="shared" ref="R1348:AL1348" si="208">ROUNDDOWN(SUM(R1334:R1334), 0)</f>
        <v>0</v>
      </c>
      <c r="S1348">
        <f t="shared" si="208"/>
        <v>0</v>
      </c>
      <c r="T1348">
        <f t="shared" si="208"/>
        <v>0</v>
      </c>
      <c r="U1348">
        <f t="shared" si="208"/>
        <v>0</v>
      </c>
      <c r="V1348">
        <f t="shared" si="208"/>
        <v>0</v>
      </c>
      <c r="W1348">
        <f t="shared" si="208"/>
        <v>0</v>
      </c>
      <c r="X1348">
        <f t="shared" si="208"/>
        <v>0</v>
      </c>
      <c r="Y1348">
        <f t="shared" si="208"/>
        <v>0</v>
      </c>
      <c r="Z1348">
        <f t="shared" si="208"/>
        <v>0</v>
      </c>
      <c r="AA1348">
        <f t="shared" si="208"/>
        <v>0</v>
      </c>
      <c r="AB1348">
        <f t="shared" si="208"/>
        <v>0</v>
      </c>
      <c r="AC1348">
        <f t="shared" si="208"/>
        <v>0</v>
      </c>
      <c r="AD1348">
        <f t="shared" si="208"/>
        <v>0</v>
      </c>
      <c r="AE1348">
        <f t="shared" si="208"/>
        <v>0</v>
      </c>
      <c r="AF1348">
        <f t="shared" si="208"/>
        <v>0</v>
      </c>
      <c r="AG1348">
        <f t="shared" si="208"/>
        <v>0</v>
      </c>
      <c r="AH1348">
        <f t="shared" si="208"/>
        <v>0</v>
      </c>
      <c r="AI1348">
        <f t="shared" si="208"/>
        <v>0</v>
      </c>
      <c r="AJ1348">
        <f t="shared" si="208"/>
        <v>0</v>
      </c>
      <c r="AK1348">
        <f t="shared" si="208"/>
        <v>0</v>
      </c>
      <c r="AL1348">
        <f t="shared" si="208"/>
        <v>0</v>
      </c>
    </row>
    <row r="1349" spans="1:38" ht="26.1" customHeight="1" x14ac:dyDescent="0.3">
      <c r="A1349" s="59" t="s">
        <v>510</v>
      </c>
      <c r="B1349" s="62"/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3"/>
    </row>
    <row r="1350" spans="1:38" ht="26.1" customHeight="1" x14ac:dyDescent="0.3">
      <c r="A1350" s="6" t="s">
        <v>180</v>
      </c>
      <c r="B1350" s="6" t="s">
        <v>81</v>
      </c>
      <c r="C1350" s="8" t="s">
        <v>62</v>
      </c>
      <c r="D1350" s="9">
        <v>7.4999999999999997E-2</v>
      </c>
      <c r="E1350" s="9"/>
      <c r="F1350" s="9"/>
      <c r="G1350" s="9"/>
      <c r="H1350" s="9"/>
      <c r="I1350" s="9"/>
      <c r="J1350" s="9"/>
      <c r="K1350" s="9">
        <f t="shared" ref="K1350:L1352" si="209">E1350+G1350+I1350</f>
        <v>0</v>
      </c>
      <c r="L1350" s="9">
        <f t="shared" si="209"/>
        <v>0</v>
      </c>
      <c r="M1350" s="15" t="s">
        <v>181</v>
      </c>
      <c r="O1350" t="str">
        <f>""</f>
        <v/>
      </c>
      <c r="P1350" t="s">
        <v>411</v>
      </c>
      <c r="Q1350">
        <v>1</v>
      </c>
      <c r="R1350">
        <f>IF(P1350="기계경비", J1350, 0)</f>
        <v>0</v>
      </c>
      <c r="S1350">
        <f>IF(P1350="운반비", J1350, 0)</f>
        <v>0</v>
      </c>
      <c r="T1350">
        <f>IF(P1350="작업부산물", F1350, 0)</f>
        <v>0</v>
      </c>
      <c r="U1350">
        <f>IF(P1350="관급", F1350, 0)</f>
        <v>0</v>
      </c>
      <c r="V1350">
        <f>IF(P1350="외주비", J1350, 0)</f>
        <v>0</v>
      </c>
      <c r="W1350">
        <f>IF(P1350="장비비", J1350, 0)</f>
        <v>0</v>
      </c>
      <c r="X1350">
        <f>IF(P1350="폐기물처리비", L1350, 0)</f>
        <v>0</v>
      </c>
      <c r="Y1350">
        <f>IF(P1350="가설비", J1350, 0)</f>
        <v>0</v>
      </c>
      <c r="Z1350">
        <f>IF(P1350="잡비제외분", F1350, 0)</f>
        <v>0</v>
      </c>
      <c r="AA1350">
        <f>IF(P1350="사급자재대", L1350, 0)</f>
        <v>0</v>
      </c>
      <c r="AB1350">
        <f>IF(P1350="관급자재대", L1350, 0)</f>
        <v>0</v>
      </c>
      <c r="AC1350">
        <f>IF(P1350="(비)철강설", L1350, 0)</f>
        <v>0</v>
      </c>
      <c r="AD1350">
        <f>IF(P1350="사용자항목2", L1350, 0)</f>
        <v>0</v>
      </c>
      <c r="AE1350">
        <f>IF(P1350="사용자항목3", L1350, 0)</f>
        <v>0</v>
      </c>
      <c r="AF1350">
        <f>IF(P1350="사용자항목4", L1350, 0)</f>
        <v>0</v>
      </c>
      <c r="AG1350">
        <f>IF(P1350="사용자항목5", L1350, 0)</f>
        <v>0</v>
      </c>
      <c r="AH1350">
        <f>IF(P1350="사용자항목6", L1350, 0)</f>
        <v>0</v>
      </c>
      <c r="AI1350">
        <f>IF(P1350="사용자항목7", L1350, 0)</f>
        <v>0</v>
      </c>
      <c r="AJ1350">
        <f>IF(P1350="사용자항목8", L1350, 0)</f>
        <v>0</v>
      </c>
      <c r="AK1350">
        <f>IF(P1350="사용자항목9", L1350, 0)</f>
        <v>0</v>
      </c>
    </row>
    <row r="1351" spans="1:38" ht="26.1" customHeight="1" x14ac:dyDescent="0.3">
      <c r="A1351" s="6" t="s">
        <v>72</v>
      </c>
      <c r="B1351" s="6" t="s">
        <v>73</v>
      </c>
      <c r="C1351" s="8" t="s">
        <v>62</v>
      </c>
      <c r="D1351" s="9">
        <v>7.4999999999999997E-2</v>
      </c>
      <c r="E1351" s="9"/>
      <c r="F1351" s="9"/>
      <c r="G1351" s="9"/>
      <c r="H1351" s="9"/>
      <c r="I1351" s="9"/>
      <c r="J1351" s="9"/>
      <c r="K1351" s="9">
        <f t="shared" si="209"/>
        <v>0</v>
      </c>
      <c r="L1351" s="9">
        <f t="shared" si="209"/>
        <v>0</v>
      </c>
      <c r="M1351" s="15" t="s">
        <v>74</v>
      </c>
      <c r="O1351" t="str">
        <f>"03"</f>
        <v>03</v>
      </c>
      <c r="P1351" t="s">
        <v>411</v>
      </c>
      <c r="Q1351">
        <v>1</v>
      </c>
      <c r="R1351">
        <f>IF(P1351="기계경비", J1351, 0)</f>
        <v>0</v>
      </c>
      <c r="S1351">
        <f>IF(P1351="운반비", J1351, 0)</f>
        <v>0</v>
      </c>
      <c r="T1351">
        <f>IF(P1351="작업부산물", F1351, 0)</f>
        <v>0</v>
      </c>
      <c r="U1351">
        <f>IF(P1351="관급", F1351, 0)</f>
        <v>0</v>
      </c>
      <c r="V1351">
        <f>IF(P1351="외주비", J1351, 0)</f>
        <v>0</v>
      </c>
      <c r="W1351">
        <f>IF(P1351="장비비", J1351, 0)</f>
        <v>0</v>
      </c>
      <c r="X1351">
        <f>IF(P1351="폐기물처리비", L1351, 0)</f>
        <v>0</v>
      </c>
      <c r="Y1351">
        <f>IF(P1351="가설비", J1351, 0)</f>
        <v>0</v>
      </c>
      <c r="Z1351">
        <f>IF(P1351="잡비제외분", F1351, 0)</f>
        <v>0</v>
      </c>
      <c r="AA1351">
        <f>IF(P1351="사급자재대", L1351, 0)</f>
        <v>0</v>
      </c>
      <c r="AB1351">
        <f>IF(P1351="관급자재대", L1351, 0)</f>
        <v>0</v>
      </c>
      <c r="AC1351">
        <f>IF(P1351="(비)철강설", L1351, 0)</f>
        <v>0</v>
      </c>
      <c r="AD1351">
        <f>IF(P1351="사용자항목2", L1351, 0)</f>
        <v>0</v>
      </c>
      <c r="AE1351">
        <f>IF(P1351="사용자항목3", L1351, 0)</f>
        <v>0</v>
      </c>
      <c r="AF1351">
        <f>IF(P1351="사용자항목4", L1351, 0)</f>
        <v>0</v>
      </c>
      <c r="AG1351">
        <f>IF(P1351="사용자항목5", L1351, 0)</f>
        <v>0</v>
      </c>
      <c r="AH1351">
        <f>IF(P1351="사용자항목6", L1351, 0)</f>
        <v>0</v>
      </c>
      <c r="AI1351">
        <f>IF(P1351="사용자항목7", L1351, 0)</f>
        <v>0</v>
      </c>
      <c r="AJ1351">
        <f>IF(P1351="사용자항목8", L1351, 0)</f>
        <v>0</v>
      </c>
      <c r="AK1351">
        <f>IF(P1351="사용자항목9", L1351, 0)</f>
        <v>0</v>
      </c>
    </row>
    <row r="1352" spans="1:38" ht="26.1" customHeight="1" x14ac:dyDescent="0.3">
      <c r="A1352" s="6" t="s">
        <v>75</v>
      </c>
      <c r="B1352" s="6" t="s">
        <v>78</v>
      </c>
      <c r="C1352" s="8" t="s">
        <v>62</v>
      </c>
      <c r="D1352" s="9">
        <v>7.4999999999999997E-2</v>
      </c>
      <c r="E1352" s="9"/>
      <c r="F1352" s="9"/>
      <c r="G1352" s="9"/>
      <c r="H1352" s="9"/>
      <c r="I1352" s="9"/>
      <c r="J1352" s="9"/>
      <c r="K1352" s="9">
        <f t="shared" si="209"/>
        <v>0</v>
      </c>
      <c r="L1352" s="9">
        <f t="shared" si="209"/>
        <v>0</v>
      </c>
      <c r="M1352" s="15" t="s">
        <v>77</v>
      </c>
      <c r="O1352" t="str">
        <f>"03"</f>
        <v>03</v>
      </c>
      <c r="P1352" t="s">
        <v>411</v>
      </c>
      <c r="Q1352">
        <v>1</v>
      </c>
      <c r="R1352">
        <f>IF(P1352="기계경비", J1352, 0)</f>
        <v>0</v>
      </c>
      <c r="S1352">
        <f>IF(P1352="운반비", J1352, 0)</f>
        <v>0</v>
      </c>
      <c r="T1352">
        <f>IF(P1352="작업부산물", F1352, 0)</f>
        <v>0</v>
      </c>
      <c r="U1352">
        <f>IF(P1352="관급", F1352, 0)</f>
        <v>0</v>
      </c>
      <c r="V1352">
        <f>IF(P1352="외주비", J1352, 0)</f>
        <v>0</v>
      </c>
      <c r="W1352">
        <f>IF(P1352="장비비", J1352, 0)</f>
        <v>0</v>
      </c>
      <c r="X1352">
        <f>IF(P1352="폐기물처리비", L1352, 0)</f>
        <v>0</v>
      </c>
      <c r="Y1352">
        <f>IF(P1352="가설비", J1352, 0)</f>
        <v>0</v>
      </c>
      <c r="Z1352">
        <f>IF(P1352="잡비제외분", F1352, 0)</f>
        <v>0</v>
      </c>
      <c r="AA1352">
        <f>IF(P1352="사급자재대", L1352, 0)</f>
        <v>0</v>
      </c>
      <c r="AB1352">
        <f>IF(P1352="관급자재대", L1352, 0)</f>
        <v>0</v>
      </c>
      <c r="AC1352">
        <f>IF(P1352="(비)철강설", L1352, 0)</f>
        <v>0</v>
      </c>
      <c r="AD1352">
        <f>IF(P1352="사용자항목2", L1352, 0)</f>
        <v>0</v>
      </c>
      <c r="AE1352">
        <f>IF(P1352="사용자항목3", L1352, 0)</f>
        <v>0</v>
      </c>
      <c r="AF1352">
        <f>IF(P1352="사용자항목4", L1352, 0)</f>
        <v>0</v>
      </c>
      <c r="AG1352">
        <f>IF(P1352="사용자항목5", L1352, 0)</f>
        <v>0</v>
      </c>
      <c r="AH1352">
        <f>IF(P1352="사용자항목6", L1352, 0)</f>
        <v>0</v>
      </c>
      <c r="AI1352">
        <f>IF(P1352="사용자항목7", L1352, 0)</f>
        <v>0</v>
      </c>
      <c r="AJ1352">
        <f>IF(P1352="사용자항목8", L1352, 0)</f>
        <v>0</v>
      </c>
      <c r="AK1352">
        <f>IF(P1352="사용자항목9", L1352, 0)</f>
        <v>0</v>
      </c>
    </row>
    <row r="1353" spans="1:38" ht="26.1" customHeight="1" x14ac:dyDescent="0.3">
      <c r="A1353" s="7"/>
      <c r="B1353" s="7"/>
      <c r="C1353" s="14"/>
      <c r="D1353" s="9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1:38" ht="26.1" customHeight="1" x14ac:dyDescent="0.3">
      <c r="A1354" s="7"/>
      <c r="B1354" s="7"/>
      <c r="C1354" s="14"/>
      <c r="D1354" s="9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1:38" ht="26.1" customHeight="1" x14ac:dyDescent="0.3">
      <c r="A1355" s="7"/>
      <c r="B1355" s="7"/>
      <c r="C1355" s="14"/>
      <c r="D1355" s="9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1:38" ht="26.1" customHeight="1" x14ac:dyDescent="0.3">
      <c r="A1356" s="7"/>
      <c r="B1356" s="7"/>
      <c r="C1356" s="14"/>
      <c r="D1356" s="9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1:38" ht="26.1" customHeight="1" x14ac:dyDescent="0.3">
      <c r="A1357" s="7"/>
      <c r="B1357" s="7"/>
      <c r="C1357" s="14"/>
      <c r="D1357" s="9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1:38" ht="26.1" customHeight="1" x14ac:dyDescent="0.3">
      <c r="A1358" s="7"/>
      <c r="B1358" s="7"/>
      <c r="C1358" s="14"/>
      <c r="D1358" s="9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1:38" ht="26.1" customHeight="1" x14ac:dyDescent="0.3">
      <c r="A1359" s="7"/>
      <c r="B1359" s="7"/>
      <c r="C1359" s="14"/>
      <c r="D1359" s="9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1:38" ht="26.1" customHeight="1" x14ac:dyDescent="0.3">
      <c r="A1360" s="7"/>
      <c r="B1360" s="7"/>
      <c r="C1360" s="14"/>
      <c r="D1360" s="9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1:38" ht="26.1" customHeight="1" x14ac:dyDescent="0.3">
      <c r="A1361" s="7"/>
      <c r="B1361" s="7"/>
      <c r="C1361" s="14"/>
      <c r="D1361" s="9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1:38" ht="26.1" customHeight="1" x14ac:dyDescent="0.3">
      <c r="A1362" s="7"/>
      <c r="B1362" s="7"/>
      <c r="C1362" s="14"/>
      <c r="D1362" s="9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1:38" ht="26.1" customHeight="1" x14ac:dyDescent="0.3">
      <c r="A1363" s="7"/>
      <c r="B1363" s="7"/>
      <c r="C1363" s="14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1:38" ht="26.1" customHeight="1" x14ac:dyDescent="0.3">
      <c r="A1364" s="10" t="s">
        <v>91</v>
      </c>
      <c r="B1364" s="11"/>
      <c r="C1364" s="12"/>
      <c r="D1364" s="13"/>
      <c r="E1364" s="13"/>
      <c r="F1364" s="13"/>
      <c r="G1364" s="13"/>
      <c r="H1364" s="13"/>
      <c r="I1364" s="13"/>
      <c r="J1364" s="13"/>
      <c r="K1364" s="13"/>
      <c r="L1364" s="13">
        <f>F1364+H1364+J1364</f>
        <v>0</v>
      </c>
      <c r="M1364" s="13"/>
      <c r="R1364">
        <f t="shared" ref="R1364:AL1364" si="210">ROUNDDOWN(SUM(R1350:R1352), 0)</f>
        <v>0</v>
      </c>
      <c r="S1364">
        <f t="shared" si="210"/>
        <v>0</v>
      </c>
      <c r="T1364">
        <f t="shared" si="210"/>
        <v>0</v>
      </c>
      <c r="U1364">
        <f t="shared" si="210"/>
        <v>0</v>
      </c>
      <c r="V1364">
        <f t="shared" si="210"/>
        <v>0</v>
      </c>
      <c r="W1364">
        <f t="shared" si="210"/>
        <v>0</v>
      </c>
      <c r="X1364">
        <f t="shared" si="210"/>
        <v>0</v>
      </c>
      <c r="Y1364">
        <f t="shared" si="210"/>
        <v>0</v>
      </c>
      <c r="Z1364">
        <f t="shared" si="210"/>
        <v>0</v>
      </c>
      <c r="AA1364">
        <f t="shared" si="210"/>
        <v>0</v>
      </c>
      <c r="AB1364">
        <f t="shared" si="210"/>
        <v>0</v>
      </c>
      <c r="AC1364">
        <f t="shared" si="210"/>
        <v>0</v>
      </c>
      <c r="AD1364">
        <f t="shared" si="210"/>
        <v>0</v>
      </c>
      <c r="AE1364">
        <f t="shared" si="210"/>
        <v>0</v>
      </c>
      <c r="AF1364">
        <f t="shared" si="210"/>
        <v>0</v>
      </c>
      <c r="AG1364">
        <f t="shared" si="210"/>
        <v>0</v>
      </c>
      <c r="AH1364">
        <f t="shared" si="210"/>
        <v>0</v>
      </c>
      <c r="AI1364">
        <f t="shared" si="210"/>
        <v>0</v>
      </c>
      <c r="AJ1364">
        <f t="shared" si="210"/>
        <v>0</v>
      </c>
      <c r="AK1364">
        <f t="shared" si="210"/>
        <v>0</v>
      </c>
      <c r="AL1364">
        <f t="shared" si="210"/>
        <v>0</v>
      </c>
    </row>
    <row r="1365" spans="1:38" ht="26.1" customHeight="1" x14ac:dyDescent="0.3">
      <c r="A1365" s="59" t="s">
        <v>511</v>
      </c>
      <c r="B1365" s="62"/>
      <c r="C1365" s="62"/>
      <c r="D1365" s="62"/>
      <c r="E1365" s="62"/>
      <c r="F1365" s="62"/>
      <c r="G1365" s="62"/>
      <c r="H1365" s="62"/>
      <c r="I1365" s="62"/>
      <c r="J1365" s="62"/>
      <c r="K1365" s="62"/>
      <c r="L1365" s="62"/>
      <c r="M1365" s="63"/>
    </row>
    <row r="1366" spans="1:38" ht="26.1" customHeight="1" x14ac:dyDescent="0.3">
      <c r="A1366" s="6" t="s">
        <v>112</v>
      </c>
      <c r="B1366" s="6" t="s">
        <v>98</v>
      </c>
      <c r="C1366" s="8" t="s">
        <v>97</v>
      </c>
      <c r="D1366" s="9">
        <v>1</v>
      </c>
      <c r="E1366" s="9"/>
      <c r="F1366" s="9"/>
      <c r="G1366" s="9"/>
      <c r="H1366" s="9"/>
      <c r="I1366" s="9"/>
      <c r="J1366" s="9"/>
      <c r="K1366" s="9">
        <f>E1366+G1366+I1366</f>
        <v>0</v>
      </c>
      <c r="L1366" s="9">
        <f>F1366+H1366+J1366</f>
        <v>0</v>
      </c>
      <c r="M1366" s="15" t="s">
        <v>111</v>
      </c>
      <c r="O1366" t="str">
        <f>""</f>
        <v/>
      </c>
      <c r="P1366" s="1" t="s">
        <v>90</v>
      </c>
      <c r="Q1366">
        <v>1</v>
      </c>
      <c r="R1366">
        <f>IF(P1366="기계경비", J1366, 0)</f>
        <v>0</v>
      </c>
      <c r="S1366">
        <f>IF(P1366="운반비", J1366, 0)</f>
        <v>0</v>
      </c>
      <c r="T1366">
        <f>IF(P1366="작업부산물", F1366, 0)</f>
        <v>0</v>
      </c>
      <c r="U1366">
        <f>IF(P1366="관급", F1366, 0)</f>
        <v>0</v>
      </c>
      <c r="V1366">
        <f>IF(P1366="외주비", J1366, 0)</f>
        <v>0</v>
      </c>
      <c r="W1366">
        <f>IF(P1366="장비비", J1366, 0)</f>
        <v>0</v>
      </c>
      <c r="X1366">
        <f>IF(P1366="폐기물처리비", J1366, 0)</f>
        <v>0</v>
      </c>
      <c r="Y1366">
        <f>IF(P1366="가설비", J1366, 0)</f>
        <v>0</v>
      </c>
      <c r="Z1366">
        <f>IF(P1366="잡비제외분", F1366, 0)</f>
        <v>0</v>
      </c>
      <c r="AA1366">
        <f>IF(P1366="사급자재대", L1366, 0)</f>
        <v>0</v>
      </c>
      <c r="AB1366">
        <f>IF(P1366="관급자재대", L1366, 0)</f>
        <v>0</v>
      </c>
      <c r="AC1366">
        <f>IF(P1366="(비)철강설", L1366, 0)</f>
        <v>0</v>
      </c>
      <c r="AD1366">
        <f>IF(P1366="사용자항목2", L1366, 0)</f>
        <v>0</v>
      </c>
      <c r="AE1366">
        <f>IF(P1366="사용자항목3", L1366, 0)</f>
        <v>0</v>
      </c>
      <c r="AF1366">
        <f>IF(P1366="사용자항목4", L1366, 0)</f>
        <v>0</v>
      </c>
      <c r="AG1366">
        <f>IF(P1366="사용자항목5", L1366, 0)</f>
        <v>0</v>
      </c>
      <c r="AH1366">
        <f>IF(P1366="사용자항목6", L1366, 0)</f>
        <v>0</v>
      </c>
      <c r="AI1366">
        <f>IF(P1366="사용자항목7", L1366, 0)</f>
        <v>0</v>
      </c>
      <c r="AJ1366">
        <f>IF(P1366="사용자항목8", L1366, 0)</f>
        <v>0</v>
      </c>
      <c r="AK1366">
        <f>IF(P1366="사용자항목9", L1366, 0)</f>
        <v>0</v>
      </c>
    </row>
    <row r="1367" spans="1:38" ht="26.1" customHeight="1" x14ac:dyDescent="0.3">
      <c r="A1367" s="6" t="s">
        <v>144</v>
      </c>
      <c r="B1367" s="6" t="s">
        <v>98</v>
      </c>
      <c r="C1367" s="8" t="s">
        <v>97</v>
      </c>
      <c r="D1367" s="9">
        <v>2</v>
      </c>
      <c r="E1367" s="9"/>
      <c r="F1367" s="9"/>
      <c r="G1367" s="9"/>
      <c r="H1367" s="9"/>
      <c r="I1367" s="9"/>
      <c r="J1367" s="9"/>
      <c r="K1367" s="9">
        <f>E1367+G1367+I1367</f>
        <v>0</v>
      </c>
      <c r="L1367" s="9">
        <f>F1367+H1367+J1367</f>
        <v>0</v>
      </c>
      <c r="M1367" s="15" t="s">
        <v>143</v>
      </c>
      <c r="O1367" t="str">
        <f>""</f>
        <v/>
      </c>
      <c r="P1367" s="1" t="s">
        <v>90</v>
      </c>
      <c r="Q1367">
        <v>1</v>
      </c>
      <c r="R1367">
        <f>IF(P1367="기계경비", J1367, 0)</f>
        <v>0</v>
      </c>
      <c r="S1367">
        <f>IF(P1367="운반비", J1367, 0)</f>
        <v>0</v>
      </c>
      <c r="T1367">
        <f>IF(P1367="작업부산물", F1367, 0)</f>
        <v>0</v>
      </c>
      <c r="U1367">
        <f>IF(P1367="관급", F1367, 0)</f>
        <v>0</v>
      </c>
      <c r="V1367">
        <f>IF(P1367="외주비", J1367, 0)</f>
        <v>0</v>
      </c>
      <c r="W1367">
        <f>IF(P1367="장비비", J1367, 0)</f>
        <v>0</v>
      </c>
      <c r="X1367">
        <f>IF(P1367="폐기물처리비", J1367, 0)</f>
        <v>0</v>
      </c>
      <c r="Y1367">
        <f>IF(P1367="가설비", J1367, 0)</f>
        <v>0</v>
      </c>
      <c r="Z1367">
        <f>IF(P1367="잡비제외분", F1367, 0)</f>
        <v>0</v>
      </c>
      <c r="AA1367">
        <f>IF(P1367="사급자재대", L1367, 0)</f>
        <v>0</v>
      </c>
      <c r="AB1367">
        <f>IF(P1367="관급자재대", L1367, 0)</f>
        <v>0</v>
      </c>
      <c r="AC1367">
        <f>IF(P1367="(비)철강설", L1367, 0)</f>
        <v>0</v>
      </c>
      <c r="AD1367">
        <f>IF(P1367="사용자항목2", L1367, 0)</f>
        <v>0</v>
      </c>
      <c r="AE1367">
        <f>IF(P1367="사용자항목3", L1367, 0)</f>
        <v>0</v>
      </c>
      <c r="AF1367">
        <f>IF(P1367="사용자항목4", L1367, 0)</f>
        <v>0</v>
      </c>
      <c r="AG1367">
        <f>IF(P1367="사용자항목5", L1367, 0)</f>
        <v>0</v>
      </c>
      <c r="AH1367">
        <f>IF(P1367="사용자항목6", L1367, 0)</f>
        <v>0</v>
      </c>
      <c r="AI1367">
        <f>IF(P1367="사용자항목7", L1367, 0)</f>
        <v>0</v>
      </c>
      <c r="AJ1367">
        <f>IF(P1367="사용자항목8", L1367, 0)</f>
        <v>0</v>
      </c>
      <c r="AK1367">
        <f>IF(P1367="사용자항목9", L1367, 0)</f>
        <v>0</v>
      </c>
    </row>
    <row r="1368" spans="1:38" ht="26.1" customHeight="1" x14ac:dyDescent="0.3">
      <c r="A1368" s="7"/>
      <c r="B1368" s="7"/>
      <c r="C1368" s="14"/>
      <c r="D1368" s="9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1:38" ht="26.1" customHeight="1" x14ac:dyDescent="0.3">
      <c r="A1369" s="7"/>
      <c r="B1369" s="7"/>
      <c r="C1369" s="14"/>
      <c r="D1369" s="9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1:38" ht="26.1" customHeight="1" x14ac:dyDescent="0.3">
      <c r="A1370" s="7"/>
      <c r="B1370" s="7"/>
      <c r="C1370" s="14"/>
      <c r="D1370" s="9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1:38" ht="26.1" customHeight="1" x14ac:dyDescent="0.3">
      <c r="A1371" s="7"/>
      <c r="B1371" s="7"/>
      <c r="C1371" s="14"/>
      <c r="D1371" s="9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1:38" ht="26.1" customHeight="1" x14ac:dyDescent="0.3">
      <c r="A1372" s="7"/>
      <c r="B1372" s="7"/>
      <c r="C1372" s="14"/>
      <c r="D1372" s="9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1:38" ht="26.1" customHeight="1" x14ac:dyDescent="0.3">
      <c r="A1373" s="7"/>
      <c r="B1373" s="7"/>
      <c r="C1373" s="14"/>
      <c r="D1373" s="9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1:38" ht="26.1" customHeight="1" x14ac:dyDescent="0.3">
      <c r="A1374" s="7"/>
      <c r="B1374" s="7"/>
      <c r="C1374" s="14"/>
      <c r="D1374" s="9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1:38" ht="26.1" customHeight="1" x14ac:dyDescent="0.3">
      <c r="A1375" s="7"/>
      <c r="B1375" s="7"/>
      <c r="C1375" s="14"/>
      <c r="D1375" s="9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1:38" ht="26.1" customHeight="1" x14ac:dyDescent="0.3">
      <c r="A1376" s="7"/>
      <c r="B1376" s="7"/>
      <c r="C1376" s="14"/>
      <c r="D1376" s="9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1:38" ht="26.1" customHeight="1" x14ac:dyDescent="0.3">
      <c r="A1377" s="7"/>
      <c r="B1377" s="7"/>
      <c r="C1377" s="14"/>
      <c r="D1377" s="9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1:38" ht="26.1" customHeight="1" x14ac:dyDescent="0.3">
      <c r="A1378" s="7"/>
      <c r="B1378" s="7"/>
      <c r="C1378" s="14"/>
      <c r="D1378" s="9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1:38" ht="26.1" customHeight="1" x14ac:dyDescent="0.3">
      <c r="A1379" s="7"/>
      <c r="B1379" s="7"/>
      <c r="C1379" s="14"/>
      <c r="D1379" s="9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1:38" ht="26.1" customHeight="1" x14ac:dyDescent="0.3">
      <c r="A1380" s="10" t="s">
        <v>91</v>
      </c>
      <c r="B1380" s="11"/>
      <c r="C1380" s="12"/>
      <c r="D1380" s="13"/>
      <c r="E1380" s="13"/>
      <c r="F1380" s="13"/>
      <c r="G1380" s="13"/>
      <c r="H1380" s="13"/>
      <c r="I1380" s="13"/>
      <c r="J1380" s="13"/>
      <c r="K1380" s="13"/>
      <c r="L1380" s="13">
        <f>F1380+H1380+J1380</f>
        <v>0</v>
      </c>
      <c r="M1380" s="13"/>
      <c r="R1380">
        <f t="shared" ref="R1380:AL1380" si="211">ROUNDDOWN(SUM(R1366:R1367), 0)</f>
        <v>0</v>
      </c>
      <c r="S1380">
        <f t="shared" si="211"/>
        <v>0</v>
      </c>
      <c r="T1380">
        <f t="shared" si="211"/>
        <v>0</v>
      </c>
      <c r="U1380">
        <f t="shared" si="211"/>
        <v>0</v>
      </c>
      <c r="V1380">
        <f t="shared" si="211"/>
        <v>0</v>
      </c>
      <c r="W1380">
        <f t="shared" si="211"/>
        <v>0</v>
      </c>
      <c r="X1380">
        <f t="shared" si="211"/>
        <v>0</v>
      </c>
      <c r="Y1380">
        <f t="shared" si="211"/>
        <v>0</v>
      </c>
      <c r="Z1380">
        <f t="shared" si="211"/>
        <v>0</v>
      </c>
      <c r="AA1380">
        <f t="shared" si="211"/>
        <v>0</v>
      </c>
      <c r="AB1380">
        <f t="shared" si="211"/>
        <v>0</v>
      </c>
      <c r="AC1380">
        <f t="shared" si="211"/>
        <v>0</v>
      </c>
      <c r="AD1380">
        <f t="shared" si="211"/>
        <v>0</v>
      </c>
      <c r="AE1380">
        <f t="shared" si="211"/>
        <v>0</v>
      </c>
      <c r="AF1380">
        <f t="shared" si="211"/>
        <v>0</v>
      </c>
      <c r="AG1380">
        <f t="shared" si="211"/>
        <v>0</v>
      </c>
      <c r="AH1380">
        <f t="shared" si="211"/>
        <v>0</v>
      </c>
      <c r="AI1380">
        <f t="shared" si="211"/>
        <v>0</v>
      </c>
      <c r="AJ1380">
        <f t="shared" si="211"/>
        <v>0</v>
      </c>
      <c r="AK1380">
        <f t="shared" si="211"/>
        <v>0</v>
      </c>
      <c r="AL1380">
        <f t="shared" si="211"/>
        <v>0</v>
      </c>
    </row>
    <row r="1381" spans="1:38" ht="26.1" customHeight="1" x14ac:dyDescent="0.3">
      <c r="A1381" s="59" t="s">
        <v>512</v>
      </c>
      <c r="B1381" s="62"/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3"/>
    </row>
    <row r="1382" spans="1:38" ht="26.1" customHeight="1" x14ac:dyDescent="0.3">
      <c r="A1382" s="6" t="s">
        <v>155</v>
      </c>
      <c r="B1382" s="6" t="s">
        <v>259</v>
      </c>
      <c r="C1382" s="8" t="s">
        <v>97</v>
      </c>
      <c r="D1382" s="9">
        <v>1</v>
      </c>
      <c r="E1382" s="9"/>
      <c r="F1382" s="9"/>
      <c r="G1382" s="9"/>
      <c r="H1382" s="9"/>
      <c r="I1382" s="9"/>
      <c r="J1382" s="9"/>
      <c r="K1382" s="9">
        <f t="shared" ref="K1382:L1389" si="212">E1382+G1382+I1382</f>
        <v>0</v>
      </c>
      <c r="L1382" s="9">
        <f t="shared" si="212"/>
        <v>0</v>
      </c>
      <c r="M1382" s="15" t="s">
        <v>258</v>
      </c>
      <c r="O1382" t="str">
        <f>""</f>
        <v/>
      </c>
      <c r="P1382" s="1" t="s">
        <v>90</v>
      </c>
      <c r="Q1382">
        <v>1</v>
      </c>
      <c r="R1382">
        <f t="shared" ref="R1382:R1389" si="213">IF(P1382="기계경비", J1382, 0)</f>
        <v>0</v>
      </c>
      <c r="S1382">
        <f t="shared" ref="S1382:S1389" si="214">IF(P1382="운반비", J1382, 0)</f>
        <v>0</v>
      </c>
      <c r="T1382">
        <f t="shared" ref="T1382:T1389" si="215">IF(P1382="작업부산물", F1382, 0)</f>
        <v>0</v>
      </c>
      <c r="U1382">
        <f t="shared" ref="U1382:U1389" si="216">IF(P1382="관급", F1382, 0)</f>
        <v>0</v>
      </c>
      <c r="V1382">
        <f t="shared" ref="V1382:V1389" si="217">IF(P1382="외주비", J1382, 0)</f>
        <v>0</v>
      </c>
      <c r="W1382">
        <f t="shared" ref="W1382:W1389" si="218">IF(P1382="장비비", J1382, 0)</f>
        <v>0</v>
      </c>
      <c r="X1382">
        <f t="shared" ref="X1382:X1389" si="219">IF(P1382="폐기물처리비", J1382, 0)</f>
        <v>0</v>
      </c>
      <c r="Y1382">
        <f t="shared" ref="Y1382:Y1389" si="220">IF(P1382="가설비", J1382, 0)</f>
        <v>0</v>
      </c>
      <c r="Z1382">
        <f t="shared" ref="Z1382:Z1389" si="221">IF(P1382="잡비제외분", F1382, 0)</f>
        <v>0</v>
      </c>
      <c r="AA1382">
        <f t="shared" ref="AA1382:AA1389" si="222">IF(P1382="사급자재대", L1382, 0)</f>
        <v>0</v>
      </c>
      <c r="AB1382">
        <f t="shared" ref="AB1382:AB1389" si="223">IF(P1382="관급자재대", L1382, 0)</f>
        <v>0</v>
      </c>
      <c r="AC1382">
        <f t="shared" ref="AC1382:AC1389" si="224">IF(P1382="(비)철강설", L1382, 0)</f>
        <v>0</v>
      </c>
      <c r="AD1382">
        <f t="shared" ref="AD1382:AD1389" si="225">IF(P1382="사용자항목2", L1382, 0)</f>
        <v>0</v>
      </c>
      <c r="AE1382">
        <f t="shared" ref="AE1382:AE1389" si="226">IF(P1382="사용자항목3", L1382, 0)</f>
        <v>0</v>
      </c>
      <c r="AF1382">
        <f t="shared" ref="AF1382:AF1389" si="227">IF(P1382="사용자항목4", L1382, 0)</f>
        <v>0</v>
      </c>
      <c r="AG1382">
        <f t="shared" ref="AG1382:AG1389" si="228">IF(P1382="사용자항목5", L1382, 0)</f>
        <v>0</v>
      </c>
      <c r="AH1382">
        <f t="shared" ref="AH1382:AH1389" si="229">IF(P1382="사용자항목6", L1382, 0)</f>
        <v>0</v>
      </c>
      <c r="AI1382">
        <f t="shared" ref="AI1382:AI1389" si="230">IF(P1382="사용자항목7", L1382, 0)</f>
        <v>0</v>
      </c>
      <c r="AJ1382">
        <f t="shared" ref="AJ1382:AJ1389" si="231">IF(P1382="사용자항목8", L1382, 0)</f>
        <v>0</v>
      </c>
      <c r="AK1382">
        <f t="shared" ref="AK1382:AK1389" si="232">IF(P1382="사용자항목9", L1382, 0)</f>
        <v>0</v>
      </c>
    </row>
    <row r="1383" spans="1:38" ht="26.1" customHeight="1" x14ac:dyDescent="0.3">
      <c r="A1383" s="6" t="s">
        <v>242</v>
      </c>
      <c r="B1383" s="6" t="s">
        <v>259</v>
      </c>
      <c r="C1383" s="8" t="s">
        <v>97</v>
      </c>
      <c r="D1383" s="9">
        <v>1</v>
      </c>
      <c r="E1383" s="9"/>
      <c r="F1383" s="9"/>
      <c r="G1383" s="9"/>
      <c r="H1383" s="9"/>
      <c r="I1383" s="9"/>
      <c r="J1383" s="9"/>
      <c r="K1383" s="9">
        <f t="shared" si="212"/>
        <v>0</v>
      </c>
      <c r="L1383" s="9">
        <f t="shared" si="212"/>
        <v>0</v>
      </c>
      <c r="M1383" s="15" t="s">
        <v>260</v>
      </c>
      <c r="O1383" t="str">
        <f>""</f>
        <v/>
      </c>
      <c r="P1383" s="1" t="s">
        <v>90</v>
      </c>
      <c r="Q1383">
        <v>1</v>
      </c>
      <c r="R1383">
        <f t="shared" si="213"/>
        <v>0</v>
      </c>
      <c r="S1383">
        <f t="shared" si="214"/>
        <v>0</v>
      </c>
      <c r="T1383">
        <f t="shared" si="215"/>
        <v>0</v>
      </c>
      <c r="U1383">
        <f t="shared" si="216"/>
        <v>0</v>
      </c>
      <c r="V1383">
        <f t="shared" si="217"/>
        <v>0</v>
      </c>
      <c r="W1383">
        <f t="shared" si="218"/>
        <v>0</v>
      </c>
      <c r="X1383">
        <f t="shared" si="219"/>
        <v>0</v>
      </c>
      <c r="Y1383">
        <f t="shared" si="220"/>
        <v>0</v>
      </c>
      <c r="Z1383">
        <f t="shared" si="221"/>
        <v>0</v>
      </c>
      <c r="AA1383">
        <f t="shared" si="222"/>
        <v>0</v>
      </c>
      <c r="AB1383">
        <f t="shared" si="223"/>
        <v>0</v>
      </c>
      <c r="AC1383">
        <f t="shared" si="224"/>
        <v>0</v>
      </c>
      <c r="AD1383">
        <f t="shared" si="225"/>
        <v>0</v>
      </c>
      <c r="AE1383">
        <f t="shared" si="226"/>
        <v>0</v>
      </c>
      <c r="AF1383">
        <f t="shared" si="227"/>
        <v>0</v>
      </c>
      <c r="AG1383">
        <f t="shared" si="228"/>
        <v>0</v>
      </c>
      <c r="AH1383">
        <f t="shared" si="229"/>
        <v>0</v>
      </c>
      <c r="AI1383">
        <f t="shared" si="230"/>
        <v>0</v>
      </c>
      <c r="AJ1383">
        <f t="shared" si="231"/>
        <v>0</v>
      </c>
      <c r="AK1383">
        <f t="shared" si="232"/>
        <v>0</v>
      </c>
    </row>
    <row r="1384" spans="1:38" ht="26.1" customHeight="1" x14ac:dyDescent="0.3">
      <c r="A1384" s="6" t="s">
        <v>158</v>
      </c>
      <c r="B1384" s="6" t="s">
        <v>159</v>
      </c>
      <c r="C1384" s="8" t="s">
        <v>160</v>
      </c>
      <c r="D1384" s="9">
        <v>0.4</v>
      </c>
      <c r="E1384" s="9"/>
      <c r="F1384" s="9"/>
      <c r="G1384" s="9"/>
      <c r="H1384" s="9"/>
      <c r="I1384" s="9"/>
      <c r="J1384" s="9"/>
      <c r="K1384" s="9">
        <f t="shared" si="212"/>
        <v>0</v>
      </c>
      <c r="L1384" s="9">
        <f t="shared" si="212"/>
        <v>0</v>
      </c>
      <c r="M1384" s="15" t="s">
        <v>157</v>
      </c>
      <c r="O1384" t="str">
        <f>""</f>
        <v/>
      </c>
      <c r="P1384" s="1" t="s">
        <v>90</v>
      </c>
      <c r="Q1384">
        <v>1</v>
      </c>
      <c r="R1384">
        <f t="shared" si="213"/>
        <v>0</v>
      </c>
      <c r="S1384">
        <f t="shared" si="214"/>
        <v>0</v>
      </c>
      <c r="T1384">
        <f t="shared" si="215"/>
        <v>0</v>
      </c>
      <c r="U1384">
        <f t="shared" si="216"/>
        <v>0</v>
      </c>
      <c r="V1384">
        <f t="shared" si="217"/>
        <v>0</v>
      </c>
      <c r="W1384">
        <f t="shared" si="218"/>
        <v>0</v>
      </c>
      <c r="X1384">
        <f t="shared" si="219"/>
        <v>0</v>
      </c>
      <c r="Y1384">
        <f t="shared" si="220"/>
        <v>0</v>
      </c>
      <c r="Z1384">
        <f t="shared" si="221"/>
        <v>0</v>
      </c>
      <c r="AA1384">
        <f t="shared" si="222"/>
        <v>0</v>
      </c>
      <c r="AB1384">
        <f t="shared" si="223"/>
        <v>0</v>
      </c>
      <c r="AC1384">
        <f t="shared" si="224"/>
        <v>0</v>
      </c>
      <c r="AD1384">
        <f t="shared" si="225"/>
        <v>0</v>
      </c>
      <c r="AE1384">
        <f t="shared" si="226"/>
        <v>0</v>
      </c>
      <c r="AF1384">
        <f t="shared" si="227"/>
        <v>0</v>
      </c>
      <c r="AG1384">
        <f t="shared" si="228"/>
        <v>0</v>
      </c>
      <c r="AH1384">
        <f t="shared" si="229"/>
        <v>0</v>
      </c>
      <c r="AI1384">
        <f t="shared" si="230"/>
        <v>0</v>
      </c>
      <c r="AJ1384">
        <f t="shared" si="231"/>
        <v>0</v>
      </c>
      <c r="AK1384">
        <f t="shared" si="232"/>
        <v>0</v>
      </c>
    </row>
    <row r="1385" spans="1:38" ht="26.1" customHeight="1" x14ac:dyDescent="0.3">
      <c r="A1385" s="6" t="s">
        <v>162</v>
      </c>
      <c r="B1385" s="6" t="s">
        <v>163</v>
      </c>
      <c r="C1385" s="8" t="s">
        <v>160</v>
      </c>
      <c r="D1385" s="9">
        <v>0.4</v>
      </c>
      <c r="E1385" s="9"/>
      <c r="F1385" s="9"/>
      <c r="G1385" s="9"/>
      <c r="H1385" s="9"/>
      <c r="I1385" s="9"/>
      <c r="J1385" s="9"/>
      <c r="K1385" s="9">
        <f t="shared" si="212"/>
        <v>0</v>
      </c>
      <c r="L1385" s="9">
        <f t="shared" si="212"/>
        <v>0</v>
      </c>
      <c r="M1385" s="15" t="s">
        <v>161</v>
      </c>
      <c r="O1385" t="str">
        <f>""</f>
        <v/>
      </c>
      <c r="P1385" s="1" t="s">
        <v>90</v>
      </c>
      <c r="Q1385">
        <v>1</v>
      </c>
      <c r="R1385">
        <f t="shared" si="213"/>
        <v>0</v>
      </c>
      <c r="S1385">
        <f t="shared" si="214"/>
        <v>0</v>
      </c>
      <c r="T1385">
        <f t="shared" si="215"/>
        <v>0</v>
      </c>
      <c r="U1385">
        <f t="shared" si="216"/>
        <v>0</v>
      </c>
      <c r="V1385">
        <f t="shared" si="217"/>
        <v>0</v>
      </c>
      <c r="W1385">
        <f t="shared" si="218"/>
        <v>0</v>
      </c>
      <c r="X1385">
        <f t="shared" si="219"/>
        <v>0</v>
      </c>
      <c r="Y1385">
        <f t="shared" si="220"/>
        <v>0</v>
      </c>
      <c r="Z1385">
        <f t="shared" si="221"/>
        <v>0</v>
      </c>
      <c r="AA1385">
        <f t="shared" si="222"/>
        <v>0</v>
      </c>
      <c r="AB1385">
        <f t="shared" si="223"/>
        <v>0</v>
      </c>
      <c r="AC1385">
        <f t="shared" si="224"/>
        <v>0</v>
      </c>
      <c r="AD1385">
        <f t="shared" si="225"/>
        <v>0</v>
      </c>
      <c r="AE1385">
        <f t="shared" si="226"/>
        <v>0</v>
      </c>
      <c r="AF1385">
        <f t="shared" si="227"/>
        <v>0</v>
      </c>
      <c r="AG1385">
        <f t="shared" si="228"/>
        <v>0</v>
      </c>
      <c r="AH1385">
        <f t="shared" si="229"/>
        <v>0</v>
      </c>
      <c r="AI1385">
        <f t="shared" si="230"/>
        <v>0</v>
      </c>
      <c r="AJ1385">
        <f t="shared" si="231"/>
        <v>0</v>
      </c>
      <c r="AK1385">
        <f t="shared" si="232"/>
        <v>0</v>
      </c>
    </row>
    <row r="1386" spans="1:38" ht="26.1" customHeight="1" x14ac:dyDescent="0.3">
      <c r="A1386" s="6" t="s">
        <v>165</v>
      </c>
      <c r="B1386" s="6" t="s">
        <v>166</v>
      </c>
      <c r="C1386" s="8" t="s">
        <v>53</v>
      </c>
      <c r="D1386" s="9">
        <v>5</v>
      </c>
      <c r="E1386" s="9"/>
      <c r="F1386" s="9"/>
      <c r="G1386" s="9"/>
      <c r="H1386" s="9"/>
      <c r="I1386" s="9"/>
      <c r="J1386" s="9"/>
      <c r="K1386" s="9">
        <f t="shared" si="212"/>
        <v>0</v>
      </c>
      <c r="L1386" s="9">
        <f t="shared" si="212"/>
        <v>0</v>
      </c>
      <c r="M1386" s="15" t="s">
        <v>164</v>
      </c>
      <c r="O1386" t="str">
        <f>""</f>
        <v/>
      </c>
      <c r="P1386" s="1" t="s">
        <v>90</v>
      </c>
      <c r="Q1386">
        <v>1</v>
      </c>
      <c r="R1386">
        <f t="shared" si="213"/>
        <v>0</v>
      </c>
      <c r="S1386">
        <f t="shared" si="214"/>
        <v>0</v>
      </c>
      <c r="T1386">
        <f t="shared" si="215"/>
        <v>0</v>
      </c>
      <c r="U1386">
        <f t="shared" si="216"/>
        <v>0</v>
      </c>
      <c r="V1386">
        <f t="shared" si="217"/>
        <v>0</v>
      </c>
      <c r="W1386">
        <f t="shared" si="218"/>
        <v>0</v>
      </c>
      <c r="X1386">
        <f t="shared" si="219"/>
        <v>0</v>
      </c>
      <c r="Y1386">
        <f t="shared" si="220"/>
        <v>0</v>
      </c>
      <c r="Z1386">
        <f t="shared" si="221"/>
        <v>0</v>
      </c>
      <c r="AA1386">
        <f t="shared" si="222"/>
        <v>0</v>
      </c>
      <c r="AB1386">
        <f t="shared" si="223"/>
        <v>0</v>
      </c>
      <c r="AC1386">
        <f t="shared" si="224"/>
        <v>0</v>
      </c>
      <c r="AD1386">
        <f t="shared" si="225"/>
        <v>0</v>
      </c>
      <c r="AE1386">
        <f t="shared" si="226"/>
        <v>0</v>
      </c>
      <c r="AF1386">
        <f t="shared" si="227"/>
        <v>0</v>
      </c>
      <c r="AG1386">
        <f t="shared" si="228"/>
        <v>0</v>
      </c>
      <c r="AH1386">
        <f t="shared" si="229"/>
        <v>0</v>
      </c>
      <c r="AI1386">
        <f t="shared" si="230"/>
        <v>0</v>
      </c>
      <c r="AJ1386">
        <f t="shared" si="231"/>
        <v>0</v>
      </c>
      <c r="AK1386">
        <f t="shared" si="232"/>
        <v>0</v>
      </c>
    </row>
    <row r="1387" spans="1:38" ht="26.1" customHeight="1" x14ac:dyDescent="0.3">
      <c r="A1387" s="6" t="s">
        <v>58</v>
      </c>
      <c r="B1387" s="6" t="s">
        <v>59</v>
      </c>
      <c r="C1387" s="8" t="s">
        <v>52</v>
      </c>
      <c r="D1387" s="9">
        <v>0.3</v>
      </c>
      <c r="E1387" s="9"/>
      <c r="F1387" s="9"/>
      <c r="G1387" s="9"/>
      <c r="H1387" s="9"/>
      <c r="I1387" s="9"/>
      <c r="J1387" s="9"/>
      <c r="K1387" s="9">
        <f t="shared" si="212"/>
        <v>0</v>
      </c>
      <c r="L1387" s="9">
        <f t="shared" si="212"/>
        <v>0</v>
      </c>
      <c r="M1387" s="9"/>
      <c r="O1387" t="str">
        <f>"01"</f>
        <v>01</v>
      </c>
      <c r="P1387" s="1" t="s">
        <v>90</v>
      </c>
      <c r="Q1387">
        <v>1</v>
      </c>
      <c r="R1387">
        <f t="shared" si="213"/>
        <v>0</v>
      </c>
      <c r="S1387">
        <f t="shared" si="214"/>
        <v>0</v>
      </c>
      <c r="T1387">
        <f t="shared" si="215"/>
        <v>0</v>
      </c>
      <c r="U1387">
        <f t="shared" si="216"/>
        <v>0</v>
      </c>
      <c r="V1387">
        <f t="shared" si="217"/>
        <v>0</v>
      </c>
      <c r="W1387">
        <f t="shared" si="218"/>
        <v>0</v>
      </c>
      <c r="X1387">
        <f t="shared" si="219"/>
        <v>0</v>
      </c>
      <c r="Y1387">
        <f t="shared" si="220"/>
        <v>0</v>
      </c>
      <c r="Z1387">
        <f t="shared" si="221"/>
        <v>0</v>
      </c>
      <c r="AA1387">
        <f t="shared" si="222"/>
        <v>0</v>
      </c>
      <c r="AB1387">
        <f t="shared" si="223"/>
        <v>0</v>
      </c>
      <c r="AC1387">
        <f t="shared" si="224"/>
        <v>0</v>
      </c>
      <c r="AD1387">
        <f t="shared" si="225"/>
        <v>0</v>
      </c>
      <c r="AE1387">
        <f t="shared" si="226"/>
        <v>0</v>
      </c>
      <c r="AF1387">
        <f t="shared" si="227"/>
        <v>0</v>
      </c>
      <c r="AG1387">
        <f t="shared" si="228"/>
        <v>0</v>
      </c>
      <c r="AH1387">
        <f t="shared" si="229"/>
        <v>0</v>
      </c>
      <c r="AI1387">
        <f t="shared" si="230"/>
        <v>0</v>
      </c>
      <c r="AJ1387">
        <f t="shared" si="231"/>
        <v>0</v>
      </c>
      <c r="AK1387">
        <f t="shared" si="232"/>
        <v>0</v>
      </c>
    </row>
    <row r="1388" spans="1:38" ht="26.1" customHeight="1" x14ac:dyDescent="0.3">
      <c r="A1388" s="6" t="s">
        <v>168</v>
      </c>
      <c r="B1388" s="6" t="s">
        <v>169</v>
      </c>
      <c r="C1388" s="8" t="s">
        <v>52</v>
      </c>
      <c r="D1388" s="9">
        <v>0.3</v>
      </c>
      <c r="E1388" s="9"/>
      <c r="F1388" s="9"/>
      <c r="G1388" s="9"/>
      <c r="H1388" s="9"/>
      <c r="I1388" s="9"/>
      <c r="J1388" s="9"/>
      <c r="K1388" s="9">
        <f t="shared" si="212"/>
        <v>0</v>
      </c>
      <c r="L1388" s="9">
        <f t="shared" si="212"/>
        <v>0</v>
      </c>
      <c r="M1388" s="15" t="s">
        <v>167</v>
      </c>
      <c r="O1388" t="str">
        <f>""</f>
        <v/>
      </c>
      <c r="P1388" s="1" t="s">
        <v>90</v>
      </c>
      <c r="Q1388">
        <v>1</v>
      </c>
      <c r="R1388">
        <f t="shared" si="213"/>
        <v>0</v>
      </c>
      <c r="S1388">
        <f t="shared" si="214"/>
        <v>0</v>
      </c>
      <c r="T1388">
        <f t="shared" si="215"/>
        <v>0</v>
      </c>
      <c r="U1388">
        <f t="shared" si="216"/>
        <v>0</v>
      </c>
      <c r="V1388">
        <f t="shared" si="217"/>
        <v>0</v>
      </c>
      <c r="W1388">
        <f t="shared" si="218"/>
        <v>0</v>
      </c>
      <c r="X1388">
        <f t="shared" si="219"/>
        <v>0</v>
      </c>
      <c r="Y1388">
        <f t="shared" si="220"/>
        <v>0</v>
      </c>
      <c r="Z1388">
        <f t="shared" si="221"/>
        <v>0</v>
      </c>
      <c r="AA1388">
        <f t="shared" si="222"/>
        <v>0</v>
      </c>
      <c r="AB1388">
        <f t="shared" si="223"/>
        <v>0</v>
      </c>
      <c r="AC1388">
        <f t="shared" si="224"/>
        <v>0</v>
      </c>
      <c r="AD1388">
        <f t="shared" si="225"/>
        <v>0</v>
      </c>
      <c r="AE1388">
        <f t="shared" si="226"/>
        <v>0</v>
      </c>
      <c r="AF1388">
        <f t="shared" si="227"/>
        <v>0</v>
      </c>
      <c r="AG1388">
        <f t="shared" si="228"/>
        <v>0</v>
      </c>
      <c r="AH1388">
        <f t="shared" si="229"/>
        <v>0</v>
      </c>
      <c r="AI1388">
        <f t="shared" si="230"/>
        <v>0</v>
      </c>
      <c r="AJ1388">
        <f t="shared" si="231"/>
        <v>0</v>
      </c>
      <c r="AK1388">
        <f t="shared" si="232"/>
        <v>0</v>
      </c>
    </row>
    <row r="1389" spans="1:38" ht="26.1" customHeight="1" x14ac:dyDescent="0.3">
      <c r="A1389" s="6" t="s">
        <v>171</v>
      </c>
      <c r="B1389" s="6" t="s">
        <v>172</v>
      </c>
      <c r="C1389" s="8" t="s">
        <v>53</v>
      </c>
      <c r="D1389" s="9">
        <v>11</v>
      </c>
      <c r="E1389" s="9"/>
      <c r="F1389" s="9"/>
      <c r="G1389" s="9"/>
      <c r="H1389" s="9"/>
      <c r="I1389" s="9"/>
      <c r="J1389" s="9"/>
      <c r="K1389" s="9">
        <f t="shared" si="212"/>
        <v>0</v>
      </c>
      <c r="L1389" s="9">
        <f t="shared" si="212"/>
        <v>0</v>
      </c>
      <c r="M1389" s="15" t="s">
        <v>170</v>
      </c>
      <c r="O1389" t="str">
        <f>""</f>
        <v/>
      </c>
      <c r="P1389" s="1" t="s">
        <v>90</v>
      </c>
      <c r="Q1389">
        <v>1</v>
      </c>
      <c r="R1389">
        <f t="shared" si="213"/>
        <v>0</v>
      </c>
      <c r="S1389">
        <f t="shared" si="214"/>
        <v>0</v>
      </c>
      <c r="T1389">
        <f t="shared" si="215"/>
        <v>0</v>
      </c>
      <c r="U1389">
        <f t="shared" si="216"/>
        <v>0</v>
      </c>
      <c r="V1389">
        <f t="shared" si="217"/>
        <v>0</v>
      </c>
      <c r="W1389">
        <f t="shared" si="218"/>
        <v>0</v>
      </c>
      <c r="X1389">
        <f t="shared" si="219"/>
        <v>0</v>
      </c>
      <c r="Y1389">
        <f t="shared" si="220"/>
        <v>0</v>
      </c>
      <c r="Z1389">
        <f t="shared" si="221"/>
        <v>0</v>
      </c>
      <c r="AA1389">
        <f t="shared" si="222"/>
        <v>0</v>
      </c>
      <c r="AB1389">
        <f t="shared" si="223"/>
        <v>0</v>
      </c>
      <c r="AC1389">
        <f t="shared" si="224"/>
        <v>0</v>
      </c>
      <c r="AD1389">
        <f t="shared" si="225"/>
        <v>0</v>
      </c>
      <c r="AE1389">
        <f t="shared" si="226"/>
        <v>0</v>
      </c>
      <c r="AF1389">
        <f t="shared" si="227"/>
        <v>0</v>
      </c>
      <c r="AG1389">
        <f t="shared" si="228"/>
        <v>0</v>
      </c>
      <c r="AH1389">
        <f t="shared" si="229"/>
        <v>0</v>
      </c>
      <c r="AI1389">
        <f t="shared" si="230"/>
        <v>0</v>
      </c>
      <c r="AJ1389">
        <f t="shared" si="231"/>
        <v>0</v>
      </c>
      <c r="AK1389">
        <f t="shared" si="232"/>
        <v>0</v>
      </c>
    </row>
    <row r="1390" spans="1:38" ht="26.1" customHeight="1" x14ac:dyDescent="0.3">
      <c r="A1390" s="7"/>
      <c r="B1390" s="7"/>
      <c r="C1390" s="14"/>
      <c r="D1390" s="9"/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1:38" ht="26.1" customHeight="1" x14ac:dyDescent="0.3">
      <c r="A1391" s="7"/>
      <c r="B1391" s="7"/>
      <c r="C1391" s="14"/>
      <c r="D1391" s="9"/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1:38" ht="26.1" customHeight="1" x14ac:dyDescent="0.3">
      <c r="A1392" s="7"/>
      <c r="B1392" s="7"/>
      <c r="C1392" s="14"/>
      <c r="D1392" s="9"/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1:38" ht="26.1" customHeight="1" x14ac:dyDescent="0.3">
      <c r="A1393" s="7"/>
      <c r="B1393" s="7"/>
      <c r="C1393" s="14"/>
      <c r="D1393" s="9"/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1:38" ht="26.1" customHeight="1" x14ac:dyDescent="0.3">
      <c r="A1394" s="7"/>
      <c r="B1394" s="7"/>
      <c r="C1394" s="14"/>
      <c r="D1394" s="9"/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1:38" ht="26.1" customHeight="1" x14ac:dyDescent="0.3">
      <c r="A1395" s="7"/>
      <c r="B1395" s="7"/>
      <c r="C1395" s="14"/>
      <c r="D1395" s="9"/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1:38" ht="26.1" customHeight="1" x14ac:dyDescent="0.3">
      <c r="A1396" s="10" t="s">
        <v>91</v>
      </c>
      <c r="B1396" s="11"/>
      <c r="C1396" s="12"/>
      <c r="D1396" s="13"/>
      <c r="E1396" s="13"/>
      <c r="F1396" s="13"/>
      <c r="G1396" s="13"/>
      <c r="H1396" s="13"/>
      <c r="I1396" s="13"/>
      <c r="J1396" s="13"/>
      <c r="K1396" s="13"/>
      <c r="L1396" s="13">
        <f>F1396+H1396+J1396</f>
        <v>0</v>
      </c>
      <c r="M1396" s="13"/>
      <c r="R1396">
        <f t="shared" ref="R1396:AL1396" si="233">ROUNDDOWN(SUM(R1382:R1389), 0)</f>
        <v>0</v>
      </c>
      <c r="S1396">
        <f t="shared" si="233"/>
        <v>0</v>
      </c>
      <c r="T1396">
        <f t="shared" si="233"/>
        <v>0</v>
      </c>
      <c r="U1396">
        <f t="shared" si="233"/>
        <v>0</v>
      </c>
      <c r="V1396">
        <f t="shared" si="233"/>
        <v>0</v>
      </c>
      <c r="W1396">
        <f t="shared" si="233"/>
        <v>0</v>
      </c>
      <c r="X1396">
        <f t="shared" si="233"/>
        <v>0</v>
      </c>
      <c r="Y1396">
        <f t="shared" si="233"/>
        <v>0</v>
      </c>
      <c r="Z1396">
        <f t="shared" si="233"/>
        <v>0</v>
      </c>
      <c r="AA1396">
        <f t="shared" si="233"/>
        <v>0</v>
      </c>
      <c r="AB1396">
        <f t="shared" si="233"/>
        <v>0</v>
      </c>
      <c r="AC1396">
        <f t="shared" si="233"/>
        <v>0</v>
      </c>
      <c r="AD1396">
        <f t="shared" si="233"/>
        <v>0</v>
      </c>
      <c r="AE1396">
        <f t="shared" si="233"/>
        <v>0</v>
      </c>
      <c r="AF1396">
        <f t="shared" si="233"/>
        <v>0</v>
      </c>
      <c r="AG1396">
        <f t="shared" si="233"/>
        <v>0</v>
      </c>
      <c r="AH1396">
        <f t="shared" si="233"/>
        <v>0</v>
      </c>
      <c r="AI1396">
        <f t="shared" si="233"/>
        <v>0</v>
      </c>
      <c r="AJ1396">
        <f t="shared" si="233"/>
        <v>0</v>
      </c>
      <c r="AK1396">
        <f t="shared" si="233"/>
        <v>0</v>
      </c>
      <c r="AL1396">
        <f t="shared" si="233"/>
        <v>0</v>
      </c>
    </row>
    <row r="1397" spans="1:38" ht="26.1" customHeight="1" x14ac:dyDescent="0.3">
      <c r="A1397" s="59" t="s">
        <v>513</v>
      </c>
      <c r="B1397" s="62"/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3"/>
    </row>
    <row r="1398" spans="1:38" ht="26.1" customHeight="1" x14ac:dyDescent="0.3">
      <c r="A1398" s="6" t="s">
        <v>127</v>
      </c>
      <c r="B1398" s="6" t="s">
        <v>128</v>
      </c>
      <c r="C1398" s="8" t="s">
        <v>52</v>
      </c>
      <c r="D1398" s="9">
        <v>84</v>
      </c>
      <c r="E1398" s="9"/>
      <c r="F1398" s="9"/>
      <c r="G1398" s="9"/>
      <c r="H1398" s="9"/>
      <c r="I1398" s="9"/>
      <c r="J1398" s="9"/>
      <c r="K1398" s="9">
        <f t="shared" ref="K1398:L1402" si="234">E1398+G1398+I1398</f>
        <v>0</v>
      </c>
      <c r="L1398" s="9">
        <f t="shared" si="234"/>
        <v>0</v>
      </c>
      <c r="M1398" s="15" t="s">
        <v>126</v>
      </c>
      <c r="O1398" t="str">
        <f>""</f>
        <v/>
      </c>
      <c r="P1398" s="1" t="s">
        <v>90</v>
      </c>
      <c r="Q1398">
        <v>1</v>
      </c>
      <c r="R1398">
        <f>IF(P1398="기계경비", J1398, 0)</f>
        <v>0</v>
      </c>
      <c r="S1398">
        <f>IF(P1398="운반비", J1398, 0)</f>
        <v>0</v>
      </c>
      <c r="T1398">
        <f>IF(P1398="작업부산물", F1398, 0)</f>
        <v>0</v>
      </c>
      <c r="U1398">
        <f>IF(P1398="관급", F1398, 0)</f>
        <v>0</v>
      </c>
      <c r="V1398">
        <f>IF(P1398="외주비", J1398, 0)</f>
        <v>0</v>
      </c>
      <c r="W1398">
        <f>IF(P1398="장비비", J1398, 0)</f>
        <v>0</v>
      </c>
      <c r="X1398">
        <f>IF(P1398="폐기물처리비", J1398, 0)</f>
        <v>0</v>
      </c>
      <c r="Y1398">
        <f>IF(P1398="가설비", J1398, 0)</f>
        <v>0</v>
      </c>
      <c r="Z1398">
        <f>IF(P1398="잡비제외분", F1398, 0)</f>
        <v>0</v>
      </c>
      <c r="AA1398">
        <f>IF(P1398="사급자재대", L1398, 0)</f>
        <v>0</v>
      </c>
      <c r="AB1398">
        <f>IF(P1398="관급자재대", L1398, 0)</f>
        <v>0</v>
      </c>
      <c r="AC1398">
        <f>IF(P1398="(비)철강설", L1398, 0)</f>
        <v>0</v>
      </c>
      <c r="AD1398">
        <f>IF(P1398="사용자항목2", L1398, 0)</f>
        <v>0</v>
      </c>
      <c r="AE1398">
        <f>IF(P1398="사용자항목3", L1398, 0)</f>
        <v>0</v>
      </c>
      <c r="AF1398">
        <f>IF(P1398="사용자항목4", L1398, 0)</f>
        <v>0</v>
      </c>
      <c r="AG1398">
        <f>IF(P1398="사용자항목5", L1398, 0)</f>
        <v>0</v>
      </c>
      <c r="AH1398">
        <f>IF(P1398="사용자항목6", L1398, 0)</f>
        <v>0</v>
      </c>
      <c r="AI1398">
        <f>IF(P1398="사용자항목7", L1398, 0)</f>
        <v>0</v>
      </c>
      <c r="AJ1398">
        <f>IF(P1398="사용자항목8", L1398, 0)</f>
        <v>0</v>
      </c>
      <c r="AK1398">
        <f>IF(P1398="사용자항목9", L1398, 0)</f>
        <v>0</v>
      </c>
    </row>
    <row r="1399" spans="1:38" ht="26.1" customHeight="1" x14ac:dyDescent="0.3">
      <c r="A1399" s="6" t="s">
        <v>215</v>
      </c>
      <c r="B1399" s="6" t="s">
        <v>216</v>
      </c>
      <c r="C1399" s="8" t="s">
        <v>52</v>
      </c>
      <c r="D1399" s="9">
        <v>84</v>
      </c>
      <c r="E1399" s="9"/>
      <c r="F1399" s="9"/>
      <c r="G1399" s="9"/>
      <c r="H1399" s="9"/>
      <c r="I1399" s="9"/>
      <c r="J1399" s="9"/>
      <c r="K1399" s="9">
        <f t="shared" si="234"/>
        <v>0</v>
      </c>
      <c r="L1399" s="9">
        <f t="shared" si="234"/>
        <v>0</v>
      </c>
      <c r="M1399" s="15" t="s">
        <v>214</v>
      </c>
      <c r="O1399" t="str">
        <f>""</f>
        <v/>
      </c>
      <c r="P1399" s="1" t="s">
        <v>90</v>
      </c>
      <c r="Q1399">
        <v>1</v>
      </c>
      <c r="R1399">
        <f>IF(P1399="기계경비", J1399, 0)</f>
        <v>0</v>
      </c>
      <c r="S1399">
        <f>IF(P1399="운반비", J1399, 0)</f>
        <v>0</v>
      </c>
      <c r="T1399">
        <f>IF(P1399="작업부산물", F1399, 0)</f>
        <v>0</v>
      </c>
      <c r="U1399">
        <f>IF(P1399="관급", F1399, 0)</f>
        <v>0</v>
      </c>
      <c r="V1399">
        <f>IF(P1399="외주비", J1399, 0)</f>
        <v>0</v>
      </c>
      <c r="W1399">
        <f>IF(P1399="장비비", J1399, 0)</f>
        <v>0</v>
      </c>
      <c r="X1399">
        <f>IF(P1399="폐기물처리비", J1399, 0)</f>
        <v>0</v>
      </c>
      <c r="Y1399">
        <f>IF(P1399="가설비", J1399, 0)</f>
        <v>0</v>
      </c>
      <c r="Z1399">
        <f>IF(P1399="잡비제외분", F1399, 0)</f>
        <v>0</v>
      </c>
      <c r="AA1399">
        <f>IF(P1399="사급자재대", L1399, 0)</f>
        <v>0</v>
      </c>
      <c r="AB1399">
        <f>IF(P1399="관급자재대", L1399, 0)</f>
        <v>0</v>
      </c>
      <c r="AC1399">
        <f>IF(P1399="(비)철강설", L1399, 0)</f>
        <v>0</v>
      </c>
      <c r="AD1399">
        <f>IF(P1399="사용자항목2", L1399, 0)</f>
        <v>0</v>
      </c>
      <c r="AE1399">
        <f>IF(P1399="사용자항목3", L1399, 0)</f>
        <v>0</v>
      </c>
      <c r="AF1399">
        <f>IF(P1399="사용자항목4", L1399, 0)</f>
        <v>0</v>
      </c>
      <c r="AG1399">
        <f>IF(P1399="사용자항목5", L1399, 0)</f>
        <v>0</v>
      </c>
      <c r="AH1399">
        <f>IF(P1399="사용자항목6", L1399, 0)</f>
        <v>0</v>
      </c>
      <c r="AI1399">
        <f>IF(P1399="사용자항목7", L1399, 0)</f>
        <v>0</v>
      </c>
      <c r="AJ1399">
        <f>IF(P1399="사용자항목8", L1399, 0)</f>
        <v>0</v>
      </c>
      <c r="AK1399">
        <f>IF(P1399="사용자항목9", L1399, 0)</f>
        <v>0</v>
      </c>
    </row>
    <row r="1400" spans="1:38" ht="26.1" customHeight="1" x14ac:dyDescent="0.3">
      <c r="A1400" s="6" t="s">
        <v>218</v>
      </c>
      <c r="B1400" s="6" t="s">
        <v>219</v>
      </c>
      <c r="C1400" s="8" t="s">
        <v>52</v>
      </c>
      <c r="D1400" s="9">
        <v>84</v>
      </c>
      <c r="E1400" s="9"/>
      <c r="F1400" s="9"/>
      <c r="G1400" s="9"/>
      <c r="H1400" s="9"/>
      <c r="I1400" s="9"/>
      <c r="J1400" s="9"/>
      <c r="K1400" s="9">
        <f t="shared" si="234"/>
        <v>0</v>
      </c>
      <c r="L1400" s="9">
        <f t="shared" si="234"/>
        <v>0</v>
      </c>
      <c r="M1400" s="15" t="s">
        <v>217</v>
      </c>
      <c r="O1400" t="str">
        <f>""</f>
        <v/>
      </c>
      <c r="P1400" s="1" t="s">
        <v>90</v>
      </c>
      <c r="Q1400">
        <v>1</v>
      </c>
      <c r="R1400">
        <f>IF(P1400="기계경비", J1400, 0)</f>
        <v>0</v>
      </c>
      <c r="S1400">
        <f>IF(P1400="운반비", J1400, 0)</f>
        <v>0</v>
      </c>
      <c r="T1400">
        <f>IF(P1400="작업부산물", F1400, 0)</f>
        <v>0</v>
      </c>
      <c r="U1400">
        <f>IF(P1400="관급", F1400, 0)</f>
        <v>0</v>
      </c>
      <c r="V1400">
        <f>IF(P1400="외주비", J1400, 0)</f>
        <v>0</v>
      </c>
      <c r="W1400">
        <f>IF(P1400="장비비", J1400, 0)</f>
        <v>0</v>
      </c>
      <c r="X1400">
        <f>IF(P1400="폐기물처리비", J1400, 0)</f>
        <v>0</v>
      </c>
      <c r="Y1400">
        <f>IF(P1400="가설비", J1400, 0)</f>
        <v>0</v>
      </c>
      <c r="Z1400">
        <f>IF(P1400="잡비제외분", F1400, 0)</f>
        <v>0</v>
      </c>
      <c r="AA1400">
        <f>IF(P1400="사급자재대", L1400, 0)</f>
        <v>0</v>
      </c>
      <c r="AB1400">
        <f>IF(P1400="관급자재대", L1400, 0)</f>
        <v>0</v>
      </c>
      <c r="AC1400">
        <f>IF(P1400="(비)철강설", L1400, 0)</f>
        <v>0</v>
      </c>
      <c r="AD1400">
        <f>IF(P1400="사용자항목2", L1400, 0)</f>
        <v>0</v>
      </c>
      <c r="AE1400">
        <f>IF(P1400="사용자항목3", L1400, 0)</f>
        <v>0</v>
      </c>
      <c r="AF1400">
        <f>IF(P1400="사용자항목4", L1400, 0)</f>
        <v>0</v>
      </c>
      <c r="AG1400">
        <f>IF(P1400="사용자항목5", L1400, 0)</f>
        <v>0</v>
      </c>
      <c r="AH1400">
        <f>IF(P1400="사용자항목6", L1400, 0)</f>
        <v>0</v>
      </c>
      <c r="AI1400">
        <f>IF(P1400="사용자항목7", L1400, 0)</f>
        <v>0</v>
      </c>
      <c r="AJ1400">
        <f>IF(P1400="사용자항목8", L1400, 0)</f>
        <v>0</v>
      </c>
      <c r="AK1400">
        <f>IF(P1400="사용자항목9", L1400, 0)</f>
        <v>0</v>
      </c>
    </row>
    <row r="1401" spans="1:38" ht="26.1" customHeight="1" x14ac:dyDescent="0.3">
      <c r="A1401" s="6" t="s">
        <v>136</v>
      </c>
      <c r="B1401" s="6" t="s">
        <v>137</v>
      </c>
      <c r="C1401" s="8" t="s">
        <v>53</v>
      </c>
      <c r="D1401" s="9">
        <v>12</v>
      </c>
      <c r="E1401" s="9"/>
      <c r="F1401" s="9"/>
      <c r="G1401" s="9"/>
      <c r="H1401" s="9"/>
      <c r="I1401" s="9"/>
      <c r="J1401" s="9"/>
      <c r="K1401" s="9">
        <f t="shared" si="234"/>
        <v>0</v>
      </c>
      <c r="L1401" s="9">
        <f t="shared" si="234"/>
        <v>0</v>
      </c>
      <c r="M1401" s="15" t="s">
        <v>135</v>
      </c>
      <c r="O1401" t="str">
        <f>""</f>
        <v/>
      </c>
      <c r="P1401" s="1" t="s">
        <v>90</v>
      </c>
      <c r="Q1401">
        <v>1</v>
      </c>
      <c r="R1401">
        <f>IF(P1401="기계경비", J1401, 0)</f>
        <v>0</v>
      </c>
      <c r="S1401">
        <f>IF(P1401="운반비", J1401, 0)</f>
        <v>0</v>
      </c>
      <c r="T1401">
        <f>IF(P1401="작업부산물", F1401, 0)</f>
        <v>0</v>
      </c>
      <c r="U1401">
        <f>IF(P1401="관급", F1401, 0)</f>
        <v>0</v>
      </c>
      <c r="V1401">
        <f>IF(P1401="외주비", J1401, 0)</f>
        <v>0</v>
      </c>
      <c r="W1401">
        <f>IF(P1401="장비비", J1401, 0)</f>
        <v>0</v>
      </c>
      <c r="X1401">
        <f>IF(P1401="폐기물처리비", J1401, 0)</f>
        <v>0</v>
      </c>
      <c r="Y1401">
        <f>IF(P1401="가설비", J1401, 0)</f>
        <v>0</v>
      </c>
      <c r="Z1401">
        <f>IF(P1401="잡비제외분", F1401, 0)</f>
        <v>0</v>
      </c>
      <c r="AA1401">
        <f>IF(P1401="사급자재대", L1401, 0)</f>
        <v>0</v>
      </c>
      <c r="AB1401">
        <f>IF(P1401="관급자재대", L1401, 0)</f>
        <v>0</v>
      </c>
      <c r="AC1401">
        <f>IF(P1401="(비)철강설", L1401, 0)</f>
        <v>0</v>
      </c>
      <c r="AD1401">
        <f>IF(P1401="사용자항목2", L1401, 0)</f>
        <v>0</v>
      </c>
      <c r="AE1401">
        <f>IF(P1401="사용자항목3", L1401, 0)</f>
        <v>0</v>
      </c>
      <c r="AF1401">
        <f>IF(P1401="사용자항목4", L1401, 0)</f>
        <v>0</v>
      </c>
      <c r="AG1401">
        <f>IF(P1401="사용자항목5", L1401, 0)</f>
        <v>0</v>
      </c>
      <c r="AH1401">
        <f>IF(P1401="사용자항목6", L1401, 0)</f>
        <v>0</v>
      </c>
      <c r="AI1401">
        <f>IF(P1401="사용자항목7", L1401, 0)</f>
        <v>0</v>
      </c>
      <c r="AJ1401">
        <f>IF(P1401="사용자항목8", L1401, 0)</f>
        <v>0</v>
      </c>
      <c r="AK1401">
        <f>IF(P1401="사용자항목9", L1401, 0)</f>
        <v>0</v>
      </c>
    </row>
    <row r="1402" spans="1:38" ht="26.1" customHeight="1" x14ac:dyDescent="0.3">
      <c r="A1402" s="6" t="s">
        <v>133</v>
      </c>
      <c r="B1402" s="6" t="s">
        <v>134</v>
      </c>
      <c r="C1402" s="8" t="s">
        <v>53</v>
      </c>
      <c r="D1402" s="9">
        <v>29</v>
      </c>
      <c r="E1402" s="9"/>
      <c r="F1402" s="9"/>
      <c r="G1402" s="9"/>
      <c r="H1402" s="9"/>
      <c r="I1402" s="9"/>
      <c r="J1402" s="9"/>
      <c r="K1402" s="9">
        <f t="shared" si="234"/>
        <v>0</v>
      </c>
      <c r="L1402" s="9">
        <f t="shared" si="234"/>
        <v>0</v>
      </c>
      <c r="M1402" s="15" t="s">
        <v>132</v>
      </c>
      <c r="O1402" t="str">
        <f>""</f>
        <v/>
      </c>
      <c r="P1402" s="1" t="s">
        <v>90</v>
      </c>
      <c r="Q1402">
        <v>1</v>
      </c>
      <c r="R1402">
        <f>IF(P1402="기계경비", J1402, 0)</f>
        <v>0</v>
      </c>
      <c r="S1402">
        <f>IF(P1402="운반비", J1402, 0)</f>
        <v>0</v>
      </c>
      <c r="T1402">
        <f>IF(P1402="작업부산물", F1402, 0)</f>
        <v>0</v>
      </c>
      <c r="U1402">
        <f>IF(P1402="관급", F1402, 0)</f>
        <v>0</v>
      </c>
      <c r="V1402">
        <f>IF(P1402="외주비", J1402, 0)</f>
        <v>0</v>
      </c>
      <c r="W1402">
        <f>IF(P1402="장비비", J1402, 0)</f>
        <v>0</v>
      </c>
      <c r="X1402">
        <f>IF(P1402="폐기물처리비", J1402, 0)</f>
        <v>0</v>
      </c>
      <c r="Y1402">
        <f>IF(P1402="가설비", J1402, 0)</f>
        <v>0</v>
      </c>
      <c r="Z1402">
        <f>IF(P1402="잡비제외분", F1402, 0)</f>
        <v>0</v>
      </c>
      <c r="AA1402">
        <f>IF(P1402="사급자재대", L1402, 0)</f>
        <v>0</v>
      </c>
      <c r="AB1402">
        <f>IF(P1402="관급자재대", L1402, 0)</f>
        <v>0</v>
      </c>
      <c r="AC1402">
        <f>IF(P1402="(비)철강설", L1402, 0)</f>
        <v>0</v>
      </c>
      <c r="AD1402">
        <f>IF(P1402="사용자항목2", L1402, 0)</f>
        <v>0</v>
      </c>
      <c r="AE1402">
        <f>IF(P1402="사용자항목3", L1402, 0)</f>
        <v>0</v>
      </c>
      <c r="AF1402">
        <f>IF(P1402="사용자항목4", L1402, 0)</f>
        <v>0</v>
      </c>
      <c r="AG1402">
        <f>IF(P1402="사용자항목5", L1402, 0)</f>
        <v>0</v>
      </c>
      <c r="AH1402">
        <f>IF(P1402="사용자항목6", L1402, 0)</f>
        <v>0</v>
      </c>
      <c r="AI1402">
        <f>IF(P1402="사용자항목7", L1402, 0)</f>
        <v>0</v>
      </c>
      <c r="AJ1402">
        <f>IF(P1402="사용자항목8", L1402, 0)</f>
        <v>0</v>
      </c>
      <c r="AK1402">
        <f>IF(P1402="사용자항목9", L1402, 0)</f>
        <v>0</v>
      </c>
    </row>
    <row r="1403" spans="1:38" ht="26.1" customHeight="1" x14ac:dyDescent="0.3">
      <c r="A1403" s="7"/>
      <c r="B1403" s="7"/>
      <c r="C1403" s="14"/>
      <c r="D1403" s="9"/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1:38" ht="26.1" customHeight="1" x14ac:dyDescent="0.3">
      <c r="A1404" s="7"/>
      <c r="B1404" s="7"/>
      <c r="C1404" s="14"/>
      <c r="D1404" s="9"/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1:38" ht="26.1" customHeight="1" x14ac:dyDescent="0.3">
      <c r="A1405" s="7"/>
      <c r="B1405" s="7"/>
      <c r="C1405" s="14"/>
      <c r="D1405" s="9"/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1:38" ht="26.1" customHeight="1" x14ac:dyDescent="0.3">
      <c r="A1406" s="7"/>
      <c r="B1406" s="7"/>
      <c r="C1406" s="14"/>
      <c r="D1406" s="9"/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1:38" ht="26.1" customHeight="1" x14ac:dyDescent="0.3">
      <c r="A1407" s="7"/>
      <c r="B1407" s="7"/>
      <c r="C1407" s="14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38" ht="26.1" customHeight="1" x14ac:dyDescent="0.3">
      <c r="A1408" s="7"/>
      <c r="B1408" s="7"/>
      <c r="C1408" s="14"/>
      <c r="D1408" s="9"/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1:38" ht="26.1" customHeight="1" x14ac:dyDescent="0.3">
      <c r="A1409" s="7"/>
      <c r="B1409" s="7"/>
      <c r="C1409" s="14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38" ht="26.1" customHeight="1" x14ac:dyDescent="0.3">
      <c r="A1410" s="7"/>
      <c r="B1410" s="7"/>
      <c r="C1410" s="14"/>
      <c r="D1410" s="9"/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1:38" ht="26.1" customHeight="1" x14ac:dyDescent="0.3">
      <c r="A1411" s="7"/>
      <c r="B1411" s="7"/>
      <c r="C1411" s="14"/>
      <c r="D1411" s="9"/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1:38" ht="26.1" customHeight="1" x14ac:dyDescent="0.3">
      <c r="A1412" s="10" t="s">
        <v>91</v>
      </c>
      <c r="B1412" s="11"/>
      <c r="C1412" s="12"/>
      <c r="D1412" s="13"/>
      <c r="E1412" s="13"/>
      <c r="F1412" s="13"/>
      <c r="G1412" s="13"/>
      <c r="H1412" s="13"/>
      <c r="I1412" s="13"/>
      <c r="J1412" s="13"/>
      <c r="K1412" s="13"/>
      <c r="L1412" s="13">
        <f>F1412+H1412+J1412</f>
        <v>0</v>
      </c>
      <c r="M1412" s="13"/>
      <c r="R1412">
        <f t="shared" ref="R1412:AL1412" si="235">ROUNDDOWN(SUM(R1398:R1402), 0)</f>
        <v>0</v>
      </c>
      <c r="S1412">
        <f t="shared" si="235"/>
        <v>0</v>
      </c>
      <c r="T1412">
        <f t="shared" si="235"/>
        <v>0</v>
      </c>
      <c r="U1412">
        <f t="shared" si="235"/>
        <v>0</v>
      </c>
      <c r="V1412">
        <f t="shared" si="235"/>
        <v>0</v>
      </c>
      <c r="W1412">
        <f t="shared" si="235"/>
        <v>0</v>
      </c>
      <c r="X1412">
        <f t="shared" si="235"/>
        <v>0</v>
      </c>
      <c r="Y1412">
        <f t="shared" si="235"/>
        <v>0</v>
      </c>
      <c r="Z1412">
        <f t="shared" si="235"/>
        <v>0</v>
      </c>
      <c r="AA1412">
        <f t="shared" si="235"/>
        <v>0</v>
      </c>
      <c r="AB1412">
        <f t="shared" si="235"/>
        <v>0</v>
      </c>
      <c r="AC1412">
        <f t="shared" si="235"/>
        <v>0</v>
      </c>
      <c r="AD1412">
        <f t="shared" si="235"/>
        <v>0</v>
      </c>
      <c r="AE1412">
        <f t="shared" si="235"/>
        <v>0</v>
      </c>
      <c r="AF1412">
        <f t="shared" si="235"/>
        <v>0</v>
      </c>
      <c r="AG1412">
        <f t="shared" si="235"/>
        <v>0</v>
      </c>
      <c r="AH1412">
        <f t="shared" si="235"/>
        <v>0</v>
      </c>
      <c r="AI1412">
        <f t="shared" si="235"/>
        <v>0</v>
      </c>
      <c r="AJ1412">
        <f t="shared" si="235"/>
        <v>0</v>
      </c>
      <c r="AK1412">
        <f t="shared" si="235"/>
        <v>0</v>
      </c>
      <c r="AL1412">
        <f t="shared" si="235"/>
        <v>0</v>
      </c>
    </row>
    <row r="1413" spans="1:38" ht="26.1" customHeight="1" x14ac:dyDescent="0.3">
      <c r="A1413" s="59" t="s">
        <v>514</v>
      </c>
      <c r="B1413" s="62"/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3"/>
    </row>
    <row r="1414" spans="1:38" ht="26.1" customHeight="1" x14ac:dyDescent="0.3">
      <c r="A1414" s="6" t="s">
        <v>47</v>
      </c>
      <c r="B1414" s="6" t="s">
        <v>48</v>
      </c>
      <c r="C1414" s="8" t="s">
        <v>49</v>
      </c>
      <c r="D1414" s="9">
        <v>75</v>
      </c>
      <c r="E1414" s="9"/>
      <c r="F1414" s="9"/>
      <c r="G1414" s="9"/>
      <c r="H1414" s="9"/>
      <c r="I1414" s="9"/>
      <c r="J1414" s="9"/>
      <c r="K1414" s="9">
        <f>E1414+G1414+I1414</f>
        <v>0</v>
      </c>
      <c r="L1414" s="9">
        <f>F1414+H1414+J1414</f>
        <v>0</v>
      </c>
      <c r="M1414" s="15" t="s">
        <v>50</v>
      </c>
      <c r="O1414" t="str">
        <f>"01"</f>
        <v>01</v>
      </c>
      <c r="P1414" t="s">
        <v>416</v>
      </c>
      <c r="Q1414">
        <v>1</v>
      </c>
      <c r="R1414">
        <f>IF(P1414="기계경비", J1414, 0)</f>
        <v>0</v>
      </c>
      <c r="S1414">
        <f>IF(P1414="운반비", J1414, 0)</f>
        <v>0</v>
      </c>
      <c r="T1414">
        <f>IF(P1414="작업부산물", F1414, 0)</f>
        <v>0</v>
      </c>
      <c r="U1414">
        <f>IF(P1414="관급", F1414, 0)</f>
        <v>0</v>
      </c>
      <c r="V1414">
        <f>IF(P1414="외주비", J1414, 0)</f>
        <v>0</v>
      </c>
      <c r="W1414">
        <f>IF(P1414="장비비", J1414, 0)</f>
        <v>0</v>
      </c>
      <c r="X1414">
        <f>IF(P1414="폐기물처리비", J1414, 0)</f>
        <v>0</v>
      </c>
      <c r="Y1414">
        <f>IF(P1414="가설비", J1414, 0)</f>
        <v>0</v>
      </c>
      <c r="Z1414">
        <f>IF(P1414="잡비제외분", F1414, 0)</f>
        <v>0</v>
      </c>
      <c r="AA1414">
        <f>IF(P1414="사급자재대", L1414, 0)</f>
        <v>0</v>
      </c>
      <c r="AB1414">
        <f>IF(P1414="관급자재대", L1414, 0)</f>
        <v>0</v>
      </c>
      <c r="AC1414">
        <f>IF(P1414="(비)철강설", L1414, 0)</f>
        <v>0</v>
      </c>
      <c r="AD1414">
        <f>IF(P1414="사용자항목2", L1414, 0)</f>
        <v>0</v>
      </c>
      <c r="AE1414">
        <f>IF(P1414="사용자항목3", L1414, 0)</f>
        <v>0</v>
      </c>
      <c r="AF1414">
        <f>IF(P1414="사용자항목4", L1414, 0)</f>
        <v>0</v>
      </c>
      <c r="AG1414">
        <f>IF(P1414="사용자항목5", L1414, 0)</f>
        <v>0</v>
      </c>
      <c r="AH1414">
        <f>IF(P1414="사용자항목6", L1414, 0)</f>
        <v>0</v>
      </c>
      <c r="AI1414">
        <f>IF(P1414="사용자항목7", L1414, 0)</f>
        <v>0</v>
      </c>
      <c r="AJ1414">
        <f>IF(P1414="사용자항목8", L1414, 0)</f>
        <v>0</v>
      </c>
      <c r="AK1414">
        <f>IF(P1414="사용자항목9", L1414, 0)</f>
        <v>0</v>
      </c>
    </row>
    <row r="1415" spans="1:38" ht="26.1" customHeight="1" x14ac:dyDescent="0.3">
      <c r="A1415" s="6" t="s">
        <v>47</v>
      </c>
      <c r="B1415" s="6" t="s">
        <v>51</v>
      </c>
      <c r="C1415" s="8" t="s">
        <v>49</v>
      </c>
      <c r="D1415" s="9">
        <v>0.02</v>
      </c>
      <c r="E1415" s="9"/>
      <c r="F1415" s="9"/>
      <c r="G1415" s="9"/>
      <c r="H1415" s="9"/>
      <c r="I1415" s="9"/>
      <c r="J1415" s="9"/>
      <c r="K1415" s="9">
        <f>E1415+G1415+I1415</f>
        <v>0</v>
      </c>
      <c r="L1415" s="9">
        <f>F1415+H1415+J1415</f>
        <v>0</v>
      </c>
      <c r="M1415" s="15" t="s">
        <v>50</v>
      </c>
      <c r="O1415" t="str">
        <f>"01"</f>
        <v>01</v>
      </c>
      <c r="P1415" t="s">
        <v>416</v>
      </c>
      <c r="Q1415">
        <v>1</v>
      </c>
      <c r="R1415">
        <f>IF(P1415="기계경비", J1415, 0)</f>
        <v>0</v>
      </c>
      <c r="S1415">
        <f>IF(P1415="운반비", J1415, 0)</f>
        <v>0</v>
      </c>
      <c r="T1415">
        <f>IF(P1415="작업부산물", F1415, 0)</f>
        <v>0</v>
      </c>
      <c r="U1415">
        <f>IF(P1415="관급", F1415, 0)</f>
        <v>0</v>
      </c>
      <c r="V1415">
        <f>IF(P1415="외주비", J1415, 0)</f>
        <v>0</v>
      </c>
      <c r="W1415">
        <f>IF(P1415="장비비", J1415, 0)</f>
        <v>0</v>
      </c>
      <c r="X1415">
        <f>IF(P1415="폐기물처리비", J1415, 0)</f>
        <v>0</v>
      </c>
      <c r="Y1415">
        <f>IF(P1415="가설비", J1415, 0)</f>
        <v>0</v>
      </c>
      <c r="Z1415">
        <f>IF(P1415="잡비제외분", F1415, 0)</f>
        <v>0</v>
      </c>
      <c r="AA1415">
        <f>IF(P1415="사급자재대", L1415, 0)</f>
        <v>0</v>
      </c>
      <c r="AB1415">
        <f>IF(P1415="관급자재대", L1415, 0)</f>
        <v>0</v>
      </c>
      <c r="AC1415">
        <f>IF(P1415="(비)철강설", L1415, 0)</f>
        <v>0</v>
      </c>
      <c r="AD1415">
        <f>IF(P1415="사용자항목2", L1415, 0)</f>
        <v>0</v>
      </c>
      <c r="AE1415">
        <f>IF(P1415="사용자항목3", L1415, 0)</f>
        <v>0</v>
      </c>
      <c r="AF1415">
        <f>IF(P1415="사용자항목4", L1415, 0)</f>
        <v>0</v>
      </c>
      <c r="AG1415">
        <f>IF(P1415="사용자항목5", L1415, 0)</f>
        <v>0</v>
      </c>
      <c r="AH1415">
        <f>IF(P1415="사용자항목6", L1415, 0)</f>
        <v>0</v>
      </c>
      <c r="AI1415">
        <f>IF(P1415="사용자항목7", L1415, 0)</f>
        <v>0</v>
      </c>
      <c r="AJ1415">
        <f>IF(P1415="사용자항목8", L1415, 0)</f>
        <v>0</v>
      </c>
      <c r="AK1415">
        <f>IF(P1415="사용자항목9", L1415, 0)</f>
        <v>0</v>
      </c>
    </row>
    <row r="1416" spans="1:38" ht="26.1" customHeight="1" x14ac:dyDescent="0.3">
      <c r="A1416" s="7"/>
      <c r="B1416" s="7"/>
      <c r="C1416" s="14"/>
      <c r="D1416" s="9"/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1:38" ht="26.1" customHeight="1" x14ac:dyDescent="0.3">
      <c r="A1417" s="7"/>
      <c r="B1417" s="7"/>
      <c r="C1417" s="14"/>
      <c r="D1417" s="9"/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1:38" ht="26.1" customHeight="1" x14ac:dyDescent="0.3">
      <c r="A1418" s="7"/>
      <c r="B1418" s="7"/>
      <c r="C1418" s="14"/>
      <c r="D1418" s="9"/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1:38" ht="26.1" customHeight="1" x14ac:dyDescent="0.3">
      <c r="A1419" s="7"/>
      <c r="B1419" s="7"/>
      <c r="C1419" s="14"/>
      <c r="D1419" s="9"/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1:38" ht="26.1" customHeight="1" x14ac:dyDescent="0.3">
      <c r="A1420" s="7"/>
      <c r="B1420" s="7"/>
      <c r="C1420" s="14"/>
      <c r="D1420" s="9"/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1:38" ht="26.1" customHeight="1" x14ac:dyDescent="0.3">
      <c r="A1421" s="7"/>
      <c r="B1421" s="7"/>
      <c r="C1421" s="14"/>
      <c r="D1421" s="9"/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1:38" ht="26.1" customHeight="1" x14ac:dyDescent="0.3">
      <c r="A1422" s="7"/>
      <c r="B1422" s="7"/>
      <c r="C1422" s="14"/>
      <c r="D1422" s="9"/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1:38" ht="26.1" customHeight="1" x14ac:dyDescent="0.3">
      <c r="A1423" s="7"/>
      <c r="B1423" s="7"/>
      <c r="C1423" s="14"/>
      <c r="D1423" s="9"/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1:38" ht="26.1" customHeight="1" x14ac:dyDescent="0.3">
      <c r="A1424" s="7"/>
      <c r="B1424" s="7"/>
      <c r="C1424" s="14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38" ht="26.1" customHeight="1" x14ac:dyDescent="0.3">
      <c r="A1425" s="7"/>
      <c r="B1425" s="7"/>
      <c r="C1425" s="14"/>
      <c r="D1425" s="9"/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1:38" ht="26.1" customHeight="1" x14ac:dyDescent="0.3">
      <c r="A1426" s="7"/>
      <c r="B1426" s="7"/>
      <c r="C1426" s="14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38" ht="26.1" customHeight="1" x14ac:dyDescent="0.3">
      <c r="A1427" s="7"/>
      <c r="B1427" s="7"/>
      <c r="C1427" s="14"/>
      <c r="D1427" s="9"/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1:38" ht="26.1" customHeight="1" x14ac:dyDescent="0.3">
      <c r="A1428" s="10" t="s">
        <v>91</v>
      </c>
      <c r="B1428" s="11"/>
      <c r="C1428" s="12"/>
      <c r="D1428" s="13"/>
      <c r="E1428" s="13"/>
      <c r="F1428" s="13"/>
      <c r="G1428" s="13"/>
      <c r="H1428" s="13"/>
      <c r="I1428" s="13"/>
      <c r="J1428" s="13"/>
      <c r="K1428" s="13"/>
      <c r="L1428" s="13">
        <f>F1428+H1428+J1428</f>
        <v>0</v>
      </c>
      <c r="M1428" s="13"/>
      <c r="R1428">
        <f t="shared" ref="R1428:AL1428" si="236">ROUNDDOWN(SUM(R1414:R1415), 0)</f>
        <v>0</v>
      </c>
      <c r="S1428">
        <f t="shared" si="236"/>
        <v>0</v>
      </c>
      <c r="T1428">
        <f t="shared" si="236"/>
        <v>0</v>
      </c>
      <c r="U1428">
        <f t="shared" si="236"/>
        <v>0</v>
      </c>
      <c r="V1428">
        <f t="shared" si="236"/>
        <v>0</v>
      </c>
      <c r="W1428">
        <f t="shared" si="236"/>
        <v>0</v>
      </c>
      <c r="X1428">
        <f t="shared" si="236"/>
        <v>0</v>
      </c>
      <c r="Y1428">
        <f t="shared" si="236"/>
        <v>0</v>
      </c>
      <c r="Z1428">
        <f t="shared" si="236"/>
        <v>0</v>
      </c>
      <c r="AA1428">
        <f t="shared" si="236"/>
        <v>0</v>
      </c>
      <c r="AB1428">
        <f t="shared" si="236"/>
        <v>0</v>
      </c>
      <c r="AC1428">
        <f t="shared" si="236"/>
        <v>0</v>
      </c>
      <c r="AD1428">
        <f t="shared" si="236"/>
        <v>0</v>
      </c>
      <c r="AE1428">
        <f t="shared" si="236"/>
        <v>0</v>
      </c>
      <c r="AF1428">
        <f t="shared" si="236"/>
        <v>0</v>
      </c>
      <c r="AG1428">
        <f t="shared" si="236"/>
        <v>0</v>
      </c>
      <c r="AH1428">
        <f t="shared" si="236"/>
        <v>0</v>
      </c>
      <c r="AI1428">
        <f t="shared" si="236"/>
        <v>0</v>
      </c>
      <c r="AJ1428">
        <f t="shared" si="236"/>
        <v>0</v>
      </c>
      <c r="AK1428">
        <f t="shared" si="236"/>
        <v>0</v>
      </c>
      <c r="AL1428">
        <f t="shared" si="236"/>
        <v>0</v>
      </c>
    </row>
    <row r="1429" spans="1:38" ht="26.1" customHeight="1" x14ac:dyDescent="0.3">
      <c r="A1429" s="59" t="s">
        <v>515</v>
      </c>
      <c r="B1429" s="62"/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3"/>
    </row>
    <row r="1430" spans="1:38" ht="26.1" customHeight="1" x14ac:dyDescent="0.3">
      <c r="A1430" s="6" t="s">
        <v>262</v>
      </c>
      <c r="B1430" s="6" t="s">
        <v>98</v>
      </c>
      <c r="C1430" s="8" t="s">
        <v>97</v>
      </c>
      <c r="D1430" s="9">
        <v>10</v>
      </c>
      <c r="E1430" s="9"/>
      <c r="F1430" s="9"/>
      <c r="G1430" s="9"/>
      <c r="H1430" s="9"/>
      <c r="I1430" s="9"/>
      <c r="J1430" s="9"/>
      <c r="K1430" s="9">
        <f>E1430+G1430+I1430</f>
        <v>0</v>
      </c>
      <c r="L1430" s="9">
        <f>F1430+H1430+J1430</f>
        <v>0</v>
      </c>
      <c r="M1430" s="15" t="s">
        <v>261</v>
      </c>
      <c r="O1430" t="str">
        <f>""</f>
        <v/>
      </c>
      <c r="P1430" s="1" t="s">
        <v>90</v>
      </c>
      <c r="Q1430">
        <v>1</v>
      </c>
      <c r="R1430">
        <f>IF(P1430="기계경비", J1430, 0)</f>
        <v>0</v>
      </c>
      <c r="S1430">
        <f>IF(P1430="운반비", J1430, 0)</f>
        <v>0</v>
      </c>
      <c r="T1430">
        <f>IF(P1430="작업부산물", F1430, 0)</f>
        <v>0</v>
      </c>
      <c r="U1430">
        <f>IF(P1430="관급", F1430, 0)</f>
        <v>0</v>
      </c>
      <c r="V1430">
        <f>IF(P1430="외주비", J1430, 0)</f>
        <v>0</v>
      </c>
      <c r="W1430">
        <f>IF(P1430="장비비", J1430, 0)</f>
        <v>0</v>
      </c>
      <c r="X1430">
        <f>IF(P1430="폐기물처리비", J1430, 0)</f>
        <v>0</v>
      </c>
      <c r="Y1430">
        <f>IF(P1430="가설비", J1430, 0)</f>
        <v>0</v>
      </c>
      <c r="Z1430">
        <f>IF(P1430="잡비제외분", F1430, 0)</f>
        <v>0</v>
      </c>
      <c r="AA1430">
        <f>IF(P1430="사급자재대", L1430, 0)</f>
        <v>0</v>
      </c>
      <c r="AB1430">
        <f>IF(P1430="관급자재대", L1430, 0)</f>
        <v>0</v>
      </c>
      <c r="AC1430">
        <f>IF(P1430="(비)철강설", L1430, 0)</f>
        <v>0</v>
      </c>
      <c r="AD1430">
        <f>IF(P1430="사용자항목2", L1430, 0)</f>
        <v>0</v>
      </c>
      <c r="AE1430">
        <f>IF(P1430="사용자항목3", L1430, 0)</f>
        <v>0</v>
      </c>
      <c r="AF1430">
        <f>IF(P1430="사용자항목4", L1430, 0)</f>
        <v>0</v>
      </c>
      <c r="AG1430">
        <f>IF(P1430="사용자항목5", L1430, 0)</f>
        <v>0</v>
      </c>
      <c r="AH1430">
        <f>IF(P1430="사용자항목6", L1430, 0)</f>
        <v>0</v>
      </c>
      <c r="AI1430">
        <f>IF(P1430="사용자항목7", L1430, 0)</f>
        <v>0</v>
      </c>
      <c r="AJ1430">
        <f>IF(P1430="사용자항목8", L1430, 0)</f>
        <v>0</v>
      </c>
      <c r="AK1430">
        <f>IF(P1430="사용자항목9", L1430, 0)</f>
        <v>0</v>
      </c>
    </row>
    <row r="1431" spans="1:38" ht="26.1" customHeight="1" x14ac:dyDescent="0.3">
      <c r="A1431" s="7"/>
      <c r="B1431" s="7"/>
      <c r="C1431" s="14"/>
      <c r="D1431" s="9"/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1:38" ht="26.1" customHeight="1" x14ac:dyDescent="0.3">
      <c r="A1432" s="7"/>
      <c r="B1432" s="7"/>
      <c r="C1432" s="14"/>
      <c r="D1432" s="9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1:38" ht="26.1" customHeight="1" x14ac:dyDescent="0.3">
      <c r="A1433" s="7"/>
      <c r="B1433" s="7"/>
      <c r="C1433" s="14"/>
      <c r="D1433" s="9"/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1:38" ht="26.1" customHeight="1" x14ac:dyDescent="0.3">
      <c r="A1434" s="7"/>
      <c r="B1434" s="7"/>
      <c r="C1434" s="14"/>
      <c r="D1434" s="9"/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1:38" ht="26.1" customHeight="1" x14ac:dyDescent="0.3">
      <c r="A1435" s="7"/>
      <c r="B1435" s="7"/>
      <c r="C1435" s="14"/>
      <c r="D1435" s="9"/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1:38" ht="26.1" customHeight="1" x14ac:dyDescent="0.3">
      <c r="A1436" s="7"/>
      <c r="B1436" s="7"/>
      <c r="C1436" s="14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38" ht="26.1" customHeight="1" x14ac:dyDescent="0.3">
      <c r="A1437" s="7"/>
      <c r="B1437" s="7"/>
      <c r="C1437" s="14"/>
      <c r="D1437" s="9"/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1:38" ht="26.1" customHeight="1" x14ac:dyDescent="0.3">
      <c r="A1438" s="7"/>
      <c r="B1438" s="7"/>
      <c r="C1438" s="14"/>
      <c r="D1438" s="9"/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1:38" ht="26.1" customHeight="1" x14ac:dyDescent="0.3">
      <c r="A1439" s="7"/>
      <c r="B1439" s="7"/>
      <c r="C1439" s="14"/>
      <c r="D1439" s="9"/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1:38" ht="26.1" customHeight="1" x14ac:dyDescent="0.3">
      <c r="A1440" s="7"/>
      <c r="B1440" s="7"/>
      <c r="C1440" s="14"/>
      <c r="D1440" s="9"/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1:38" ht="26.1" customHeight="1" x14ac:dyDescent="0.3">
      <c r="A1441" s="7"/>
      <c r="B1441" s="7"/>
      <c r="C1441" s="14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38" ht="26.1" customHeight="1" x14ac:dyDescent="0.3">
      <c r="A1442" s="7"/>
      <c r="B1442" s="7"/>
      <c r="C1442" s="14"/>
      <c r="D1442" s="9"/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1:38" ht="26.1" customHeight="1" x14ac:dyDescent="0.3">
      <c r="A1443" s="7"/>
      <c r="B1443" s="7"/>
      <c r="C1443" s="14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38" ht="26.1" customHeight="1" x14ac:dyDescent="0.3">
      <c r="A1444" s="10" t="s">
        <v>91</v>
      </c>
      <c r="B1444" s="11"/>
      <c r="C1444" s="12"/>
      <c r="D1444" s="13"/>
      <c r="E1444" s="13"/>
      <c r="F1444" s="13"/>
      <c r="G1444" s="13"/>
      <c r="H1444" s="13"/>
      <c r="I1444" s="13"/>
      <c r="J1444" s="13"/>
      <c r="K1444" s="13"/>
      <c r="L1444" s="13">
        <f>F1444+H1444+J1444</f>
        <v>0</v>
      </c>
      <c r="M1444" s="13"/>
      <c r="R1444">
        <f t="shared" ref="R1444:AL1444" si="237">ROUNDDOWN(SUM(R1430:R1430), 0)</f>
        <v>0</v>
      </c>
      <c r="S1444">
        <f t="shared" si="237"/>
        <v>0</v>
      </c>
      <c r="T1444">
        <f t="shared" si="237"/>
        <v>0</v>
      </c>
      <c r="U1444">
        <f t="shared" si="237"/>
        <v>0</v>
      </c>
      <c r="V1444">
        <f t="shared" si="237"/>
        <v>0</v>
      </c>
      <c r="W1444">
        <f t="shared" si="237"/>
        <v>0</v>
      </c>
      <c r="X1444">
        <f t="shared" si="237"/>
        <v>0</v>
      </c>
      <c r="Y1444">
        <f t="shared" si="237"/>
        <v>0</v>
      </c>
      <c r="Z1444">
        <f t="shared" si="237"/>
        <v>0</v>
      </c>
      <c r="AA1444">
        <f t="shared" si="237"/>
        <v>0</v>
      </c>
      <c r="AB1444">
        <f t="shared" si="237"/>
        <v>0</v>
      </c>
      <c r="AC1444">
        <f t="shared" si="237"/>
        <v>0</v>
      </c>
      <c r="AD1444">
        <f t="shared" si="237"/>
        <v>0</v>
      </c>
      <c r="AE1444">
        <f t="shared" si="237"/>
        <v>0</v>
      </c>
      <c r="AF1444">
        <f t="shared" si="237"/>
        <v>0</v>
      </c>
      <c r="AG1444">
        <f t="shared" si="237"/>
        <v>0</v>
      </c>
      <c r="AH1444">
        <f t="shared" si="237"/>
        <v>0</v>
      </c>
      <c r="AI1444">
        <f t="shared" si="237"/>
        <v>0</v>
      </c>
      <c r="AJ1444">
        <f t="shared" si="237"/>
        <v>0</v>
      </c>
      <c r="AK1444">
        <f t="shared" si="237"/>
        <v>0</v>
      </c>
      <c r="AL1444">
        <f t="shared" si="237"/>
        <v>0</v>
      </c>
    </row>
    <row r="1445" spans="1:38" ht="26.1" customHeight="1" x14ac:dyDescent="0.3">
      <c r="A1445" s="59" t="s">
        <v>516</v>
      </c>
      <c r="B1445" s="62"/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3"/>
    </row>
    <row r="1446" spans="1:38" ht="26.1" customHeight="1" x14ac:dyDescent="0.3">
      <c r="A1446" s="6" t="s">
        <v>155</v>
      </c>
      <c r="B1446" s="6" t="s">
        <v>264</v>
      </c>
      <c r="C1446" s="8" t="s">
        <v>97</v>
      </c>
      <c r="D1446" s="9">
        <v>1</v>
      </c>
      <c r="E1446" s="9"/>
      <c r="F1446" s="9"/>
      <c r="G1446" s="9"/>
      <c r="H1446" s="9"/>
      <c r="I1446" s="9"/>
      <c r="J1446" s="9"/>
      <c r="K1446" s="9">
        <f t="shared" ref="K1446:K1458" si="238">E1446+G1446+I1446</f>
        <v>0</v>
      </c>
      <c r="L1446" s="9">
        <f t="shared" ref="L1446:L1458" si="239">F1446+H1446+J1446</f>
        <v>0</v>
      </c>
      <c r="M1446" s="15" t="s">
        <v>263</v>
      </c>
      <c r="O1446" t="str">
        <f>""</f>
        <v/>
      </c>
      <c r="P1446" s="1" t="s">
        <v>90</v>
      </c>
      <c r="Q1446">
        <v>1</v>
      </c>
      <c r="R1446">
        <f t="shared" ref="R1446:R1458" si="240">IF(P1446="기계경비", J1446, 0)</f>
        <v>0</v>
      </c>
      <c r="S1446">
        <f t="shared" ref="S1446:S1458" si="241">IF(P1446="운반비", J1446, 0)</f>
        <v>0</v>
      </c>
      <c r="T1446">
        <f t="shared" ref="T1446:T1458" si="242">IF(P1446="작업부산물", F1446, 0)</f>
        <v>0</v>
      </c>
      <c r="U1446">
        <f t="shared" ref="U1446:U1458" si="243">IF(P1446="관급", F1446, 0)</f>
        <v>0</v>
      </c>
      <c r="V1446">
        <f t="shared" ref="V1446:V1458" si="244">IF(P1446="외주비", J1446, 0)</f>
        <v>0</v>
      </c>
      <c r="W1446">
        <f t="shared" ref="W1446:W1458" si="245">IF(P1446="장비비", J1446, 0)</f>
        <v>0</v>
      </c>
      <c r="X1446">
        <f t="shared" ref="X1446:X1458" si="246">IF(P1446="폐기물처리비", J1446, 0)</f>
        <v>0</v>
      </c>
      <c r="Y1446">
        <f t="shared" ref="Y1446:Y1458" si="247">IF(P1446="가설비", J1446, 0)</f>
        <v>0</v>
      </c>
      <c r="Z1446">
        <f t="shared" ref="Z1446:Z1458" si="248">IF(P1446="잡비제외분", F1446, 0)</f>
        <v>0</v>
      </c>
      <c r="AA1446">
        <f t="shared" ref="AA1446:AA1458" si="249">IF(P1446="사급자재대", L1446, 0)</f>
        <v>0</v>
      </c>
      <c r="AB1446">
        <f t="shared" ref="AB1446:AB1458" si="250">IF(P1446="관급자재대", L1446, 0)</f>
        <v>0</v>
      </c>
      <c r="AC1446">
        <f t="shared" ref="AC1446:AC1458" si="251">IF(P1446="(비)철강설", L1446, 0)</f>
        <v>0</v>
      </c>
      <c r="AD1446">
        <f t="shared" ref="AD1446:AD1458" si="252">IF(P1446="사용자항목2", L1446, 0)</f>
        <v>0</v>
      </c>
      <c r="AE1446">
        <f t="shared" ref="AE1446:AE1458" si="253">IF(P1446="사용자항목3", L1446, 0)</f>
        <v>0</v>
      </c>
      <c r="AF1446">
        <f t="shared" ref="AF1446:AF1458" si="254">IF(P1446="사용자항목4", L1446, 0)</f>
        <v>0</v>
      </c>
      <c r="AG1446">
        <f t="shared" ref="AG1446:AG1458" si="255">IF(P1446="사용자항목5", L1446, 0)</f>
        <v>0</v>
      </c>
      <c r="AH1446">
        <f t="shared" ref="AH1446:AH1458" si="256">IF(P1446="사용자항목6", L1446, 0)</f>
        <v>0</v>
      </c>
      <c r="AI1446">
        <f t="shared" ref="AI1446:AI1458" si="257">IF(P1446="사용자항목7", L1446, 0)</f>
        <v>0</v>
      </c>
      <c r="AJ1446">
        <f t="shared" ref="AJ1446:AJ1458" si="258">IF(P1446="사용자항목8", L1446, 0)</f>
        <v>0</v>
      </c>
      <c r="AK1446">
        <f t="shared" ref="AK1446:AK1458" si="259">IF(P1446="사용자항목9", L1446, 0)</f>
        <v>0</v>
      </c>
    </row>
    <row r="1447" spans="1:38" ht="26.1" customHeight="1" x14ac:dyDescent="0.3">
      <c r="A1447" s="6" t="s">
        <v>242</v>
      </c>
      <c r="B1447" s="6" t="s">
        <v>266</v>
      </c>
      <c r="C1447" s="8" t="s">
        <v>97</v>
      </c>
      <c r="D1447" s="9">
        <v>3</v>
      </c>
      <c r="E1447" s="9"/>
      <c r="F1447" s="9"/>
      <c r="G1447" s="9"/>
      <c r="H1447" s="9"/>
      <c r="I1447" s="9"/>
      <c r="J1447" s="9"/>
      <c r="K1447" s="9">
        <f t="shared" si="238"/>
        <v>0</v>
      </c>
      <c r="L1447" s="9">
        <f t="shared" si="239"/>
        <v>0</v>
      </c>
      <c r="M1447" s="15" t="s">
        <v>265</v>
      </c>
      <c r="O1447" t="str">
        <f>""</f>
        <v/>
      </c>
      <c r="P1447" s="1" t="s">
        <v>90</v>
      </c>
      <c r="Q1447">
        <v>1</v>
      </c>
      <c r="R1447">
        <f t="shared" si="240"/>
        <v>0</v>
      </c>
      <c r="S1447">
        <f t="shared" si="241"/>
        <v>0</v>
      </c>
      <c r="T1447">
        <f t="shared" si="242"/>
        <v>0</v>
      </c>
      <c r="U1447">
        <f t="shared" si="243"/>
        <v>0</v>
      </c>
      <c r="V1447">
        <f t="shared" si="244"/>
        <v>0</v>
      </c>
      <c r="W1447">
        <f t="shared" si="245"/>
        <v>0</v>
      </c>
      <c r="X1447">
        <f t="shared" si="246"/>
        <v>0</v>
      </c>
      <c r="Y1447">
        <f t="shared" si="247"/>
        <v>0</v>
      </c>
      <c r="Z1447">
        <f t="shared" si="248"/>
        <v>0</v>
      </c>
      <c r="AA1447">
        <f t="shared" si="249"/>
        <v>0</v>
      </c>
      <c r="AB1447">
        <f t="shared" si="250"/>
        <v>0</v>
      </c>
      <c r="AC1447">
        <f t="shared" si="251"/>
        <v>0</v>
      </c>
      <c r="AD1447">
        <f t="shared" si="252"/>
        <v>0</v>
      </c>
      <c r="AE1447">
        <f t="shared" si="253"/>
        <v>0</v>
      </c>
      <c r="AF1447">
        <f t="shared" si="254"/>
        <v>0</v>
      </c>
      <c r="AG1447">
        <f t="shared" si="255"/>
        <v>0</v>
      </c>
      <c r="AH1447">
        <f t="shared" si="256"/>
        <v>0</v>
      </c>
      <c r="AI1447">
        <f t="shared" si="257"/>
        <v>0</v>
      </c>
      <c r="AJ1447">
        <f t="shared" si="258"/>
        <v>0</v>
      </c>
      <c r="AK1447">
        <f t="shared" si="259"/>
        <v>0</v>
      </c>
    </row>
    <row r="1448" spans="1:38" ht="26.1" customHeight="1" x14ac:dyDescent="0.3">
      <c r="A1448" s="6" t="s">
        <v>268</v>
      </c>
      <c r="B1448" s="6" t="s">
        <v>269</v>
      </c>
      <c r="C1448" s="8" t="s">
        <v>97</v>
      </c>
      <c r="D1448" s="9">
        <v>1</v>
      </c>
      <c r="E1448" s="9"/>
      <c r="F1448" s="9"/>
      <c r="G1448" s="9"/>
      <c r="H1448" s="9"/>
      <c r="I1448" s="9"/>
      <c r="J1448" s="9"/>
      <c r="K1448" s="9">
        <f t="shared" si="238"/>
        <v>0</v>
      </c>
      <c r="L1448" s="9">
        <f t="shared" si="239"/>
        <v>0</v>
      </c>
      <c r="M1448" s="15" t="s">
        <v>267</v>
      </c>
      <c r="O1448" t="str">
        <f>""</f>
        <v/>
      </c>
      <c r="P1448" s="1" t="s">
        <v>90</v>
      </c>
      <c r="Q1448">
        <v>1</v>
      </c>
      <c r="R1448">
        <f t="shared" si="240"/>
        <v>0</v>
      </c>
      <c r="S1448">
        <f t="shared" si="241"/>
        <v>0</v>
      </c>
      <c r="T1448">
        <f t="shared" si="242"/>
        <v>0</v>
      </c>
      <c r="U1448">
        <f t="shared" si="243"/>
        <v>0</v>
      </c>
      <c r="V1448">
        <f t="shared" si="244"/>
        <v>0</v>
      </c>
      <c r="W1448">
        <f t="shared" si="245"/>
        <v>0</v>
      </c>
      <c r="X1448">
        <f t="shared" si="246"/>
        <v>0</v>
      </c>
      <c r="Y1448">
        <f t="shared" si="247"/>
        <v>0</v>
      </c>
      <c r="Z1448">
        <f t="shared" si="248"/>
        <v>0</v>
      </c>
      <c r="AA1448">
        <f t="shared" si="249"/>
        <v>0</v>
      </c>
      <c r="AB1448">
        <f t="shared" si="250"/>
        <v>0</v>
      </c>
      <c r="AC1448">
        <f t="shared" si="251"/>
        <v>0</v>
      </c>
      <c r="AD1448">
        <f t="shared" si="252"/>
        <v>0</v>
      </c>
      <c r="AE1448">
        <f t="shared" si="253"/>
        <v>0</v>
      </c>
      <c r="AF1448">
        <f t="shared" si="254"/>
        <v>0</v>
      </c>
      <c r="AG1448">
        <f t="shared" si="255"/>
        <v>0</v>
      </c>
      <c r="AH1448">
        <f t="shared" si="256"/>
        <v>0</v>
      </c>
      <c r="AI1448">
        <f t="shared" si="257"/>
        <v>0</v>
      </c>
      <c r="AJ1448">
        <f t="shared" si="258"/>
        <v>0</v>
      </c>
      <c r="AK1448">
        <f t="shared" si="259"/>
        <v>0</v>
      </c>
    </row>
    <row r="1449" spans="1:38" ht="26.1" customHeight="1" x14ac:dyDescent="0.3">
      <c r="A1449" s="6" t="s">
        <v>271</v>
      </c>
      <c r="B1449" s="6" t="s">
        <v>272</v>
      </c>
      <c r="C1449" s="8" t="s">
        <v>97</v>
      </c>
      <c r="D1449" s="9">
        <v>1</v>
      </c>
      <c r="E1449" s="9"/>
      <c r="F1449" s="9"/>
      <c r="G1449" s="9"/>
      <c r="H1449" s="9"/>
      <c r="I1449" s="9"/>
      <c r="J1449" s="9"/>
      <c r="K1449" s="9">
        <f t="shared" si="238"/>
        <v>0</v>
      </c>
      <c r="L1449" s="9">
        <f t="shared" si="239"/>
        <v>0</v>
      </c>
      <c r="M1449" s="15" t="s">
        <v>270</v>
      </c>
      <c r="O1449" t="str">
        <f>""</f>
        <v/>
      </c>
      <c r="P1449" s="1" t="s">
        <v>90</v>
      </c>
      <c r="Q1449">
        <v>1</v>
      </c>
      <c r="R1449">
        <f t="shared" si="240"/>
        <v>0</v>
      </c>
      <c r="S1449">
        <f t="shared" si="241"/>
        <v>0</v>
      </c>
      <c r="T1449">
        <f t="shared" si="242"/>
        <v>0</v>
      </c>
      <c r="U1449">
        <f t="shared" si="243"/>
        <v>0</v>
      </c>
      <c r="V1449">
        <f t="shared" si="244"/>
        <v>0</v>
      </c>
      <c r="W1449">
        <f t="shared" si="245"/>
        <v>0</v>
      </c>
      <c r="X1449">
        <f t="shared" si="246"/>
        <v>0</v>
      </c>
      <c r="Y1449">
        <f t="shared" si="247"/>
        <v>0</v>
      </c>
      <c r="Z1449">
        <f t="shared" si="248"/>
        <v>0</v>
      </c>
      <c r="AA1449">
        <f t="shared" si="249"/>
        <v>0</v>
      </c>
      <c r="AB1449">
        <f t="shared" si="250"/>
        <v>0</v>
      </c>
      <c r="AC1449">
        <f t="shared" si="251"/>
        <v>0</v>
      </c>
      <c r="AD1449">
        <f t="shared" si="252"/>
        <v>0</v>
      </c>
      <c r="AE1449">
        <f t="shared" si="253"/>
        <v>0</v>
      </c>
      <c r="AF1449">
        <f t="shared" si="254"/>
        <v>0</v>
      </c>
      <c r="AG1449">
        <f t="shared" si="255"/>
        <v>0</v>
      </c>
      <c r="AH1449">
        <f t="shared" si="256"/>
        <v>0</v>
      </c>
      <c r="AI1449">
        <f t="shared" si="257"/>
        <v>0</v>
      </c>
      <c r="AJ1449">
        <f t="shared" si="258"/>
        <v>0</v>
      </c>
      <c r="AK1449">
        <f t="shared" si="259"/>
        <v>0</v>
      </c>
    </row>
    <row r="1450" spans="1:38" ht="26.1" customHeight="1" x14ac:dyDescent="0.3">
      <c r="A1450" s="6" t="s">
        <v>274</v>
      </c>
      <c r="B1450" s="6" t="s">
        <v>275</v>
      </c>
      <c r="C1450" s="8" t="s">
        <v>97</v>
      </c>
      <c r="D1450" s="9">
        <v>2</v>
      </c>
      <c r="E1450" s="9"/>
      <c r="F1450" s="9"/>
      <c r="G1450" s="9"/>
      <c r="H1450" s="9"/>
      <c r="I1450" s="9"/>
      <c r="J1450" s="9"/>
      <c r="K1450" s="9">
        <f t="shared" si="238"/>
        <v>0</v>
      </c>
      <c r="L1450" s="9">
        <f t="shared" si="239"/>
        <v>0</v>
      </c>
      <c r="M1450" s="15" t="s">
        <v>273</v>
      </c>
      <c r="O1450" t="str">
        <f>""</f>
        <v/>
      </c>
      <c r="P1450" s="1" t="s">
        <v>90</v>
      </c>
      <c r="Q1450">
        <v>1</v>
      </c>
      <c r="R1450">
        <f t="shared" si="240"/>
        <v>0</v>
      </c>
      <c r="S1450">
        <f t="shared" si="241"/>
        <v>0</v>
      </c>
      <c r="T1450">
        <f t="shared" si="242"/>
        <v>0</v>
      </c>
      <c r="U1450">
        <f t="shared" si="243"/>
        <v>0</v>
      </c>
      <c r="V1450">
        <f t="shared" si="244"/>
        <v>0</v>
      </c>
      <c r="W1450">
        <f t="shared" si="245"/>
        <v>0</v>
      </c>
      <c r="X1450">
        <f t="shared" si="246"/>
        <v>0</v>
      </c>
      <c r="Y1450">
        <f t="shared" si="247"/>
        <v>0</v>
      </c>
      <c r="Z1450">
        <f t="shared" si="248"/>
        <v>0</v>
      </c>
      <c r="AA1450">
        <f t="shared" si="249"/>
        <v>0</v>
      </c>
      <c r="AB1450">
        <f t="shared" si="250"/>
        <v>0</v>
      </c>
      <c r="AC1450">
        <f t="shared" si="251"/>
        <v>0</v>
      </c>
      <c r="AD1450">
        <f t="shared" si="252"/>
        <v>0</v>
      </c>
      <c r="AE1450">
        <f t="shared" si="253"/>
        <v>0</v>
      </c>
      <c r="AF1450">
        <f t="shared" si="254"/>
        <v>0</v>
      </c>
      <c r="AG1450">
        <f t="shared" si="255"/>
        <v>0</v>
      </c>
      <c r="AH1450">
        <f t="shared" si="256"/>
        <v>0</v>
      </c>
      <c r="AI1450">
        <f t="shared" si="257"/>
        <v>0</v>
      </c>
      <c r="AJ1450">
        <f t="shared" si="258"/>
        <v>0</v>
      </c>
      <c r="AK1450">
        <f t="shared" si="259"/>
        <v>0</v>
      </c>
    </row>
    <row r="1451" spans="1:38" ht="26.1" customHeight="1" x14ac:dyDescent="0.3">
      <c r="A1451" s="6" t="s">
        <v>277</v>
      </c>
      <c r="B1451" s="6" t="s">
        <v>278</v>
      </c>
      <c r="C1451" s="8" t="s">
        <v>97</v>
      </c>
      <c r="D1451" s="9">
        <v>1</v>
      </c>
      <c r="E1451" s="9"/>
      <c r="F1451" s="9"/>
      <c r="G1451" s="9"/>
      <c r="H1451" s="9"/>
      <c r="I1451" s="9"/>
      <c r="J1451" s="9"/>
      <c r="K1451" s="9">
        <f t="shared" si="238"/>
        <v>0</v>
      </c>
      <c r="L1451" s="9">
        <f t="shared" si="239"/>
        <v>0</v>
      </c>
      <c r="M1451" s="15" t="s">
        <v>276</v>
      </c>
      <c r="O1451" t="str">
        <f>""</f>
        <v/>
      </c>
      <c r="P1451" s="1" t="s">
        <v>90</v>
      </c>
      <c r="Q1451">
        <v>1</v>
      </c>
      <c r="R1451">
        <f t="shared" si="240"/>
        <v>0</v>
      </c>
      <c r="S1451">
        <f t="shared" si="241"/>
        <v>0</v>
      </c>
      <c r="T1451">
        <f t="shared" si="242"/>
        <v>0</v>
      </c>
      <c r="U1451">
        <f t="shared" si="243"/>
        <v>0</v>
      </c>
      <c r="V1451">
        <f t="shared" si="244"/>
        <v>0</v>
      </c>
      <c r="W1451">
        <f t="shared" si="245"/>
        <v>0</v>
      </c>
      <c r="X1451">
        <f t="shared" si="246"/>
        <v>0</v>
      </c>
      <c r="Y1451">
        <f t="shared" si="247"/>
        <v>0</v>
      </c>
      <c r="Z1451">
        <f t="shared" si="248"/>
        <v>0</v>
      </c>
      <c r="AA1451">
        <f t="shared" si="249"/>
        <v>0</v>
      </c>
      <c r="AB1451">
        <f t="shared" si="250"/>
        <v>0</v>
      </c>
      <c r="AC1451">
        <f t="shared" si="251"/>
        <v>0</v>
      </c>
      <c r="AD1451">
        <f t="shared" si="252"/>
        <v>0</v>
      </c>
      <c r="AE1451">
        <f t="shared" si="253"/>
        <v>0</v>
      </c>
      <c r="AF1451">
        <f t="shared" si="254"/>
        <v>0</v>
      </c>
      <c r="AG1451">
        <f t="shared" si="255"/>
        <v>0</v>
      </c>
      <c r="AH1451">
        <f t="shared" si="256"/>
        <v>0</v>
      </c>
      <c r="AI1451">
        <f t="shared" si="257"/>
        <v>0</v>
      </c>
      <c r="AJ1451">
        <f t="shared" si="258"/>
        <v>0</v>
      </c>
      <c r="AK1451">
        <f t="shared" si="259"/>
        <v>0</v>
      </c>
    </row>
    <row r="1452" spans="1:38" ht="26.1" customHeight="1" x14ac:dyDescent="0.3">
      <c r="A1452" s="6" t="s">
        <v>280</v>
      </c>
      <c r="B1452" s="6" t="s">
        <v>281</v>
      </c>
      <c r="C1452" s="8" t="s">
        <v>97</v>
      </c>
      <c r="D1452" s="9">
        <v>1</v>
      </c>
      <c r="E1452" s="9"/>
      <c r="F1452" s="9"/>
      <c r="G1452" s="9"/>
      <c r="H1452" s="9"/>
      <c r="I1452" s="9"/>
      <c r="J1452" s="9"/>
      <c r="K1452" s="9">
        <f t="shared" si="238"/>
        <v>0</v>
      </c>
      <c r="L1452" s="9">
        <f t="shared" si="239"/>
        <v>0</v>
      </c>
      <c r="M1452" s="15" t="s">
        <v>279</v>
      </c>
      <c r="O1452" t="str">
        <f>""</f>
        <v/>
      </c>
      <c r="P1452" s="1" t="s">
        <v>90</v>
      </c>
      <c r="Q1452">
        <v>1</v>
      </c>
      <c r="R1452">
        <f t="shared" si="240"/>
        <v>0</v>
      </c>
      <c r="S1452">
        <f t="shared" si="241"/>
        <v>0</v>
      </c>
      <c r="T1452">
        <f t="shared" si="242"/>
        <v>0</v>
      </c>
      <c r="U1452">
        <f t="shared" si="243"/>
        <v>0</v>
      </c>
      <c r="V1452">
        <f t="shared" si="244"/>
        <v>0</v>
      </c>
      <c r="W1452">
        <f t="shared" si="245"/>
        <v>0</v>
      </c>
      <c r="X1452">
        <f t="shared" si="246"/>
        <v>0</v>
      </c>
      <c r="Y1452">
        <f t="shared" si="247"/>
        <v>0</v>
      </c>
      <c r="Z1452">
        <f t="shared" si="248"/>
        <v>0</v>
      </c>
      <c r="AA1452">
        <f t="shared" si="249"/>
        <v>0</v>
      </c>
      <c r="AB1452">
        <f t="shared" si="250"/>
        <v>0</v>
      </c>
      <c r="AC1452">
        <f t="shared" si="251"/>
        <v>0</v>
      </c>
      <c r="AD1452">
        <f t="shared" si="252"/>
        <v>0</v>
      </c>
      <c r="AE1452">
        <f t="shared" si="253"/>
        <v>0</v>
      </c>
      <c r="AF1452">
        <f t="shared" si="254"/>
        <v>0</v>
      </c>
      <c r="AG1452">
        <f t="shared" si="255"/>
        <v>0</v>
      </c>
      <c r="AH1452">
        <f t="shared" si="256"/>
        <v>0</v>
      </c>
      <c r="AI1452">
        <f t="shared" si="257"/>
        <v>0</v>
      </c>
      <c r="AJ1452">
        <f t="shared" si="258"/>
        <v>0</v>
      </c>
      <c r="AK1452">
        <f t="shared" si="259"/>
        <v>0</v>
      </c>
    </row>
    <row r="1453" spans="1:38" ht="26.1" customHeight="1" x14ac:dyDescent="0.3">
      <c r="A1453" s="6" t="s">
        <v>158</v>
      </c>
      <c r="B1453" s="6" t="s">
        <v>159</v>
      </c>
      <c r="C1453" s="8" t="s">
        <v>160</v>
      </c>
      <c r="D1453" s="9">
        <v>5</v>
      </c>
      <c r="E1453" s="9"/>
      <c r="F1453" s="9"/>
      <c r="G1453" s="9"/>
      <c r="H1453" s="9"/>
      <c r="I1453" s="9"/>
      <c r="J1453" s="9"/>
      <c r="K1453" s="9">
        <f t="shared" si="238"/>
        <v>0</v>
      </c>
      <c r="L1453" s="9">
        <f t="shared" si="239"/>
        <v>0</v>
      </c>
      <c r="M1453" s="15" t="s">
        <v>157</v>
      </c>
      <c r="O1453" t="str">
        <f>""</f>
        <v/>
      </c>
      <c r="P1453" s="1" t="s">
        <v>90</v>
      </c>
      <c r="Q1453">
        <v>1</v>
      </c>
      <c r="R1453">
        <f t="shared" si="240"/>
        <v>0</v>
      </c>
      <c r="S1453">
        <f t="shared" si="241"/>
        <v>0</v>
      </c>
      <c r="T1453">
        <f t="shared" si="242"/>
        <v>0</v>
      </c>
      <c r="U1453">
        <f t="shared" si="243"/>
        <v>0</v>
      </c>
      <c r="V1453">
        <f t="shared" si="244"/>
        <v>0</v>
      </c>
      <c r="W1453">
        <f t="shared" si="245"/>
        <v>0</v>
      </c>
      <c r="X1453">
        <f t="shared" si="246"/>
        <v>0</v>
      </c>
      <c r="Y1453">
        <f t="shared" si="247"/>
        <v>0</v>
      </c>
      <c r="Z1453">
        <f t="shared" si="248"/>
        <v>0</v>
      </c>
      <c r="AA1453">
        <f t="shared" si="249"/>
        <v>0</v>
      </c>
      <c r="AB1453">
        <f t="shared" si="250"/>
        <v>0</v>
      </c>
      <c r="AC1453">
        <f t="shared" si="251"/>
        <v>0</v>
      </c>
      <c r="AD1453">
        <f t="shared" si="252"/>
        <v>0</v>
      </c>
      <c r="AE1453">
        <f t="shared" si="253"/>
        <v>0</v>
      </c>
      <c r="AF1453">
        <f t="shared" si="254"/>
        <v>0</v>
      </c>
      <c r="AG1453">
        <f t="shared" si="255"/>
        <v>0</v>
      </c>
      <c r="AH1453">
        <f t="shared" si="256"/>
        <v>0</v>
      </c>
      <c r="AI1453">
        <f t="shared" si="257"/>
        <v>0</v>
      </c>
      <c r="AJ1453">
        <f t="shared" si="258"/>
        <v>0</v>
      </c>
      <c r="AK1453">
        <f t="shared" si="259"/>
        <v>0</v>
      </c>
    </row>
    <row r="1454" spans="1:38" ht="26.1" customHeight="1" x14ac:dyDescent="0.3">
      <c r="A1454" s="6" t="s">
        <v>162</v>
      </c>
      <c r="B1454" s="6" t="s">
        <v>163</v>
      </c>
      <c r="C1454" s="8" t="s">
        <v>160</v>
      </c>
      <c r="D1454" s="9">
        <v>5</v>
      </c>
      <c r="E1454" s="9"/>
      <c r="F1454" s="9"/>
      <c r="G1454" s="9"/>
      <c r="H1454" s="9"/>
      <c r="I1454" s="9"/>
      <c r="J1454" s="9"/>
      <c r="K1454" s="9">
        <f t="shared" si="238"/>
        <v>0</v>
      </c>
      <c r="L1454" s="9">
        <f t="shared" si="239"/>
        <v>0</v>
      </c>
      <c r="M1454" s="15" t="s">
        <v>161</v>
      </c>
      <c r="O1454" t="str">
        <f>""</f>
        <v/>
      </c>
      <c r="P1454" s="1" t="s">
        <v>90</v>
      </c>
      <c r="Q1454">
        <v>1</v>
      </c>
      <c r="R1454">
        <f t="shared" si="240"/>
        <v>0</v>
      </c>
      <c r="S1454">
        <f t="shared" si="241"/>
        <v>0</v>
      </c>
      <c r="T1454">
        <f t="shared" si="242"/>
        <v>0</v>
      </c>
      <c r="U1454">
        <f t="shared" si="243"/>
        <v>0</v>
      </c>
      <c r="V1454">
        <f t="shared" si="244"/>
        <v>0</v>
      </c>
      <c r="W1454">
        <f t="shared" si="245"/>
        <v>0</v>
      </c>
      <c r="X1454">
        <f t="shared" si="246"/>
        <v>0</v>
      </c>
      <c r="Y1454">
        <f t="shared" si="247"/>
        <v>0</v>
      </c>
      <c r="Z1454">
        <f t="shared" si="248"/>
        <v>0</v>
      </c>
      <c r="AA1454">
        <f t="shared" si="249"/>
        <v>0</v>
      </c>
      <c r="AB1454">
        <f t="shared" si="250"/>
        <v>0</v>
      </c>
      <c r="AC1454">
        <f t="shared" si="251"/>
        <v>0</v>
      </c>
      <c r="AD1454">
        <f t="shared" si="252"/>
        <v>0</v>
      </c>
      <c r="AE1454">
        <f t="shared" si="253"/>
        <v>0</v>
      </c>
      <c r="AF1454">
        <f t="shared" si="254"/>
        <v>0</v>
      </c>
      <c r="AG1454">
        <f t="shared" si="255"/>
        <v>0</v>
      </c>
      <c r="AH1454">
        <f t="shared" si="256"/>
        <v>0</v>
      </c>
      <c r="AI1454">
        <f t="shared" si="257"/>
        <v>0</v>
      </c>
      <c r="AJ1454">
        <f t="shared" si="258"/>
        <v>0</v>
      </c>
      <c r="AK1454">
        <f t="shared" si="259"/>
        <v>0</v>
      </c>
    </row>
    <row r="1455" spans="1:38" ht="26.1" customHeight="1" x14ac:dyDescent="0.3">
      <c r="A1455" s="6" t="s">
        <v>165</v>
      </c>
      <c r="B1455" s="6" t="s">
        <v>166</v>
      </c>
      <c r="C1455" s="8" t="s">
        <v>53</v>
      </c>
      <c r="D1455" s="9">
        <v>54</v>
      </c>
      <c r="E1455" s="9"/>
      <c r="F1455" s="9"/>
      <c r="G1455" s="9"/>
      <c r="H1455" s="9"/>
      <c r="I1455" s="9"/>
      <c r="J1455" s="9"/>
      <c r="K1455" s="9">
        <f t="shared" si="238"/>
        <v>0</v>
      </c>
      <c r="L1455" s="9">
        <f t="shared" si="239"/>
        <v>0</v>
      </c>
      <c r="M1455" s="15" t="s">
        <v>164</v>
      </c>
      <c r="O1455" t="str">
        <f>""</f>
        <v/>
      </c>
      <c r="P1455" s="1" t="s">
        <v>90</v>
      </c>
      <c r="Q1455">
        <v>1</v>
      </c>
      <c r="R1455">
        <f t="shared" si="240"/>
        <v>0</v>
      </c>
      <c r="S1455">
        <f t="shared" si="241"/>
        <v>0</v>
      </c>
      <c r="T1455">
        <f t="shared" si="242"/>
        <v>0</v>
      </c>
      <c r="U1455">
        <f t="shared" si="243"/>
        <v>0</v>
      </c>
      <c r="V1455">
        <f t="shared" si="244"/>
        <v>0</v>
      </c>
      <c r="W1455">
        <f t="shared" si="245"/>
        <v>0</v>
      </c>
      <c r="X1455">
        <f t="shared" si="246"/>
        <v>0</v>
      </c>
      <c r="Y1455">
        <f t="shared" si="247"/>
        <v>0</v>
      </c>
      <c r="Z1455">
        <f t="shared" si="248"/>
        <v>0</v>
      </c>
      <c r="AA1455">
        <f t="shared" si="249"/>
        <v>0</v>
      </c>
      <c r="AB1455">
        <f t="shared" si="250"/>
        <v>0</v>
      </c>
      <c r="AC1455">
        <f t="shared" si="251"/>
        <v>0</v>
      </c>
      <c r="AD1455">
        <f t="shared" si="252"/>
        <v>0</v>
      </c>
      <c r="AE1455">
        <f t="shared" si="253"/>
        <v>0</v>
      </c>
      <c r="AF1455">
        <f t="shared" si="254"/>
        <v>0</v>
      </c>
      <c r="AG1455">
        <f t="shared" si="255"/>
        <v>0</v>
      </c>
      <c r="AH1455">
        <f t="shared" si="256"/>
        <v>0</v>
      </c>
      <c r="AI1455">
        <f t="shared" si="257"/>
        <v>0</v>
      </c>
      <c r="AJ1455">
        <f t="shared" si="258"/>
        <v>0</v>
      </c>
      <c r="AK1455">
        <f t="shared" si="259"/>
        <v>0</v>
      </c>
    </row>
    <row r="1456" spans="1:38" ht="26.1" customHeight="1" x14ac:dyDescent="0.3">
      <c r="A1456" s="6" t="s">
        <v>58</v>
      </c>
      <c r="B1456" s="6" t="s">
        <v>59</v>
      </c>
      <c r="C1456" s="8" t="s">
        <v>52</v>
      </c>
      <c r="D1456" s="9">
        <v>24</v>
      </c>
      <c r="E1456" s="9"/>
      <c r="F1456" s="9"/>
      <c r="G1456" s="9"/>
      <c r="H1456" s="9"/>
      <c r="I1456" s="9"/>
      <c r="J1456" s="9"/>
      <c r="K1456" s="9">
        <f t="shared" si="238"/>
        <v>0</v>
      </c>
      <c r="L1456" s="9">
        <f t="shared" si="239"/>
        <v>0</v>
      </c>
      <c r="M1456" s="9"/>
      <c r="O1456" t="str">
        <f>"01"</f>
        <v>01</v>
      </c>
      <c r="P1456" s="1" t="s">
        <v>90</v>
      </c>
      <c r="Q1456">
        <v>1</v>
      </c>
      <c r="R1456">
        <f t="shared" si="240"/>
        <v>0</v>
      </c>
      <c r="S1456">
        <f t="shared" si="241"/>
        <v>0</v>
      </c>
      <c r="T1456">
        <f t="shared" si="242"/>
        <v>0</v>
      </c>
      <c r="U1456">
        <f t="shared" si="243"/>
        <v>0</v>
      </c>
      <c r="V1456">
        <f t="shared" si="244"/>
        <v>0</v>
      </c>
      <c r="W1456">
        <f t="shared" si="245"/>
        <v>0</v>
      </c>
      <c r="X1456">
        <f t="shared" si="246"/>
        <v>0</v>
      </c>
      <c r="Y1456">
        <f t="shared" si="247"/>
        <v>0</v>
      </c>
      <c r="Z1456">
        <f t="shared" si="248"/>
        <v>0</v>
      </c>
      <c r="AA1456">
        <f t="shared" si="249"/>
        <v>0</v>
      </c>
      <c r="AB1456">
        <f t="shared" si="250"/>
        <v>0</v>
      </c>
      <c r="AC1456">
        <f t="shared" si="251"/>
        <v>0</v>
      </c>
      <c r="AD1456">
        <f t="shared" si="252"/>
        <v>0</v>
      </c>
      <c r="AE1456">
        <f t="shared" si="253"/>
        <v>0</v>
      </c>
      <c r="AF1456">
        <f t="shared" si="254"/>
        <v>0</v>
      </c>
      <c r="AG1456">
        <f t="shared" si="255"/>
        <v>0</v>
      </c>
      <c r="AH1456">
        <f t="shared" si="256"/>
        <v>0</v>
      </c>
      <c r="AI1456">
        <f t="shared" si="257"/>
        <v>0</v>
      </c>
      <c r="AJ1456">
        <f t="shared" si="258"/>
        <v>0</v>
      </c>
      <c r="AK1456">
        <f t="shared" si="259"/>
        <v>0</v>
      </c>
    </row>
    <row r="1457" spans="1:38" ht="26.1" customHeight="1" x14ac:dyDescent="0.3">
      <c r="A1457" s="6" t="s">
        <v>168</v>
      </c>
      <c r="B1457" s="6" t="s">
        <v>169</v>
      </c>
      <c r="C1457" s="8" t="s">
        <v>52</v>
      </c>
      <c r="D1457" s="9">
        <v>24</v>
      </c>
      <c r="E1457" s="9"/>
      <c r="F1457" s="9"/>
      <c r="G1457" s="9"/>
      <c r="H1457" s="9"/>
      <c r="I1457" s="9"/>
      <c r="J1457" s="9"/>
      <c r="K1457" s="9">
        <f t="shared" si="238"/>
        <v>0</v>
      </c>
      <c r="L1457" s="9">
        <f t="shared" si="239"/>
        <v>0</v>
      </c>
      <c r="M1457" s="15" t="s">
        <v>167</v>
      </c>
      <c r="O1457" t="str">
        <f>""</f>
        <v/>
      </c>
      <c r="P1457" s="1" t="s">
        <v>90</v>
      </c>
      <c r="Q1457">
        <v>1</v>
      </c>
      <c r="R1457">
        <f t="shared" si="240"/>
        <v>0</v>
      </c>
      <c r="S1457">
        <f t="shared" si="241"/>
        <v>0</v>
      </c>
      <c r="T1457">
        <f t="shared" si="242"/>
        <v>0</v>
      </c>
      <c r="U1457">
        <f t="shared" si="243"/>
        <v>0</v>
      </c>
      <c r="V1457">
        <f t="shared" si="244"/>
        <v>0</v>
      </c>
      <c r="W1457">
        <f t="shared" si="245"/>
        <v>0</v>
      </c>
      <c r="X1457">
        <f t="shared" si="246"/>
        <v>0</v>
      </c>
      <c r="Y1457">
        <f t="shared" si="247"/>
        <v>0</v>
      </c>
      <c r="Z1457">
        <f t="shared" si="248"/>
        <v>0</v>
      </c>
      <c r="AA1457">
        <f t="shared" si="249"/>
        <v>0</v>
      </c>
      <c r="AB1457">
        <f t="shared" si="250"/>
        <v>0</v>
      </c>
      <c r="AC1457">
        <f t="shared" si="251"/>
        <v>0</v>
      </c>
      <c r="AD1457">
        <f t="shared" si="252"/>
        <v>0</v>
      </c>
      <c r="AE1457">
        <f t="shared" si="253"/>
        <v>0</v>
      </c>
      <c r="AF1457">
        <f t="shared" si="254"/>
        <v>0</v>
      </c>
      <c r="AG1457">
        <f t="shared" si="255"/>
        <v>0</v>
      </c>
      <c r="AH1457">
        <f t="shared" si="256"/>
        <v>0</v>
      </c>
      <c r="AI1457">
        <f t="shared" si="257"/>
        <v>0</v>
      </c>
      <c r="AJ1457">
        <f t="shared" si="258"/>
        <v>0</v>
      </c>
      <c r="AK1457">
        <f t="shared" si="259"/>
        <v>0</v>
      </c>
    </row>
    <row r="1458" spans="1:38" ht="26.1" customHeight="1" x14ac:dyDescent="0.3">
      <c r="A1458" s="6" t="s">
        <v>171</v>
      </c>
      <c r="B1458" s="6" t="s">
        <v>172</v>
      </c>
      <c r="C1458" s="8" t="s">
        <v>53</v>
      </c>
      <c r="D1458" s="9">
        <v>261</v>
      </c>
      <c r="E1458" s="9"/>
      <c r="F1458" s="9"/>
      <c r="G1458" s="9"/>
      <c r="H1458" s="9"/>
      <c r="I1458" s="9"/>
      <c r="J1458" s="9"/>
      <c r="K1458" s="9">
        <f t="shared" si="238"/>
        <v>0</v>
      </c>
      <c r="L1458" s="9">
        <f t="shared" si="239"/>
        <v>0</v>
      </c>
      <c r="M1458" s="15" t="s">
        <v>170</v>
      </c>
      <c r="O1458" t="str">
        <f>""</f>
        <v/>
      </c>
      <c r="P1458" s="1" t="s">
        <v>90</v>
      </c>
      <c r="Q1458">
        <v>1</v>
      </c>
      <c r="R1458">
        <f t="shared" si="240"/>
        <v>0</v>
      </c>
      <c r="S1458">
        <f t="shared" si="241"/>
        <v>0</v>
      </c>
      <c r="T1458">
        <f t="shared" si="242"/>
        <v>0</v>
      </c>
      <c r="U1458">
        <f t="shared" si="243"/>
        <v>0</v>
      </c>
      <c r="V1458">
        <f t="shared" si="244"/>
        <v>0</v>
      </c>
      <c r="W1458">
        <f t="shared" si="245"/>
        <v>0</v>
      </c>
      <c r="X1458">
        <f t="shared" si="246"/>
        <v>0</v>
      </c>
      <c r="Y1458">
        <f t="shared" si="247"/>
        <v>0</v>
      </c>
      <c r="Z1458">
        <f t="shared" si="248"/>
        <v>0</v>
      </c>
      <c r="AA1458">
        <f t="shared" si="249"/>
        <v>0</v>
      </c>
      <c r="AB1458">
        <f t="shared" si="250"/>
        <v>0</v>
      </c>
      <c r="AC1458">
        <f t="shared" si="251"/>
        <v>0</v>
      </c>
      <c r="AD1458">
        <f t="shared" si="252"/>
        <v>0</v>
      </c>
      <c r="AE1458">
        <f t="shared" si="253"/>
        <v>0</v>
      </c>
      <c r="AF1458">
        <f t="shared" si="254"/>
        <v>0</v>
      </c>
      <c r="AG1458">
        <f t="shared" si="255"/>
        <v>0</v>
      </c>
      <c r="AH1458">
        <f t="shared" si="256"/>
        <v>0</v>
      </c>
      <c r="AI1458">
        <f t="shared" si="257"/>
        <v>0</v>
      </c>
      <c r="AJ1458">
        <f t="shared" si="258"/>
        <v>0</v>
      </c>
      <c r="AK1458">
        <f t="shared" si="259"/>
        <v>0</v>
      </c>
    </row>
    <row r="1459" spans="1:38" ht="26.1" customHeight="1" x14ac:dyDescent="0.3">
      <c r="A1459" s="7"/>
      <c r="B1459" s="7"/>
      <c r="C1459" s="14"/>
      <c r="D1459" s="9"/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1:38" ht="26.1" customHeight="1" x14ac:dyDescent="0.3">
      <c r="A1460" s="10" t="s">
        <v>91</v>
      </c>
      <c r="B1460" s="11"/>
      <c r="C1460" s="12"/>
      <c r="D1460" s="13"/>
      <c r="E1460" s="13"/>
      <c r="F1460" s="13"/>
      <c r="G1460" s="13"/>
      <c r="H1460" s="13"/>
      <c r="I1460" s="13"/>
      <c r="J1460" s="13"/>
      <c r="K1460" s="13"/>
      <c r="L1460" s="13">
        <f>F1460+H1460+J1460</f>
        <v>0</v>
      </c>
      <c r="M1460" s="13"/>
      <c r="R1460">
        <f t="shared" ref="R1460:AL1460" si="260">ROUNDDOWN(SUM(R1446:R1458), 0)</f>
        <v>0</v>
      </c>
      <c r="S1460">
        <f t="shared" si="260"/>
        <v>0</v>
      </c>
      <c r="T1460">
        <f t="shared" si="260"/>
        <v>0</v>
      </c>
      <c r="U1460">
        <f t="shared" si="260"/>
        <v>0</v>
      </c>
      <c r="V1460">
        <f t="shared" si="260"/>
        <v>0</v>
      </c>
      <c r="W1460">
        <f t="shared" si="260"/>
        <v>0</v>
      </c>
      <c r="X1460">
        <f t="shared" si="260"/>
        <v>0</v>
      </c>
      <c r="Y1460">
        <f t="shared" si="260"/>
        <v>0</v>
      </c>
      <c r="Z1460">
        <f t="shared" si="260"/>
        <v>0</v>
      </c>
      <c r="AA1460">
        <f t="shared" si="260"/>
        <v>0</v>
      </c>
      <c r="AB1460">
        <f t="shared" si="260"/>
        <v>0</v>
      </c>
      <c r="AC1460">
        <f t="shared" si="260"/>
        <v>0</v>
      </c>
      <c r="AD1460">
        <f t="shared" si="260"/>
        <v>0</v>
      </c>
      <c r="AE1460">
        <f t="shared" si="260"/>
        <v>0</v>
      </c>
      <c r="AF1460">
        <f t="shared" si="260"/>
        <v>0</v>
      </c>
      <c r="AG1460">
        <f t="shared" si="260"/>
        <v>0</v>
      </c>
      <c r="AH1460">
        <f t="shared" si="260"/>
        <v>0</v>
      </c>
      <c r="AI1460">
        <f t="shared" si="260"/>
        <v>0</v>
      </c>
      <c r="AJ1460">
        <f t="shared" si="260"/>
        <v>0</v>
      </c>
      <c r="AK1460">
        <f t="shared" si="260"/>
        <v>0</v>
      </c>
      <c r="AL1460">
        <f t="shared" si="260"/>
        <v>0</v>
      </c>
    </row>
    <row r="1461" spans="1:38" ht="26.1" customHeight="1" x14ac:dyDescent="0.3">
      <c r="A1461" s="59" t="s">
        <v>517</v>
      </c>
      <c r="B1461" s="62"/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3"/>
    </row>
    <row r="1462" spans="1:38" ht="26.1" customHeight="1" x14ac:dyDescent="0.3">
      <c r="A1462" s="6" t="s">
        <v>180</v>
      </c>
      <c r="B1462" s="6" t="s">
        <v>81</v>
      </c>
      <c r="C1462" s="8" t="s">
        <v>62</v>
      </c>
      <c r="D1462" s="9">
        <v>0.247</v>
      </c>
      <c r="E1462" s="9"/>
      <c r="F1462" s="9"/>
      <c r="G1462" s="9"/>
      <c r="H1462" s="9"/>
      <c r="I1462" s="9"/>
      <c r="J1462" s="9"/>
      <c r="K1462" s="9">
        <f t="shared" ref="K1462:L1464" si="261">E1462+G1462+I1462</f>
        <v>0</v>
      </c>
      <c r="L1462" s="9">
        <f t="shared" si="261"/>
        <v>0</v>
      </c>
      <c r="M1462" s="15" t="s">
        <v>181</v>
      </c>
      <c r="O1462" t="str">
        <f>""</f>
        <v/>
      </c>
      <c r="P1462" t="s">
        <v>411</v>
      </c>
      <c r="Q1462">
        <v>1</v>
      </c>
      <c r="R1462">
        <f>IF(P1462="기계경비", J1462, 0)</f>
        <v>0</v>
      </c>
      <c r="S1462">
        <f>IF(P1462="운반비", J1462, 0)</f>
        <v>0</v>
      </c>
      <c r="T1462">
        <f>IF(P1462="작업부산물", F1462, 0)</f>
        <v>0</v>
      </c>
      <c r="U1462">
        <f>IF(P1462="관급", F1462, 0)</f>
        <v>0</v>
      </c>
      <c r="V1462">
        <f>IF(P1462="외주비", J1462, 0)</f>
        <v>0</v>
      </c>
      <c r="W1462">
        <f>IF(P1462="장비비", J1462, 0)</f>
        <v>0</v>
      </c>
      <c r="X1462">
        <f>IF(P1462="폐기물처리비", L1462, 0)</f>
        <v>0</v>
      </c>
      <c r="Y1462">
        <f>IF(P1462="가설비", J1462, 0)</f>
        <v>0</v>
      </c>
      <c r="Z1462">
        <f>IF(P1462="잡비제외분", F1462, 0)</f>
        <v>0</v>
      </c>
      <c r="AA1462">
        <f>IF(P1462="사급자재대", L1462, 0)</f>
        <v>0</v>
      </c>
      <c r="AB1462">
        <f>IF(P1462="관급자재대", L1462, 0)</f>
        <v>0</v>
      </c>
      <c r="AC1462">
        <f>IF(P1462="(비)철강설", L1462, 0)</f>
        <v>0</v>
      </c>
      <c r="AD1462">
        <f>IF(P1462="사용자항목2", L1462, 0)</f>
        <v>0</v>
      </c>
      <c r="AE1462">
        <f>IF(P1462="사용자항목3", L1462, 0)</f>
        <v>0</v>
      </c>
      <c r="AF1462">
        <f>IF(P1462="사용자항목4", L1462, 0)</f>
        <v>0</v>
      </c>
      <c r="AG1462">
        <f>IF(P1462="사용자항목5", L1462, 0)</f>
        <v>0</v>
      </c>
      <c r="AH1462">
        <f>IF(P1462="사용자항목6", L1462, 0)</f>
        <v>0</v>
      </c>
      <c r="AI1462">
        <f>IF(P1462="사용자항목7", L1462, 0)</f>
        <v>0</v>
      </c>
      <c r="AJ1462">
        <f>IF(P1462="사용자항목8", L1462, 0)</f>
        <v>0</v>
      </c>
      <c r="AK1462">
        <f>IF(P1462="사용자항목9", L1462, 0)</f>
        <v>0</v>
      </c>
    </row>
    <row r="1463" spans="1:38" ht="26.1" customHeight="1" x14ac:dyDescent="0.3">
      <c r="A1463" s="6" t="s">
        <v>72</v>
      </c>
      <c r="B1463" s="6" t="s">
        <v>73</v>
      </c>
      <c r="C1463" s="8" t="s">
        <v>62</v>
      </c>
      <c r="D1463" s="9">
        <v>0.247</v>
      </c>
      <c r="E1463" s="9"/>
      <c r="F1463" s="9"/>
      <c r="G1463" s="9"/>
      <c r="H1463" s="9"/>
      <c r="I1463" s="9"/>
      <c r="J1463" s="9"/>
      <c r="K1463" s="9">
        <f t="shared" si="261"/>
        <v>0</v>
      </c>
      <c r="L1463" s="9">
        <f t="shared" si="261"/>
        <v>0</v>
      </c>
      <c r="M1463" s="15" t="s">
        <v>74</v>
      </c>
      <c r="O1463" t="str">
        <f>"03"</f>
        <v>03</v>
      </c>
      <c r="P1463" t="s">
        <v>411</v>
      </c>
      <c r="Q1463">
        <v>1</v>
      </c>
      <c r="R1463">
        <f>IF(P1463="기계경비", J1463, 0)</f>
        <v>0</v>
      </c>
      <c r="S1463">
        <f>IF(P1463="운반비", J1463, 0)</f>
        <v>0</v>
      </c>
      <c r="T1463">
        <f>IF(P1463="작업부산물", F1463, 0)</f>
        <v>0</v>
      </c>
      <c r="U1463">
        <f>IF(P1463="관급", F1463, 0)</f>
        <v>0</v>
      </c>
      <c r="V1463">
        <f>IF(P1463="외주비", J1463, 0)</f>
        <v>0</v>
      </c>
      <c r="W1463">
        <f>IF(P1463="장비비", J1463, 0)</f>
        <v>0</v>
      </c>
      <c r="X1463">
        <f>IF(P1463="폐기물처리비", L1463, 0)</f>
        <v>0</v>
      </c>
      <c r="Y1463">
        <f>IF(P1463="가설비", J1463, 0)</f>
        <v>0</v>
      </c>
      <c r="Z1463">
        <f>IF(P1463="잡비제외분", F1463, 0)</f>
        <v>0</v>
      </c>
      <c r="AA1463">
        <f>IF(P1463="사급자재대", L1463, 0)</f>
        <v>0</v>
      </c>
      <c r="AB1463">
        <f>IF(P1463="관급자재대", L1463, 0)</f>
        <v>0</v>
      </c>
      <c r="AC1463">
        <f>IF(P1463="(비)철강설", L1463, 0)</f>
        <v>0</v>
      </c>
      <c r="AD1463">
        <f>IF(P1463="사용자항목2", L1463, 0)</f>
        <v>0</v>
      </c>
      <c r="AE1463">
        <f>IF(P1463="사용자항목3", L1463, 0)</f>
        <v>0</v>
      </c>
      <c r="AF1463">
        <f>IF(P1463="사용자항목4", L1463, 0)</f>
        <v>0</v>
      </c>
      <c r="AG1463">
        <f>IF(P1463="사용자항목5", L1463, 0)</f>
        <v>0</v>
      </c>
      <c r="AH1463">
        <f>IF(P1463="사용자항목6", L1463, 0)</f>
        <v>0</v>
      </c>
      <c r="AI1463">
        <f>IF(P1463="사용자항목7", L1463, 0)</f>
        <v>0</v>
      </c>
      <c r="AJ1463">
        <f>IF(P1463="사용자항목8", L1463, 0)</f>
        <v>0</v>
      </c>
      <c r="AK1463">
        <f>IF(P1463="사용자항목9", L1463, 0)</f>
        <v>0</v>
      </c>
    </row>
    <row r="1464" spans="1:38" ht="26.1" customHeight="1" x14ac:dyDescent="0.3">
      <c r="A1464" s="6" t="s">
        <v>75</v>
      </c>
      <c r="B1464" s="6" t="s">
        <v>78</v>
      </c>
      <c r="C1464" s="8" t="s">
        <v>62</v>
      </c>
      <c r="D1464" s="9">
        <v>0.247</v>
      </c>
      <c r="E1464" s="9"/>
      <c r="F1464" s="9"/>
      <c r="G1464" s="9"/>
      <c r="H1464" s="9"/>
      <c r="I1464" s="9"/>
      <c r="J1464" s="9"/>
      <c r="K1464" s="9">
        <f t="shared" si="261"/>
        <v>0</v>
      </c>
      <c r="L1464" s="9">
        <f t="shared" si="261"/>
        <v>0</v>
      </c>
      <c r="M1464" s="15" t="s">
        <v>77</v>
      </c>
      <c r="O1464" t="str">
        <f>"03"</f>
        <v>03</v>
      </c>
      <c r="P1464" t="s">
        <v>411</v>
      </c>
      <c r="Q1464">
        <v>1</v>
      </c>
      <c r="R1464">
        <f>IF(P1464="기계경비", J1464, 0)</f>
        <v>0</v>
      </c>
      <c r="S1464">
        <f>IF(P1464="운반비", J1464, 0)</f>
        <v>0</v>
      </c>
      <c r="T1464">
        <f>IF(P1464="작업부산물", F1464, 0)</f>
        <v>0</v>
      </c>
      <c r="U1464">
        <f>IF(P1464="관급", F1464, 0)</f>
        <v>0</v>
      </c>
      <c r="V1464">
        <f>IF(P1464="외주비", J1464, 0)</f>
        <v>0</v>
      </c>
      <c r="W1464">
        <f>IF(P1464="장비비", J1464, 0)</f>
        <v>0</v>
      </c>
      <c r="X1464">
        <f>IF(P1464="폐기물처리비", L1464, 0)</f>
        <v>0</v>
      </c>
      <c r="Y1464">
        <f>IF(P1464="가설비", J1464, 0)</f>
        <v>0</v>
      </c>
      <c r="Z1464">
        <f>IF(P1464="잡비제외분", F1464, 0)</f>
        <v>0</v>
      </c>
      <c r="AA1464">
        <f>IF(P1464="사급자재대", L1464, 0)</f>
        <v>0</v>
      </c>
      <c r="AB1464">
        <f>IF(P1464="관급자재대", L1464, 0)</f>
        <v>0</v>
      </c>
      <c r="AC1464">
        <f>IF(P1464="(비)철강설", L1464, 0)</f>
        <v>0</v>
      </c>
      <c r="AD1464">
        <f>IF(P1464="사용자항목2", L1464, 0)</f>
        <v>0</v>
      </c>
      <c r="AE1464">
        <f>IF(P1464="사용자항목3", L1464, 0)</f>
        <v>0</v>
      </c>
      <c r="AF1464">
        <f>IF(P1464="사용자항목4", L1464, 0)</f>
        <v>0</v>
      </c>
      <c r="AG1464">
        <f>IF(P1464="사용자항목5", L1464, 0)</f>
        <v>0</v>
      </c>
      <c r="AH1464">
        <f>IF(P1464="사용자항목6", L1464, 0)</f>
        <v>0</v>
      </c>
      <c r="AI1464">
        <f>IF(P1464="사용자항목7", L1464, 0)</f>
        <v>0</v>
      </c>
      <c r="AJ1464">
        <f>IF(P1464="사용자항목8", L1464, 0)</f>
        <v>0</v>
      </c>
      <c r="AK1464">
        <f>IF(P1464="사용자항목9", L1464, 0)</f>
        <v>0</v>
      </c>
    </row>
    <row r="1465" spans="1:38" ht="26.1" customHeight="1" x14ac:dyDescent="0.3">
      <c r="A1465" s="7"/>
      <c r="B1465" s="7"/>
      <c r="C1465" s="14"/>
      <c r="D1465" s="9"/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1:38" ht="26.1" customHeight="1" x14ac:dyDescent="0.3">
      <c r="A1466" s="7"/>
      <c r="B1466" s="7"/>
      <c r="C1466" s="14"/>
      <c r="D1466" s="9"/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1:38" ht="26.1" customHeight="1" x14ac:dyDescent="0.3">
      <c r="A1467" s="7"/>
      <c r="B1467" s="7"/>
      <c r="C1467" s="14"/>
      <c r="D1467" s="9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1:38" ht="26.1" customHeight="1" x14ac:dyDescent="0.3">
      <c r="A1468" s="7"/>
      <c r="B1468" s="7"/>
      <c r="C1468" s="14"/>
      <c r="D1468" s="9"/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1:38" ht="26.1" customHeight="1" x14ac:dyDescent="0.3">
      <c r="A1469" s="7"/>
      <c r="B1469" s="7"/>
      <c r="C1469" s="14"/>
      <c r="D1469" s="9"/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1:38" ht="26.1" customHeight="1" x14ac:dyDescent="0.3">
      <c r="A1470" s="7"/>
      <c r="B1470" s="7"/>
      <c r="C1470" s="14"/>
      <c r="D1470" s="9"/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1:38" ht="26.1" customHeight="1" x14ac:dyDescent="0.3">
      <c r="A1471" s="7"/>
      <c r="B1471" s="7"/>
      <c r="C1471" s="14"/>
      <c r="D1471" s="9"/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1:38" ht="26.1" customHeight="1" x14ac:dyDescent="0.3">
      <c r="A1472" s="7"/>
      <c r="B1472" s="7"/>
      <c r="C1472" s="14"/>
      <c r="D1472" s="9"/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1:38" ht="26.1" customHeight="1" x14ac:dyDescent="0.3">
      <c r="A1473" s="7"/>
      <c r="B1473" s="7"/>
      <c r="C1473" s="14"/>
      <c r="D1473" s="9"/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1:38" ht="26.1" customHeight="1" x14ac:dyDescent="0.3">
      <c r="A1474" s="7"/>
      <c r="B1474" s="7"/>
      <c r="C1474" s="14"/>
      <c r="D1474" s="9"/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1:38" ht="26.1" customHeight="1" x14ac:dyDescent="0.3">
      <c r="A1475" s="7"/>
      <c r="B1475" s="7"/>
      <c r="C1475" s="14"/>
      <c r="D1475" s="9"/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1:38" ht="26.1" customHeight="1" x14ac:dyDescent="0.3">
      <c r="A1476" s="10" t="s">
        <v>91</v>
      </c>
      <c r="B1476" s="11"/>
      <c r="C1476" s="12"/>
      <c r="D1476" s="13"/>
      <c r="E1476" s="13"/>
      <c r="F1476" s="13"/>
      <c r="G1476" s="13"/>
      <c r="H1476" s="13"/>
      <c r="I1476" s="13"/>
      <c r="J1476" s="13"/>
      <c r="K1476" s="13"/>
      <c r="L1476" s="13">
        <f>F1476+H1476+J1476</f>
        <v>0</v>
      </c>
      <c r="M1476" s="13"/>
      <c r="R1476">
        <f t="shared" ref="R1476:AL1476" si="262">ROUNDDOWN(SUM(R1462:R1464), 0)</f>
        <v>0</v>
      </c>
      <c r="S1476">
        <f t="shared" si="262"/>
        <v>0</v>
      </c>
      <c r="T1476">
        <f t="shared" si="262"/>
        <v>0</v>
      </c>
      <c r="U1476">
        <f t="shared" si="262"/>
        <v>0</v>
      </c>
      <c r="V1476">
        <f t="shared" si="262"/>
        <v>0</v>
      </c>
      <c r="W1476">
        <f t="shared" si="262"/>
        <v>0</v>
      </c>
      <c r="X1476">
        <f t="shared" si="262"/>
        <v>0</v>
      </c>
      <c r="Y1476">
        <f t="shared" si="262"/>
        <v>0</v>
      </c>
      <c r="Z1476">
        <f t="shared" si="262"/>
        <v>0</v>
      </c>
      <c r="AA1476">
        <f t="shared" si="262"/>
        <v>0</v>
      </c>
      <c r="AB1476">
        <f t="shared" si="262"/>
        <v>0</v>
      </c>
      <c r="AC1476">
        <f t="shared" si="262"/>
        <v>0</v>
      </c>
      <c r="AD1476">
        <f t="shared" si="262"/>
        <v>0</v>
      </c>
      <c r="AE1476">
        <f t="shared" si="262"/>
        <v>0</v>
      </c>
      <c r="AF1476">
        <f t="shared" si="262"/>
        <v>0</v>
      </c>
      <c r="AG1476">
        <f t="shared" si="262"/>
        <v>0</v>
      </c>
      <c r="AH1476">
        <f t="shared" si="262"/>
        <v>0</v>
      </c>
      <c r="AI1476">
        <f t="shared" si="262"/>
        <v>0</v>
      </c>
      <c r="AJ1476">
        <f t="shared" si="262"/>
        <v>0</v>
      </c>
      <c r="AK1476">
        <f t="shared" si="262"/>
        <v>0</v>
      </c>
      <c r="AL1476">
        <f t="shared" si="262"/>
        <v>0</v>
      </c>
    </row>
    <row r="1477" spans="1:38" ht="26.1" customHeight="1" x14ac:dyDescent="0.3">
      <c r="A1477" s="59" t="s">
        <v>518</v>
      </c>
      <c r="B1477" s="62"/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3"/>
    </row>
    <row r="1478" spans="1:38" ht="26.1" customHeight="1" x14ac:dyDescent="0.3">
      <c r="A1478" s="6" t="s">
        <v>112</v>
      </c>
      <c r="B1478" s="6" t="s">
        <v>98</v>
      </c>
      <c r="C1478" s="8" t="s">
        <v>97</v>
      </c>
      <c r="D1478" s="9">
        <v>1</v>
      </c>
      <c r="E1478" s="9"/>
      <c r="F1478" s="9"/>
      <c r="G1478" s="9"/>
      <c r="H1478" s="9"/>
      <c r="I1478" s="9"/>
      <c r="J1478" s="9"/>
      <c r="K1478" s="9">
        <f>E1478+G1478+I1478</f>
        <v>0</v>
      </c>
      <c r="L1478" s="9">
        <f>F1478+H1478+J1478</f>
        <v>0</v>
      </c>
      <c r="M1478" s="15" t="s">
        <v>111</v>
      </c>
      <c r="O1478" t="str">
        <f>""</f>
        <v/>
      </c>
      <c r="P1478" s="1" t="s">
        <v>90</v>
      </c>
      <c r="Q1478">
        <v>1</v>
      </c>
      <c r="R1478">
        <f>IF(P1478="기계경비", J1478, 0)</f>
        <v>0</v>
      </c>
      <c r="S1478">
        <f>IF(P1478="운반비", J1478, 0)</f>
        <v>0</v>
      </c>
      <c r="T1478">
        <f>IF(P1478="작업부산물", F1478, 0)</f>
        <v>0</v>
      </c>
      <c r="U1478">
        <f>IF(P1478="관급", F1478, 0)</f>
        <v>0</v>
      </c>
      <c r="V1478">
        <f>IF(P1478="외주비", J1478, 0)</f>
        <v>0</v>
      </c>
      <c r="W1478">
        <f>IF(P1478="장비비", J1478, 0)</f>
        <v>0</v>
      </c>
      <c r="X1478">
        <f>IF(P1478="폐기물처리비", J1478, 0)</f>
        <v>0</v>
      </c>
      <c r="Y1478">
        <f>IF(P1478="가설비", J1478, 0)</f>
        <v>0</v>
      </c>
      <c r="Z1478">
        <f>IF(P1478="잡비제외분", F1478, 0)</f>
        <v>0</v>
      </c>
      <c r="AA1478">
        <f>IF(P1478="사급자재대", L1478, 0)</f>
        <v>0</v>
      </c>
      <c r="AB1478">
        <f>IF(P1478="관급자재대", L1478, 0)</f>
        <v>0</v>
      </c>
      <c r="AC1478">
        <f>IF(P1478="(비)철강설", L1478, 0)</f>
        <v>0</v>
      </c>
      <c r="AD1478">
        <f>IF(P1478="사용자항목2", L1478, 0)</f>
        <v>0</v>
      </c>
      <c r="AE1478">
        <f>IF(P1478="사용자항목3", L1478, 0)</f>
        <v>0</v>
      </c>
      <c r="AF1478">
        <f>IF(P1478="사용자항목4", L1478, 0)</f>
        <v>0</v>
      </c>
      <c r="AG1478">
        <f>IF(P1478="사용자항목5", L1478, 0)</f>
        <v>0</v>
      </c>
      <c r="AH1478">
        <f>IF(P1478="사용자항목6", L1478, 0)</f>
        <v>0</v>
      </c>
      <c r="AI1478">
        <f>IF(P1478="사용자항목7", L1478, 0)</f>
        <v>0</v>
      </c>
      <c r="AJ1478">
        <f>IF(P1478="사용자항목8", L1478, 0)</f>
        <v>0</v>
      </c>
      <c r="AK1478">
        <f>IF(P1478="사용자항목9", L1478, 0)</f>
        <v>0</v>
      </c>
    </row>
    <row r="1479" spans="1:38" ht="26.1" customHeight="1" x14ac:dyDescent="0.3">
      <c r="A1479" s="6" t="s">
        <v>184</v>
      </c>
      <c r="B1479" s="7"/>
      <c r="C1479" s="8" t="s">
        <v>52</v>
      </c>
      <c r="D1479" s="9">
        <v>20</v>
      </c>
      <c r="E1479" s="9"/>
      <c r="F1479" s="9"/>
      <c r="G1479" s="9"/>
      <c r="H1479" s="9"/>
      <c r="I1479" s="9"/>
      <c r="J1479" s="9"/>
      <c r="K1479" s="9">
        <f>E1479+G1479+I1479</f>
        <v>0</v>
      </c>
      <c r="L1479" s="9">
        <f>F1479+H1479+J1479</f>
        <v>0</v>
      </c>
      <c r="M1479" s="15" t="s">
        <v>183</v>
      </c>
      <c r="O1479" t="str">
        <f>""</f>
        <v/>
      </c>
      <c r="P1479" s="1" t="s">
        <v>90</v>
      </c>
      <c r="Q1479">
        <v>1</v>
      </c>
      <c r="R1479">
        <f>IF(P1479="기계경비", J1479, 0)</f>
        <v>0</v>
      </c>
      <c r="S1479">
        <f>IF(P1479="운반비", J1479, 0)</f>
        <v>0</v>
      </c>
      <c r="T1479">
        <f>IF(P1479="작업부산물", F1479, 0)</f>
        <v>0</v>
      </c>
      <c r="U1479">
        <f>IF(P1479="관급", F1479, 0)</f>
        <v>0</v>
      </c>
      <c r="V1479">
        <f>IF(P1479="외주비", J1479, 0)</f>
        <v>0</v>
      </c>
      <c r="W1479">
        <f>IF(P1479="장비비", J1479, 0)</f>
        <v>0</v>
      </c>
      <c r="X1479">
        <f>IF(P1479="폐기물처리비", J1479, 0)</f>
        <v>0</v>
      </c>
      <c r="Y1479">
        <f>IF(P1479="가설비", J1479, 0)</f>
        <v>0</v>
      </c>
      <c r="Z1479">
        <f>IF(P1479="잡비제외분", F1479, 0)</f>
        <v>0</v>
      </c>
      <c r="AA1479">
        <f>IF(P1479="사급자재대", L1479, 0)</f>
        <v>0</v>
      </c>
      <c r="AB1479">
        <f>IF(P1479="관급자재대", L1479, 0)</f>
        <v>0</v>
      </c>
      <c r="AC1479">
        <f>IF(P1479="(비)철강설", L1479, 0)</f>
        <v>0</v>
      </c>
      <c r="AD1479">
        <f>IF(P1479="사용자항목2", L1479, 0)</f>
        <v>0</v>
      </c>
      <c r="AE1479">
        <f>IF(P1479="사용자항목3", L1479, 0)</f>
        <v>0</v>
      </c>
      <c r="AF1479">
        <f>IF(P1479="사용자항목4", L1479, 0)</f>
        <v>0</v>
      </c>
      <c r="AG1479">
        <f>IF(P1479="사용자항목5", L1479, 0)</f>
        <v>0</v>
      </c>
      <c r="AH1479">
        <f>IF(P1479="사용자항목6", L1479, 0)</f>
        <v>0</v>
      </c>
      <c r="AI1479">
        <f>IF(P1479="사용자항목7", L1479, 0)</f>
        <v>0</v>
      </c>
      <c r="AJ1479">
        <f>IF(P1479="사용자항목8", L1479, 0)</f>
        <v>0</v>
      </c>
      <c r="AK1479">
        <f>IF(P1479="사용자항목9", L1479, 0)</f>
        <v>0</v>
      </c>
    </row>
    <row r="1480" spans="1:38" ht="26.1" customHeight="1" x14ac:dyDescent="0.3">
      <c r="A1480" s="7"/>
      <c r="B1480" s="7"/>
      <c r="C1480" s="14"/>
      <c r="D1480" s="9"/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1:38" ht="26.1" customHeight="1" x14ac:dyDescent="0.3">
      <c r="A1481" s="7"/>
      <c r="B1481" s="7"/>
      <c r="C1481" s="14"/>
      <c r="D1481" s="9"/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1:38" ht="26.1" customHeight="1" x14ac:dyDescent="0.3">
      <c r="A1482" s="7"/>
      <c r="B1482" s="7"/>
      <c r="C1482" s="14"/>
      <c r="D1482" s="9"/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1:38" ht="26.1" customHeight="1" x14ac:dyDescent="0.3">
      <c r="A1483" s="7"/>
      <c r="B1483" s="7"/>
      <c r="C1483" s="14"/>
      <c r="D1483" s="9"/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1:38" ht="26.1" customHeight="1" x14ac:dyDescent="0.3">
      <c r="A1484" s="7"/>
      <c r="B1484" s="7"/>
      <c r="C1484" s="14"/>
      <c r="D1484" s="9"/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1:38" ht="26.1" customHeight="1" x14ac:dyDescent="0.3">
      <c r="A1485" s="7"/>
      <c r="B1485" s="7"/>
      <c r="C1485" s="14"/>
      <c r="D1485" s="9"/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1:38" ht="26.1" customHeight="1" x14ac:dyDescent="0.3">
      <c r="A1486" s="7"/>
      <c r="B1486" s="7"/>
      <c r="C1486" s="14"/>
      <c r="D1486" s="9"/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1:38" ht="26.1" customHeight="1" x14ac:dyDescent="0.3">
      <c r="A1487" s="7"/>
      <c r="B1487" s="7"/>
      <c r="C1487" s="14"/>
      <c r="D1487" s="9"/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1:38" ht="26.1" customHeight="1" x14ac:dyDescent="0.3">
      <c r="A1488" s="7"/>
      <c r="B1488" s="7"/>
      <c r="C1488" s="14"/>
      <c r="D1488" s="9"/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1:38" ht="26.1" customHeight="1" x14ac:dyDescent="0.3">
      <c r="A1489" s="7"/>
      <c r="B1489" s="7"/>
      <c r="C1489" s="14"/>
      <c r="D1489" s="9"/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1:38" ht="26.1" customHeight="1" x14ac:dyDescent="0.3">
      <c r="A1490" s="7"/>
      <c r="B1490" s="7"/>
      <c r="C1490" s="14"/>
      <c r="D1490" s="9"/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1:38" ht="26.1" customHeight="1" x14ac:dyDescent="0.3">
      <c r="A1491" s="7"/>
      <c r="B1491" s="7"/>
      <c r="C1491" s="14"/>
      <c r="D1491" s="9"/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1:38" ht="26.1" customHeight="1" x14ac:dyDescent="0.3">
      <c r="A1492" s="10" t="s">
        <v>91</v>
      </c>
      <c r="B1492" s="11"/>
      <c r="C1492" s="12"/>
      <c r="D1492" s="13"/>
      <c r="E1492" s="13"/>
      <c r="F1492" s="13"/>
      <c r="G1492" s="13"/>
      <c r="H1492" s="13"/>
      <c r="I1492" s="13"/>
      <c r="J1492" s="13"/>
      <c r="K1492" s="13"/>
      <c r="L1492" s="13">
        <f>F1492+H1492+J1492</f>
        <v>0</v>
      </c>
      <c r="M1492" s="13"/>
      <c r="R1492">
        <f t="shared" ref="R1492:AL1492" si="263">ROUNDDOWN(SUM(R1478:R1479), 0)</f>
        <v>0</v>
      </c>
      <c r="S1492">
        <f t="shared" si="263"/>
        <v>0</v>
      </c>
      <c r="T1492">
        <f t="shared" si="263"/>
        <v>0</v>
      </c>
      <c r="U1492">
        <f t="shared" si="263"/>
        <v>0</v>
      </c>
      <c r="V1492">
        <f t="shared" si="263"/>
        <v>0</v>
      </c>
      <c r="W1492">
        <f t="shared" si="263"/>
        <v>0</v>
      </c>
      <c r="X1492">
        <f t="shared" si="263"/>
        <v>0</v>
      </c>
      <c r="Y1492">
        <f t="shared" si="263"/>
        <v>0</v>
      </c>
      <c r="Z1492">
        <f t="shared" si="263"/>
        <v>0</v>
      </c>
      <c r="AA1492">
        <f t="shared" si="263"/>
        <v>0</v>
      </c>
      <c r="AB1492">
        <f t="shared" si="263"/>
        <v>0</v>
      </c>
      <c r="AC1492">
        <f t="shared" si="263"/>
        <v>0</v>
      </c>
      <c r="AD1492">
        <f t="shared" si="263"/>
        <v>0</v>
      </c>
      <c r="AE1492">
        <f t="shared" si="263"/>
        <v>0</v>
      </c>
      <c r="AF1492">
        <f t="shared" si="263"/>
        <v>0</v>
      </c>
      <c r="AG1492">
        <f t="shared" si="263"/>
        <v>0</v>
      </c>
      <c r="AH1492">
        <f t="shared" si="263"/>
        <v>0</v>
      </c>
      <c r="AI1492">
        <f t="shared" si="263"/>
        <v>0</v>
      </c>
      <c r="AJ1492">
        <f t="shared" si="263"/>
        <v>0</v>
      </c>
      <c r="AK1492">
        <f t="shared" si="263"/>
        <v>0</v>
      </c>
      <c r="AL1492">
        <f t="shared" si="263"/>
        <v>0</v>
      </c>
    </row>
    <row r="1493" spans="1:38" ht="26.1" customHeight="1" x14ac:dyDescent="0.3">
      <c r="A1493" s="59" t="s">
        <v>519</v>
      </c>
      <c r="B1493" s="62"/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3"/>
    </row>
    <row r="1494" spans="1:38" ht="26.1" customHeight="1" x14ac:dyDescent="0.3">
      <c r="A1494" s="6" t="s">
        <v>114</v>
      </c>
      <c r="B1494" s="6" t="s">
        <v>283</v>
      </c>
      <c r="C1494" s="8" t="s">
        <v>97</v>
      </c>
      <c r="D1494" s="9">
        <v>1</v>
      </c>
      <c r="E1494" s="9"/>
      <c r="F1494" s="9"/>
      <c r="G1494" s="9"/>
      <c r="H1494" s="9"/>
      <c r="I1494" s="9"/>
      <c r="J1494" s="9"/>
      <c r="K1494" s="9">
        <f>E1494+G1494+I1494</f>
        <v>0</v>
      </c>
      <c r="L1494" s="9">
        <f>F1494+H1494+J1494</f>
        <v>0</v>
      </c>
      <c r="M1494" s="15" t="s">
        <v>282</v>
      </c>
      <c r="O1494" t="str">
        <f>""</f>
        <v/>
      </c>
      <c r="P1494" s="1" t="s">
        <v>90</v>
      </c>
      <c r="Q1494">
        <v>1</v>
      </c>
      <c r="R1494">
        <f>IF(P1494="기계경비", J1494, 0)</f>
        <v>0</v>
      </c>
      <c r="S1494">
        <f>IF(P1494="운반비", J1494, 0)</f>
        <v>0</v>
      </c>
      <c r="T1494">
        <f>IF(P1494="작업부산물", F1494, 0)</f>
        <v>0</v>
      </c>
      <c r="U1494">
        <f>IF(P1494="관급", F1494, 0)</f>
        <v>0</v>
      </c>
      <c r="V1494">
        <f>IF(P1494="외주비", J1494, 0)</f>
        <v>0</v>
      </c>
      <c r="W1494">
        <f>IF(P1494="장비비", J1494, 0)</f>
        <v>0</v>
      </c>
      <c r="X1494">
        <f>IF(P1494="폐기물처리비", J1494, 0)</f>
        <v>0</v>
      </c>
      <c r="Y1494">
        <f>IF(P1494="가설비", J1494, 0)</f>
        <v>0</v>
      </c>
      <c r="Z1494">
        <f>IF(P1494="잡비제외분", F1494, 0)</f>
        <v>0</v>
      </c>
      <c r="AA1494">
        <f>IF(P1494="사급자재대", L1494, 0)</f>
        <v>0</v>
      </c>
      <c r="AB1494">
        <f>IF(P1494="관급자재대", L1494, 0)</f>
        <v>0</v>
      </c>
      <c r="AC1494">
        <f>IF(P1494="(비)철강설", L1494, 0)</f>
        <v>0</v>
      </c>
      <c r="AD1494">
        <f>IF(P1494="사용자항목2", L1494, 0)</f>
        <v>0</v>
      </c>
      <c r="AE1494">
        <f>IF(P1494="사용자항목3", L1494, 0)</f>
        <v>0</v>
      </c>
      <c r="AF1494">
        <f>IF(P1494="사용자항목4", L1494, 0)</f>
        <v>0</v>
      </c>
      <c r="AG1494">
        <f>IF(P1494="사용자항목5", L1494, 0)</f>
        <v>0</v>
      </c>
      <c r="AH1494">
        <f>IF(P1494="사용자항목6", L1494, 0)</f>
        <v>0</v>
      </c>
      <c r="AI1494">
        <f>IF(P1494="사용자항목7", L1494, 0)</f>
        <v>0</v>
      </c>
      <c r="AJ1494">
        <f>IF(P1494="사용자항목8", L1494, 0)</f>
        <v>0</v>
      </c>
      <c r="AK1494">
        <f>IF(P1494="사용자항목9", L1494, 0)</f>
        <v>0</v>
      </c>
    </row>
    <row r="1495" spans="1:38" ht="26.1" customHeight="1" x14ac:dyDescent="0.3">
      <c r="A1495" s="7"/>
      <c r="B1495" s="7"/>
      <c r="C1495" s="14"/>
      <c r="D1495" s="9"/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1:38" ht="26.1" customHeight="1" x14ac:dyDescent="0.3">
      <c r="A1496" s="7"/>
      <c r="B1496" s="7"/>
      <c r="C1496" s="14"/>
      <c r="D1496" s="9"/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1:38" ht="26.1" customHeight="1" x14ac:dyDescent="0.3">
      <c r="A1497" s="7"/>
      <c r="B1497" s="7"/>
      <c r="C1497" s="14"/>
      <c r="D1497" s="9"/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1:38" ht="26.1" customHeight="1" x14ac:dyDescent="0.3">
      <c r="A1498" s="7"/>
      <c r="B1498" s="7"/>
      <c r="C1498" s="14"/>
      <c r="D1498" s="9"/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1:38" ht="26.1" customHeight="1" x14ac:dyDescent="0.3">
      <c r="A1499" s="7"/>
      <c r="B1499" s="7"/>
      <c r="C1499" s="14"/>
      <c r="D1499" s="9"/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1:38" ht="26.1" customHeight="1" x14ac:dyDescent="0.3">
      <c r="A1500" s="7"/>
      <c r="B1500" s="7"/>
      <c r="C1500" s="14"/>
      <c r="D1500" s="9"/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1:38" ht="26.1" customHeight="1" x14ac:dyDescent="0.3">
      <c r="A1501" s="7"/>
      <c r="B1501" s="7"/>
      <c r="C1501" s="14"/>
      <c r="D1501" s="9"/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1:38" ht="26.1" customHeight="1" x14ac:dyDescent="0.3">
      <c r="A1502" s="7"/>
      <c r="B1502" s="7"/>
      <c r="C1502" s="14"/>
      <c r="D1502" s="9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1:38" ht="26.1" customHeight="1" x14ac:dyDescent="0.3">
      <c r="A1503" s="7"/>
      <c r="B1503" s="7"/>
      <c r="C1503" s="14"/>
      <c r="D1503" s="9"/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1:38" ht="26.1" customHeight="1" x14ac:dyDescent="0.3">
      <c r="A1504" s="7"/>
      <c r="B1504" s="7"/>
      <c r="C1504" s="14"/>
      <c r="D1504" s="9"/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1:38" ht="26.1" customHeight="1" x14ac:dyDescent="0.3">
      <c r="A1505" s="7"/>
      <c r="B1505" s="7"/>
      <c r="C1505" s="14"/>
      <c r="D1505" s="9"/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1:38" ht="26.1" customHeight="1" x14ac:dyDescent="0.3">
      <c r="A1506" s="7"/>
      <c r="B1506" s="7"/>
      <c r="C1506" s="14"/>
      <c r="D1506" s="9"/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1:38" ht="26.1" customHeight="1" x14ac:dyDescent="0.3">
      <c r="A1507" s="7"/>
      <c r="B1507" s="7"/>
      <c r="C1507" s="14"/>
      <c r="D1507" s="9"/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1:38" ht="26.1" customHeight="1" x14ac:dyDescent="0.3">
      <c r="A1508" s="10" t="s">
        <v>91</v>
      </c>
      <c r="B1508" s="11"/>
      <c r="C1508" s="12"/>
      <c r="D1508" s="13"/>
      <c r="E1508" s="13"/>
      <c r="F1508" s="13"/>
      <c r="G1508" s="13"/>
      <c r="H1508" s="13"/>
      <c r="I1508" s="13"/>
      <c r="J1508" s="13"/>
      <c r="K1508" s="13"/>
      <c r="L1508" s="13">
        <f>F1508+H1508+J1508</f>
        <v>0</v>
      </c>
      <c r="M1508" s="13"/>
      <c r="R1508">
        <f t="shared" ref="R1508:AL1508" si="264">ROUNDDOWN(SUM(R1494:R1494), 0)</f>
        <v>0</v>
      </c>
      <c r="S1508">
        <f t="shared" si="264"/>
        <v>0</v>
      </c>
      <c r="T1508">
        <f t="shared" si="264"/>
        <v>0</v>
      </c>
      <c r="U1508">
        <f t="shared" si="264"/>
        <v>0</v>
      </c>
      <c r="V1508">
        <f t="shared" si="264"/>
        <v>0</v>
      </c>
      <c r="W1508">
        <f t="shared" si="264"/>
        <v>0</v>
      </c>
      <c r="X1508">
        <f t="shared" si="264"/>
        <v>0</v>
      </c>
      <c r="Y1508">
        <f t="shared" si="264"/>
        <v>0</v>
      </c>
      <c r="Z1508">
        <f t="shared" si="264"/>
        <v>0</v>
      </c>
      <c r="AA1508">
        <f t="shared" si="264"/>
        <v>0</v>
      </c>
      <c r="AB1508">
        <f t="shared" si="264"/>
        <v>0</v>
      </c>
      <c r="AC1508">
        <f t="shared" si="264"/>
        <v>0</v>
      </c>
      <c r="AD1508">
        <f t="shared" si="264"/>
        <v>0</v>
      </c>
      <c r="AE1508">
        <f t="shared" si="264"/>
        <v>0</v>
      </c>
      <c r="AF1508">
        <f t="shared" si="264"/>
        <v>0</v>
      </c>
      <c r="AG1508">
        <f t="shared" si="264"/>
        <v>0</v>
      </c>
      <c r="AH1508">
        <f t="shared" si="264"/>
        <v>0</v>
      </c>
      <c r="AI1508">
        <f t="shared" si="264"/>
        <v>0</v>
      </c>
      <c r="AJ1508">
        <f t="shared" si="264"/>
        <v>0</v>
      </c>
      <c r="AK1508">
        <f t="shared" si="264"/>
        <v>0</v>
      </c>
      <c r="AL1508">
        <f t="shared" si="264"/>
        <v>0</v>
      </c>
    </row>
    <row r="1509" spans="1:38" ht="26.1" customHeight="1" x14ac:dyDescent="0.3">
      <c r="A1509" s="59" t="s">
        <v>520</v>
      </c>
      <c r="B1509" s="62"/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3"/>
    </row>
    <row r="1510" spans="1:38" ht="26.1" customHeight="1" x14ac:dyDescent="0.3">
      <c r="A1510" s="6" t="s">
        <v>193</v>
      </c>
      <c r="B1510" s="6" t="s">
        <v>194</v>
      </c>
      <c r="C1510" s="8" t="s">
        <v>52</v>
      </c>
      <c r="D1510" s="9">
        <v>20</v>
      </c>
      <c r="E1510" s="9"/>
      <c r="F1510" s="9"/>
      <c r="G1510" s="9"/>
      <c r="H1510" s="9"/>
      <c r="I1510" s="9"/>
      <c r="J1510" s="9"/>
      <c r="K1510" s="9">
        <f>E1510+G1510+I1510</f>
        <v>0</v>
      </c>
      <c r="L1510" s="9">
        <f>F1510+H1510+J1510</f>
        <v>0</v>
      </c>
      <c r="M1510" s="15" t="s">
        <v>192</v>
      </c>
      <c r="O1510" t="str">
        <f>""</f>
        <v/>
      </c>
      <c r="P1510" s="1" t="s">
        <v>90</v>
      </c>
      <c r="Q1510">
        <v>1</v>
      </c>
      <c r="R1510">
        <f>IF(P1510="기계경비", J1510, 0)</f>
        <v>0</v>
      </c>
      <c r="S1510">
        <f>IF(P1510="운반비", J1510, 0)</f>
        <v>0</v>
      </c>
      <c r="T1510">
        <f>IF(P1510="작업부산물", F1510, 0)</f>
        <v>0</v>
      </c>
      <c r="U1510">
        <f>IF(P1510="관급", F1510, 0)</f>
        <v>0</v>
      </c>
      <c r="V1510">
        <f>IF(P1510="외주비", J1510, 0)</f>
        <v>0</v>
      </c>
      <c r="W1510">
        <f>IF(P1510="장비비", J1510, 0)</f>
        <v>0</v>
      </c>
      <c r="X1510">
        <f>IF(P1510="폐기물처리비", J1510, 0)</f>
        <v>0</v>
      </c>
      <c r="Y1510">
        <f>IF(P1510="가설비", J1510, 0)</f>
        <v>0</v>
      </c>
      <c r="Z1510">
        <f>IF(P1510="잡비제외분", F1510, 0)</f>
        <v>0</v>
      </c>
      <c r="AA1510">
        <f>IF(P1510="사급자재대", L1510, 0)</f>
        <v>0</v>
      </c>
      <c r="AB1510">
        <f>IF(P1510="관급자재대", L1510, 0)</f>
        <v>0</v>
      </c>
      <c r="AC1510">
        <f>IF(P1510="(비)철강설", L1510, 0)</f>
        <v>0</v>
      </c>
      <c r="AD1510">
        <f>IF(P1510="사용자항목2", L1510, 0)</f>
        <v>0</v>
      </c>
      <c r="AE1510">
        <f>IF(P1510="사용자항목3", L1510, 0)</f>
        <v>0</v>
      </c>
      <c r="AF1510">
        <f>IF(P1510="사용자항목4", L1510, 0)</f>
        <v>0</v>
      </c>
      <c r="AG1510">
        <f>IF(P1510="사용자항목5", L1510, 0)</f>
        <v>0</v>
      </c>
      <c r="AH1510">
        <f>IF(P1510="사용자항목6", L1510, 0)</f>
        <v>0</v>
      </c>
      <c r="AI1510">
        <f>IF(P1510="사용자항목7", L1510, 0)</f>
        <v>0</v>
      </c>
      <c r="AJ1510">
        <f>IF(P1510="사용자항목8", L1510, 0)</f>
        <v>0</v>
      </c>
      <c r="AK1510">
        <f>IF(P1510="사용자항목9", L1510, 0)</f>
        <v>0</v>
      </c>
    </row>
    <row r="1511" spans="1:38" ht="26.1" customHeight="1" x14ac:dyDescent="0.3">
      <c r="A1511" s="6" t="s">
        <v>196</v>
      </c>
      <c r="B1511" s="6" t="s">
        <v>197</v>
      </c>
      <c r="C1511" s="8" t="s">
        <v>52</v>
      </c>
      <c r="D1511" s="9">
        <v>20</v>
      </c>
      <c r="E1511" s="9"/>
      <c r="F1511" s="9"/>
      <c r="G1511" s="9"/>
      <c r="H1511" s="9"/>
      <c r="I1511" s="9"/>
      <c r="J1511" s="9"/>
      <c r="K1511" s="9">
        <f>E1511+G1511+I1511</f>
        <v>0</v>
      </c>
      <c r="L1511" s="9">
        <f>F1511+H1511+J1511</f>
        <v>0</v>
      </c>
      <c r="M1511" s="15" t="s">
        <v>195</v>
      </c>
      <c r="O1511" t="str">
        <f>""</f>
        <v/>
      </c>
      <c r="P1511" s="1" t="s">
        <v>90</v>
      </c>
      <c r="Q1511">
        <v>1</v>
      </c>
      <c r="R1511">
        <f>IF(P1511="기계경비", J1511, 0)</f>
        <v>0</v>
      </c>
      <c r="S1511">
        <f>IF(P1511="운반비", J1511, 0)</f>
        <v>0</v>
      </c>
      <c r="T1511">
        <f>IF(P1511="작업부산물", F1511, 0)</f>
        <v>0</v>
      </c>
      <c r="U1511">
        <f>IF(P1511="관급", F1511, 0)</f>
        <v>0</v>
      </c>
      <c r="V1511">
        <f>IF(P1511="외주비", J1511, 0)</f>
        <v>0</v>
      </c>
      <c r="W1511">
        <f>IF(P1511="장비비", J1511, 0)</f>
        <v>0</v>
      </c>
      <c r="X1511">
        <f>IF(P1511="폐기물처리비", J1511, 0)</f>
        <v>0</v>
      </c>
      <c r="Y1511">
        <f>IF(P1511="가설비", J1511, 0)</f>
        <v>0</v>
      </c>
      <c r="Z1511">
        <f>IF(P1511="잡비제외분", F1511, 0)</f>
        <v>0</v>
      </c>
      <c r="AA1511">
        <f>IF(P1511="사급자재대", L1511, 0)</f>
        <v>0</v>
      </c>
      <c r="AB1511">
        <f>IF(P1511="관급자재대", L1511, 0)</f>
        <v>0</v>
      </c>
      <c r="AC1511">
        <f>IF(P1511="(비)철강설", L1511, 0)</f>
        <v>0</v>
      </c>
      <c r="AD1511">
        <f>IF(P1511="사용자항목2", L1511, 0)</f>
        <v>0</v>
      </c>
      <c r="AE1511">
        <f>IF(P1511="사용자항목3", L1511, 0)</f>
        <v>0</v>
      </c>
      <c r="AF1511">
        <f>IF(P1511="사용자항목4", L1511, 0)</f>
        <v>0</v>
      </c>
      <c r="AG1511">
        <f>IF(P1511="사용자항목5", L1511, 0)</f>
        <v>0</v>
      </c>
      <c r="AH1511">
        <f>IF(P1511="사용자항목6", L1511, 0)</f>
        <v>0</v>
      </c>
      <c r="AI1511">
        <f>IF(P1511="사용자항목7", L1511, 0)</f>
        <v>0</v>
      </c>
      <c r="AJ1511">
        <f>IF(P1511="사용자항목8", L1511, 0)</f>
        <v>0</v>
      </c>
      <c r="AK1511">
        <f>IF(P1511="사용자항목9", L1511, 0)</f>
        <v>0</v>
      </c>
    </row>
    <row r="1512" spans="1:38" ht="26.1" customHeight="1" x14ac:dyDescent="0.3">
      <c r="A1512" s="7"/>
      <c r="B1512" s="7"/>
      <c r="C1512" s="14"/>
      <c r="D1512" s="9"/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1:38" ht="26.1" customHeight="1" x14ac:dyDescent="0.3">
      <c r="A1513" s="7"/>
      <c r="B1513" s="7"/>
      <c r="C1513" s="14"/>
      <c r="D1513" s="9"/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1:38" ht="26.1" customHeight="1" x14ac:dyDescent="0.3">
      <c r="A1514" s="7"/>
      <c r="B1514" s="7"/>
      <c r="C1514" s="14"/>
      <c r="D1514" s="9"/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1:38" ht="26.1" customHeight="1" x14ac:dyDescent="0.3">
      <c r="A1515" s="7"/>
      <c r="B1515" s="7"/>
      <c r="C1515" s="14"/>
      <c r="D1515" s="9"/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1:38" ht="26.1" customHeight="1" x14ac:dyDescent="0.3">
      <c r="A1516" s="7"/>
      <c r="B1516" s="7"/>
      <c r="C1516" s="14"/>
      <c r="D1516" s="9"/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1:38" ht="26.1" customHeight="1" x14ac:dyDescent="0.3">
      <c r="A1517" s="7"/>
      <c r="B1517" s="7"/>
      <c r="C1517" s="14"/>
      <c r="D1517" s="9"/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1:38" ht="26.1" customHeight="1" x14ac:dyDescent="0.3">
      <c r="A1518" s="7"/>
      <c r="B1518" s="7"/>
      <c r="C1518" s="14"/>
      <c r="D1518" s="9"/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1:38" ht="26.1" customHeight="1" x14ac:dyDescent="0.3">
      <c r="A1519" s="7"/>
      <c r="B1519" s="7"/>
      <c r="C1519" s="14"/>
      <c r="D1519" s="9"/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1:38" ht="26.1" customHeight="1" x14ac:dyDescent="0.3">
      <c r="A1520" s="7"/>
      <c r="B1520" s="7"/>
      <c r="C1520" s="14"/>
      <c r="D1520" s="9"/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1:38" ht="26.1" customHeight="1" x14ac:dyDescent="0.3">
      <c r="A1521" s="7"/>
      <c r="B1521" s="7"/>
      <c r="C1521" s="14"/>
      <c r="D1521" s="9"/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1:38" ht="26.1" customHeight="1" x14ac:dyDescent="0.3">
      <c r="A1522" s="7"/>
      <c r="B1522" s="7"/>
      <c r="C1522" s="14"/>
      <c r="D1522" s="9"/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1:38" ht="26.1" customHeight="1" x14ac:dyDescent="0.3">
      <c r="A1523" s="7"/>
      <c r="B1523" s="7"/>
      <c r="C1523" s="14"/>
      <c r="D1523" s="9"/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1:38" ht="26.1" customHeight="1" x14ac:dyDescent="0.3">
      <c r="A1524" s="10" t="s">
        <v>91</v>
      </c>
      <c r="B1524" s="11"/>
      <c r="C1524" s="12"/>
      <c r="D1524" s="13"/>
      <c r="E1524" s="13"/>
      <c r="F1524" s="13"/>
      <c r="G1524" s="13"/>
      <c r="H1524" s="13"/>
      <c r="I1524" s="13"/>
      <c r="J1524" s="13"/>
      <c r="K1524" s="13"/>
      <c r="L1524" s="13">
        <f>F1524+H1524+J1524</f>
        <v>0</v>
      </c>
      <c r="M1524" s="13"/>
      <c r="R1524">
        <f t="shared" ref="R1524:AL1524" si="265">ROUNDDOWN(SUM(R1510:R1511), 0)</f>
        <v>0</v>
      </c>
      <c r="S1524">
        <f t="shared" si="265"/>
        <v>0</v>
      </c>
      <c r="T1524">
        <f t="shared" si="265"/>
        <v>0</v>
      </c>
      <c r="U1524">
        <f t="shared" si="265"/>
        <v>0</v>
      </c>
      <c r="V1524">
        <f t="shared" si="265"/>
        <v>0</v>
      </c>
      <c r="W1524">
        <f t="shared" si="265"/>
        <v>0</v>
      </c>
      <c r="X1524">
        <f t="shared" si="265"/>
        <v>0</v>
      </c>
      <c r="Y1524">
        <f t="shared" si="265"/>
        <v>0</v>
      </c>
      <c r="Z1524">
        <f t="shared" si="265"/>
        <v>0</v>
      </c>
      <c r="AA1524">
        <f t="shared" si="265"/>
        <v>0</v>
      </c>
      <c r="AB1524">
        <f t="shared" si="265"/>
        <v>0</v>
      </c>
      <c r="AC1524">
        <f t="shared" si="265"/>
        <v>0</v>
      </c>
      <c r="AD1524">
        <f t="shared" si="265"/>
        <v>0</v>
      </c>
      <c r="AE1524">
        <f t="shared" si="265"/>
        <v>0</v>
      </c>
      <c r="AF1524">
        <f t="shared" si="265"/>
        <v>0</v>
      </c>
      <c r="AG1524">
        <f t="shared" si="265"/>
        <v>0</v>
      </c>
      <c r="AH1524">
        <f t="shared" si="265"/>
        <v>0</v>
      </c>
      <c r="AI1524">
        <f t="shared" si="265"/>
        <v>0</v>
      </c>
      <c r="AJ1524">
        <f t="shared" si="265"/>
        <v>0</v>
      </c>
      <c r="AK1524">
        <f t="shared" si="265"/>
        <v>0</v>
      </c>
      <c r="AL1524">
        <f t="shared" si="265"/>
        <v>0</v>
      </c>
    </row>
    <row r="1525" spans="1:38" ht="26.1" customHeight="1" x14ac:dyDescent="0.3">
      <c r="A1525" s="59" t="s">
        <v>521</v>
      </c>
      <c r="B1525" s="62"/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3"/>
    </row>
    <row r="1526" spans="1:38" ht="26.1" customHeight="1" x14ac:dyDescent="0.3">
      <c r="A1526" s="6" t="s">
        <v>120</v>
      </c>
      <c r="B1526" s="6" t="s">
        <v>121</v>
      </c>
      <c r="C1526" s="8" t="s">
        <v>122</v>
      </c>
      <c r="D1526" s="9">
        <v>10</v>
      </c>
      <c r="E1526" s="9"/>
      <c r="F1526" s="9"/>
      <c r="G1526" s="9"/>
      <c r="H1526" s="9"/>
      <c r="I1526" s="9"/>
      <c r="J1526" s="9"/>
      <c r="K1526" s="9">
        <f>E1526+G1526+I1526</f>
        <v>0</v>
      </c>
      <c r="L1526" s="9">
        <f>F1526+H1526+J1526</f>
        <v>0</v>
      </c>
      <c r="M1526" s="15" t="s">
        <v>119</v>
      </c>
      <c r="O1526" t="str">
        <f>""</f>
        <v/>
      </c>
      <c r="P1526" s="1" t="s">
        <v>90</v>
      </c>
      <c r="Q1526">
        <v>1</v>
      </c>
      <c r="R1526">
        <f>IF(P1526="기계경비", J1526, 0)</f>
        <v>0</v>
      </c>
      <c r="S1526">
        <f>IF(P1526="운반비", J1526, 0)</f>
        <v>0</v>
      </c>
      <c r="T1526">
        <f>IF(P1526="작업부산물", F1526, 0)</f>
        <v>0</v>
      </c>
      <c r="U1526">
        <f>IF(P1526="관급", F1526, 0)</f>
        <v>0</v>
      </c>
      <c r="V1526">
        <f>IF(P1526="외주비", J1526, 0)</f>
        <v>0</v>
      </c>
      <c r="W1526">
        <f>IF(P1526="장비비", J1526, 0)</f>
        <v>0</v>
      </c>
      <c r="X1526">
        <f>IF(P1526="폐기물처리비", J1526, 0)</f>
        <v>0</v>
      </c>
      <c r="Y1526">
        <f>IF(P1526="가설비", J1526, 0)</f>
        <v>0</v>
      </c>
      <c r="Z1526">
        <f>IF(P1526="잡비제외분", F1526, 0)</f>
        <v>0</v>
      </c>
      <c r="AA1526">
        <f>IF(P1526="사급자재대", L1526, 0)</f>
        <v>0</v>
      </c>
      <c r="AB1526">
        <f>IF(P1526="관급자재대", L1526, 0)</f>
        <v>0</v>
      </c>
      <c r="AC1526">
        <f>IF(P1526="(비)철강설", L1526, 0)</f>
        <v>0</v>
      </c>
      <c r="AD1526">
        <f>IF(P1526="사용자항목2", L1526, 0)</f>
        <v>0</v>
      </c>
      <c r="AE1526">
        <f>IF(P1526="사용자항목3", L1526, 0)</f>
        <v>0</v>
      </c>
      <c r="AF1526">
        <f>IF(P1526="사용자항목4", L1526, 0)</f>
        <v>0</v>
      </c>
      <c r="AG1526">
        <f>IF(P1526="사용자항목5", L1526, 0)</f>
        <v>0</v>
      </c>
      <c r="AH1526">
        <f>IF(P1526="사용자항목6", L1526, 0)</f>
        <v>0</v>
      </c>
      <c r="AI1526">
        <f>IF(P1526="사용자항목7", L1526, 0)</f>
        <v>0</v>
      </c>
      <c r="AJ1526">
        <f>IF(P1526="사용자항목8", L1526, 0)</f>
        <v>0</v>
      </c>
      <c r="AK1526">
        <f>IF(P1526="사용자항목9", L1526, 0)</f>
        <v>0</v>
      </c>
    </row>
    <row r="1527" spans="1:38" ht="26.1" customHeight="1" x14ac:dyDescent="0.3">
      <c r="A1527" s="6" t="s">
        <v>100</v>
      </c>
      <c r="B1527" s="6" t="s">
        <v>101</v>
      </c>
      <c r="C1527" s="8" t="s">
        <v>52</v>
      </c>
      <c r="D1527" s="9">
        <v>29</v>
      </c>
      <c r="E1527" s="9"/>
      <c r="F1527" s="9"/>
      <c r="G1527" s="9"/>
      <c r="H1527" s="9"/>
      <c r="I1527" s="9"/>
      <c r="J1527" s="9"/>
      <c r="K1527" s="9">
        <f>E1527+G1527+I1527</f>
        <v>0</v>
      </c>
      <c r="L1527" s="9">
        <f>F1527+H1527+J1527</f>
        <v>0</v>
      </c>
      <c r="M1527" s="15" t="s">
        <v>102</v>
      </c>
      <c r="O1527" t="str">
        <f>""</f>
        <v/>
      </c>
      <c r="P1527" s="1" t="s">
        <v>90</v>
      </c>
      <c r="Q1527">
        <v>1</v>
      </c>
      <c r="R1527">
        <f>IF(P1527="기계경비", J1527, 0)</f>
        <v>0</v>
      </c>
      <c r="S1527">
        <f>IF(P1527="운반비", J1527, 0)</f>
        <v>0</v>
      </c>
      <c r="T1527">
        <f>IF(P1527="작업부산물", F1527, 0)</f>
        <v>0</v>
      </c>
      <c r="U1527">
        <f>IF(P1527="관급", F1527, 0)</f>
        <v>0</v>
      </c>
      <c r="V1527">
        <f>IF(P1527="외주비", J1527, 0)</f>
        <v>0</v>
      </c>
      <c r="W1527">
        <f>IF(P1527="장비비", J1527, 0)</f>
        <v>0</v>
      </c>
      <c r="X1527">
        <f>IF(P1527="폐기물처리비", J1527, 0)</f>
        <v>0</v>
      </c>
      <c r="Y1527">
        <f>IF(P1527="가설비", J1527, 0)</f>
        <v>0</v>
      </c>
      <c r="Z1527">
        <f>IF(P1527="잡비제외분", F1527, 0)</f>
        <v>0</v>
      </c>
      <c r="AA1527">
        <f>IF(P1527="사급자재대", L1527, 0)</f>
        <v>0</v>
      </c>
      <c r="AB1527">
        <f>IF(P1527="관급자재대", L1527, 0)</f>
        <v>0</v>
      </c>
      <c r="AC1527">
        <f>IF(P1527="(비)철강설", L1527, 0)</f>
        <v>0</v>
      </c>
      <c r="AD1527">
        <f>IF(P1527="사용자항목2", L1527, 0)</f>
        <v>0</v>
      </c>
      <c r="AE1527">
        <f>IF(P1527="사용자항목3", L1527, 0)</f>
        <v>0</v>
      </c>
      <c r="AF1527">
        <f>IF(P1527="사용자항목4", L1527, 0)</f>
        <v>0</v>
      </c>
      <c r="AG1527">
        <f>IF(P1527="사용자항목5", L1527, 0)</f>
        <v>0</v>
      </c>
      <c r="AH1527">
        <f>IF(P1527="사용자항목6", L1527, 0)</f>
        <v>0</v>
      </c>
      <c r="AI1527">
        <f>IF(P1527="사용자항목7", L1527, 0)</f>
        <v>0</v>
      </c>
      <c r="AJ1527">
        <f>IF(P1527="사용자항목8", L1527, 0)</f>
        <v>0</v>
      </c>
      <c r="AK1527">
        <f>IF(P1527="사용자항목9", L1527, 0)</f>
        <v>0</v>
      </c>
    </row>
    <row r="1528" spans="1:38" ht="26.1" customHeight="1" x14ac:dyDescent="0.3">
      <c r="A1528" s="7"/>
      <c r="B1528" s="7"/>
      <c r="C1528" s="14"/>
      <c r="D1528" s="9"/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1:38" ht="26.1" customHeight="1" x14ac:dyDescent="0.3">
      <c r="A1529" s="7"/>
      <c r="B1529" s="7"/>
      <c r="C1529" s="14"/>
      <c r="D1529" s="9"/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1:38" ht="26.1" customHeight="1" x14ac:dyDescent="0.3">
      <c r="A1530" s="7"/>
      <c r="B1530" s="7"/>
      <c r="C1530" s="14"/>
      <c r="D1530" s="9"/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1:38" ht="26.1" customHeight="1" x14ac:dyDescent="0.3">
      <c r="A1531" s="7"/>
      <c r="B1531" s="7"/>
      <c r="C1531" s="14"/>
      <c r="D1531" s="9"/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1:38" ht="26.1" customHeight="1" x14ac:dyDescent="0.3">
      <c r="A1532" s="7"/>
      <c r="B1532" s="7"/>
      <c r="C1532" s="14"/>
      <c r="D1532" s="9"/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1:38" ht="26.1" customHeight="1" x14ac:dyDescent="0.3">
      <c r="A1533" s="7"/>
      <c r="B1533" s="7"/>
      <c r="C1533" s="14"/>
      <c r="D1533" s="9"/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38" ht="26.1" customHeight="1" x14ac:dyDescent="0.3">
      <c r="A1534" s="7"/>
      <c r="B1534" s="7"/>
      <c r="C1534" s="14"/>
      <c r="D1534" s="9"/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1:38" ht="26.1" customHeight="1" x14ac:dyDescent="0.3">
      <c r="A1535" s="7"/>
      <c r="B1535" s="7"/>
      <c r="C1535" s="14"/>
      <c r="D1535" s="9"/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1:38" ht="26.1" customHeight="1" x14ac:dyDescent="0.3">
      <c r="A1536" s="7"/>
      <c r="B1536" s="7"/>
      <c r="C1536" s="14"/>
      <c r="D1536" s="9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1:38" ht="26.1" customHeight="1" x14ac:dyDescent="0.3">
      <c r="A1537" s="7"/>
      <c r="B1537" s="7"/>
      <c r="C1537" s="14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38" ht="26.1" customHeight="1" x14ac:dyDescent="0.3">
      <c r="A1538" s="7"/>
      <c r="B1538" s="7"/>
      <c r="C1538" s="14"/>
      <c r="D1538" s="9"/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1:38" ht="26.1" customHeight="1" x14ac:dyDescent="0.3">
      <c r="A1539" s="7"/>
      <c r="B1539" s="7"/>
      <c r="C1539" s="14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38" ht="26.1" customHeight="1" x14ac:dyDescent="0.3">
      <c r="A1540" s="10" t="s">
        <v>91</v>
      </c>
      <c r="B1540" s="11"/>
      <c r="C1540" s="12"/>
      <c r="D1540" s="13"/>
      <c r="E1540" s="13"/>
      <c r="F1540" s="13"/>
      <c r="G1540" s="13"/>
      <c r="H1540" s="13"/>
      <c r="I1540" s="13"/>
      <c r="J1540" s="13"/>
      <c r="K1540" s="13"/>
      <c r="L1540" s="13">
        <f>F1540+H1540+J1540</f>
        <v>0</v>
      </c>
      <c r="M1540" s="13"/>
      <c r="R1540">
        <f t="shared" ref="R1540:AL1540" si="266">ROUNDDOWN(SUM(R1526:R1527), 0)</f>
        <v>0</v>
      </c>
      <c r="S1540">
        <f t="shared" si="266"/>
        <v>0</v>
      </c>
      <c r="T1540">
        <f t="shared" si="266"/>
        <v>0</v>
      </c>
      <c r="U1540">
        <f t="shared" si="266"/>
        <v>0</v>
      </c>
      <c r="V1540">
        <f t="shared" si="266"/>
        <v>0</v>
      </c>
      <c r="W1540">
        <f t="shared" si="266"/>
        <v>0</v>
      </c>
      <c r="X1540">
        <f t="shared" si="266"/>
        <v>0</v>
      </c>
      <c r="Y1540">
        <f t="shared" si="266"/>
        <v>0</v>
      </c>
      <c r="Z1540">
        <f t="shared" si="266"/>
        <v>0</v>
      </c>
      <c r="AA1540">
        <f t="shared" si="266"/>
        <v>0</v>
      </c>
      <c r="AB1540">
        <f t="shared" si="266"/>
        <v>0</v>
      </c>
      <c r="AC1540">
        <f t="shared" si="266"/>
        <v>0</v>
      </c>
      <c r="AD1540">
        <f t="shared" si="266"/>
        <v>0</v>
      </c>
      <c r="AE1540">
        <f t="shared" si="266"/>
        <v>0</v>
      </c>
      <c r="AF1540">
        <f t="shared" si="266"/>
        <v>0</v>
      </c>
      <c r="AG1540">
        <f t="shared" si="266"/>
        <v>0</v>
      </c>
      <c r="AH1540">
        <f t="shared" si="266"/>
        <v>0</v>
      </c>
      <c r="AI1540">
        <f t="shared" si="266"/>
        <v>0</v>
      </c>
      <c r="AJ1540">
        <f t="shared" si="266"/>
        <v>0</v>
      </c>
      <c r="AK1540">
        <f t="shared" si="266"/>
        <v>0</v>
      </c>
      <c r="AL1540">
        <f t="shared" si="266"/>
        <v>0</v>
      </c>
    </row>
    <row r="1541" spans="1:38" ht="26.1" customHeight="1" x14ac:dyDescent="0.3">
      <c r="A1541" s="59" t="s">
        <v>522</v>
      </c>
      <c r="B1541" s="62"/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3"/>
    </row>
    <row r="1542" spans="1:38" ht="26.1" customHeight="1" x14ac:dyDescent="0.3">
      <c r="A1542" s="6" t="s">
        <v>124</v>
      </c>
      <c r="B1542" s="6" t="s">
        <v>125</v>
      </c>
      <c r="C1542" s="8" t="s">
        <v>52</v>
      </c>
      <c r="D1542" s="9">
        <v>29</v>
      </c>
      <c r="E1542" s="9"/>
      <c r="F1542" s="9"/>
      <c r="G1542" s="9"/>
      <c r="H1542" s="9"/>
      <c r="I1542" s="9"/>
      <c r="J1542" s="9"/>
      <c r="K1542" s="9">
        <f>E1542+G1542+I1542</f>
        <v>0</v>
      </c>
      <c r="L1542" s="9">
        <f>F1542+H1542+J1542</f>
        <v>0</v>
      </c>
      <c r="M1542" s="15" t="s">
        <v>123</v>
      </c>
      <c r="O1542" t="str">
        <f>""</f>
        <v/>
      </c>
      <c r="P1542" s="1" t="s">
        <v>90</v>
      </c>
      <c r="Q1542">
        <v>1</v>
      </c>
      <c r="R1542">
        <f>IF(P1542="기계경비", J1542, 0)</f>
        <v>0</v>
      </c>
      <c r="S1542">
        <f>IF(P1542="운반비", J1542, 0)</f>
        <v>0</v>
      </c>
      <c r="T1542">
        <f>IF(P1542="작업부산물", F1542, 0)</f>
        <v>0</v>
      </c>
      <c r="U1542">
        <f>IF(P1542="관급", F1542, 0)</f>
        <v>0</v>
      </c>
      <c r="V1542">
        <f>IF(P1542="외주비", J1542, 0)</f>
        <v>0</v>
      </c>
      <c r="W1542">
        <f>IF(P1542="장비비", J1542, 0)</f>
        <v>0</v>
      </c>
      <c r="X1542">
        <f>IF(P1542="폐기물처리비", J1542, 0)</f>
        <v>0</v>
      </c>
      <c r="Y1542">
        <f>IF(P1542="가설비", J1542, 0)</f>
        <v>0</v>
      </c>
      <c r="Z1542">
        <f>IF(P1542="잡비제외분", F1542, 0)</f>
        <v>0</v>
      </c>
      <c r="AA1542">
        <f>IF(P1542="사급자재대", L1542, 0)</f>
        <v>0</v>
      </c>
      <c r="AB1542">
        <f>IF(P1542="관급자재대", L1542, 0)</f>
        <v>0</v>
      </c>
      <c r="AC1542">
        <f>IF(P1542="(비)철강설", L1542, 0)</f>
        <v>0</v>
      </c>
      <c r="AD1542">
        <f>IF(P1542="사용자항목2", L1542, 0)</f>
        <v>0</v>
      </c>
      <c r="AE1542">
        <f>IF(P1542="사용자항목3", L1542, 0)</f>
        <v>0</v>
      </c>
      <c r="AF1542">
        <f>IF(P1542="사용자항목4", L1542, 0)</f>
        <v>0</v>
      </c>
      <c r="AG1542">
        <f>IF(P1542="사용자항목5", L1542, 0)</f>
        <v>0</v>
      </c>
      <c r="AH1542">
        <f>IF(P1542="사용자항목6", L1542, 0)</f>
        <v>0</v>
      </c>
      <c r="AI1542">
        <f>IF(P1542="사용자항목7", L1542, 0)</f>
        <v>0</v>
      </c>
      <c r="AJ1542">
        <f>IF(P1542="사용자항목8", L1542, 0)</f>
        <v>0</v>
      </c>
      <c r="AK1542">
        <f>IF(P1542="사용자항목9", L1542, 0)</f>
        <v>0</v>
      </c>
    </row>
    <row r="1543" spans="1:38" ht="26.1" customHeight="1" x14ac:dyDescent="0.3">
      <c r="A1543" s="7"/>
      <c r="B1543" s="7"/>
      <c r="C1543" s="14"/>
      <c r="D1543" s="9"/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1:38" ht="26.1" customHeight="1" x14ac:dyDescent="0.3">
      <c r="A1544" s="7"/>
      <c r="B1544" s="7"/>
      <c r="C1544" s="14"/>
      <c r="D1544" s="9"/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1:38" ht="26.1" customHeight="1" x14ac:dyDescent="0.3">
      <c r="A1545" s="7"/>
      <c r="B1545" s="7"/>
      <c r="C1545" s="14"/>
      <c r="D1545" s="9"/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1:38" ht="26.1" customHeight="1" x14ac:dyDescent="0.3">
      <c r="A1546" s="7"/>
      <c r="B1546" s="7"/>
      <c r="C1546" s="14"/>
      <c r="D1546" s="9"/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1:38" ht="26.1" customHeight="1" x14ac:dyDescent="0.3">
      <c r="A1547" s="7"/>
      <c r="B1547" s="7"/>
      <c r="C1547" s="14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38" ht="26.1" customHeight="1" x14ac:dyDescent="0.3">
      <c r="A1548" s="7"/>
      <c r="B1548" s="7"/>
      <c r="C1548" s="14"/>
      <c r="D1548" s="9"/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1:38" ht="26.1" customHeight="1" x14ac:dyDescent="0.3">
      <c r="A1549" s="7"/>
      <c r="B1549" s="7"/>
      <c r="C1549" s="14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38" ht="26.1" customHeight="1" x14ac:dyDescent="0.3">
      <c r="A1550" s="7"/>
      <c r="B1550" s="7"/>
      <c r="C1550" s="14"/>
      <c r="D1550" s="9"/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1:38" ht="26.1" customHeight="1" x14ac:dyDescent="0.3">
      <c r="A1551" s="7"/>
      <c r="B1551" s="7"/>
      <c r="C1551" s="14"/>
      <c r="D1551" s="9"/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1:38" ht="26.1" customHeight="1" x14ac:dyDescent="0.3">
      <c r="A1552" s="7"/>
      <c r="B1552" s="7"/>
      <c r="C1552" s="14"/>
      <c r="D1552" s="9"/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1:38" ht="26.1" customHeight="1" x14ac:dyDescent="0.3">
      <c r="A1553" s="7"/>
      <c r="B1553" s="7"/>
      <c r="C1553" s="14"/>
      <c r="D1553" s="9"/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1:38" ht="26.1" customHeight="1" x14ac:dyDescent="0.3">
      <c r="A1554" s="7"/>
      <c r="B1554" s="7"/>
      <c r="C1554" s="14"/>
      <c r="D1554" s="9"/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1:38" ht="26.1" customHeight="1" x14ac:dyDescent="0.3">
      <c r="A1555" s="7"/>
      <c r="B1555" s="7"/>
      <c r="C1555" s="14"/>
      <c r="D1555" s="9"/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1:38" ht="26.1" customHeight="1" x14ac:dyDescent="0.3">
      <c r="A1556" s="10" t="s">
        <v>91</v>
      </c>
      <c r="B1556" s="11"/>
      <c r="C1556" s="12"/>
      <c r="D1556" s="13"/>
      <c r="E1556" s="13"/>
      <c r="F1556" s="13"/>
      <c r="G1556" s="13"/>
      <c r="H1556" s="13"/>
      <c r="I1556" s="13"/>
      <c r="J1556" s="13"/>
      <c r="K1556" s="13"/>
      <c r="L1556" s="13">
        <f>F1556+H1556+J1556</f>
        <v>0</v>
      </c>
      <c r="M1556" s="13"/>
      <c r="R1556">
        <f t="shared" ref="R1556:AL1556" si="267">ROUNDDOWN(SUM(R1542:R1542), 0)</f>
        <v>0</v>
      </c>
      <c r="S1556">
        <f t="shared" si="267"/>
        <v>0</v>
      </c>
      <c r="T1556">
        <f t="shared" si="267"/>
        <v>0</v>
      </c>
      <c r="U1556">
        <f t="shared" si="267"/>
        <v>0</v>
      </c>
      <c r="V1556">
        <f t="shared" si="267"/>
        <v>0</v>
      </c>
      <c r="W1556">
        <f t="shared" si="267"/>
        <v>0</v>
      </c>
      <c r="X1556">
        <f t="shared" si="267"/>
        <v>0</v>
      </c>
      <c r="Y1556">
        <f t="shared" si="267"/>
        <v>0</v>
      </c>
      <c r="Z1556">
        <f t="shared" si="267"/>
        <v>0</v>
      </c>
      <c r="AA1556">
        <f t="shared" si="267"/>
        <v>0</v>
      </c>
      <c r="AB1556">
        <f t="shared" si="267"/>
        <v>0</v>
      </c>
      <c r="AC1556">
        <f t="shared" si="267"/>
        <v>0</v>
      </c>
      <c r="AD1556">
        <f t="shared" si="267"/>
        <v>0</v>
      </c>
      <c r="AE1556">
        <f t="shared" si="267"/>
        <v>0</v>
      </c>
      <c r="AF1556">
        <f t="shared" si="267"/>
        <v>0</v>
      </c>
      <c r="AG1556">
        <f t="shared" si="267"/>
        <v>0</v>
      </c>
      <c r="AH1556">
        <f t="shared" si="267"/>
        <v>0</v>
      </c>
      <c r="AI1556">
        <f t="shared" si="267"/>
        <v>0</v>
      </c>
      <c r="AJ1556">
        <f t="shared" si="267"/>
        <v>0</v>
      </c>
      <c r="AK1556">
        <f t="shared" si="267"/>
        <v>0</v>
      </c>
      <c r="AL1556">
        <f t="shared" si="267"/>
        <v>0</v>
      </c>
    </row>
    <row r="1557" spans="1:38" ht="26.1" customHeight="1" x14ac:dyDescent="0.3">
      <c r="A1557" s="59" t="s">
        <v>523</v>
      </c>
      <c r="B1557" s="62"/>
      <c r="C1557" s="62"/>
      <c r="D1557" s="62"/>
      <c r="E1557" s="62"/>
      <c r="F1557" s="62"/>
      <c r="G1557" s="62"/>
      <c r="H1557" s="62"/>
      <c r="I1557" s="62"/>
      <c r="J1557" s="62"/>
      <c r="K1557" s="62"/>
      <c r="L1557" s="62"/>
      <c r="M1557" s="63"/>
    </row>
    <row r="1558" spans="1:38" ht="26.1" customHeight="1" x14ac:dyDescent="0.3">
      <c r="A1558" s="6" t="s">
        <v>180</v>
      </c>
      <c r="B1558" s="6" t="s">
        <v>81</v>
      </c>
      <c r="C1558" s="8" t="s">
        <v>62</v>
      </c>
      <c r="D1558" s="9">
        <v>0.06</v>
      </c>
      <c r="E1558" s="9"/>
      <c r="F1558" s="9"/>
      <c r="G1558" s="9"/>
      <c r="H1558" s="9"/>
      <c r="I1558" s="9"/>
      <c r="J1558" s="9"/>
      <c r="K1558" s="9">
        <f t="shared" ref="K1558:L1560" si="268">E1558+G1558+I1558</f>
        <v>0</v>
      </c>
      <c r="L1558" s="9">
        <f t="shared" si="268"/>
        <v>0</v>
      </c>
      <c r="M1558" s="15" t="s">
        <v>181</v>
      </c>
      <c r="O1558" t="str">
        <f>""</f>
        <v/>
      </c>
      <c r="P1558" t="s">
        <v>411</v>
      </c>
      <c r="Q1558">
        <v>1</v>
      </c>
      <c r="R1558">
        <f>IF(P1558="기계경비", J1558, 0)</f>
        <v>0</v>
      </c>
      <c r="S1558">
        <f>IF(P1558="운반비", J1558, 0)</f>
        <v>0</v>
      </c>
      <c r="T1558">
        <f>IF(P1558="작업부산물", F1558, 0)</f>
        <v>0</v>
      </c>
      <c r="U1558">
        <f>IF(P1558="관급", F1558, 0)</f>
        <v>0</v>
      </c>
      <c r="V1558">
        <f>IF(P1558="외주비", J1558, 0)</f>
        <v>0</v>
      </c>
      <c r="W1558">
        <f>IF(P1558="장비비", J1558, 0)</f>
        <v>0</v>
      </c>
      <c r="X1558">
        <f>IF(P1558="폐기물처리비", L1558, 0)</f>
        <v>0</v>
      </c>
      <c r="Y1558">
        <f>IF(P1558="가설비", J1558, 0)</f>
        <v>0</v>
      </c>
      <c r="Z1558">
        <f>IF(P1558="잡비제외분", F1558, 0)</f>
        <v>0</v>
      </c>
      <c r="AA1558">
        <f>IF(P1558="사급자재대", L1558, 0)</f>
        <v>0</v>
      </c>
      <c r="AB1558">
        <f>IF(P1558="관급자재대", L1558, 0)</f>
        <v>0</v>
      </c>
      <c r="AC1558">
        <f>IF(P1558="(비)철강설", L1558, 0)</f>
        <v>0</v>
      </c>
      <c r="AD1558">
        <f>IF(P1558="사용자항목2", L1558, 0)</f>
        <v>0</v>
      </c>
      <c r="AE1558">
        <f>IF(P1558="사용자항목3", L1558, 0)</f>
        <v>0</v>
      </c>
      <c r="AF1558">
        <f>IF(P1558="사용자항목4", L1558, 0)</f>
        <v>0</v>
      </c>
      <c r="AG1558">
        <f>IF(P1558="사용자항목5", L1558, 0)</f>
        <v>0</v>
      </c>
      <c r="AH1558">
        <f>IF(P1558="사용자항목6", L1558, 0)</f>
        <v>0</v>
      </c>
      <c r="AI1558">
        <f>IF(P1558="사용자항목7", L1558, 0)</f>
        <v>0</v>
      </c>
      <c r="AJ1558">
        <f>IF(P1558="사용자항목8", L1558, 0)</f>
        <v>0</v>
      </c>
      <c r="AK1558">
        <f>IF(P1558="사용자항목9", L1558, 0)</f>
        <v>0</v>
      </c>
    </row>
    <row r="1559" spans="1:38" ht="26.1" customHeight="1" x14ac:dyDescent="0.3">
      <c r="A1559" s="6" t="s">
        <v>72</v>
      </c>
      <c r="B1559" s="6" t="s">
        <v>73</v>
      </c>
      <c r="C1559" s="8" t="s">
        <v>62</v>
      </c>
      <c r="D1559" s="9">
        <v>0.06</v>
      </c>
      <c r="E1559" s="9"/>
      <c r="F1559" s="9"/>
      <c r="G1559" s="9"/>
      <c r="H1559" s="9"/>
      <c r="I1559" s="9"/>
      <c r="J1559" s="9"/>
      <c r="K1559" s="9">
        <f t="shared" si="268"/>
        <v>0</v>
      </c>
      <c r="L1559" s="9">
        <f t="shared" si="268"/>
        <v>0</v>
      </c>
      <c r="M1559" s="15" t="s">
        <v>74</v>
      </c>
      <c r="O1559" t="str">
        <f>"03"</f>
        <v>03</v>
      </c>
      <c r="P1559" t="s">
        <v>411</v>
      </c>
      <c r="Q1559">
        <v>1</v>
      </c>
      <c r="R1559">
        <f>IF(P1559="기계경비", J1559, 0)</f>
        <v>0</v>
      </c>
      <c r="S1559">
        <f>IF(P1559="운반비", J1559, 0)</f>
        <v>0</v>
      </c>
      <c r="T1559">
        <f>IF(P1559="작업부산물", F1559, 0)</f>
        <v>0</v>
      </c>
      <c r="U1559">
        <f>IF(P1559="관급", F1559, 0)</f>
        <v>0</v>
      </c>
      <c r="V1559">
        <f>IF(P1559="외주비", J1559, 0)</f>
        <v>0</v>
      </c>
      <c r="W1559">
        <f>IF(P1559="장비비", J1559, 0)</f>
        <v>0</v>
      </c>
      <c r="X1559">
        <f>IF(P1559="폐기물처리비", L1559, 0)</f>
        <v>0</v>
      </c>
      <c r="Y1559">
        <f>IF(P1559="가설비", J1559, 0)</f>
        <v>0</v>
      </c>
      <c r="Z1559">
        <f>IF(P1559="잡비제외분", F1559, 0)</f>
        <v>0</v>
      </c>
      <c r="AA1559">
        <f>IF(P1559="사급자재대", L1559, 0)</f>
        <v>0</v>
      </c>
      <c r="AB1559">
        <f>IF(P1559="관급자재대", L1559, 0)</f>
        <v>0</v>
      </c>
      <c r="AC1559">
        <f>IF(P1559="(비)철강설", L1559, 0)</f>
        <v>0</v>
      </c>
      <c r="AD1559">
        <f>IF(P1559="사용자항목2", L1559, 0)</f>
        <v>0</v>
      </c>
      <c r="AE1559">
        <f>IF(P1559="사용자항목3", L1559, 0)</f>
        <v>0</v>
      </c>
      <c r="AF1559">
        <f>IF(P1559="사용자항목4", L1559, 0)</f>
        <v>0</v>
      </c>
      <c r="AG1559">
        <f>IF(P1559="사용자항목5", L1559, 0)</f>
        <v>0</v>
      </c>
      <c r="AH1559">
        <f>IF(P1559="사용자항목6", L1559, 0)</f>
        <v>0</v>
      </c>
      <c r="AI1559">
        <f>IF(P1559="사용자항목7", L1559, 0)</f>
        <v>0</v>
      </c>
      <c r="AJ1559">
        <f>IF(P1559="사용자항목8", L1559, 0)</f>
        <v>0</v>
      </c>
      <c r="AK1559">
        <f>IF(P1559="사용자항목9", L1559, 0)</f>
        <v>0</v>
      </c>
    </row>
    <row r="1560" spans="1:38" ht="26.1" customHeight="1" x14ac:dyDescent="0.3">
      <c r="A1560" s="6" t="s">
        <v>75</v>
      </c>
      <c r="B1560" s="6" t="s">
        <v>78</v>
      </c>
      <c r="C1560" s="8" t="s">
        <v>62</v>
      </c>
      <c r="D1560" s="9">
        <v>0.06</v>
      </c>
      <c r="E1560" s="9"/>
      <c r="F1560" s="9"/>
      <c r="G1560" s="9"/>
      <c r="H1560" s="9"/>
      <c r="I1560" s="9"/>
      <c r="J1560" s="9"/>
      <c r="K1560" s="9">
        <f t="shared" si="268"/>
        <v>0</v>
      </c>
      <c r="L1560" s="9">
        <f t="shared" si="268"/>
        <v>0</v>
      </c>
      <c r="M1560" s="15" t="s">
        <v>77</v>
      </c>
      <c r="O1560" t="str">
        <f>"03"</f>
        <v>03</v>
      </c>
      <c r="P1560" t="s">
        <v>411</v>
      </c>
      <c r="Q1560">
        <v>1</v>
      </c>
      <c r="R1560">
        <f>IF(P1560="기계경비", J1560, 0)</f>
        <v>0</v>
      </c>
      <c r="S1560">
        <f>IF(P1560="운반비", J1560, 0)</f>
        <v>0</v>
      </c>
      <c r="T1560">
        <f>IF(P1560="작업부산물", F1560, 0)</f>
        <v>0</v>
      </c>
      <c r="U1560">
        <f>IF(P1560="관급", F1560, 0)</f>
        <v>0</v>
      </c>
      <c r="V1560">
        <f>IF(P1560="외주비", J1560, 0)</f>
        <v>0</v>
      </c>
      <c r="W1560">
        <f>IF(P1560="장비비", J1560, 0)</f>
        <v>0</v>
      </c>
      <c r="X1560">
        <f>IF(P1560="폐기물처리비", L1560, 0)</f>
        <v>0</v>
      </c>
      <c r="Y1560">
        <f>IF(P1560="가설비", J1560, 0)</f>
        <v>0</v>
      </c>
      <c r="Z1560">
        <f>IF(P1560="잡비제외분", F1560, 0)</f>
        <v>0</v>
      </c>
      <c r="AA1560">
        <f>IF(P1560="사급자재대", L1560, 0)</f>
        <v>0</v>
      </c>
      <c r="AB1560">
        <f>IF(P1560="관급자재대", L1560, 0)</f>
        <v>0</v>
      </c>
      <c r="AC1560">
        <f>IF(P1560="(비)철강설", L1560, 0)</f>
        <v>0</v>
      </c>
      <c r="AD1560">
        <f>IF(P1560="사용자항목2", L1560, 0)</f>
        <v>0</v>
      </c>
      <c r="AE1560">
        <f>IF(P1560="사용자항목3", L1560, 0)</f>
        <v>0</v>
      </c>
      <c r="AF1560">
        <f>IF(P1560="사용자항목4", L1560, 0)</f>
        <v>0</v>
      </c>
      <c r="AG1560">
        <f>IF(P1560="사용자항목5", L1560, 0)</f>
        <v>0</v>
      </c>
      <c r="AH1560">
        <f>IF(P1560="사용자항목6", L1560, 0)</f>
        <v>0</v>
      </c>
      <c r="AI1560">
        <f>IF(P1560="사용자항목7", L1560, 0)</f>
        <v>0</v>
      </c>
      <c r="AJ1560">
        <f>IF(P1560="사용자항목8", L1560, 0)</f>
        <v>0</v>
      </c>
      <c r="AK1560">
        <f>IF(P1560="사용자항목9", L1560, 0)</f>
        <v>0</v>
      </c>
    </row>
    <row r="1561" spans="1:38" ht="26.1" customHeight="1" x14ac:dyDescent="0.3">
      <c r="A1561" s="7"/>
      <c r="B1561" s="7"/>
      <c r="C1561" s="14"/>
      <c r="D1561" s="9"/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1:38" ht="26.1" customHeight="1" x14ac:dyDescent="0.3">
      <c r="A1562" s="7"/>
      <c r="B1562" s="7"/>
      <c r="C1562" s="14"/>
      <c r="D1562" s="9"/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1:38" ht="26.1" customHeight="1" x14ac:dyDescent="0.3">
      <c r="A1563" s="7"/>
      <c r="B1563" s="7"/>
      <c r="C1563" s="14"/>
      <c r="D1563" s="9"/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1:38" ht="26.1" customHeight="1" x14ac:dyDescent="0.3">
      <c r="A1564" s="7"/>
      <c r="B1564" s="7"/>
      <c r="C1564" s="14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38" ht="26.1" customHeight="1" x14ac:dyDescent="0.3">
      <c r="A1565" s="7"/>
      <c r="B1565" s="7"/>
      <c r="C1565" s="14"/>
      <c r="D1565" s="9"/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1:38" ht="26.1" customHeight="1" x14ac:dyDescent="0.3">
      <c r="A1566" s="7"/>
      <c r="B1566" s="7"/>
      <c r="C1566" s="14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38" ht="26.1" customHeight="1" x14ac:dyDescent="0.3">
      <c r="A1567" s="7"/>
      <c r="B1567" s="7"/>
      <c r="C1567" s="14"/>
      <c r="D1567" s="9"/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1:38" ht="26.1" customHeight="1" x14ac:dyDescent="0.3">
      <c r="A1568" s="7"/>
      <c r="B1568" s="7"/>
      <c r="C1568" s="14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38" ht="26.1" customHeight="1" x14ac:dyDescent="0.3">
      <c r="A1569" s="7"/>
      <c r="B1569" s="7"/>
      <c r="C1569" s="14"/>
      <c r="D1569" s="9"/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1:38" ht="26.1" customHeight="1" x14ac:dyDescent="0.3">
      <c r="A1570" s="7"/>
      <c r="B1570" s="7"/>
      <c r="C1570" s="14"/>
      <c r="D1570" s="9"/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1:38" ht="26.1" customHeight="1" x14ac:dyDescent="0.3">
      <c r="A1571" s="7"/>
      <c r="B1571" s="7"/>
      <c r="C1571" s="14"/>
      <c r="D1571" s="9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1:38" ht="26.1" customHeight="1" x14ac:dyDescent="0.3">
      <c r="A1572" s="10" t="s">
        <v>91</v>
      </c>
      <c r="B1572" s="11"/>
      <c r="C1572" s="12"/>
      <c r="D1572" s="13"/>
      <c r="E1572" s="13"/>
      <c r="F1572" s="13"/>
      <c r="G1572" s="13"/>
      <c r="H1572" s="13"/>
      <c r="I1572" s="13"/>
      <c r="J1572" s="13"/>
      <c r="K1572" s="13"/>
      <c r="L1572" s="13">
        <f>F1572+H1572+J1572</f>
        <v>0</v>
      </c>
      <c r="M1572" s="13"/>
      <c r="R1572">
        <f t="shared" ref="R1572:AL1572" si="269">ROUNDDOWN(SUM(R1558:R1560), 0)</f>
        <v>0</v>
      </c>
      <c r="S1572">
        <f t="shared" si="269"/>
        <v>0</v>
      </c>
      <c r="T1572">
        <f t="shared" si="269"/>
        <v>0</v>
      </c>
      <c r="U1572">
        <f t="shared" si="269"/>
        <v>0</v>
      </c>
      <c r="V1572">
        <f t="shared" si="269"/>
        <v>0</v>
      </c>
      <c r="W1572">
        <f t="shared" si="269"/>
        <v>0</v>
      </c>
      <c r="X1572">
        <f t="shared" si="269"/>
        <v>0</v>
      </c>
      <c r="Y1572">
        <f t="shared" si="269"/>
        <v>0</v>
      </c>
      <c r="Z1572">
        <f t="shared" si="269"/>
        <v>0</v>
      </c>
      <c r="AA1572">
        <f t="shared" si="269"/>
        <v>0</v>
      </c>
      <c r="AB1572">
        <f t="shared" si="269"/>
        <v>0</v>
      </c>
      <c r="AC1572">
        <f t="shared" si="269"/>
        <v>0</v>
      </c>
      <c r="AD1572">
        <f t="shared" si="269"/>
        <v>0</v>
      </c>
      <c r="AE1572">
        <f t="shared" si="269"/>
        <v>0</v>
      </c>
      <c r="AF1572">
        <f t="shared" si="269"/>
        <v>0</v>
      </c>
      <c r="AG1572">
        <f t="shared" si="269"/>
        <v>0</v>
      </c>
      <c r="AH1572">
        <f t="shared" si="269"/>
        <v>0</v>
      </c>
      <c r="AI1572">
        <f t="shared" si="269"/>
        <v>0</v>
      </c>
      <c r="AJ1572">
        <f t="shared" si="269"/>
        <v>0</v>
      </c>
      <c r="AK1572">
        <f t="shared" si="269"/>
        <v>0</v>
      </c>
      <c r="AL1572">
        <f t="shared" si="269"/>
        <v>0</v>
      </c>
    </row>
    <row r="1573" spans="1:38" ht="26.1" customHeight="1" x14ac:dyDescent="0.3">
      <c r="A1573" s="59" t="s">
        <v>524</v>
      </c>
      <c r="B1573" s="62"/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3"/>
    </row>
    <row r="1574" spans="1:38" ht="26.1" customHeight="1" x14ac:dyDescent="0.3">
      <c r="A1574" s="6" t="s">
        <v>47</v>
      </c>
      <c r="B1574" s="6" t="s">
        <v>48</v>
      </c>
      <c r="C1574" s="8" t="s">
        <v>49</v>
      </c>
      <c r="D1574" s="9">
        <v>72</v>
      </c>
      <c r="E1574" s="9"/>
      <c r="F1574" s="9"/>
      <c r="G1574" s="9"/>
      <c r="H1574" s="9"/>
      <c r="I1574" s="9"/>
      <c r="J1574" s="9"/>
      <c r="K1574" s="9">
        <f>E1574+G1574+I1574</f>
        <v>0</v>
      </c>
      <c r="L1574" s="9">
        <f>F1574+H1574+J1574</f>
        <v>0</v>
      </c>
      <c r="M1574" s="15" t="s">
        <v>50</v>
      </c>
      <c r="O1574" t="str">
        <f>"01"</f>
        <v>01</v>
      </c>
      <c r="P1574" t="s">
        <v>416</v>
      </c>
      <c r="Q1574">
        <v>1</v>
      </c>
      <c r="R1574">
        <f>IF(P1574="기계경비", J1574, 0)</f>
        <v>0</v>
      </c>
      <c r="S1574">
        <f>IF(P1574="운반비", J1574, 0)</f>
        <v>0</v>
      </c>
      <c r="T1574">
        <f>IF(P1574="작업부산물", F1574, 0)</f>
        <v>0</v>
      </c>
      <c r="U1574">
        <f>IF(P1574="관급", F1574, 0)</f>
        <v>0</v>
      </c>
      <c r="V1574">
        <f>IF(P1574="외주비", J1574, 0)</f>
        <v>0</v>
      </c>
      <c r="W1574">
        <f>IF(P1574="장비비", J1574, 0)</f>
        <v>0</v>
      </c>
      <c r="X1574">
        <f>IF(P1574="폐기물처리비", J1574, 0)</f>
        <v>0</v>
      </c>
      <c r="Y1574">
        <f>IF(P1574="가설비", J1574, 0)</f>
        <v>0</v>
      </c>
      <c r="Z1574">
        <f>IF(P1574="잡비제외분", F1574, 0)</f>
        <v>0</v>
      </c>
      <c r="AA1574">
        <f>IF(P1574="사급자재대", L1574, 0)</f>
        <v>0</v>
      </c>
      <c r="AB1574">
        <f>IF(P1574="관급자재대", L1574, 0)</f>
        <v>0</v>
      </c>
      <c r="AC1574">
        <f>IF(P1574="(비)철강설", L1574, 0)</f>
        <v>0</v>
      </c>
      <c r="AD1574">
        <f>IF(P1574="사용자항목2", L1574, 0)</f>
        <v>0</v>
      </c>
      <c r="AE1574">
        <f>IF(P1574="사용자항목3", L1574, 0)</f>
        <v>0</v>
      </c>
      <c r="AF1574">
        <f>IF(P1574="사용자항목4", L1574, 0)</f>
        <v>0</v>
      </c>
      <c r="AG1574">
        <f>IF(P1574="사용자항목5", L1574, 0)</f>
        <v>0</v>
      </c>
      <c r="AH1574">
        <f>IF(P1574="사용자항목6", L1574, 0)</f>
        <v>0</v>
      </c>
      <c r="AI1574">
        <f>IF(P1574="사용자항목7", L1574, 0)</f>
        <v>0</v>
      </c>
      <c r="AJ1574">
        <f>IF(P1574="사용자항목8", L1574, 0)</f>
        <v>0</v>
      </c>
      <c r="AK1574">
        <f>IF(P1574="사용자항목9", L1574, 0)</f>
        <v>0</v>
      </c>
    </row>
    <row r="1575" spans="1:38" ht="26.1" customHeight="1" x14ac:dyDescent="0.3">
      <c r="A1575" s="7"/>
      <c r="B1575" s="7"/>
      <c r="C1575" s="14"/>
      <c r="D1575" s="9"/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1:38" ht="26.1" customHeight="1" x14ac:dyDescent="0.3">
      <c r="A1576" s="7"/>
      <c r="B1576" s="7"/>
      <c r="C1576" s="14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38" ht="26.1" customHeight="1" x14ac:dyDescent="0.3">
      <c r="A1577" s="7"/>
      <c r="B1577" s="7"/>
      <c r="C1577" s="14"/>
      <c r="D1577" s="9"/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1:38" ht="26.1" customHeight="1" x14ac:dyDescent="0.3">
      <c r="A1578" s="7"/>
      <c r="B1578" s="7"/>
      <c r="C1578" s="14"/>
      <c r="D1578" s="9"/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1:38" ht="26.1" customHeight="1" x14ac:dyDescent="0.3">
      <c r="A1579" s="7"/>
      <c r="B1579" s="7"/>
      <c r="C1579" s="14"/>
      <c r="D1579" s="9"/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1:38" ht="26.1" customHeight="1" x14ac:dyDescent="0.3">
      <c r="A1580" s="7"/>
      <c r="B1580" s="7"/>
      <c r="C1580" s="14"/>
      <c r="D1580" s="9"/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1:38" ht="26.1" customHeight="1" x14ac:dyDescent="0.3">
      <c r="A1581" s="7"/>
      <c r="B1581" s="7"/>
      <c r="C1581" s="14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38" ht="26.1" customHeight="1" x14ac:dyDescent="0.3">
      <c r="A1582" s="7"/>
      <c r="B1582" s="7"/>
      <c r="C1582" s="14"/>
      <c r="D1582" s="9"/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1:38" ht="26.1" customHeight="1" x14ac:dyDescent="0.3">
      <c r="A1583" s="7"/>
      <c r="B1583" s="7"/>
      <c r="C1583" s="14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38" ht="26.1" customHeight="1" x14ac:dyDescent="0.3">
      <c r="A1584" s="7"/>
      <c r="B1584" s="7"/>
      <c r="C1584" s="14"/>
      <c r="D1584" s="9"/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1:38" ht="26.1" customHeight="1" x14ac:dyDescent="0.3">
      <c r="A1585" s="7"/>
      <c r="B1585" s="7"/>
      <c r="C1585" s="14"/>
      <c r="D1585" s="9"/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1:38" ht="26.1" customHeight="1" x14ac:dyDescent="0.3">
      <c r="A1586" s="7"/>
      <c r="B1586" s="7"/>
      <c r="C1586" s="14"/>
      <c r="D1586" s="9"/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1:38" ht="26.1" customHeight="1" x14ac:dyDescent="0.3">
      <c r="A1587" s="7"/>
      <c r="B1587" s="7"/>
      <c r="C1587" s="14"/>
      <c r="D1587" s="9"/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1:38" ht="26.1" customHeight="1" x14ac:dyDescent="0.3">
      <c r="A1588" s="10" t="s">
        <v>91</v>
      </c>
      <c r="B1588" s="11"/>
      <c r="C1588" s="12"/>
      <c r="D1588" s="13"/>
      <c r="E1588" s="13"/>
      <c r="F1588" s="13"/>
      <c r="G1588" s="13"/>
      <c r="H1588" s="13"/>
      <c r="I1588" s="13"/>
      <c r="J1588" s="13"/>
      <c r="K1588" s="13"/>
      <c r="L1588" s="13">
        <f>F1588+H1588+J1588</f>
        <v>0</v>
      </c>
      <c r="M1588" s="13"/>
      <c r="R1588">
        <f t="shared" ref="R1588:AL1588" si="270">ROUNDDOWN(SUM(R1574:R1574), 0)</f>
        <v>0</v>
      </c>
      <c r="S1588">
        <f t="shared" si="270"/>
        <v>0</v>
      </c>
      <c r="T1588">
        <f t="shared" si="270"/>
        <v>0</v>
      </c>
      <c r="U1588">
        <f t="shared" si="270"/>
        <v>0</v>
      </c>
      <c r="V1588">
        <f t="shared" si="270"/>
        <v>0</v>
      </c>
      <c r="W1588">
        <f t="shared" si="270"/>
        <v>0</v>
      </c>
      <c r="X1588">
        <f t="shared" si="270"/>
        <v>0</v>
      </c>
      <c r="Y1588">
        <f t="shared" si="270"/>
        <v>0</v>
      </c>
      <c r="Z1588">
        <f t="shared" si="270"/>
        <v>0</v>
      </c>
      <c r="AA1588">
        <f t="shared" si="270"/>
        <v>0</v>
      </c>
      <c r="AB1588">
        <f t="shared" si="270"/>
        <v>0</v>
      </c>
      <c r="AC1588">
        <f t="shared" si="270"/>
        <v>0</v>
      </c>
      <c r="AD1588">
        <f t="shared" si="270"/>
        <v>0</v>
      </c>
      <c r="AE1588">
        <f t="shared" si="270"/>
        <v>0</v>
      </c>
      <c r="AF1588">
        <f t="shared" si="270"/>
        <v>0</v>
      </c>
      <c r="AG1588">
        <f t="shared" si="270"/>
        <v>0</v>
      </c>
      <c r="AH1588">
        <f t="shared" si="270"/>
        <v>0</v>
      </c>
      <c r="AI1588">
        <f t="shared" si="270"/>
        <v>0</v>
      </c>
      <c r="AJ1588">
        <f t="shared" si="270"/>
        <v>0</v>
      </c>
      <c r="AK1588">
        <f t="shared" si="270"/>
        <v>0</v>
      </c>
      <c r="AL1588">
        <f t="shared" si="270"/>
        <v>0</v>
      </c>
    </row>
    <row r="1589" spans="1:38" ht="26.1" customHeight="1" x14ac:dyDescent="0.3">
      <c r="A1589" s="59" t="s">
        <v>525</v>
      </c>
      <c r="B1589" s="62"/>
      <c r="C1589" s="62"/>
      <c r="D1589" s="62"/>
      <c r="E1589" s="62"/>
      <c r="F1589" s="62"/>
      <c r="G1589" s="62"/>
      <c r="H1589" s="62"/>
      <c r="I1589" s="62"/>
      <c r="J1589" s="62"/>
      <c r="K1589" s="62"/>
      <c r="L1589" s="62"/>
      <c r="M1589" s="63"/>
    </row>
    <row r="1590" spans="1:38" ht="26.1" customHeight="1" x14ac:dyDescent="0.3">
      <c r="A1590" s="6" t="s">
        <v>184</v>
      </c>
      <c r="B1590" s="7"/>
      <c r="C1590" s="8" t="s">
        <v>52</v>
      </c>
      <c r="D1590" s="9">
        <v>84</v>
      </c>
      <c r="E1590" s="9"/>
      <c r="F1590" s="9"/>
      <c r="G1590" s="9"/>
      <c r="H1590" s="9"/>
      <c r="I1590" s="9"/>
      <c r="J1590" s="9"/>
      <c r="K1590" s="9">
        <f>E1590+G1590+I1590</f>
        <v>0</v>
      </c>
      <c r="L1590" s="9">
        <f>F1590+H1590+J1590</f>
        <v>0</v>
      </c>
      <c r="M1590" s="15" t="s">
        <v>183</v>
      </c>
      <c r="O1590" t="str">
        <f>""</f>
        <v/>
      </c>
      <c r="P1590" s="1" t="s">
        <v>90</v>
      </c>
      <c r="Q1590">
        <v>1</v>
      </c>
      <c r="R1590">
        <f>IF(P1590="기계경비", J1590, 0)</f>
        <v>0</v>
      </c>
      <c r="S1590">
        <f>IF(P1590="운반비", J1590, 0)</f>
        <v>0</v>
      </c>
      <c r="T1590">
        <f>IF(P1590="작업부산물", F1590, 0)</f>
        <v>0</v>
      </c>
      <c r="U1590">
        <f>IF(P1590="관급", F1590, 0)</f>
        <v>0</v>
      </c>
      <c r="V1590">
        <f>IF(P1590="외주비", J1590, 0)</f>
        <v>0</v>
      </c>
      <c r="W1590">
        <f>IF(P1590="장비비", J1590, 0)</f>
        <v>0</v>
      </c>
      <c r="X1590">
        <f>IF(P1590="폐기물처리비", J1590, 0)</f>
        <v>0</v>
      </c>
      <c r="Y1590">
        <f>IF(P1590="가설비", J1590, 0)</f>
        <v>0</v>
      </c>
      <c r="Z1590">
        <f>IF(P1590="잡비제외분", F1590, 0)</f>
        <v>0</v>
      </c>
      <c r="AA1590">
        <f>IF(P1590="사급자재대", L1590, 0)</f>
        <v>0</v>
      </c>
      <c r="AB1590">
        <f>IF(P1590="관급자재대", L1590, 0)</f>
        <v>0</v>
      </c>
      <c r="AC1590">
        <f>IF(P1590="(비)철강설", L1590, 0)</f>
        <v>0</v>
      </c>
      <c r="AD1590">
        <f>IF(P1590="사용자항목2", L1590, 0)</f>
        <v>0</v>
      </c>
      <c r="AE1590">
        <f>IF(P1590="사용자항목3", L1590, 0)</f>
        <v>0</v>
      </c>
      <c r="AF1590">
        <f>IF(P1590="사용자항목4", L1590, 0)</f>
        <v>0</v>
      </c>
      <c r="AG1590">
        <f>IF(P1590="사용자항목5", L1590, 0)</f>
        <v>0</v>
      </c>
      <c r="AH1590">
        <f>IF(P1590="사용자항목6", L1590, 0)</f>
        <v>0</v>
      </c>
      <c r="AI1590">
        <f>IF(P1590="사용자항목7", L1590, 0)</f>
        <v>0</v>
      </c>
      <c r="AJ1590">
        <f>IF(P1590="사용자항목8", L1590, 0)</f>
        <v>0</v>
      </c>
      <c r="AK1590">
        <f>IF(P1590="사용자항목9", L1590, 0)</f>
        <v>0</v>
      </c>
    </row>
    <row r="1591" spans="1:38" ht="26.1" customHeight="1" x14ac:dyDescent="0.3">
      <c r="A1591" s="7"/>
      <c r="B1591" s="7"/>
      <c r="C1591" s="14"/>
      <c r="D1591" s="9"/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1:38" ht="26.1" customHeight="1" x14ac:dyDescent="0.3">
      <c r="A1592" s="7"/>
      <c r="B1592" s="7"/>
      <c r="C1592" s="14"/>
      <c r="D1592" s="9"/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1:38" ht="26.1" customHeight="1" x14ac:dyDescent="0.3">
      <c r="A1593" s="7"/>
      <c r="B1593" s="7"/>
      <c r="C1593" s="14"/>
      <c r="D1593" s="9"/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1:38" ht="26.1" customHeight="1" x14ac:dyDescent="0.3">
      <c r="A1594" s="7"/>
      <c r="B1594" s="7"/>
      <c r="C1594" s="14"/>
      <c r="D1594" s="9"/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1:38" ht="26.1" customHeight="1" x14ac:dyDescent="0.3">
      <c r="A1595" s="7"/>
      <c r="B1595" s="7"/>
      <c r="C1595" s="14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38" ht="26.1" customHeight="1" x14ac:dyDescent="0.3">
      <c r="A1596" s="7"/>
      <c r="B1596" s="7"/>
      <c r="C1596" s="14"/>
      <c r="D1596" s="9"/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1:38" ht="26.1" customHeight="1" x14ac:dyDescent="0.3">
      <c r="A1597" s="7"/>
      <c r="B1597" s="7"/>
      <c r="C1597" s="14"/>
      <c r="D1597" s="9"/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1:38" ht="26.1" customHeight="1" x14ac:dyDescent="0.3">
      <c r="A1598" s="7"/>
      <c r="B1598" s="7"/>
      <c r="C1598" s="14"/>
      <c r="D1598" s="9"/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1:38" ht="26.1" customHeight="1" x14ac:dyDescent="0.3">
      <c r="A1599" s="7"/>
      <c r="B1599" s="7"/>
      <c r="C1599" s="14"/>
      <c r="D1599" s="9"/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1:38" ht="26.1" customHeight="1" x14ac:dyDescent="0.3">
      <c r="A1600" s="7"/>
      <c r="B1600" s="7"/>
      <c r="C1600" s="14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38" ht="26.1" customHeight="1" x14ac:dyDescent="0.3">
      <c r="A1601" s="7"/>
      <c r="B1601" s="7"/>
      <c r="C1601" s="14"/>
      <c r="D1601" s="9"/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1:38" ht="26.1" customHeight="1" x14ac:dyDescent="0.3">
      <c r="A1602" s="7"/>
      <c r="B1602" s="7"/>
      <c r="C1602" s="14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38" ht="26.1" customHeight="1" x14ac:dyDescent="0.3">
      <c r="A1603" s="7"/>
      <c r="B1603" s="7"/>
      <c r="C1603" s="14"/>
      <c r="D1603" s="9"/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1:38" ht="26.1" customHeight="1" x14ac:dyDescent="0.3">
      <c r="A1604" s="10" t="s">
        <v>91</v>
      </c>
      <c r="B1604" s="11"/>
      <c r="C1604" s="12"/>
      <c r="D1604" s="13"/>
      <c r="E1604" s="13"/>
      <c r="F1604" s="13"/>
      <c r="G1604" s="13"/>
      <c r="H1604" s="13"/>
      <c r="I1604" s="13"/>
      <c r="J1604" s="13"/>
      <c r="K1604" s="13"/>
      <c r="L1604" s="13">
        <f>F1604+H1604+J1604</f>
        <v>0</v>
      </c>
      <c r="M1604" s="13"/>
      <c r="R1604">
        <f t="shared" ref="R1604:AL1604" si="271">ROUNDDOWN(SUM(R1590:R1590), 0)</f>
        <v>0</v>
      </c>
      <c r="S1604">
        <f t="shared" si="271"/>
        <v>0</v>
      </c>
      <c r="T1604">
        <f t="shared" si="271"/>
        <v>0</v>
      </c>
      <c r="U1604">
        <f t="shared" si="271"/>
        <v>0</v>
      </c>
      <c r="V1604">
        <f t="shared" si="271"/>
        <v>0</v>
      </c>
      <c r="W1604">
        <f t="shared" si="271"/>
        <v>0</v>
      </c>
      <c r="X1604">
        <f t="shared" si="271"/>
        <v>0</v>
      </c>
      <c r="Y1604">
        <f t="shared" si="271"/>
        <v>0</v>
      </c>
      <c r="Z1604">
        <f t="shared" si="271"/>
        <v>0</v>
      </c>
      <c r="AA1604">
        <f t="shared" si="271"/>
        <v>0</v>
      </c>
      <c r="AB1604">
        <f t="shared" si="271"/>
        <v>0</v>
      </c>
      <c r="AC1604">
        <f t="shared" si="271"/>
        <v>0</v>
      </c>
      <c r="AD1604">
        <f t="shared" si="271"/>
        <v>0</v>
      </c>
      <c r="AE1604">
        <f t="shared" si="271"/>
        <v>0</v>
      </c>
      <c r="AF1604">
        <f t="shared" si="271"/>
        <v>0</v>
      </c>
      <c r="AG1604">
        <f t="shared" si="271"/>
        <v>0</v>
      </c>
      <c r="AH1604">
        <f t="shared" si="271"/>
        <v>0</v>
      </c>
      <c r="AI1604">
        <f t="shared" si="271"/>
        <v>0</v>
      </c>
      <c r="AJ1604">
        <f t="shared" si="271"/>
        <v>0</v>
      </c>
      <c r="AK1604">
        <f t="shared" si="271"/>
        <v>0</v>
      </c>
      <c r="AL1604">
        <f t="shared" si="271"/>
        <v>0</v>
      </c>
    </row>
    <row r="1605" spans="1:38" ht="26.1" customHeight="1" x14ac:dyDescent="0.3">
      <c r="A1605" s="59" t="s">
        <v>526</v>
      </c>
      <c r="B1605" s="62"/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3"/>
    </row>
    <row r="1606" spans="1:38" ht="26.1" customHeight="1" x14ac:dyDescent="0.3">
      <c r="A1606" s="6" t="s">
        <v>193</v>
      </c>
      <c r="B1606" s="6" t="s">
        <v>194</v>
      </c>
      <c r="C1606" s="8" t="s">
        <v>52</v>
      </c>
      <c r="D1606" s="9">
        <v>84</v>
      </c>
      <c r="E1606" s="9"/>
      <c r="F1606" s="9"/>
      <c r="G1606" s="9"/>
      <c r="H1606" s="9"/>
      <c r="I1606" s="9"/>
      <c r="J1606" s="9"/>
      <c r="K1606" s="9">
        <f>E1606+G1606+I1606</f>
        <v>0</v>
      </c>
      <c r="L1606" s="9">
        <f>F1606+H1606+J1606</f>
        <v>0</v>
      </c>
      <c r="M1606" s="15" t="s">
        <v>192</v>
      </c>
      <c r="O1606" t="str">
        <f>""</f>
        <v/>
      </c>
      <c r="P1606" s="1" t="s">
        <v>90</v>
      </c>
      <c r="Q1606">
        <v>1</v>
      </c>
      <c r="R1606">
        <f>IF(P1606="기계경비", J1606, 0)</f>
        <v>0</v>
      </c>
      <c r="S1606">
        <f>IF(P1606="운반비", J1606, 0)</f>
        <v>0</v>
      </c>
      <c r="T1606">
        <f>IF(P1606="작업부산물", F1606, 0)</f>
        <v>0</v>
      </c>
      <c r="U1606">
        <f>IF(P1606="관급", F1606, 0)</f>
        <v>0</v>
      </c>
      <c r="V1606">
        <f>IF(P1606="외주비", J1606, 0)</f>
        <v>0</v>
      </c>
      <c r="W1606">
        <f>IF(P1606="장비비", J1606, 0)</f>
        <v>0</v>
      </c>
      <c r="X1606">
        <f>IF(P1606="폐기물처리비", J1606, 0)</f>
        <v>0</v>
      </c>
      <c r="Y1606">
        <f>IF(P1606="가설비", J1606, 0)</f>
        <v>0</v>
      </c>
      <c r="Z1606">
        <f>IF(P1606="잡비제외분", F1606, 0)</f>
        <v>0</v>
      </c>
      <c r="AA1606">
        <f>IF(P1606="사급자재대", L1606, 0)</f>
        <v>0</v>
      </c>
      <c r="AB1606">
        <f>IF(P1606="관급자재대", L1606, 0)</f>
        <v>0</v>
      </c>
      <c r="AC1606">
        <f>IF(P1606="(비)철강설", L1606, 0)</f>
        <v>0</v>
      </c>
      <c r="AD1606">
        <f>IF(P1606="사용자항목2", L1606, 0)</f>
        <v>0</v>
      </c>
      <c r="AE1606">
        <f>IF(P1606="사용자항목3", L1606, 0)</f>
        <v>0</v>
      </c>
      <c r="AF1606">
        <f>IF(P1606="사용자항목4", L1606, 0)</f>
        <v>0</v>
      </c>
      <c r="AG1606">
        <f>IF(P1606="사용자항목5", L1606, 0)</f>
        <v>0</v>
      </c>
      <c r="AH1606">
        <f>IF(P1606="사용자항목6", L1606, 0)</f>
        <v>0</v>
      </c>
      <c r="AI1606">
        <f>IF(P1606="사용자항목7", L1606, 0)</f>
        <v>0</v>
      </c>
      <c r="AJ1606">
        <f>IF(P1606="사용자항목8", L1606, 0)</f>
        <v>0</v>
      </c>
      <c r="AK1606">
        <f>IF(P1606="사용자항목9", L1606, 0)</f>
        <v>0</v>
      </c>
    </row>
    <row r="1607" spans="1:38" ht="26.1" customHeight="1" x14ac:dyDescent="0.3">
      <c r="A1607" s="6" t="s">
        <v>196</v>
      </c>
      <c r="B1607" s="6" t="s">
        <v>197</v>
      </c>
      <c r="C1607" s="8" t="s">
        <v>52</v>
      </c>
      <c r="D1607" s="9">
        <v>84</v>
      </c>
      <c r="E1607" s="9"/>
      <c r="F1607" s="9"/>
      <c r="G1607" s="9"/>
      <c r="H1607" s="9"/>
      <c r="I1607" s="9"/>
      <c r="J1607" s="9"/>
      <c r="K1607" s="9">
        <f>E1607+G1607+I1607</f>
        <v>0</v>
      </c>
      <c r="L1607" s="9">
        <f>F1607+H1607+J1607</f>
        <v>0</v>
      </c>
      <c r="M1607" s="15" t="s">
        <v>195</v>
      </c>
      <c r="O1607" t="str">
        <f>""</f>
        <v/>
      </c>
      <c r="P1607" s="1" t="s">
        <v>90</v>
      </c>
      <c r="Q1607">
        <v>1</v>
      </c>
      <c r="R1607">
        <f>IF(P1607="기계경비", J1607, 0)</f>
        <v>0</v>
      </c>
      <c r="S1607">
        <f>IF(P1607="운반비", J1607, 0)</f>
        <v>0</v>
      </c>
      <c r="T1607">
        <f>IF(P1607="작업부산물", F1607, 0)</f>
        <v>0</v>
      </c>
      <c r="U1607">
        <f>IF(P1607="관급", F1607, 0)</f>
        <v>0</v>
      </c>
      <c r="V1607">
        <f>IF(P1607="외주비", J1607, 0)</f>
        <v>0</v>
      </c>
      <c r="W1607">
        <f>IF(P1607="장비비", J1607, 0)</f>
        <v>0</v>
      </c>
      <c r="X1607">
        <f>IF(P1607="폐기물처리비", J1607, 0)</f>
        <v>0</v>
      </c>
      <c r="Y1607">
        <f>IF(P1607="가설비", J1607, 0)</f>
        <v>0</v>
      </c>
      <c r="Z1607">
        <f>IF(P1607="잡비제외분", F1607, 0)</f>
        <v>0</v>
      </c>
      <c r="AA1607">
        <f>IF(P1607="사급자재대", L1607, 0)</f>
        <v>0</v>
      </c>
      <c r="AB1607">
        <f>IF(P1607="관급자재대", L1607, 0)</f>
        <v>0</v>
      </c>
      <c r="AC1607">
        <f>IF(P1607="(비)철강설", L1607, 0)</f>
        <v>0</v>
      </c>
      <c r="AD1607">
        <f>IF(P1607="사용자항목2", L1607, 0)</f>
        <v>0</v>
      </c>
      <c r="AE1607">
        <f>IF(P1607="사용자항목3", L1607, 0)</f>
        <v>0</v>
      </c>
      <c r="AF1607">
        <f>IF(P1607="사용자항목4", L1607, 0)</f>
        <v>0</v>
      </c>
      <c r="AG1607">
        <f>IF(P1607="사용자항목5", L1607, 0)</f>
        <v>0</v>
      </c>
      <c r="AH1607">
        <f>IF(P1607="사용자항목6", L1607, 0)</f>
        <v>0</v>
      </c>
      <c r="AI1607">
        <f>IF(P1607="사용자항목7", L1607, 0)</f>
        <v>0</v>
      </c>
      <c r="AJ1607">
        <f>IF(P1607="사용자항목8", L1607, 0)</f>
        <v>0</v>
      </c>
      <c r="AK1607">
        <f>IF(P1607="사용자항목9", L1607, 0)</f>
        <v>0</v>
      </c>
    </row>
    <row r="1608" spans="1:38" ht="26.1" customHeight="1" x14ac:dyDescent="0.3">
      <c r="A1608" s="7"/>
      <c r="B1608" s="7"/>
      <c r="C1608" s="14"/>
      <c r="D1608" s="9"/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1:38" ht="26.1" customHeight="1" x14ac:dyDescent="0.3">
      <c r="A1609" s="7"/>
      <c r="B1609" s="7"/>
      <c r="C1609" s="14"/>
      <c r="D1609" s="9"/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1:38" ht="26.1" customHeight="1" x14ac:dyDescent="0.3">
      <c r="A1610" s="7"/>
      <c r="B1610" s="7"/>
      <c r="C1610" s="14"/>
      <c r="D1610" s="9"/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1:38" ht="26.1" customHeight="1" x14ac:dyDescent="0.3">
      <c r="A1611" s="7"/>
      <c r="B1611" s="7"/>
      <c r="C1611" s="14"/>
      <c r="D1611" s="9"/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1:38" ht="26.1" customHeight="1" x14ac:dyDescent="0.3">
      <c r="A1612" s="7"/>
      <c r="B1612" s="7"/>
      <c r="C1612" s="14"/>
      <c r="D1612" s="9"/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1:38" ht="26.1" customHeight="1" x14ac:dyDescent="0.3">
      <c r="A1613" s="7"/>
      <c r="B1613" s="7"/>
      <c r="C1613" s="14"/>
      <c r="D1613" s="9"/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1:38" ht="26.1" customHeight="1" x14ac:dyDescent="0.3">
      <c r="A1614" s="7"/>
      <c r="B1614" s="7"/>
      <c r="C1614" s="14"/>
      <c r="D1614" s="9"/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1:38" ht="26.1" customHeight="1" x14ac:dyDescent="0.3">
      <c r="A1615" s="7"/>
      <c r="B1615" s="7"/>
      <c r="C1615" s="14"/>
      <c r="D1615" s="9"/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1:38" ht="26.1" customHeight="1" x14ac:dyDescent="0.3">
      <c r="A1616" s="7"/>
      <c r="B1616" s="7"/>
      <c r="C1616" s="14"/>
      <c r="D1616" s="9"/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1:38" ht="26.1" customHeight="1" x14ac:dyDescent="0.3">
      <c r="A1617" s="7"/>
      <c r="B1617" s="7"/>
      <c r="C1617" s="14"/>
      <c r="D1617" s="9"/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1:38" ht="26.1" customHeight="1" x14ac:dyDescent="0.3">
      <c r="A1618" s="7"/>
      <c r="B1618" s="7"/>
      <c r="C1618" s="14"/>
      <c r="D1618" s="9"/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1:38" ht="26.1" customHeight="1" x14ac:dyDescent="0.3">
      <c r="A1619" s="7"/>
      <c r="B1619" s="7"/>
      <c r="C1619" s="14"/>
      <c r="D1619" s="9"/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1:38" ht="26.1" customHeight="1" x14ac:dyDescent="0.3">
      <c r="A1620" s="10" t="s">
        <v>91</v>
      </c>
      <c r="B1620" s="11"/>
      <c r="C1620" s="12"/>
      <c r="D1620" s="13"/>
      <c r="E1620" s="13"/>
      <c r="F1620" s="13"/>
      <c r="G1620" s="13"/>
      <c r="H1620" s="13"/>
      <c r="I1620" s="13"/>
      <c r="J1620" s="13"/>
      <c r="K1620" s="13"/>
      <c r="L1620" s="13">
        <f>F1620+H1620+J1620</f>
        <v>0</v>
      </c>
      <c r="M1620" s="13"/>
      <c r="R1620">
        <f t="shared" ref="R1620:AL1620" si="272">ROUNDDOWN(SUM(R1606:R1607), 0)</f>
        <v>0</v>
      </c>
      <c r="S1620">
        <f t="shared" si="272"/>
        <v>0</v>
      </c>
      <c r="T1620">
        <f t="shared" si="272"/>
        <v>0</v>
      </c>
      <c r="U1620">
        <f t="shared" si="272"/>
        <v>0</v>
      </c>
      <c r="V1620">
        <f t="shared" si="272"/>
        <v>0</v>
      </c>
      <c r="W1620">
        <f t="shared" si="272"/>
        <v>0</v>
      </c>
      <c r="X1620">
        <f t="shared" si="272"/>
        <v>0</v>
      </c>
      <c r="Y1620">
        <f t="shared" si="272"/>
        <v>0</v>
      </c>
      <c r="Z1620">
        <f t="shared" si="272"/>
        <v>0</v>
      </c>
      <c r="AA1620">
        <f t="shared" si="272"/>
        <v>0</v>
      </c>
      <c r="AB1620">
        <f t="shared" si="272"/>
        <v>0</v>
      </c>
      <c r="AC1620">
        <f t="shared" si="272"/>
        <v>0</v>
      </c>
      <c r="AD1620">
        <f t="shared" si="272"/>
        <v>0</v>
      </c>
      <c r="AE1620">
        <f t="shared" si="272"/>
        <v>0</v>
      </c>
      <c r="AF1620">
        <f t="shared" si="272"/>
        <v>0</v>
      </c>
      <c r="AG1620">
        <f t="shared" si="272"/>
        <v>0</v>
      </c>
      <c r="AH1620">
        <f t="shared" si="272"/>
        <v>0</v>
      </c>
      <c r="AI1620">
        <f t="shared" si="272"/>
        <v>0</v>
      </c>
      <c r="AJ1620">
        <f t="shared" si="272"/>
        <v>0</v>
      </c>
      <c r="AK1620">
        <f t="shared" si="272"/>
        <v>0</v>
      </c>
      <c r="AL1620">
        <f t="shared" si="272"/>
        <v>0</v>
      </c>
    </row>
    <row r="1621" spans="1:38" ht="26.1" customHeight="1" x14ac:dyDescent="0.3">
      <c r="A1621" s="59" t="s">
        <v>527</v>
      </c>
      <c r="B1621" s="62"/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3"/>
    </row>
    <row r="1622" spans="1:38" ht="26.1" customHeight="1" x14ac:dyDescent="0.3">
      <c r="A1622" s="6" t="s">
        <v>120</v>
      </c>
      <c r="B1622" s="6" t="s">
        <v>121</v>
      </c>
      <c r="C1622" s="8" t="s">
        <v>122</v>
      </c>
      <c r="D1622" s="9">
        <v>7</v>
      </c>
      <c r="E1622" s="9"/>
      <c r="F1622" s="9"/>
      <c r="G1622" s="9"/>
      <c r="H1622" s="9"/>
      <c r="I1622" s="9"/>
      <c r="J1622" s="9"/>
      <c r="K1622" s="9">
        <f>E1622+G1622+I1622</f>
        <v>0</v>
      </c>
      <c r="L1622" s="9">
        <f>F1622+H1622+J1622</f>
        <v>0</v>
      </c>
      <c r="M1622" s="15" t="s">
        <v>119</v>
      </c>
      <c r="O1622" t="str">
        <f>""</f>
        <v/>
      </c>
      <c r="P1622" s="1" t="s">
        <v>90</v>
      </c>
      <c r="Q1622">
        <v>1</v>
      </c>
      <c r="R1622">
        <f>IF(P1622="기계경비", J1622, 0)</f>
        <v>0</v>
      </c>
      <c r="S1622">
        <f>IF(P1622="운반비", J1622, 0)</f>
        <v>0</v>
      </c>
      <c r="T1622">
        <f>IF(P1622="작업부산물", F1622, 0)</f>
        <v>0</v>
      </c>
      <c r="U1622">
        <f>IF(P1622="관급", F1622, 0)</f>
        <v>0</v>
      </c>
      <c r="V1622">
        <f>IF(P1622="외주비", J1622, 0)</f>
        <v>0</v>
      </c>
      <c r="W1622">
        <f>IF(P1622="장비비", J1622, 0)</f>
        <v>0</v>
      </c>
      <c r="X1622">
        <f>IF(P1622="폐기물처리비", J1622, 0)</f>
        <v>0</v>
      </c>
      <c r="Y1622">
        <f>IF(P1622="가설비", J1622, 0)</f>
        <v>0</v>
      </c>
      <c r="Z1622">
        <f>IF(P1622="잡비제외분", F1622, 0)</f>
        <v>0</v>
      </c>
      <c r="AA1622">
        <f>IF(P1622="사급자재대", L1622, 0)</f>
        <v>0</v>
      </c>
      <c r="AB1622">
        <f>IF(P1622="관급자재대", L1622, 0)</f>
        <v>0</v>
      </c>
      <c r="AC1622">
        <f>IF(P1622="(비)철강설", L1622, 0)</f>
        <v>0</v>
      </c>
      <c r="AD1622">
        <f>IF(P1622="사용자항목2", L1622, 0)</f>
        <v>0</v>
      </c>
      <c r="AE1622">
        <f>IF(P1622="사용자항목3", L1622, 0)</f>
        <v>0</v>
      </c>
      <c r="AF1622">
        <f>IF(P1622="사용자항목4", L1622, 0)</f>
        <v>0</v>
      </c>
      <c r="AG1622">
        <f>IF(P1622="사용자항목5", L1622, 0)</f>
        <v>0</v>
      </c>
      <c r="AH1622">
        <f>IF(P1622="사용자항목6", L1622, 0)</f>
        <v>0</v>
      </c>
      <c r="AI1622">
        <f>IF(P1622="사용자항목7", L1622, 0)</f>
        <v>0</v>
      </c>
      <c r="AJ1622">
        <f>IF(P1622="사용자항목8", L1622, 0)</f>
        <v>0</v>
      </c>
      <c r="AK1622">
        <f>IF(P1622="사용자항목9", L1622, 0)</f>
        <v>0</v>
      </c>
    </row>
    <row r="1623" spans="1:38" ht="26.1" customHeight="1" x14ac:dyDescent="0.3">
      <c r="A1623" s="6" t="s">
        <v>100</v>
      </c>
      <c r="B1623" s="6" t="s">
        <v>101</v>
      </c>
      <c r="C1623" s="8" t="s">
        <v>52</v>
      </c>
      <c r="D1623" s="9">
        <v>14</v>
      </c>
      <c r="E1623" s="9"/>
      <c r="F1623" s="9"/>
      <c r="G1623" s="9"/>
      <c r="H1623" s="9"/>
      <c r="I1623" s="9"/>
      <c r="J1623" s="9"/>
      <c r="K1623" s="9">
        <f>E1623+G1623+I1623</f>
        <v>0</v>
      </c>
      <c r="L1623" s="9">
        <f>F1623+H1623+J1623</f>
        <v>0</v>
      </c>
      <c r="M1623" s="15" t="s">
        <v>102</v>
      </c>
      <c r="O1623" t="str">
        <f>""</f>
        <v/>
      </c>
      <c r="P1623" s="1" t="s">
        <v>90</v>
      </c>
      <c r="Q1623">
        <v>1</v>
      </c>
      <c r="R1623">
        <f>IF(P1623="기계경비", J1623, 0)</f>
        <v>0</v>
      </c>
      <c r="S1623">
        <f>IF(P1623="운반비", J1623, 0)</f>
        <v>0</v>
      </c>
      <c r="T1623">
        <f>IF(P1623="작업부산물", F1623, 0)</f>
        <v>0</v>
      </c>
      <c r="U1623">
        <f>IF(P1623="관급", F1623, 0)</f>
        <v>0</v>
      </c>
      <c r="V1623">
        <f>IF(P1623="외주비", J1623, 0)</f>
        <v>0</v>
      </c>
      <c r="W1623">
        <f>IF(P1623="장비비", J1623, 0)</f>
        <v>0</v>
      </c>
      <c r="X1623">
        <f>IF(P1623="폐기물처리비", J1623, 0)</f>
        <v>0</v>
      </c>
      <c r="Y1623">
        <f>IF(P1623="가설비", J1623, 0)</f>
        <v>0</v>
      </c>
      <c r="Z1623">
        <f>IF(P1623="잡비제외분", F1623, 0)</f>
        <v>0</v>
      </c>
      <c r="AA1623">
        <f>IF(P1623="사급자재대", L1623, 0)</f>
        <v>0</v>
      </c>
      <c r="AB1623">
        <f>IF(P1623="관급자재대", L1623, 0)</f>
        <v>0</v>
      </c>
      <c r="AC1623">
        <f>IF(P1623="(비)철강설", L1623, 0)</f>
        <v>0</v>
      </c>
      <c r="AD1623">
        <f>IF(P1623="사용자항목2", L1623, 0)</f>
        <v>0</v>
      </c>
      <c r="AE1623">
        <f>IF(P1623="사용자항목3", L1623, 0)</f>
        <v>0</v>
      </c>
      <c r="AF1623">
        <f>IF(P1623="사용자항목4", L1623, 0)</f>
        <v>0</v>
      </c>
      <c r="AG1623">
        <f>IF(P1623="사용자항목5", L1623, 0)</f>
        <v>0</v>
      </c>
      <c r="AH1623">
        <f>IF(P1623="사용자항목6", L1623, 0)</f>
        <v>0</v>
      </c>
      <c r="AI1623">
        <f>IF(P1623="사용자항목7", L1623, 0)</f>
        <v>0</v>
      </c>
      <c r="AJ1623">
        <f>IF(P1623="사용자항목8", L1623, 0)</f>
        <v>0</v>
      </c>
      <c r="AK1623">
        <f>IF(P1623="사용자항목9", L1623, 0)</f>
        <v>0</v>
      </c>
    </row>
    <row r="1624" spans="1:38" ht="26.1" customHeight="1" x14ac:dyDescent="0.3">
      <c r="A1624" s="7"/>
      <c r="B1624" s="7"/>
      <c r="C1624" s="14"/>
      <c r="D1624" s="9"/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1:38" ht="26.1" customHeight="1" x14ac:dyDescent="0.3">
      <c r="A1625" s="7"/>
      <c r="B1625" s="7"/>
      <c r="C1625" s="14"/>
      <c r="D1625" s="9"/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1:38" ht="26.1" customHeight="1" x14ac:dyDescent="0.3">
      <c r="A1626" s="7"/>
      <c r="B1626" s="7"/>
      <c r="C1626" s="14"/>
      <c r="D1626" s="9"/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1:38" ht="26.1" customHeight="1" x14ac:dyDescent="0.3">
      <c r="A1627" s="7"/>
      <c r="B1627" s="7"/>
      <c r="C1627" s="14"/>
      <c r="D1627" s="9"/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1:38" ht="26.1" customHeight="1" x14ac:dyDescent="0.3">
      <c r="A1628" s="7"/>
      <c r="B1628" s="7"/>
      <c r="C1628" s="14"/>
      <c r="D1628" s="9"/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1:38" ht="26.1" customHeight="1" x14ac:dyDescent="0.3">
      <c r="A1629" s="7"/>
      <c r="B1629" s="7"/>
      <c r="C1629" s="14"/>
      <c r="D1629" s="9"/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1:38" ht="26.1" customHeight="1" x14ac:dyDescent="0.3">
      <c r="A1630" s="7"/>
      <c r="B1630" s="7"/>
      <c r="C1630" s="14"/>
      <c r="D1630" s="9"/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1:38" ht="26.1" customHeight="1" x14ac:dyDescent="0.3">
      <c r="A1631" s="7"/>
      <c r="B1631" s="7"/>
      <c r="C1631" s="14"/>
      <c r="D1631" s="9"/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1:38" ht="26.1" customHeight="1" x14ac:dyDescent="0.3">
      <c r="A1632" s="7"/>
      <c r="B1632" s="7"/>
      <c r="C1632" s="14"/>
      <c r="D1632" s="9"/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1:38" ht="26.1" customHeight="1" x14ac:dyDescent="0.3">
      <c r="A1633" s="7"/>
      <c r="B1633" s="7"/>
      <c r="C1633" s="14"/>
      <c r="D1633" s="9"/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1:38" ht="26.1" customHeight="1" x14ac:dyDescent="0.3">
      <c r="A1634" s="7"/>
      <c r="B1634" s="7"/>
      <c r="C1634" s="14"/>
      <c r="D1634" s="9"/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1:38" ht="26.1" customHeight="1" x14ac:dyDescent="0.3">
      <c r="A1635" s="7"/>
      <c r="B1635" s="7"/>
      <c r="C1635" s="14"/>
      <c r="D1635" s="9"/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1:38" ht="26.1" customHeight="1" x14ac:dyDescent="0.3">
      <c r="A1636" s="10" t="s">
        <v>91</v>
      </c>
      <c r="B1636" s="11"/>
      <c r="C1636" s="12"/>
      <c r="D1636" s="13"/>
      <c r="E1636" s="13"/>
      <c r="F1636" s="13"/>
      <c r="G1636" s="13"/>
      <c r="H1636" s="13"/>
      <c r="I1636" s="13"/>
      <c r="J1636" s="13"/>
      <c r="K1636" s="13"/>
      <c r="L1636" s="13">
        <f>F1636+H1636+J1636</f>
        <v>0</v>
      </c>
      <c r="M1636" s="13"/>
      <c r="R1636">
        <f t="shared" ref="R1636:AL1636" si="273">ROUNDDOWN(SUM(R1622:R1623), 0)</f>
        <v>0</v>
      </c>
      <c r="S1636">
        <f t="shared" si="273"/>
        <v>0</v>
      </c>
      <c r="T1636">
        <f t="shared" si="273"/>
        <v>0</v>
      </c>
      <c r="U1636">
        <f t="shared" si="273"/>
        <v>0</v>
      </c>
      <c r="V1636">
        <f t="shared" si="273"/>
        <v>0</v>
      </c>
      <c r="W1636">
        <f t="shared" si="273"/>
        <v>0</v>
      </c>
      <c r="X1636">
        <f t="shared" si="273"/>
        <v>0</v>
      </c>
      <c r="Y1636">
        <f t="shared" si="273"/>
        <v>0</v>
      </c>
      <c r="Z1636">
        <f t="shared" si="273"/>
        <v>0</v>
      </c>
      <c r="AA1636">
        <f t="shared" si="273"/>
        <v>0</v>
      </c>
      <c r="AB1636">
        <f t="shared" si="273"/>
        <v>0</v>
      </c>
      <c r="AC1636">
        <f t="shared" si="273"/>
        <v>0</v>
      </c>
      <c r="AD1636">
        <f t="shared" si="273"/>
        <v>0</v>
      </c>
      <c r="AE1636">
        <f t="shared" si="273"/>
        <v>0</v>
      </c>
      <c r="AF1636">
        <f t="shared" si="273"/>
        <v>0</v>
      </c>
      <c r="AG1636">
        <f t="shared" si="273"/>
        <v>0</v>
      </c>
      <c r="AH1636">
        <f t="shared" si="273"/>
        <v>0</v>
      </c>
      <c r="AI1636">
        <f t="shared" si="273"/>
        <v>0</v>
      </c>
      <c r="AJ1636">
        <f t="shared" si="273"/>
        <v>0</v>
      </c>
      <c r="AK1636">
        <f t="shared" si="273"/>
        <v>0</v>
      </c>
      <c r="AL1636">
        <f t="shared" si="273"/>
        <v>0</v>
      </c>
    </row>
    <row r="1637" spans="1:38" ht="26.1" customHeight="1" x14ac:dyDescent="0.3">
      <c r="A1637" s="59" t="s">
        <v>528</v>
      </c>
      <c r="B1637" s="62"/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3"/>
    </row>
    <row r="1638" spans="1:38" ht="26.1" customHeight="1" x14ac:dyDescent="0.3">
      <c r="A1638" s="6" t="s">
        <v>124</v>
      </c>
      <c r="B1638" s="6" t="s">
        <v>125</v>
      </c>
      <c r="C1638" s="8" t="s">
        <v>52</v>
      </c>
      <c r="D1638" s="9">
        <v>14</v>
      </c>
      <c r="E1638" s="9"/>
      <c r="F1638" s="9"/>
      <c r="G1638" s="9"/>
      <c r="H1638" s="9"/>
      <c r="I1638" s="9"/>
      <c r="J1638" s="9"/>
      <c r="K1638" s="9">
        <f>E1638+G1638+I1638</f>
        <v>0</v>
      </c>
      <c r="L1638" s="9">
        <f>F1638+H1638+J1638</f>
        <v>0</v>
      </c>
      <c r="M1638" s="15" t="s">
        <v>123</v>
      </c>
      <c r="O1638" t="str">
        <f>""</f>
        <v/>
      </c>
      <c r="P1638" s="1" t="s">
        <v>90</v>
      </c>
      <c r="Q1638">
        <v>1</v>
      </c>
      <c r="R1638">
        <f>IF(P1638="기계경비", J1638, 0)</f>
        <v>0</v>
      </c>
      <c r="S1638">
        <f>IF(P1638="운반비", J1638, 0)</f>
        <v>0</v>
      </c>
      <c r="T1638">
        <f>IF(P1638="작업부산물", F1638, 0)</f>
        <v>0</v>
      </c>
      <c r="U1638">
        <f>IF(P1638="관급", F1638, 0)</f>
        <v>0</v>
      </c>
      <c r="V1638">
        <f>IF(P1638="외주비", J1638, 0)</f>
        <v>0</v>
      </c>
      <c r="W1638">
        <f>IF(P1638="장비비", J1638, 0)</f>
        <v>0</v>
      </c>
      <c r="X1638">
        <f>IF(P1638="폐기물처리비", J1638, 0)</f>
        <v>0</v>
      </c>
      <c r="Y1638">
        <f>IF(P1638="가설비", J1638, 0)</f>
        <v>0</v>
      </c>
      <c r="Z1638">
        <f>IF(P1638="잡비제외분", F1638, 0)</f>
        <v>0</v>
      </c>
      <c r="AA1638">
        <f>IF(P1638="사급자재대", L1638, 0)</f>
        <v>0</v>
      </c>
      <c r="AB1638">
        <f>IF(P1638="관급자재대", L1638, 0)</f>
        <v>0</v>
      </c>
      <c r="AC1638">
        <f>IF(P1638="(비)철강설", L1638, 0)</f>
        <v>0</v>
      </c>
      <c r="AD1638">
        <f>IF(P1638="사용자항목2", L1638, 0)</f>
        <v>0</v>
      </c>
      <c r="AE1638">
        <f>IF(P1638="사용자항목3", L1638, 0)</f>
        <v>0</v>
      </c>
      <c r="AF1638">
        <f>IF(P1638="사용자항목4", L1638, 0)</f>
        <v>0</v>
      </c>
      <c r="AG1638">
        <f>IF(P1638="사용자항목5", L1638, 0)</f>
        <v>0</v>
      </c>
      <c r="AH1638">
        <f>IF(P1638="사용자항목6", L1638, 0)</f>
        <v>0</v>
      </c>
      <c r="AI1638">
        <f>IF(P1638="사용자항목7", L1638, 0)</f>
        <v>0</v>
      </c>
      <c r="AJ1638">
        <f>IF(P1638="사용자항목8", L1638, 0)</f>
        <v>0</v>
      </c>
      <c r="AK1638">
        <f>IF(P1638="사용자항목9", L1638, 0)</f>
        <v>0</v>
      </c>
    </row>
    <row r="1639" spans="1:38" ht="26.1" customHeight="1" x14ac:dyDescent="0.3">
      <c r="A1639" s="7"/>
      <c r="B1639" s="7"/>
      <c r="C1639" s="14"/>
      <c r="D1639" s="9"/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1:38" ht="26.1" customHeight="1" x14ac:dyDescent="0.3">
      <c r="A1640" s="7"/>
      <c r="B1640" s="7"/>
      <c r="C1640" s="14"/>
      <c r="D1640" s="9"/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1:38" ht="26.1" customHeight="1" x14ac:dyDescent="0.3">
      <c r="A1641" s="7"/>
      <c r="B1641" s="7"/>
      <c r="C1641" s="14"/>
      <c r="D1641" s="9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1:38" ht="26.1" customHeight="1" x14ac:dyDescent="0.3">
      <c r="A1642" s="7"/>
      <c r="B1642" s="7"/>
      <c r="C1642" s="14"/>
      <c r="D1642" s="9"/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1:38" ht="26.1" customHeight="1" x14ac:dyDescent="0.3">
      <c r="A1643" s="7"/>
      <c r="B1643" s="7"/>
      <c r="C1643" s="14"/>
      <c r="D1643" s="9"/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1:38" ht="26.1" customHeight="1" x14ac:dyDescent="0.3">
      <c r="A1644" s="7"/>
      <c r="B1644" s="7"/>
      <c r="C1644" s="14"/>
      <c r="D1644" s="9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1:38" ht="26.1" customHeight="1" x14ac:dyDescent="0.3">
      <c r="A1645" s="7"/>
      <c r="B1645" s="7"/>
      <c r="C1645" s="14"/>
      <c r="D1645" s="9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1:38" ht="26.1" customHeight="1" x14ac:dyDescent="0.3">
      <c r="A1646" s="7"/>
      <c r="B1646" s="7"/>
      <c r="C1646" s="14"/>
      <c r="D1646" s="9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1:38" ht="26.1" customHeight="1" x14ac:dyDescent="0.3">
      <c r="A1647" s="7"/>
      <c r="B1647" s="7"/>
      <c r="C1647" s="14"/>
      <c r="D1647" s="9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1:38" ht="26.1" customHeight="1" x14ac:dyDescent="0.3">
      <c r="A1648" s="7"/>
      <c r="B1648" s="7"/>
      <c r="C1648" s="14"/>
      <c r="D1648" s="9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1:38" ht="26.1" customHeight="1" x14ac:dyDescent="0.3">
      <c r="A1649" s="7"/>
      <c r="B1649" s="7"/>
      <c r="C1649" s="14"/>
      <c r="D1649" s="9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1:38" ht="26.1" customHeight="1" x14ac:dyDescent="0.3">
      <c r="A1650" s="7"/>
      <c r="B1650" s="7"/>
      <c r="C1650" s="14"/>
      <c r="D1650" s="9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1:38" ht="26.1" customHeight="1" x14ac:dyDescent="0.3">
      <c r="A1651" s="7"/>
      <c r="B1651" s="7"/>
      <c r="C1651" s="14"/>
      <c r="D1651" s="9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1:38" ht="26.1" customHeight="1" x14ac:dyDescent="0.3">
      <c r="A1652" s="10" t="s">
        <v>91</v>
      </c>
      <c r="B1652" s="11"/>
      <c r="C1652" s="12"/>
      <c r="D1652" s="13"/>
      <c r="E1652" s="13"/>
      <c r="F1652" s="13"/>
      <c r="G1652" s="13"/>
      <c r="H1652" s="13"/>
      <c r="I1652" s="13"/>
      <c r="J1652" s="13"/>
      <c r="K1652" s="13"/>
      <c r="L1652" s="13">
        <f>F1652+H1652+J1652</f>
        <v>0</v>
      </c>
      <c r="M1652" s="13"/>
      <c r="R1652">
        <f t="shared" ref="R1652:AL1652" si="274">ROUNDDOWN(SUM(R1638:R1638), 0)</f>
        <v>0</v>
      </c>
      <c r="S1652">
        <f t="shared" si="274"/>
        <v>0</v>
      </c>
      <c r="T1652">
        <f t="shared" si="274"/>
        <v>0</v>
      </c>
      <c r="U1652">
        <f t="shared" si="274"/>
        <v>0</v>
      </c>
      <c r="V1652">
        <f t="shared" si="274"/>
        <v>0</v>
      </c>
      <c r="W1652">
        <f t="shared" si="274"/>
        <v>0</v>
      </c>
      <c r="X1652">
        <f t="shared" si="274"/>
        <v>0</v>
      </c>
      <c r="Y1652">
        <f t="shared" si="274"/>
        <v>0</v>
      </c>
      <c r="Z1652">
        <f t="shared" si="274"/>
        <v>0</v>
      </c>
      <c r="AA1652">
        <f t="shared" si="274"/>
        <v>0</v>
      </c>
      <c r="AB1652">
        <f t="shared" si="274"/>
        <v>0</v>
      </c>
      <c r="AC1652">
        <f t="shared" si="274"/>
        <v>0</v>
      </c>
      <c r="AD1652">
        <f t="shared" si="274"/>
        <v>0</v>
      </c>
      <c r="AE1652">
        <f t="shared" si="274"/>
        <v>0</v>
      </c>
      <c r="AF1652">
        <f t="shared" si="274"/>
        <v>0</v>
      </c>
      <c r="AG1652">
        <f t="shared" si="274"/>
        <v>0</v>
      </c>
      <c r="AH1652">
        <f t="shared" si="274"/>
        <v>0</v>
      </c>
      <c r="AI1652">
        <f t="shared" si="274"/>
        <v>0</v>
      </c>
      <c r="AJ1652">
        <f t="shared" si="274"/>
        <v>0</v>
      </c>
      <c r="AK1652">
        <f t="shared" si="274"/>
        <v>0</v>
      </c>
      <c r="AL1652">
        <f t="shared" si="274"/>
        <v>0</v>
      </c>
    </row>
    <row r="1653" spans="1:38" ht="26.1" customHeight="1" x14ac:dyDescent="0.3">
      <c r="A1653" s="59" t="s">
        <v>529</v>
      </c>
      <c r="B1653" s="62"/>
      <c r="C1653" s="62"/>
      <c r="D1653" s="62"/>
      <c r="E1653" s="62"/>
      <c r="F1653" s="62"/>
      <c r="G1653" s="62"/>
      <c r="H1653" s="62"/>
      <c r="I1653" s="62"/>
      <c r="J1653" s="62"/>
      <c r="K1653" s="62"/>
      <c r="L1653" s="62"/>
      <c r="M1653" s="63"/>
    </row>
    <row r="1654" spans="1:38" ht="26.1" customHeight="1" x14ac:dyDescent="0.3">
      <c r="A1654" s="6" t="s">
        <v>180</v>
      </c>
      <c r="B1654" s="6" t="s">
        <v>81</v>
      </c>
      <c r="C1654" s="8" t="s">
        <v>62</v>
      </c>
      <c r="D1654" s="9">
        <v>0.252</v>
      </c>
      <c r="E1654" s="9"/>
      <c r="F1654" s="9"/>
      <c r="G1654" s="9"/>
      <c r="H1654" s="9"/>
      <c r="I1654" s="9"/>
      <c r="J1654" s="9"/>
      <c r="K1654" s="9">
        <f t="shared" ref="K1654:L1656" si="275">E1654+G1654+I1654</f>
        <v>0</v>
      </c>
      <c r="L1654" s="9">
        <f t="shared" si="275"/>
        <v>0</v>
      </c>
      <c r="M1654" s="15" t="s">
        <v>181</v>
      </c>
      <c r="O1654" t="str">
        <f>""</f>
        <v/>
      </c>
      <c r="P1654" t="s">
        <v>411</v>
      </c>
      <c r="Q1654">
        <v>1</v>
      </c>
      <c r="R1654">
        <f>IF(P1654="기계경비", J1654, 0)</f>
        <v>0</v>
      </c>
      <c r="S1654">
        <f>IF(P1654="운반비", J1654, 0)</f>
        <v>0</v>
      </c>
      <c r="T1654">
        <f>IF(P1654="작업부산물", F1654, 0)</f>
        <v>0</v>
      </c>
      <c r="U1654">
        <f>IF(P1654="관급", F1654, 0)</f>
        <v>0</v>
      </c>
      <c r="V1654">
        <f>IF(P1654="외주비", J1654, 0)</f>
        <v>0</v>
      </c>
      <c r="W1654">
        <f>IF(P1654="장비비", J1654, 0)</f>
        <v>0</v>
      </c>
      <c r="X1654">
        <f>IF(P1654="폐기물처리비", L1654, 0)</f>
        <v>0</v>
      </c>
      <c r="Y1654">
        <f>IF(P1654="가설비", J1654, 0)</f>
        <v>0</v>
      </c>
      <c r="Z1654">
        <f>IF(P1654="잡비제외분", F1654, 0)</f>
        <v>0</v>
      </c>
      <c r="AA1654">
        <f>IF(P1654="사급자재대", L1654, 0)</f>
        <v>0</v>
      </c>
      <c r="AB1654">
        <f>IF(P1654="관급자재대", L1654, 0)</f>
        <v>0</v>
      </c>
      <c r="AC1654">
        <f>IF(P1654="(비)철강설", L1654, 0)</f>
        <v>0</v>
      </c>
      <c r="AD1654">
        <f>IF(P1654="사용자항목2", L1654, 0)</f>
        <v>0</v>
      </c>
      <c r="AE1654">
        <f>IF(P1654="사용자항목3", L1654, 0)</f>
        <v>0</v>
      </c>
      <c r="AF1654">
        <f>IF(P1654="사용자항목4", L1654, 0)</f>
        <v>0</v>
      </c>
      <c r="AG1654">
        <f>IF(P1654="사용자항목5", L1654, 0)</f>
        <v>0</v>
      </c>
      <c r="AH1654">
        <f>IF(P1654="사용자항목6", L1654, 0)</f>
        <v>0</v>
      </c>
      <c r="AI1654">
        <f>IF(P1654="사용자항목7", L1654, 0)</f>
        <v>0</v>
      </c>
      <c r="AJ1654">
        <f>IF(P1654="사용자항목8", L1654, 0)</f>
        <v>0</v>
      </c>
      <c r="AK1654">
        <f>IF(P1654="사용자항목9", L1654, 0)</f>
        <v>0</v>
      </c>
    </row>
    <row r="1655" spans="1:38" ht="26.1" customHeight="1" x14ac:dyDescent="0.3">
      <c r="A1655" s="6" t="s">
        <v>72</v>
      </c>
      <c r="B1655" s="6" t="s">
        <v>73</v>
      </c>
      <c r="C1655" s="8" t="s">
        <v>62</v>
      </c>
      <c r="D1655" s="9">
        <v>0.252</v>
      </c>
      <c r="E1655" s="9"/>
      <c r="F1655" s="9"/>
      <c r="G1655" s="9"/>
      <c r="H1655" s="9"/>
      <c r="I1655" s="9"/>
      <c r="J1655" s="9"/>
      <c r="K1655" s="9">
        <f t="shared" si="275"/>
        <v>0</v>
      </c>
      <c r="L1655" s="9">
        <f t="shared" si="275"/>
        <v>0</v>
      </c>
      <c r="M1655" s="15" t="s">
        <v>74</v>
      </c>
      <c r="O1655" t="str">
        <f>"03"</f>
        <v>03</v>
      </c>
      <c r="P1655" t="s">
        <v>411</v>
      </c>
      <c r="Q1655">
        <v>1</v>
      </c>
      <c r="R1655">
        <f>IF(P1655="기계경비", J1655, 0)</f>
        <v>0</v>
      </c>
      <c r="S1655">
        <f>IF(P1655="운반비", J1655, 0)</f>
        <v>0</v>
      </c>
      <c r="T1655">
        <f>IF(P1655="작업부산물", F1655, 0)</f>
        <v>0</v>
      </c>
      <c r="U1655">
        <f>IF(P1655="관급", F1655, 0)</f>
        <v>0</v>
      </c>
      <c r="V1655">
        <f>IF(P1655="외주비", J1655, 0)</f>
        <v>0</v>
      </c>
      <c r="W1655">
        <f>IF(P1655="장비비", J1655, 0)</f>
        <v>0</v>
      </c>
      <c r="X1655">
        <f>IF(P1655="폐기물처리비", L1655, 0)</f>
        <v>0</v>
      </c>
      <c r="Y1655">
        <f>IF(P1655="가설비", J1655, 0)</f>
        <v>0</v>
      </c>
      <c r="Z1655">
        <f>IF(P1655="잡비제외분", F1655, 0)</f>
        <v>0</v>
      </c>
      <c r="AA1655">
        <f>IF(P1655="사급자재대", L1655, 0)</f>
        <v>0</v>
      </c>
      <c r="AB1655">
        <f>IF(P1655="관급자재대", L1655, 0)</f>
        <v>0</v>
      </c>
      <c r="AC1655">
        <f>IF(P1655="(비)철강설", L1655, 0)</f>
        <v>0</v>
      </c>
      <c r="AD1655">
        <f>IF(P1655="사용자항목2", L1655, 0)</f>
        <v>0</v>
      </c>
      <c r="AE1655">
        <f>IF(P1655="사용자항목3", L1655, 0)</f>
        <v>0</v>
      </c>
      <c r="AF1655">
        <f>IF(P1655="사용자항목4", L1655, 0)</f>
        <v>0</v>
      </c>
      <c r="AG1655">
        <f>IF(P1655="사용자항목5", L1655, 0)</f>
        <v>0</v>
      </c>
      <c r="AH1655">
        <f>IF(P1655="사용자항목6", L1655, 0)</f>
        <v>0</v>
      </c>
      <c r="AI1655">
        <f>IF(P1655="사용자항목7", L1655, 0)</f>
        <v>0</v>
      </c>
      <c r="AJ1655">
        <f>IF(P1655="사용자항목8", L1655, 0)</f>
        <v>0</v>
      </c>
      <c r="AK1655">
        <f>IF(P1655="사용자항목9", L1655, 0)</f>
        <v>0</v>
      </c>
    </row>
    <row r="1656" spans="1:38" ht="26.1" customHeight="1" x14ac:dyDescent="0.3">
      <c r="A1656" s="6" t="s">
        <v>75</v>
      </c>
      <c r="B1656" s="6" t="s">
        <v>78</v>
      </c>
      <c r="C1656" s="8" t="s">
        <v>62</v>
      </c>
      <c r="D1656" s="9">
        <v>0.252</v>
      </c>
      <c r="E1656" s="9"/>
      <c r="F1656" s="9"/>
      <c r="G1656" s="9"/>
      <c r="H1656" s="9"/>
      <c r="I1656" s="9"/>
      <c r="J1656" s="9"/>
      <c r="K1656" s="9">
        <f t="shared" si="275"/>
        <v>0</v>
      </c>
      <c r="L1656" s="9">
        <f t="shared" si="275"/>
        <v>0</v>
      </c>
      <c r="M1656" s="15" t="s">
        <v>77</v>
      </c>
      <c r="O1656" t="str">
        <f>"03"</f>
        <v>03</v>
      </c>
      <c r="P1656" t="s">
        <v>411</v>
      </c>
      <c r="Q1656">
        <v>1</v>
      </c>
      <c r="R1656">
        <f>IF(P1656="기계경비", J1656, 0)</f>
        <v>0</v>
      </c>
      <c r="S1656">
        <f>IF(P1656="운반비", J1656, 0)</f>
        <v>0</v>
      </c>
      <c r="T1656">
        <f>IF(P1656="작업부산물", F1656, 0)</f>
        <v>0</v>
      </c>
      <c r="U1656">
        <f>IF(P1656="관급", F1656, 0)</f>
        <v>0</v>
      </c>
      <c r="V1656">
        <f>IF(P1656="외주비", J1656, 0)</f>
        <v>0</v>
      </c>
      <c r="W1656">
        <f>IF(P1656="장비비", J1656, 0)</f>
        <v>0</v>
      </c>
      <c r="X1656">
        <f>IF(P1656="폐기물처리비", L1656, 0)</f>
        <v>0</v>
      </c>
      <c r="Y1656">
        <f>IF(P1656="가설비", J1656, 0)</f>
        <v>0</v>
      </c>
      <c r="Z1656">
        <f>IF(P1656="잡비제외분", F1656, 0)</f>
        <v>0</v>
      </c>
      <c r="AA1656">
        <f>IF(P1656="사급자재대", L1656, 0)</f>
        <v>0</v>
      </c>
      <c r="AB1656">
        <f>IF(P1656="관급자재대", L1656, 0)</f>
        <v>0</v>
      </c>
      <c r="AC1656">
        <f>IF(P1656="(비)철강설", L1656, 0)</f>
        <v>0</v>
      </c>
      <c r="AD1656">
        <f>IF(P1656="사용자항목2", L1656, 0)</f>
        <v>0</v>
      </c>
      <c r="AE1656">
        <f>IF(P1656="사용자항목3", L1656, 0)</f>
        <v>0</v>
      </c>
      <c r="AF1656">
        <f>IF(P1656="사용자항목4", L1656, 0)</f>
        <v>0</v>
      </c>
      <c r="AG1656">
        <f>IF(P1656="사용자항목5", L1656, 0)</f>
        <v>0</v>
      </c>
      <c r="AH1656">
        <f>IF(P1656="사용자항목6", L1656, 0)</f>
        <v>0</v>
      </c>
      <c r="AI1656">
        <f>IF(P1656="사용자항목7", L1656, 0)</f>
        <v>0</v>
      </c>
      <c r="AJ1656">
        <f>IF(P1656="사용자항목8", L1656, 0)</f>
        <v>0</v>
      </c>
      <c r="AK1656">
        <f>IF(P1656="사용자항목9", L1656, 0)</f>
        <v>0</v>
      </c>
    </row>
    <row r="1657" spans="1:38" ht="26.1" customHeight="1" x14ac:dyDescent="0.3">
      <c r="A1657" s="7"/>
      <c r="B1657" s="7"/>
      <c r="C1657" s="14"/>
      <c r="D1657" s="9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1:38" ht="26.1" customHeight="1" x14ac:dyDescent="0.3">
      <c r="A1658" s="7"/>
      <c r="B1658" s="7"/>
      <c r="C1658" s="14"/>
      <c r="D1658" s="9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1:38" ht="26.1" customHeight="1" x14ac:dyDescent="0.3">
      <c r="A1659" s="7"/>
      <c r="B1659" s="7"/>
      <c r="C1659" s="14"/>
      <c r="D1659" s="9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1:38" ht="26.1" customHeight="1" x14ac:dyDescent="0.3">
      <c r="A1660" s="7"/>
      <c r="B1660" s="7"/>
      <c r="C1660" s="14"/>
      <c r="D1660" s="9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1:38" ht="26.1" customHeight="1" x14ac:dyDescent="0.3">
      <c r="A1661" s="7"/>
      <c r="B1661" s="7"/>
      <c r="C1661" s="14"/>
      <c r="D1661" s="9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1:38" ht="26.1" customHeight="1" x14ac:dyDescent="0.3">
      <c r="A1662" s="7"/>
      <c r="B1662" s="7"/>
      <c r="C1662" s="14"/>
      <c r="D1662" s="9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1:38" ht="26.1" customHeight="1" x14ac:dyDescent="0.3">
      <c r="A1663" s="7"/>
      <c r="B1663" s="7"/>
      <c r="C1663" s="14"/>
      <c r="D1663" s="9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1:38" ht="26.1" customHeight="1" x14ac:dyDescent="0.3">
      <c r="A1664" s="7"/>
      <c r="B1664" s="7"/>
      <c r="C1664" s="14"/>
      <c r="D1664" s="9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1:38" ht="26.1" customHeight="1" x14ac:dyDescent="0.3">
      <c r="A1665" s="7"/>
      <c r="B1665" s="7"/>
      <c r="C1665" s="14"/>
      <c r="D1665" s="9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1:38" ht="26.1" customHeight="1" x14ac:dyDescent="0.3">
      <c r="A1666" s="7"/>
      <c r="B1666" s="7"/>
      <c r="C1666" s="14"/>
      <c r="D1666" s="9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1:38" ht="26.1" customHeight="1" x14ac:dyDescent="0.3">
      <c r="A1667" s="7"/>
      <c r="B1667" s="7"/>
      <c r="C1667" s="14"/>
      <c r="D1667" s="9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1:38" ht="26.1" customHeight="1" x14ac:dyDescent="0.3">
      <c r="A1668" s="10" t="s">
        <v>91</v>
      </c>
      <c r="B1668" s="11"/>
      <c r="C1668" s="12"/>
      <c r="D1668" s="13"/>
      <c r="E1668" s="13"/>
      <c r="F1668" s="13"/>
      <c r="G1668" s="13"/>
      <c r="H1668" s="13"/>
      <c r="I1668" s="13"/>
      <c r="J1668" s="13"/>
      <c r="K1668" s="13"/>
      <c r="L1668" s="13">
        <f>F1668+H1668+J1668</f>
        <v>0</v>
      </c>
      <c r="M1668" s="13"/>
      <c r="R1668">
        <f t="shared" ref="R1668:AL1668" si="276">ROUNDDOWN(SUM(R1654:R1656), 0)</f>
        <v>0</v>
      </c>
      <c r="S1668">
        <f t="shared" si="276"/>
        <v>0</v>
      </c>
      <c r="T1668">
        <f t="shared" si="276"/>
        <v>0</v>
      </c>
      <c r="U1668">
        <f t="shared" si="276"/>
        <v>0</v>
      </c>
      <c r="V1668">
        <f t="shared" si="276"/>
        <v>0</v>
      </c>
      <c r="W1668">
        <f t="shared" si="276"/>
        <v>0</v>
      </c>
      <c r="X1668">
        <f t="shared" si="276"/>
        <v>0</v>
      </c>
      <c r="Y1668">
        <f t="shared" si="276"/>
        <v>0</v>
      </c>
      <c r="Z1668">
        <f t="shared" si="276"/>
        <v>0</v>
      </c>
      <c r="AA1668">
        <f t="shared" si="276"/>
        <v>0</v>
      </c>
      <c r="AB1668">
        <f t="shared" si="276"/>
        <v>0</v>
      </c>
      <c r="AC1668">
        <f t="shared" si="276"/>
        <v>0</v>
      </c>
      <c r="AD1668">
        <f t="shared" si="276"/>
        <v>0</v>
      </c>
      <c r="AE1668">
        <f t="shared" si="276"/>
        <v>0</v>
      </c>
      <c r="AF1668">
        <f t="shared" si="276"/>
        <v>0</v>
      </c>
      <c r="AG1668">
        <f t="shared" si="276"/>
        <v>0</v>
      </c>
      <c r="AH1668">
        <f t="shared" si="276"/>
        <v>0</v>
      </c>
      <c r="AI1668">
        <f t="shared" si="276"/>
        <v>0</v>
      </c>
      <c r="AJ1668">
        <f t="shared" si="276"/>
        <v>0</v>
      </c>
      <c r="AK1668">
        <f t="shared" si="276"/>
        <v>0</v>
      </c>
      <c r="AL1668">
        <f t="shared" si="276"/>
        <v>0</v>
      </c>
    </row>
    <row r="1669" spans="1:38" ht="26.1" customHeight="1" x14ac:dyDescent="0.3">
      <c r="A1669" s="59" t="s">
        <v>530</v>
      </c>
      <c r="B1669" s="62"/>
      <c r="C1669" s="62"/>
      <c r="D1669" s="62"/>
      <c r="E1669" s="62"/>
      <c r="F1669" s="62"/>
      <c r="G1669" s="62"/>
      <c r="H1669" s="62"/>
      <c r="I1669" s="62"/>
      <c r="J1669" s="62"/>
      <c r="K1669" s="62"/>
      <c r="L1669" s="62"/>
      <c r="M1669" s="63"/>
    </row>
    <row r="1670" spans="1:38" ht="26.1" customHeight="1" x14ac:dyDescent="0.3">
      <c r="A1670" s="6" t="s">
        <v>112</v>
      </c>
      <c r="B1670" s="6" t="s">
        <v>98</v>
      </c>
      <c r="C1670" s="8" t="s">
        <v>97</v>
      </c>
      <c r="D1670" s="9">
        <v>2</v>
      </c>
      <c r="E1670" s="9"/>
      <c r="F1670" s="9"/>
      <c r="G1670" s="9"/>
      <c r="H1670" s="9"/>
      <c r="I1670" s="9"/>
      <c r="J1670" s="9"/>
      <c r="K1670" s="9">
        <f>E1670+G1670+I1670</f>
        <v>0</v>
      </c>
      <c r="L1670" s="9">
        <f>F1670+H1670+J1670</f>
        <v>0</v>
      </c>
      <c r="M1670" s="15" t="s">
        <v>111</v>
      </c>
      <c r="O1670" t="str">
        <f>""</f>
        <v/>
      </c>
      <c r="P1670" s="1" t="s">
        <v>90</v>
      </c>
      <c r="Q1670">
        <v>1</v>
      </c>
      <c r="R1670">
        <f>IF(P1670="기계경비", J1670, 0)</f>
        <v>0</v>
      </c>
      <c r="S1670">
        <f>IF(P1670="운반비", J1670, 0)</f>
        <v>0</v>
      </c>
      <c r="T1670">
        <f>IF(P1670="작업부산물", F1670, 0)</f>
        <v>0</v>
      </c>
      <c r="U1670">
        <f>IF(P1670="관급", F1670, 0)</f>
        <v>0</v>
      </c>
      <c r="V1670">
        <f>IF(P1670="외주비", J1670, 0)</f>
        <v>0</v>
      </c>
      <c r="W1670">
        <f>IF(P1670="장비비", J1670, 0)</f>
        <v>0</v>
      </c>
      <c r="X1670">
        <f>IF(P1670="폐기물처리비", J1670, 0)</f>
        <v>0</v>
      </c>
      <c r="Y1670">
        <f>IF(P1670="가설비", J1670, 0)</f>
        <v>0</v>
      </c>
      <c r="Z1670">
        <f>IF(P1670="잡비제외분", F1670, 0)</f>
        <v>0</v>
      </c>
      <c r="AA1670">
        <f>IF(P1670="사급자재대", L1670, 0)</f>
        <v>0</v>
      </c>
      <c r="AB1670">
        <f>IF(P1670="관급자재대", L1670, 0)</f>
        <v>0</v>
      </c>
      <c r="AC1670">
        <f>IF(P1670="(비)철강설", L1670, 0)</f>
        <v>0</v>
      </c>
      <c r="AD1670">
        <f>IF(P1670="사용자항목2", L1670, 0)</f>
        <v>0</v>
      </c>
      <c r="AE1670">
        <f>IF(P1670="사용자항목3", L1670, 0)</f>
        <v>0</v>
      </c>
      <c r="AF1670">
        <f>IF(P1670="사용자항목4", L1670, 0)</f>
        <v>0</v>
      </c>
      <c r="AG1670">
        <f>IF(P1670="사용자항목5", L1670, 0)</f>
        <v>0</v>
      </c>
      <c r="AH1670">
        <f>IF(P1670="사용자항목6", L1670, 0)</f>
        <v>0</v>
      </c>
      <c r="AI1670">
        <f>IF(P1670="사용자항목7", L1670, 0)</f>
        <v>0</v>
      </c>
      <c r="AJ1670">
        <f>IF(P1670="사용자항목8", L1670, 0)</f>
        <v>0</v>
      </c>
      <c r="AK1670">
        <f>IF(P1670="사용자항목9", L1670, 0)</f>
        <v>0</v>
      </c>
    </row>
    <row r="1671" spans="1:38" ht="26.1" customHeight="1" x14ac:dyDescent="0.3">
      <c r="A1671" s="7"/>
      <c r="B1671" s="7"/>
      <c r="C1671" s="14"/>
      <c r="D1671" s="9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1:38" ht="26.1" customHeight="1" x14ac:dyDescent="0.3">
      <c r="A1672" s="7"/>
      <c r="B1672" s="7"/>
      <c r="C1672" s="14"/>
      <c r="D1672" s="9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1:38" ht="26.1" customHeight="1" x14ac:dyDescent="0.3">
      <c r="A1673" s="7"/>
      <c r="B1673" s="7"/>
      <c r="C1673" s="14"/>
      <c r="D1673" s="9"/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1:38" ht="26.1" customHeight="1" x14ac:dyDescent="0.3">
      <c r="A1674" s="7"/>
      <c r="B1674" s="7"/>
      <c r="C1674" s="14"/>
      <c r="D1674" s="9"/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1:38" ht="26.1" customHeight="1" x14ac:dyDescent="0.3">
      <c r="A1675" s="7"/>
      <c r="B1675" s="7"/>
      <c r="C1675" s="14"/>
      <c r="D1675" s="9"/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1:38" ht="26.1" customHeight="1" x14ac:dyDescent="0.3">
      <c r="A1676" s="7"/>
      <c r="B1676" s="7"/>
      <c r="C1676" s="14"/>
      <c r="D1676" s="9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1:38" ht="26.1" customHeight="1" x14ac:dyDescent="0.3">
      <c r="A1677" s="7"/>
      <c r="B1677" s="7"/>
      <c r="C1677" s="14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38" ht="26.1" customHeight="1" x14ac:dyDescent="0.3">
      <c r="A1678" s="7"/>
      <c r="B1678" s="7"/>
      <c r="C1678" s="14"/>
      <c r="D1678" s="9"/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1:38" ht="26.1" customHeight="1" x14ac:dyDescent="0.3">
      <c r="A1679" s="7"/>
      <c r="B1679" s="7"/>
      <c r="C1679" s="14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38" ht="26.1" customHeight="1" x14ac:dyDescent="0.3">
      <c r="A1680" s="7"/>
      <c r="B1680" s="7"/>
      <c r="C1680" s="14"/>
      <c r="D1680" s="9"/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1:38" ht="26.1" customHeight="1" x14ac:dyDescent="0.3">
      <c r="A1681" s="7"/>
      <c r="B1681" s="7"/>
      <c r="C1681" s="14"/>
      <c r="D1681" s="9"/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1:38" ht="26.1" customHeight="1" x14ac:dyDescent="0.3">
      <c r="A1682" s="7"/>
      <c r="B1682" s="7"/>
      <c r="C1682" s="14"/>
      <c r="D1682" s="9"/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1:38" ht="26.1" customHeight="1" x14ac:dyDescent="0.3">
      <c r="A1683" s="7"/>
      <c r="B1683" s="7"/>
      <c r="C1683" s="14"/>
      <c r="D1683" s="9"/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1:38" ht="26.1" customHeight="1" x14ac:dyDescent="0.3">
      <c r="A1684" s="10" t="s">
        <v>91</v>
      </c>
      <c r="B1684" s="11"/>
      <c r="C1684" s="12"/>
      <c r="D1684" s="13"/>
      <c r="E1684" s="13"/>
      <c r="F1684" s="13"/>
      <c r="G1684" s="13"/>
      <c r="H1684" s="13"/>
      <c r="I1684" s="13"/>
      <c r="J1684" s="13"/>
      <c r="K1684" s="13"/>
      <c r="L1684" s="13">
        <f>F1684+H1684+J1684</f>
        <v>0</v>
      </c>
      <c r="M1684" s="13"/>
      <c r="R1684">
        <f t="shared" ref="R1684:AL1684" si="277">ROUNDDOWN(SUM(R1670:R1670), 0)</f>
        <v>0</v>
      </c>
      <c r="S1684">
        <f t="shared" si="277"/>
        <v>0</v>
      </c>
      <c r="T1684">
        <f t="shared" si="277"/>
        <v>0</v>
      </c>
      <c r="U1684">
        <f t="shared" si="277"/>
        <v>0</v>
      </c>
      <c r="V1684">
        <f t="shared" si="277"/>
        <v>0</v>
      </c>
      <c r="W1684">
        <f t="shared" si="277"/>
        <v>0</v>
      </c>
      <c r="X1684">
        <f t="shared" si="277"/>
        <v>0</v>
      </c>
      <c r="Y1684">
        <f t="shared" si="277"/>
        <v>0</v>
      </c>
      <c r="Z1684">
        <f t="shared" si="277"/>
        <v>0</v>
      </c>
      <c r="AA1684">
        <f t="shared" si="277"/>
        <v>0</v>
      </c>
      <c r="AB1684">
        <f t="shared" si="277"/>
        <v>0</v>
      </c>
      <c r="AC1684">
        <f t="shared" si="277"/>
        <v>0</v>
      </c>
      <c r="AD1684">
        <f t="shared" si="277"/>
        <v>0</v>
      </c>
      <c r="AE1684">
        <f t="shared" si="277"/>
        <v>0</v>
      </c>
      <c r="AF1684">
        <f t="shared" si="277"/>
        <v>0</v>
      </c>
      <c r="AG1684">
        <f t="shared" si="277"/>
        <v>0</v>
      </c>
      <c r="AH1684">
        <f t="shared" si="277"/>
        <v>0</v>
      </c>
      <c r="AI1684">
        <f t="shared" si="277"/>
        <v>0</v>
      </c>
      <c r="AJ1684">
        <f t="shared" si="277"/>
        <v>0</v>
      </c>
      <c r="AK1684">
        <f t="shared" si="277"/>
        <v>0</v>
      </c>
      <c r="AL1684">
        <f t="shared" si="277"/>
        <v>0</v>
      </c>
    </row>
    <row r="1685" spans="1:38" ht="26.1" customHeight="1" x14ac:dyDescent="0.3">
      <c r="A1685" s="59" t="s">
        <v>531</v>
      </c>
      <c r="B1685" s="62"/>
      <c r="C1685" s="62"/>
      <c r="D1685" s="62"/>
      <c r="E1685" s="62"/>
      <c r="F1685" s="62"/>
      <c r="G1685" s="62"/>
      <c r="H1685" s="62"/>
      <c r="I1685" s="62"/>
      <c r="J1685" s="62"/>
      <c r="K1685" s="62"/>
      <c r="L1685" s="62"/>
      <c r="M1685" s="63"/>
    </row>
    <row r="1686" spans="1:38" ht="26.1" customHeight="1" x14ac:dyDescent="0.3">
      <c r="A1686" s="6" t="s">
        <v>150</v>
      </c>
      <c r="B1686" s="6" t="s">
        <v>285</v>
      </c>
      <c r="C1686" s="8" t="s">
        <v>97</v>
      </c>
      <c r="D1686" s="9">
        <v>1</v>
      </c>
      <c r="E1686" s="9"/>
      <c r="F1686" s="9"/>
      <c r="G1686" s="9"/>
      <c r="H1686" s="9"/>
      <c r="I1686" s="9"/>
      <c r="J1686" s="9"/>
      <c r="K1686" s="9">
        <f>E1686+G1686+I1686</f>
        <v>0</v>
      </c>
      <c r="L1686" s="9">
        <f>F1686+H1686+J1686</f>
        <v>0</v>
      </c>
      <c r="M1686" s="15" t="s">
        <v>284</v>
      </c>
      <c r="O1686" t="str">
        <f>""</f>
        <v/>
      </c>
      <c r="P1686" s="1" t="s">
        <v>90</v>
      </c>
      <c r="Q1686">
        <v>1</v>
      </c>
      <c r="R1686">
        <f>IF(P1686="기계경비", J1686, 0)</f>
        <v>0</v>
      </c>
      <c r="S1686">
        <f>IF(P1686="운반비", J1686, 0)</f>
        <v>0</v>
      </c>
      <c r="T1686">
        <f>IF(P1686="작업부산물", F1686, 0)</f>
        <v>0</v>
      </c>
      <c r="U1686">
        <f>IF(P1686="관급", F1686, 0)</f>
        <v>0</v>
      </c>
      <c r="V1686">
        <f>IF(P1686="외주비", J1686, 0)</f>
        <v>0</v>
      </c>
      <c r="W1686">
        <f>IF(P1686="장비비", J1686, 0)</f>
        <v>0</v>
      </c>
      <c r="X1686">
        <f>IF(P1686="폐기물처리비", J1686, 0)</f>
        <v>0</v>
      </c>
      <c r="Y1686">
        <f>IF(P1686="가설비", J1686, 0)</f>
        <v>0</v>
      </c>
      <c r="Z1686">
        <f>IF(P1686="잡비제외분", F1686, 0)</f>
        <v>0</v>
      </c>
      <c r="AA1686">
        <f>IF(P1686="사급자재대", L1686, 0)</f>
        <v>0</v>
      </c>
      <c r="AB1686">
        <f>IF(P1686="관급자재대", L1686, 0)</f>
        <v>0</v>
      </c>
      <c r="AC1686">
        <f>IF(P1686="(비)철강설", L1686, 0)</f>
        <v>0</v>
      </c>
      <c r="AD1686">
        <f>IF(P1686="사용자항목2", L1686, 0)</f>
        <v>0</v>
      </c>
      <c r="AE1686">
        <f>IF(P1686="사용자항목3", L1686, 0)</f>
        <v>0</v>
      </c>
      <c r="AF1686">
        <f>IF(P1686="사용자항목4", L1686, 0)</f>
        <v>0</v>
      </c>
      <c r="AG1686">
        <f>IF(P1686="사용자항목5", L1686, 0)</f>
        <v>0</v>
      </c>
      <c r="AH1686">
        <f>IF(P1686="사용자항목6", L1686, 0)</f>
        <v>0</v>
      </c>
      <c r="AI1686">
        <f>IF(P1686="사용자항목7", L1686, 0)</f>
        <v>0</v>
      </c>
      <c r="AJ1686">
        <f>IF(P1686="사용자항목8", L1686, 0)</f>
        <v>0</v>
      </c>
      <c r="AK1686">
        <f>IF(P1686="사용자항목9", L1686, 0)</f>
        <v>0</v>
      </c>
    </row>
    <row r="1687" spans="1:38" ht="26.1" customHeight="1" x14ac:dyDescent="0.3">
      <c r="A1687" s="6" t="s">
        <v>114</v>
      </c>
      <c r="B1687" s="6" t="s">
        <v>287</v>
      </c>
      <c r="C1687" s="8" t="s">
        <v>97</v>
      </c>
      <c r="D1687" s="9">
        <v>1</v>
      </c>
      <c r="E1687" s="9"/>
      <c r="F1687" s="9"/>
      <c r="G1687" s="9"/>
      <c r="H1687" s="9"/>
      <c r="I1687" s="9"/>
      <c r="J1687" s="9"/>
      <c r="K1687" s="9">
        <f>E1687+G1687+I1687</f>
        <v>0</v>
      </c>
      <c r="L1687" s="9">
        <f>F1687+H1687+J1687</f>
        <v>0</v>
      </c>
      <c r="M1687" s="15" t="s">
        <v>286</v>
      </c>
      <c r="O1687" t="str">
        <f>""</f>
        <v/>
      </c>
      <c r="P1687" s="1" t="s">
        <v>90</v>
      </c>
      <c r="Q1687">
        <v>1</v>
      </c>
      <c r="R1687">
        <f>IF(P1687="기계경비", J1687, 0)</f>
        <v>0</v>
      </c>
      <c r="S1687">
        <f>IF(P1687="운반비", J1687, 0)</f>
        <v>0</v>
      </c>
      <c r="T1687">
        <f>IF(P1687="작업부산물", F1687, 0)</f>
        <v>0</v>
      </c>
      <c r="U1687">
        <f>IF(P1687="관급", F1687, 0)</f>
        <v>0</v>
      </c>
      <c r="V1687">
        <f>IF(P1687="외주비", J1687, 0)</f>
        <v>0</v>
      </c>
      <c r="W1687">
        <f>IF(P1687="장비비", J1687, 0)</f>
        <v>0</v>
      </c>
      <c r="X1687">
        <f>IF(P1687="폐기물처리비", J1687, 0)</f>
        <v>0</v>
      </c>
      <c r="Y1687">
        <f>IF(P1687="가설비", J1687, 0)</f>
        <v>0</v>
      </c>
      <c r="Z1687">
        <f>IF(P1687="잡비제외분", F1687, 0)</f>
        <v>0</v>
      </c>
      <c r="AA1687">
        <f>IF(P1687="사급자재대", L1687, 0)</f>
        <v>0</v>
      </c>
      <c r="AB1687">
        <f>IF(P1687="관급자재대", L1687, 0)</f>
        <v>0</v>
      </c>
      <c r="AC1687">
        <f>IF(P1687="(비)철강설", L1687, 0)</f>
        <v>0</v>
      </c>
      <c r="AD1687">
        <f>IF(P1687="사용자항목2", L1687, 0)</f>
        <v>0</v>
      </c>
      <c r="AE1687">
        <f>IF(P1687="사용자항목3", L1687, 0)</f>
        <v>0</v>
      </c>
      <c r="AF1687">
        <f>IF(P1687="사용자항목4", L1687, 0)</f>
        <v>0</v>
      </c>
      <c r="AG1687">
        <f>IF(P1687="사용자항목5", L1687, 0)</f>
        <v>0</v>
      </c>
      <c r="AH1687">
        <f>IF(P1687="사용자항목6", L1687, 0)</f>
        <v>0</v>
      </c>
      <c r="AI1687">
        <f>IF(P1687="사용자항목7", L1687, 0)</f>
        <v>0</v>
      </c>
      <c r="AJ1687">
        <f>IF(P1687="사용자항목8", L1687, 0)</f>
        <v>0</v>
      </c>
      <c r="AK1687">
        <f>IF(P1687="사용자항목9", L1687, 0)</f>
        <v>0</v>
      </c>
    </row>
    <row r="1688" spans="1:38" ht="26.1" customHeight="1" x14ac:dyDescent="0.3">
      <c r="A1688" s="7"/>
      <c r="B1688" s="7"/>
      <c r="C1688" s="14"/>
      <c r="D1688" s="9"/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1:38" ht="26.1" customHeight="1" x14ac:dyDescent="0.3">
      <c r="A1689" s="7"/>
      <c r="B1689" s="7"/>
      <c r="C1689" s="14"/>
      <c r="D1689" s="9"/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1:38" ht="26.1" customHeight="1" x14ac:dyDescent="0.3">
      <c r="A1690" s="7"/>
      <c r="B1690" s="7"/>
      <c r="C1690" s="14"/>
      <c r="D1690" s="9"/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1:38" ht="26.1" customHeight="1" x14ac:dyDescent="0.3">
      <c r="A1691" s="7"/>
      <c r="B1691" s="7"/>
      <c r="C1691" s="14"/>
      <c r="D1691" s="9"/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1:38" ht="26.1" customHeight="1" x14ac:dyDescent="0.3">
      <c r="A1692" s="7"/>
      <c r="B1692" s="7"/>
      <c r="C1692" s="14"/>
      <c r="D1692" s="9"/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1:38" ht="26.1" customHeight="1" x14ac:dyDescent="0.3">
      <c r="A1693" s="7"/>
      <c r="B1693" s="7"/>
      <c r="C1693" s="14"/>
      <c r="D1693" s="9"/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1:38" ht="26.1" customHeight="1" x14ac:dyDescent="0.3">
      <c r="A1694" s="7"/>
      <c r="B1694" s="7"/>
      <c r="C1694" s="14"/>
      <c r="D1694" s="9"/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1:38" ht="26.1" customHeight="1" x14ac:dyDescent="0.3">
      <c r="A1695" s="7"/>
      <c r="B1695" s="7"/>
      <c r="C1695" s="14"/>
      <c r="D1695" s="9"/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1:38" ht="26.1" customHeight="1" x14ac:dyDescent="0.3">
      <c r="A1696" s="7"/>
      <c r="B1696" s="7"/>
      <c r="C1696" s="14"/>
      <c r="D1696" s="9"/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1:38" ht="26.1" customHeight="1" x14ac:dyDescent="0.3">
      <c r="A1697" s="7"/>
      <c r="B1697" s="7"/>
      <c r="C1697" s="14"/>
      <c r="D1697" s="9"/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1:38" ht="26.1" customHeight="1" x14ac:dyDescent="0.3">
      <c r="A1698" s="7"/>
      <c r="B1698" s="7"/>
      <c r="C1698" s="14"/>
      <c r="D1698" s="9"/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1:38" ht="26.1" customHeight="1" x14ac:dyDescent="0.3">
      <c r="A1699" s="7"/>
      <c r="B1699" s="7"/>
      <c r="C1699" s="14"/>
      <c r="D1699" s="9"/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1:38" ht="26.1" customHeight="1" x14ac:dyDescent="0.3">
      <c r="A1700" s="10" t="s">
        <v>91</v>
      </c>
      <c r="B1700" s="11"/>
      <c r="C1700" s="12"/>
      <c r="D1700" s="13"/>
      <c r="E1700" s="13"/>
      <c r="F1700" s="13"/>
      <c r="G1700" s="13"/>
      <c r="H1700" s="13"/>
      <c r="I1700" s="13"/>
      <c r="J1700" s="13"/>
      <c r="K1700" s="13"/>
      <c r="L1700" s="13">
        <f>F1700+H1700+J1700</f>
        <v>0</v>
      </c>
      <c r="M1700" s="13"/>
      <c r="R1700">
        <f t="shared" ref="R1700:AL1700" si="278">ROUNDDOWN(SUM(R1686:R1687), 0)</f>
        <v>0</v>
      </c>
      <c r="S1700">
        <f t="shared" si="278"/>
        <v>0</v>
      </c>
      <c r="T1700">
        <f t="shared" si="278"/>
        <v>0</v>
      </c>
      <c r="U1700">
        <f t="shared" si="278"/>
        <v>0</v>
      </c>
      <c r="V1700">
        <f t="shared" si="278"/>
        <v>0</v>
      </c>
      <c r="W1700">
        <f t="shared" si="278"/>
        <v>0</v>
      </c>
      <c r="X1700">
        <f t="shared" si="278"/>
        <v>0</v>
      </c>
      <c r="Y1700">
        <f t="shared" si="278"/>
        <v>0</v>
      </c>
      <c r="Z1700">
        <f t="shared" si="278"/>
        <v>0</v>
      </c>
      <c r="AA1700">
        <f t="shared" si="278"/>
        <v>0</v>
      </c>
      <c r="AB1700">
        <f t="shared" si="278"/>
        <v>0</v>
      </c>
      <c r="AC1700">
        <f t="shared" si="278"/>
        <v>0</v>
      </c>
      <c r="AD1700">
        <f t="shared" si="278"/>
        <v>0</v>
      </c>
      <c r="AE1700">
        <f t="shared" si="278"/>
        <v>0</v>
      </c>
      <c r="AF1700">
        <f t="shared" si="278"/>
        <v>0</v>
      </c>
      <c r="AG1700">
        <f t="shared" si="278"/>
        <v>0</v>
      </c>
      <c r="AH1700">
        <f t="shared" si="278"/>
        <v>0</v>
      </c>
      <c r="AI1700">
        <f t="shared" si="278"/>
        <v>0</v>
      </c>
      <c r="AJ1700">
        <f t="shared" si="278"/>
        <v>0</v>
      </c>
      <c r="AK1700">
        <f t="shared" si="278"/>
        <v>0</v>
      </c>
      <c r="AL1700">
        <f t="shared" si="278"/>
        <v>0</v>
      </c>
    </row>
    <row r="1701" spans="1:38" ht="26.1" customHeight="1" x14ac:dyDescent="0.3">
      <c r="A1701" s="59" t="s">
        <v>532</v>
      </c>
      <c r="B1701" s="62"/>
      <c r="C1701" s="62"/>
      <c r="D1701" s="62"/>
      <c r="E1701" s="62"/>
      <c r="F1701" s="62"/>
      <c r="G1701" s="62"/>
      <c r="H1701" s="62"/>
      <c r="I1701" s="62"/>
      <c r="J1701" s="62"/>
      <c r="K1701" s="62"/>
      <c r="L1701" s="62"/>
      <c r="M1701" s="63"/>
    </row>
    <row r="1702" spans="1:38" ht="26.1" customHeight="1" x14ac:dyDescent="0.3">
      <c r="A1702" s="6" t="s">
        <v>117</v>
      </c>
      <c r="B1702" s="6" t="s">
        <v>118</v>
      </c>
      <c r="C1702" s="8" t="s">
        <v>52</v>
      </c>
      <c r="D1702" s="9">
        <v>39</v>
      </c>
      <c r="E1702" s="9"/>
      <c r="F1702" s="9"/>
      <c r="G1702" s="9"/>
      <c r="H1702" s="9"/>
      <c r="I1702" s="9"/>
      <c r="J1702" s="9"/>
      <c r="K1702" s="9">
        <f t="shared" ref="K1702:L1704" si="279">E1702+G1702+I1702</f>
        <v>0</v>
      </c>
      <c r="L1702" s="9">
        <f t="shared" si="279"/>
        <v>0</v>
      </c>
      <c r="M1702" s="15" t="s">
        <v>116</v>
      </c>
      <c r="O1702" t="str">
        <f>""</f>
        <v/>
      </c>
      <c r="P1702" s="1" t="s">
        <v>90</v>
      </c>
      <c r="Q1702">
        <v>1</v>
      </c>
      <c r="R1702">
        <f>IF(P1702="기계경비", J1702, 0)</f>
        <v>0</v>
      </c>
      <c r="S1702">
        <f>IF(P1702="운반비", J1702, 0)</f>
        <v>0</v>
      </c>
      <c r="T1702">
        <f>IF(P1702="작업부산물", F1702, 0)</f>
        <v>0</v>
      </c>
      <c r="U1702">
        <f>IF(P1702="관급", F1702, 0)</f>
        <v>0</v>
      </c>
      <c r="V1702">
        <f>IF(P1702="외주비", J1702, 0)</f>
        <v>0</v>
      </c>
      <c r="W1702">
        <f>IF(P1702="장비비", J1702, 0)</f>
        <v>0</v>
      </c>
      <c r="X1702">
        <f>IF(P1702="폐기물처리비", J1702, 0)</f>
        <v>0</v>
      </c>
      <c r="Y1702">
        <f>IF(P1702="가설비", J1702, 0)</f>
        <v>0</v>
      </c>
      <c r="Z1702">
        <f>IF(P1702="잡비제외분", F1702, 0)</f>
        <v>0</v>
      </c>
      <c r="AA1702">
        <f>IF(P1702="사급자재대", L1702, 0)</f>
        <v>0</v>
      </c>
      <c r="AB1702">
        <f>IF(P1702="관급자재대", L1702, 0)</f>
        <v>0</v>
      </c>
      <c r="AC1702">
        <f>IF(P1702="(비)철강설", L1702, 0)</f>
        <v>0</v>
      </c>
      <c r="AD1702">
        <f>IF(P1702="사용자항목2", L1702, 0)</f>
        <v>0</v>
      </c>
      <c r="AE1702">
        <f>IF(P1702="사용자항목3", L1702, 0)</f>
        <v>0</v>
      </c>
      <c r="AF1702">
        <f>IF(P1702="사용자항목4", L1702, 0)</f>
        <v>0</v>
      </c>
      <c r="AG1702">
        <f>IF(P1702="사용자항목5", L1702, 0)</f>
        <v>0</v>
      </c>
      <c r="AH1702">
        <f>IF(P1702="사용자항목6", L1702, 0)</f>
        <v>0</v>
      </c>
      <c r="AI1702">
        <f>IF(P1702="사용자항목7", L1702, 0)</f>
        <v>0</v>
      </c>
      <c r="AJ1702">
        <f>IF(P1702="사용자항목8", L1702, 0)</f>
        <v>0</v>
      </c>
      <c r="AK1702">
        <f>IF(P1702="사용자항목9", L1702, 0)</f>
        <v>0</v>
      </c>
    </row>
    <row r="1703" spans="1:38" ht="26.1" customHeight="1" x14ac:dyDescent="0.3">
      <c r="A1703" s="6" t="s">
        <v>100</v>
      </c>
      <c r="B1703" s="6" t="s">
        <v>101</v>
      </c>
      <c r="C1703" s="8" t="s">
        <v>52</v>
      </c>
      <c r="D1703" s="9">
        <v>39</v>
      </c>
      <c r="E1703" s="9"/>
      <c r="F1703" s="9"/>
      <c r="G1703" s="9"/>
      <c r="H1703" s="9"/>
      <c r="I1703" s="9"/>
      <c r="J1703" s="9"/>
      <c r="K1703" s="9">
        <f t="shared" si="279"/>
        <v>0</v>
      </c>
      <c r="L1703" s="9">
        <f t="shared" si="279"/>
        <v>0</v>
      </c>
      <c r="M1703" s="15" t="s">
        <v>102</v>
      </c>
      <c r="O1703" t="str">
        <f>""</f>
        <v/>
      </c>
      <c r="P1703" s="1" t="s">
        <v>90</v>
      </c>
      <c r="Q1703">
        <v>1</v>
      </c>
      <c r="R1703">
        <f>IF(P1703="기계경비", J1703, 0)</f>
        <v>0</v>
      </c>
      <c r="S1703">
        <f>IF(P1703="운반비", J1703, 0)</f>
        <v>0</v>
      </c>
      <c r="T1703">
        <f>IF(P1703="작업부산물", F1703, 0)</f>
        <v>0</v>
      </c>
      <c r="U1703">
        <f>IF(P1703="관급", F1703, 0)</f>
        <v>0</v>
      </c>
      <c r="V1703">
        <f>IF(P1703="외주비", J1703, 0)</f>
        <v>0</v>
      </c>
      <c r="W1703">
        <f>IF(P1703="장비비", J1703, 0)</f>
        <v>0</v>
      </c>
      <c r="X1703">
        <f>IF(P1703="폐기물처리비", J1703, 0)</f>
        <v>0</v>
      </c>
      <c r="Y1703">
        <f>IF(P1703="가설비", J1703, 0)</f>
        <v>0</v>
      </c>
      <c r="Z1703">
        <f>IF(P1703="잡비제외분", F1703, 0)</f>
        <v>0</v>
      </c>
      <c r="AA1703">
        <f>IF(P1703="사급자재대", L1703, 0)</f>
        <v>0</v>
      </c>
      <c r="AB1703">
        <f>IF(P1703="관급자재대", L1703, 0)</f>
        <v>0</v>
      </c>
      <c r="AC1703">
        <f>IF(P1703="(비)철강설", L1703, 0)</f>
        <v>0</v>
      </c>
      <c r="AD1703">
        <f>IF(P1703="사용자항목2", L1703, 0)</f>
        <v>0</v>
      </c>
      <c r="AE1703">
        <f>IF(P1703="사용자항목3", L1703, 0)</f>
        <v>0</v>
      </c>
      <c r="AF1703">
        <f>IF(P1703="사용자항목4", L1703, 0)</f>
        <v>0</v>
      </c>
      <c r="AG1703">
        <f>IF(P1703="사용자항목5", L1703, 0)</f>
        <v>0</v>
      </c>
      <c r="AH1703">
        <f>IF(P1703="사용자항목6", L1703, 0)</f>
        <v>0</v>
      </c>
      <c r="AI1703">
        <f>IF(P1703="사용자항목7", L1703, 0)</f>
        <v>0</v>
      </c>
      <c r="AJ1703">
        <f>IF(P1703="사용자항목8", L1703, 0)</f>
        <v>0</v>
      </c>
      <c r="AK1703">
        <f>IF(P1703="사용자항목9", L1703, 0)</f>
        <v>0</v>
      </c>
    </row>
    <row r="1704" spans="1:38" ht="26.1" customHeight="1" x14ac:dyDescent="0.3">
      <c r="A1704" s="6" t="s">
        <v>120</v>
      </c>
      <c r="B1704" s="6" t="s">
        <v>121</v>
      </c>
      <c r="C1704" s="8" t="s">
        <v>122</v>
      </c>
      <c r="D1704" s="9">
        <v>16</v>
      </c>
      <c r="E1704" s="9"/>
      <c r="F1704" s="9"/>
      <c r="G1704" s="9"/>
      <c r="H1704" s="9"/>
      <c r="I1704" s="9"/>
      <c r="J1704" s="9"/>
      <c r="K1704" s="9">
        <f t="shared" si="279"/>
        <v>0</v>
      </c>
      <c r="L1704" s="9">
        <f t="shared" si="279"/>
        <v>0</v>
      </c>
      <c r="M1704" s="15" t="s">
        <v>119</v>
      </c>
      <c r="O1704" t="str">
        <f>""</f>
        <v/>
      </c>
      <c r="P1704" s="1" t="s">
        <v>90</v>
      </c>
      <c r="Q1704">
        <v>1</v>
      </c>
      <c r="R1704">
        <f>IF(P1704="기계경비", J1704, 0)</f>
        <v>0</v>
      </c>
      <c r="S1704">
        <f>IF(P1704="운반비", J1704, 0)</f>
        <v>0</v>
      </c>
      <c r="T1704">
        <f>IF(P1704="작업부산물", F1704, 0)</f>
        <v>0</v>
      </c>
      <c r="U1704">
        <f>IF(P1704="관급", F1704, 0)</f>
        <v>0</v>
      </c>
      <c r="V1704">
        <f>IF(P1704="외주비", J1704, 0)</f>
        <v>0</v>
      </c>
      <c r="W1704">
        <f>IF(P1704="장비비", J1704, 0)</f>
        <v>0</v>
      </c>
      <c r="X1704">
        <f>IF(P1704="폐기물처리비", J1704, 0)</f>
        <v>0</v>
      </c>
      <c r="Y1704">
        <f>IF(P1704="가설비", J1704, 0)</f>
        <v>0</v>
      </c>
      <c r="Z1704">
        <f>IF(P1704="잡비제외분", F1704, 0)</f>
        <v>0</v>
      </c>
      <c r="AA1704">
        <f>IF(P1704="사급자재대", L1704, 0)</f>
        <v>0</v>
      </c>
      <c r="AB1704">
        <f>IF(P1704="관급자재대", L1704, 0)</f>
        <v>0</v>
      </c>
      <c r="AC1704">
        <f>IF(P1704="(비)철강설", L1704, 0)</f>
        <v>0</v>
      </c>
      <c r="AD1704">
        <f>IF(P1704="사용자항목2", L1704, 0)</f>
        <v>0</v>
      </c>
      <c r="AE1704">
        <f>IF(P1704="사용자항목3", L1704, 0)</f>
        <v>0</v>
      </c>
      <c r="AF1704">
        <f>IF(P1704="사용자항목4", L1704, 0)</f>
        <v>0</v>
      </c>
      <c r="AG1704">
        <f>IF(P1704="사용자항목5", L1704, 0)</f>
        <v>0</v>
      </c>
      <c r="AH1704">
        <f>IF(P1704="사용자항목6", L1704, 0)</f>
        <v>0</v>
      </c>
      <c r="AI1704">
        <f>IF(P1704="사용자항목7", L1704, 0)</f>
        <v>0</v>
      </c>
      <c r="AJ1704">
        <f>IF(P1704="사용자항목8", L1704, 0)</f>
        <v>0</v>
      </c>
      <c r="AK1704">
        <f>IF(P1704="사용자항목9", L1704, 0)</f>
        <v>0</v>
      </c>
    </row>
    <row r="1705" spans="1:38" ht="26.1" customHeight="1" x14ac:dyDescent="0.3">
      <c r="A1705" s="7"/>
      <c r="B1705" s="7"/>
      <c r="C1705" s="14"/>
      <c r="D1705" s="9"/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1:38" ht="26.1" customHeight="1" x14ac:dyDescent="0.3">
      <c r="A1706" s="7"/>
      <c r="B1706" s="7"/>
      <c r="C1706" s="14"/>
      <c r="D1706" s="9"/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1:38" ht="26.1" customHeight="1" x14ac:dyDescent="0.3">
      <c r="A1707" s="7"/>
      <c r="B1707" s="7"/>
      <c r="C1707" s="14"/>
      <c r="D1707" s="9"/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1:38" ht="26.1" customHeight="1" x14ac:dyDescent="0.3">
      <c r="A1708" s="7"/>
      <c r="B1708" s="7"/>
      <c r="C1708" s="14"/>
      <c r="D1708" s="9"/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1:38" ht="26.1" customHeight="1" x14ac:dyDescent="0.3">
      <c r="A1709" s="7"/>
      <c r="B1709" s="7"/>
      <c r="C1709" s="14"/>
      <c r="D1709" s="9"/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1:38" ht="26.1" customHeight="1" x14ac:dyDescent="0.3">
      <c r="A1710" s="7"/>
      <c r="B1710" s="7"/>
      <c r="C1710" s="14"/>
      <c r="D1710" s="9"/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1:38" ht="26.1" customHeight="1" x14ac:dyDescent="0.3">
      <c r="A1711" s="7"/>
      <c r="B1711" s="7"/>
      <c r="C1711" s="14"/>
      <c r="D1711" s="9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1:38" ht="26.1" customHeight="1" x14ac:dyDescent="0.3">
      <c r="A1712" s="7"/>
      <c r="B1712" s="7"/>
      <c r="C1712" s="14"/>
      <c r="D1712" s="9"/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1:38" ht="26.1" customHeight="1" x14ac:dyDescent="0.3">
      <c r="A1713" s="7"/>
      <c r="B1713" s="7"/>
      <c r="C1713" s="14"/>
      <c r="D1713" s="9"/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1:38" ht="26.1" customHeight="1" x14ac:dyDescent="0.3">
      <c r="A1714" s="7"/>
      <c r="B1714" s="7"/>
      <c r="C1714" s="14"/>
      <c r="D1714" s="9"/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1:38" ht="26.1" customHeight="1" x14ac:dyDescent="0.3">
      <c r="A1715" s="7"/>
      <c r="B1715" s="7"/>
      <c r="C1715" s="14"/>
      <c r="D1715" s="9"/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1:38" ht="26.1" customHeight="1" x14ac:dyDescent="0.3">
      <c r="A1716" s="10" t="s">
        <v>91</v>
      </c>
      <c r="B1716" s="11"/>
      <c r="C1716" s="12"/>
      <c r="D1716" s="13"/>
      <c r="E1716" s="13"/>
      <c r="F1716" s="13"/>
      <c r="G1716" s="13"/>
      <c r="H1716" s="13"/>
      <c r="I1716" s="13"/>
      <c r="J1716" s="13"/>
      <c r="K1716" s="13"/>
      <c r="L1716" s="13">
        <f>F1716+H1716+J1716</f>
        <v>0</v>
      </c>
      <c r="M1716" s="13"/>
      <c r="R1716">
        <f t="shared" ref="R1716:AL1716" si="280">ROUNDDOWN(SUM(R1702:R1704), 0)</f>
        <v>0</v>
      </c>
      <c r="S1716">
        <f t="shared" si="280"/>
        <v>0</v>
      </c>
      <c r="T1716">
        <f t="shared" si="280"/>
        <v>0</v>
      </c>
      <c r="U1716">
        <f t="shared" si="280"/>
        <v>0</v>
      </c>
      <c r="V1716">
        <f t="shared" si="280"/>
        <v>0</v>
      </c>
      <c r="W1716">
        <f t="shared" si="280"/>
        <v>0</v>
      </c>
      <c r="X1716">
        <f t="shared" si="280"/>
        <v>0</v>
      </c>
      <c r="Y1716">
        <f t="shared" si="280"/>
        <v>0</v>
      </c>
      <c r="Z1716">
        <f t="shared" si="280"/>
        <v>0</v>
      </c>
      <c r="AA1716">
        <f t="shared" si="280"/>
        <v>0</v>
      </c>
      <c r="AB1716">
        <f t="shared" si="280"/>
        <v>0</v>
      </c>
      <c r="AC1716">
        <f t="shared" si="280"/>
        <v>0</v>
      </c>
      <c r="AD1716">
        <f t="shared" si="280"/>
        <v>0</v>
      </c>
      <c r="AE1716">
        <f t="shared" si="280"/>
        <v>0</v>
      </c>
      <c r="AF1716">
        <f t="shared" si="280"/>
        <v>0</v>
      </c>
      <c r="AG1716">
        <f t="shared" si="280"/>
        <v>0</v>
      </c>
      <c r="AH1716">
        <f t="shared" si="280"/>
        <v>0</v>
      </c>
      <c r="AI1716">
        <f t="shared" si="280"/>
        <v>0</v>
      </c>
      <c r="AJ1716">
        <f t="shared" si="280"/>
        <v>0</v>
      </c>
      <c r="AK1716">
        <f t="shared" si="280"/>
        <v>0</v>
      </c>
      <c r="AL1716">
        <f t="shared" si="280"/>
        <v>0</v>
      </c>
    </row>
    <row r="1717" spans="1:38" ht="26.1" customHeight="1" x14ac:dyDescent="0.3">
      <c r="A1717" s="59" t="s">
        <v>533</v>
      </c>
      <c r="B1717" s="62"/>
      <c r="C1717" s="62"/>
      <c r="D1717" s="62"/>
      <c r="E1717" s="62"/>
      <c r="F1717" s="62"/>
      <c r="G1717" s="62"/>
      <c r="H1717" s="62"/>
      <c r="I1717" s="62"/>
      <c r="J1717" s="62"/>
      <c r="K1717" s="62"/>
      <c r="L1717" s="62"/>
      <c r="M1717" s="63"/>
    </row>
    <row r="1718" spans="1:38" ht="26.1" customHeight="1" x14ac:dyDescent="0.3">
      <c r="A1718" s="6" t="s">
        <v>124</v>
      </c>
      <c r="B1718" s="6" t="s">
        <v>125</v>
      </c>
      <c r="C1718" s="8" t="s">
        <v>52</v>
      </c>
      <c r="D1718" s="9">
        <v>39</v>
      </c>
      <c r="E1718" s="9"/>
      <c r="F1718" s="9"/>
      <c r="G1718" s="9"/>
      <c r="H1718" s="9"/>
      <c r="I1718" s="9"/>
      <c r="J1718" s="9"/>
      <c r="K1718" s="9">
        <f>E1718+G1718+I1718</f>
        <v>0</v>
      </c>
      <c r="L1718" s="9">
        <f>F1718+H1718+J1718</f>
        <v>0</v>
      </c>
      <c r="M1718" s="15" t="s">
        <v>123</v>
      </c>
      <c r="O1718" t="str">
        <f>""</f>
        <v/>
      </c>
      <c r="P1718" s="1" t="s">
        <v>90</v>
      </c>
      <c r="Q1718">
        <v>1</v>
      </c>
      <c r="R1718">
        <f>IF(P1718="기계경비", J1718, 0)</f>
        <v>0</v>
      </c>
      <c r="S1718">
        <f>IF(P1718="운반비", J1718, 0)</f>
        <v>0</v>
      </c>
      <c r="T1718">
        <f>IF(P1718="작업부산물", F1718, 0)</f>
        <v>0</v>
      </c>
      <c r="U1718">
        <f>IF(P1718="관급", F1718, 0)</f>
        <v>0</v>
      </c>
      <c r="V1718">
        <f>IF(P1718="외주비", J1718, 0)</f>
        <v>0</v>
      </c>
      <c r="W1718">
        <f>IF(P1718="장비비", J1718, 0)</f>
        <v>0</v>
      </c>
      <c r="X1718">
        <f>IF(P1718="폐기물처리비", J1718, 0)</f>
        <v>0</v>
      </c>
      <c r="Y1718">
        <f>IF(P1718="가설비", J1718, 0)</f>
        <v>0</v>
      </c>
      <c r="Z1718">
        <f>IF(P1718="잡비제외분", F1718, 0)</f>
        <v>0</v>
      </c>
      <c r="AA1718">
        <f>IF(P1718="사급자재대", L1718, 0)</f>
        <v>0</v>
      </c>
      <c r="AB1718">
        <f>IF(P1718="관급자재대", L1718, 0)</f>
        <v>0</v>
      </c>
      <c r="AC1718">
        <f>IF(P1718="(비)철강설", L1718, 0)</f>
        <v>0</v>
      </c>
      <c r="AD1718">
        <f>IF(P1718="사용자항목2", L1718, 0)</f>
        <v>0</v>
      </c>
      <c r="AE1718">
        <f>IF(P1718="사용자항목3", L1718, 0)</f>
        <v>0</v>
      </c>
      <c r="AF1718">
        <f>IF(P1718="사용자항목4", L1718, 0)</f>
        <v>0</v>
      </c>
      <c r="AG1718">
        <f>IF(P1718="사용자항목5", L1718, 0)</f>
        <v>0</v>
      </c>
      <c r="AH1718">
        <f>IF(P1718="사용자항목6", L1718, 0)</f>
        <v>0</v>
      </c>
      <c r="AI1718">
        <f>IF(P1718="사용자항목7", L1718, 0)</f>
        <v>0</v>
      </c>
      <c r="AJ1718">
        <f>IF(P1718="사용자항목8", L1718, 0)</f>
        <v>0</v>
      </c>
      <c r="AK1718">
        <f>IF(P1718="사용자항목9", L1718, 0)</f>
        <v>0</v>
      </c>
    </row>
    <row r="1719" spans="1:38" ht="26.1" customHeight="1" x14ac:dyDescent="0.3">
      <c r="A1719" s="7"/>
      <c r="B1719" s="7"/>
      <c r="C1719" s="14"/>
      <c r="D1719" s="9"/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1:38" ht="26.1" customHeight="1" x14ac:dyDescent="0.3">
      <c r="A1720" s="7"/>
      <c r="B1720" s="7"/>
      <c r="C1720" s="14"/>
      <c r="D1720" s="9"/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1:38" ht="26.1" customHeight="1" x14ac:dyDescent="0.3">
      <c r="A1721" s="7"/>
      <c r="B1721" s="7"/>
      <c r="C1721" s="14"/>
      <c r="D1721" s="9"/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1:38" ht="26.1" customHeight="1" x14ac:dyDescent="0.3">
      <c r="A1722" s="7"/>
      <c r="B1722" s="7"/>
      <c r="C1722" s="14"/>
      <c r="D1722" s="9"/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1:38" ht="26.1" customHeight="1" x14ac:dyDescent="0.3">
      <c r="A1723" s="7"/>
      <c r="B1723" s="7"/>
      <c r="C1723" s="14"/>
      <c r="D1723" s="9"/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1:38" ht="26.1" customHeight="1" x14ac:dyDescent="0.3">
      <c r="A1724" s="7"/>
      <c r="B1724" s="7"/>
      <c r="C1724" s="14"/>
      <c r="D1724" s="9"/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1:38" ht="26.1" customHeight="1" x14ac:dyDescent="0.3">
      <c r="A1725" s="7"/>
      <c r="B1725" s="7"/>
      <c r="C1725" s="14"/>
      <c r="D1725" s="9"/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1:38" ht="26.1" customHeight="1" x14ac:dyDescent="0.3">
      <c r="A1726" s="7"/>
      <c r="B1726" s="7"/>
      <c r="C1726" s="14"/>
      <c r="D1726" s="9"/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1:38" ht="26.1" customHeight="1" x14ac:dyDescent="0.3">
      <c r="A1727" s="7"/>
      <c r="B1727" s="7"/>
      <c r="C1727" s="14"/>
      <c r="D1727" s="9"/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1:38" ht="26.1" customHeight="1" x14ac:dyDescent="0.3">
      <c r="A1728" s="7"/>
      <c r="B1728" s="7"/>
      <c r="C1728" s="14"/>
      <c r="D1728" s="9"/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1:38" ht="26.1" customHeight="1" x14ac:dyDescent="0.3">
      <c r="A1729" s="7"/>
      <c r="B1729" s="7"/>
      <c r="C1729" s="14"/>
      <c r="D1729" s="9"/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1:38" ht="26.1" customHeight="1" x14ac:dyDescent="0.3">
      <c r="A1730" s="7"/>
      <c r="B1730" s="7"/>
      <c r="C1730" s="14"/>
      <c r="D1730" s="9"/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1:38" ht="26.1" customHeight="1" x14ac:dyDescent="0.3">
      <c r="A1731" s="7"/>
      <c r="B1731" s="7"/>
      <c r="C1731" s="14"/>
      <c r="D1731" s="9"/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1:38" ht="26.1" customHeight="1" x14ac:dyDescent="0.3">
      <c r="A1732" s="10" t="s">
        <v>91</v>
      </c>
      <c r="B1732" s="11"/>
      <c r="C1732" s="12"/>
      <c r="D1732" s="13"/>
      <c r="E1732" s="13"/>
      <c r="F1732" s="13"/>
      <c r="G1732" s="13"/>
      <c r="H1732" s="13"/>
      <c r="I1732" s="13"/>
      <c r="J1732" s="13"/>
      <c r="K1732" s="13"/>
      <c r="L1732" s="13">
        <f>F1732+H1732+J1732</f>
        <v>0</v>
      </c>
      <c r="M1732" s="13"/>
      <c r="R1732">
        <f t="shared" ref="R1732:AL1732" si="281">ROUNDDOWN(SUM(R1718:R1718), 0)</f>
        <v>0</v>
      </c>
      <c r="S1732">
        <f t="shared" si="281"/>
        <v>0</v>
      </c>
      <c r="T1732">
        <f t="shared" si="281"/>
        <v>0</v>
      </c>
      <c r="U1732">
        <f t="shared" si="281"/>
        <v>0</v>
      </c>
      <c r="V1732">
        <f t="shared" si="281"/>
        <v>0</v>
      </c>
      <c r="W1732">
        <f t="shared" si="281"/>
        <v>0</v>
      </c>
      <c r="X1732">
        <f t="shared" si="281"/>
        <v>0</v>
      </c>
      <c r="Y1732">
        <f t="shared" si="281"/>
        <v>0</v>
      </c>
      <c r="Z1732">
        <f t="shared" si="281"/>
        <v>0</v>
      </c>
      <c r="AA1732">
        <f t="shared" si="281"/>
        <v>0</v>
      </c>
      <c r="AB1732">
        <f t="shared" si="281"/>
        <v>0</v>
      </c>
      <c r="AC1732">
        <f t="shared" si="281"/>
        <v>0</v>
      </c>
      <c r="AD1732">
        <f t="shared" si="281"/>
        <v>0</v>
      </c>
      <c r="AE1732">
        <f t="shared" si="281"/>
        <v>0</v>
      </c>
      <c r="AF1732">
        <f t="shared" si="281"/>
        <v>0</v>
      </c>
      <c r="AG1732">
        <f t="shared" si="281"/>
        <v>0</v>
      </c>
      <c r="AH1732">
        <f t="shared" si="281"/>
        <v>0</v>
      </c>
      <c r="AI1732">
        <f t="shared" si="281"/>
        <v>0</v>
      </c>
      <c r="AJ1732">
        <f t="shared" si="281"/>
        <v>0</v>
      </c>
      <c r="AK1732">
        <f t="shared" si="281"/>
        <v>0</v>
      </c>
      <c r="AL1732">
        <f t="shared" si="281"/>
        <v>0</v>
      </c>
    </row>
    <row r="1733" spans="1:38" ht="26.1" customHeight="1" x14ac:dyDescent="0.3">
      <c r="A1733" s="59" t="s">
        <v>534</v>
      </c>
      <c r="B1733" s="62"/>
      <c r="C1733" s="62"/>
      <c r="D1733" s="62"/>
      <c r="E1733" s="62"/>
      <c r="F1733" s="62"/>
      <c r="G1733" s="62"/>
      <c r="H1733" s="62"/>
      <c r="I1733" s="62"/>
      <c r="J1733" s="62"/>
      <c r="K1733" s="62"/>
      <c r="L1733" s="62"/>
      <c r="M1733" s="63"/>
    </row>
    <row r="1734" spans="1:38" ht="26.1" customHeight="1" x14ac:dyDescent="0.3">
      <c r="A1734" s="6" t="s">
        <v>127</v>
      </c>
      <c r="B1734" s="6" t="s">
        <v>128</v>
      </c>
      <c r="C1734" s="8" t="s">
        <v>52</v>
      </c>
      <c r="D1734" s="9">
        <v>53</v>
      </c>
      <c r="E1734" s="9"/>
      <c r="F1734" s="9"/>
      <c r="G1734" s="9"/>
      <c r="H1734" s="9"/>
      <c r="I1734" s="9"/>
      <c r="J1734" s="9"/>
      <c r="K1734" s="9">
        <f t="shared" ref="K1734:L1737" si="282">E1734+G1734+I1734</f>
        <v>0</v>
      </c>
      <c r="L1734" s="9">
        <f t="shared" si="282"/>
        <v>0</v>
      </c>
      <c r="M1734" s="15" t="s">
        <v>126</v>
      </c>
      <c r="O1734" t="str">
        <f>""</f>
        <v/>
      </c>
      <c r="P1734" s="1" t="s">
        <v>90</v>
      </c>
      <c r="Q1734">
        <v>1</v>
      </c>
      <c r="R1734">
        <f>IF(P1734="기계경비", J1734, 0)</f>
        <v>0</v>
      </c>
      <c r="S1734">
        <f>IF(P1734="운반비", J1734, 0)</f>
        <v>0</v>
      </c>
      <c r="T1734">
        <f>IF(P1734="작업부산물", F1734, 0)</f>
        <v>0</v>
      </c>
      <c r="U1734">
        <f>IF(P1734="관급", F1734, 0)</f>
        <v>0</v>
      </c>
      <c r="V1734">
        <f>IF(P1734="외주비", J1734, 0)</f>
        <v>0</v>
      </c>
      <c r="W1734">
        <f>IF(P1734="장비비", J1734, 0)</f>
        <v>0</v>
      </c>
      <c r="X1734">
        <f>IF(P1734="폐기물처리비", J1734, 0)</f>
        <v>0</v>
      </c>
      <c r="Y1734">
        <f>IF(P1734="가설비", J1734, 0)</f>
        <v>0</v>
      </c>
      <c r="Z1734">
        <f>IF(P1734="잡비제외분", F1734, 0)</f>
        <v>0</v>
      </c>
      <c r="AA1734">
        <f>IF(P1734="사급자재대", L1734, 0)</f>
        <v>0</v>
      </c>
      <c r="AB1734">
        <f>IF(P1734="관급자재대", L1734, 0)</f>
        <v>0</v>
      </c>
      <c r="AC1734">
        <f>IF(P1734="(비)철강설", L1734, 0)</f>
        <v>0</v>
      </c>
      <c r="AD1734">
        <f>IF(P1734="사용자항목2", L1734, 0)</f>
        <v>0</v>
      </c>
      <c r="AE1734">
        <f>IF(P1734="사용자항목3", L1734, 0)</f>
        <v>0</v>
      </c>
      <c r="AF1734">
        <f>IF(P1734="사용자항목4", L1734, 0)</f>
        <v>0</v>
      </c>
      <c r="AG1734">
        <f>IF(P1734="사용자항목5", L1734, 0)</f>
        <v>0</v>
      </c>
      <c r="AH1734">
        <f>IF(P1734="사용자항목6", L1734, 0)</f>
        <v>0</v>
      </c>
      <c r="AI1734">
        <f>IF(P1734="사용자항목7", L1734, 0)</f>
        <v>0</v>
      </c>
      <c r="AJ1734">
        <f>IF(P1734="사용자항목8", L1734, 0)</f>
        <v>0</v>
      </c>
      <c r="AK1734">
        <f>IF(P1734="사용자항목9", L1734, 0)</f>
        <v>0</v>
      </c>
    </row>
    <row r="1735" spans="1:38" ht="26.1" customHeight="1" x14ac:dyDescent="0.3">
      <c r="A1735" s="6" t="s">
        <v>130</v>
      </c>
      <c r="B1735" s="6" t="s">
        <v>131</v>
      </c>
      <c r="C1735" s="8" t="s">
        <v>52</v>
      </c>
      <c r="D1735" s="9">
        <v>53</v>
      </c>
      <c r="E1735" s="9"/>
      <c r="F1735" s="9"/>
      <c r="G1735" s="9"/>
      <c r="H1735" s="9"/>
      <c r="I1735" s="9"/>
      <c r="J1735" s="9"/>
      <c r="K1735" s="9">
        <f t="shared" si="282"/>
        <v>0</v>
      </c>
      <c r="L1735" s="9">
        <f t="shared" si="282"/>
        <v>0</v>
      </c>
      <c r="M1735" s="15" t="s">
        <v>129</v>
      </c>
      <c r="O1735" t="str">
        <f>""</f>
        <v/>
      </c>
      <c r="P1735" s="1" t="s">
        <v>90</v>
      </c>
      <c r="Q1735">
        <v>1</v>
      </c>
      <c r="R1735">
        <f>IF(P1735="기계경비", J1735, 0)</f>
        <v>0</v>
      </c>
      <c r="S1735">
        <f>IF(P1735="운반비", J1735, 0)</f>
        <v>0</v>
      </c>
      <c r="T1735">
        <f>IF(P1735="작업부산물", F1735, 0)</f>
        <v>0</v>
      </c>
      <c r="U1735">
        <f>IF(P1735="관급", F1735, 0)</f>
        <v>0</v>
      </c>
      <c r="V1735">
        <f>IF(P1735="외주비", J1735, 0)</f>
        <v>0</v>
      </c>
      <c r="W1735">
        <f>IF(P1735="장비비", J1735, 0)</f>
        <v>0</v>
      </c>
      <c r="X1735">
        <f>IF(P1735="폐기물처리비", J1735, 0)</f>
        <v>0</v>
      </c>
      <c r="Y1735">
        <f>IF(P1735="가설비", J1735, 0)</f>
        <v>0</v>
      </c>
      <c r="Z1735">
        <f>IF(P1735="잡비제외분", F1735, 0)</f>
        <v>0</v>
      </c>
      <c r="AA1735">
        <f>IF(P1735="사급자재대", L1735, 0)</f>
        <v>0</v>
      </c>
      <c r="AB1735">
        <f>IF(P1735="관급자재대", L1735, 0)</f>
        <v>0</v>
      </c>
      <c r="AC1735">
        <f>IF(P1735="(비)철강설", L1735, 0)</f>
        <v>0</v>
      </c>
      <c r="AD1735">
        <f>IF(P1735="사용자항목2", L1735, 0)</f>
        <v>0</v>
      </c>
      <c r="AE1735">
        <f>IF(P1735="사용자항목3", L1735, 0)</f>
        <v>0</v>
      </c>
      <c r="AF1735">
        <f>IF(P1735="사용자항목4", L1735, 0)</f>
        <v>0</v>
      </c>
      <c r="AG1735">
        <f>IF(P1735="사용자항목5", L1735, 0)</f>
        <v>0</v>
      </c>
      <c r="AH1735">
        <f>IF(P1735="사용자항목6", L1735, 0)</f>
        <v>0</v>
      </c>
      <c r="AI1735">
        <f>IF(P1735="사용자항목7", L1735, 0)</f>
        <v>0</v>
      </c>
      <c r="AJ1735">
        <f>IF(P1735="사용자항목8", L1735, 0)</f>
        <v>0</v>
      </c>
      <c r="AK1735">
        <f>IF(P1735="사용자항목9", L1735, 0)</f>
        <v>0</v>
      </c>
    </row>
    <row r="1736" spans="1:38" ht="26.1" customHeight="1" x14ac:dyDescent="0.3">
      <c r="A1736" s="6" t="s">
        <v>133</v>
      </c>
      <c r="B1736" s="6" t="s">
        <v>134</v>
      </c>
      <c r="C1736" s="8" t="s">
        <v>53</v>
      </c>
      <c r="D1736" s="9">
        <v>24</v>
      </c>
      <c r="E1736" s="9"/>
      <c r="F1736" s="9"/>
      <c r="G1736" s="9"/>
      <c r="H1736" s="9"/>
      <c r="I1736" s="9"/>
      <c r="J1736" s="9"/>
      <c r="K1736" s="9">
        <f t="shared" si="282"/>
        <v>0</v>
      </c>
      <c r="L1736" s="9">
        <f t="shared" si="282"/>
        <v>0</v>
      </c>
      <c r="M1736" s="15" t="s">
        <v>132</v>
      </c>
      <c r="O1736" t="str">
        <f>""</f>
        <v/>
      </c>
      <c r="P1736" s="1" t="s">
        <v>90</v>
      </c>
      <c r="Q1736">
        <v>1</v>
      </c>
      <c r="R1736">
        <f>IF(P1736="기계경비", J1736, 0)</f>
        <v>0</v>
      </c>
      <c r="S1736">
        <f>IF(P1736="운반비", J1736, 0)</f>
        <v>0</v>
      </c>
      <c r="T1736">
        <f>IF(P1736="작업부산물", F1736, 0)</f>
        <v>0</v>
      </c>
      <c r="U1736">
        <f>IF(P1736="관급", F1736, 0)</f>
        <v>0</v>
      </c>
      <c r="V1736">
        <f>IF(P1736="외주비", J1736, 0)</f>
        <v>0</v>
      </c>
      <c r="W1736">
        <f>IF(P1736="장비비", J1736, 0)</f>
        <v>0</v>
      </c>
      <c r="X1736">
        <f>IF(P1736="폐기물처리비", J1736, 0)</f>
        <v>0</v>
      </c>
      <c r="Y1736">
        <f>IF(P1736="가설비", J1736, 0)</f>
        <v>0</v>
      </c>
      <c r="Z1736">
        <f>IF(P1736="잡비제외분", F1736, 0)</f>
        <v>0</v>
      </c>
      <c r="AA1736">
        <f>IF(P1736="사급자재대", L1736, 0)</f>
        <v>0</v>
      </c>
      <c r="AB1736">
        <f>IF(P1736="관급자재대", L1736, 0)</f>
        <v>0</v>
      </c>
      <c r="AC1736">
        <f>IF(P1736="(비)철강설", L1736, 0)</f>
        <v>0</v>
      </c>
      <c r="AD1736">
        <f>IF(P1736="사용자항목2", L1736, 0)</f>
        <v>0</v>
      </c>
      <c r="AE1736">
        <f>IF(P1736="사용자항목3", L1736, 0)</f>
        <v>0</v>
      </c>
      <c r="AF1736">
        <f>IF(P1736="사용자항목4", L1736, 0)</f>
        <v>0</v>
      </c>
      <c r="AG1736">
        <f>IF(P1736="사용자항목5", L1736, 0)</f>
        <v>0</v>
      </c>
      <c r="AH1736">
        <f>IF(P1736="사용자항목6", L1736, 0)</f>
        <v>0</v>
      </c>
      <c r="AI1736">
        <f>IF(P1736="사용자항목7", L1736, 0)</f>
        <v>0</v>
      </c>
      <c r="AJ1736">
        <f>IF(P1736="사용자항목8", L1736, 0)</f>
        <v>0</v>
      </c>
      <c r="AK1736">
        <f>IF(P1736="사용자항목9", L1736, 0)</f>
        <v>0</v>
      </c>
    </row>
    <row r="1737" spans="1:38" ht="26.1" customHeight="1" x14ac:dyDescent="0.3">
      <c r="A1737" s="6" t="s">
        <v>136</v>
      </c>
      <c r="B1737" s="6" t="s">
        <v>137</v>
      </c>
      <c r="C1737" s="8" t="s">
        <v>53</v>
      </c>
      <c r="D1737" s="9">
        <v>12</v>
      </c>
      <c r="E1737" s="9"/>
      <c r="F1737" s="9"/>
      <c r="G1737" s="9"/>
      <c r="H1737" s="9"/>
      <c r="I1737" s="9"/>
      <c r="J1737" s="9"/>
      <c r="K1737" s="9">
        <f t="shared" si="282"/>
        <v>0</v>
      </c>
      <c r="L1737" s="9">
        <f t="shared" si="282"/>
        <v>0</v>
      </c>
      <c r="M1737" s="15" t="s">
        <v>135</v>
      </c>
      <c r="O1737" t="str">
        <f>""</f>
        <v/>
      </c>
      <c r="P1737" s="1" t="s">
        <v>90</v>
      </c>
      <c r="Q1737">
        <v>1</v>
      </c>
      <c r="R1737">
        <f>IF(P1737="기계경비", J1737, 0)</f>
        <v>0</v>
      </c>
      <c r="S1737">
        <f>IF(P1737="운반비", J1737, 0)</f>
        <v>0</v>
      </c>
      <c r="T1737">
        <f>IF(P1737="작업부산물", F1737, 0)</f>
        <v>0</v>
      </c>
      <c r="U1737">
        <f>IF(P1737="관급", F1737, 0)</f>
        <v>0</v>
      </c>
      <c r="V1737">
        <f>IF(P1737="외주비", J1737, 0)</f>
        <v>0</v>
      </c>
      <c r="W1737">
        <f>IF(P1737="장비비", J1737, 0)</f>
        <v>0</v>
      </c>
      <c r="X1737">
        <f>IF(P1737="폐기물처리비", J1737, 0)</f>
        <v>0</v>
      </c>
      <c r="Y1737">
        <f>IF(P1737="가설비", J1737, 0)</f>
        <v>0</v>
      </c>
      <c r="Z1737">
        <f>IF(P1737="잡비제외분", F1737, 0)</f>
        <v>0</v>
      </c>
      <c r="AA1737">
        <f>IF(P1737="사급자재대", L1737, 0)</f>
        <v>0</v>
      </c>
      <c r="AB1737">
        <f>IF(P1737="관급자재대", L1737, 0)</f>
        <v>0</v>
      </c>
      <c r="AC1737">
        <f>IF(P1737="(비)철강설", L1737, 0)</f>
        <v>0</v>
      </c>
      <c r="AD1737">
        <f>IF(P1737="사용자항목2", L1737, 0)</f>
        <v>0</v>
      </c>
      <c r="AE1737">
        <f>IF(P1737="사용자항목3", L1737, 0)</f>
        <v>0</v>
      </c>
      <c r="AF1737">
        <f>IF(P1737="사용자항목4", L1737, 0)</f>
        <v>0</v>
      </c>
      <c r="AG1737">
        <f>IF(P1737="사용자항목5", L1737, 0)</f>
        <v>0</v>
      </c>
      <c r="AH1737">
        <f>IF(P1737="사용자항목6", L1737, 0)</f>
        <v>0</v>
      </c>
      <c r="AI1737">
        <f>IF(P1737="사용자항목7", L1737, 0)</f>
        <v>0</v>
      </c>
      <c r="AJ1737">
        <f>IF(P1737="사용자항목8", L1737, 0)</f>
        <v>0</v>
      </c>
      <c r="AK1737">
        <f>IF(P1737="사용자항목9", L1737, 0)</f>
        <v>0</v>
      </c>
    </row>
    <row r="1738" spans="1:38" ht="26.1" customHeight="1" x14ac:dyDescent="0.3">
      <c r="A1738" s="7"/>
      <c r="B1738" s="7"/>
      <c r="C1738" s="14"/>
      <c r="D1738" s="9"/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1:38" ht="26.1" customHeight="1" x14ac:dyDescent="0.3">
      <c r="A1739" s="7"/>
      <c r="B1739" s="7"/>
      <c r="C1739" s="14"/>
      <c r="D1739" s="9"/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1:38" ht="26.1" customHeight="1" x14ac:dyDescent="0.3">
      <c r="A1740" s="7"/>
      <c r="B1740" s="7"/>
      <c r="C1740" s="14"/>
      <c r="D1740" s="9"/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1:38" ht="26.1" customHeight="1" x14ac:dyDescent="0.3">
      <c r="A1741" s="7"/>
      <c r="B1741" s="7"/>
      <c r="C1741" s="14"/>
      <c r="D1741" s="9"/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1:38" ht="26.1" customHeight="1" x14ac:dyDescent="0.3">
      <c r="A1742" s="7"/>
      <c r="B1742" s="7"/>
      <c r="C1742" s="14"/>
      <c r="D1742" s="9"/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1:38" ht="26.1" customHeight="1" x14ac:dyDescent="0.3">
      <c r="A1743" s="7"/>
      <c r="B1743" s="7"/>
      <c r="C1743" s="14"/>
      <c r="D1743" s="9"/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1:38" ht="26.1" customHeight="1" x14ac:dyDescent="0.3">
      <c r="A1744" s="7"/>
      <c r="B1744" s="7"/>
      <c r="C1744" s="14"/>
      <c r="D1744" s="9"/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1:38" ht="26.1" customHeight="1" x14ac:dyDescent="0.3">
      <c r="A1745" s="7"/>
      <c r="B1745" s="7"/>
      <c r="C1745" s="14"/>
      <c r="D1745" s="9"/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1:38" ht="26.1" customHeight="1" x14ac:dyDescent="0.3">
      <c r="A1746" s="7"/>
      <c r="B1746" s="7"/>
      <c r="C1746" s="14"/>
      <c r="D1746" s="9"/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1:38" ht="26.1" customHeight="1" x14ac:dyDescent="0.3">
      <c r="A1747" s="7"/>
      <c r="B1747" s="7"/>
      <c r="C1747" s="14"/>
      <c r="D1747" s="9"/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1:38" ht="26.1" customHeight="1" x14ac:dyDescent="0.3">
      <c r="A1748" s="10" t="s">
        <v>91</v>
      </c>
      <c r="B1748" s="11"/>
      <c r="C1748" s="12"/>
      <c r="D1748" s="13"/>
      <c r="E1748" s="13"/>
      <c r="F1748" s="13"/>
      <c r="G1748" s="13"/>
      <c r="H1748" s="13"/>
      <c r="I1748" s="13"/>
      <c r="J1748" s="13"/>
      <c r="K1748" s="13"/>
      <c r="L1748" s="13">
        <f>F1748+H1748+J1748</f>
        <v>0</v>
      </c>
      <c r="M1748" s="13"/>
      <c r="R1748">
        <f t="shared" ref="R1748:AL1748" si="283">ROUNDDOWN(SUM(R1734:R1737), 0)</f>
        <v>0</v>
      </c>
      <c r="S1748">
        <f t="shared" si="283"/>
        <v>0</v>
      </c>
      <c r="T1748">
        <f t="shared" si="283"/>
        <v>0</v>
      </c>
      <c r="U1748">
        <f t="shared" si="283"/>
        <v>0</v>
      </c>
      <c r="V1748">
        <f t="shared" si="283"/>
        <v>0</v>
      </c>
      <c r="W1748">
        <f t="shared" si="283"/>
        <v>0</v>
      </c>
      <c r="X1748">
        <f t="shared" si="283"/>
        <v>0</v>
      </c>
      <c r="Y1748">
        <f t="shared" si="283"/>
        <v>0</v>
      </c>
      <c r="Z1748">
        <f t="shared" si="283"/>
        <v>0</v>
      </c>
      <c r="AA1748">
        <f t="shared" si="283"/>
        <v>0</v>
      </c>
      <c r="AB1748">
        <f t="shared" si="283"/>
        <v>0</v>
      </c>
      <c r="AC1748">
        <f t="shared" si="283"/>
        <v>0</v>
      </c>
      <c r="AD1748">
        <f t="shared" si="283"/>
        <v>0</v>
      </c>
      <c r="AE1748">
        <f t="shared" si="283"/>
        <v>0</v>
      </c>
      <c r="AF1748">
        <f t="shared" si="283"/>
        <v>0</v>
      </c>
      <c r="AG1748">
        <f t="shared" si="283"/>
        <v>0</v>
      </c>
      <c r="AH1748">
        <f t="shared" si="283"/>
        <v>0</v>
      </c>
      <c r="AI1748">
        <f t="shared" si="283"/>
        <v>0</v>
      </c>
      <c r="AJ1748">
        <f t="shared" si="283"/>
        <v>0</v>
      </c>
      <c r="AK1748">
        <f t="shared" si="283"/>
        <v>0</v>
      </c>
      <c r="AL1748">
        <f t="shared" si="283"/>
        <v>0</v>
      </c>
    </row>
    <row r="1749" spans="1:38" ht="26.1" customHeight="1" x14ac:dyDescent="0.3">
      <c r="A1749" s="59" t="s">
        <v>535</v>
      </c>
      <c r="B1749" s="62"/>
      <c r="C1749" s="62"/>
      <c r="D1749" s="62"/>
      <c r="E1749" s="62"/>
      <c r="F1749" s="62"/>
      <c r="G1749" s="62"/>
      <c r="H1749" s="62"/>
      <c r="I1749" s="62"/>
      <c r="J1749" s="62"/>
      <c r="K1749" s="62"/>
      <c r="L1749" s="62"/>
      <c r="M1749" s="63"/>
    </row>
    <row r="1750" spans="1:38" ht="26.1" customHeight="1" x14ac:dyDescent="0.3">
      <c r="A1750" s="6" t="s">
        <v>47</v>
      </c>
      <c r="B1750" s="6" t="s">
        <v>48</v>
      </c>
      <c r="C1750" s="8" t="s">
        <v>49</v>
      </c>
      <c r="D1750" s="9">
        <v>92</v>
      </c>
      <c r="E1750" s="9"/>
      <c r="F1750" s="9"/>
      <c r="G1750" s="9"/>
      <c r="H1750" s="9"/>
      <c r="I1750" s="9"/>
      <c r="J1750" s="9"/>
      <c r="K1750" s="9">
        <f>E1750+G1750+I1750</f>
        <v>0</v>
      </c>
      <c r="L1750" s="9">
        <f>F1750+H1750+J1750</f>
        <v>0</v>
      </c>
      <c r="M1750" s="15" t="s">
        <v>50</v>
      </c>
      <c r="O1750" t="str">
        <f>"01"</f>
        <v>01</v>
      </c>
      <c r="P1750" t="s">
        <v>416</v>
      </c>
      <c r="Q1750">
        <v>1</v>
      </c>
      <c r="R1750">
        <f>IF(P1750="기계경비", J1750, 0)</f>
        <v>0</v>
      </c>
      <c r="S1750">
        <f>IF(P1750="운반비", J1750, 0)</f>
        <v>0</v>
      </c>
      <c r="T1750">
        <f>IF(P1750="작업부산물", F1750, 0)</f>
        <v>0</v>
      </c>
      <c r="U1750">
        <f>IF(P1750="관급", F1750, 0)</f>
        <v>0</v>
      </c>
      <c r="V1750">
        <f>IF(P1750="외주비", J1750, 0)</f>
        <v>0</v>
      </c>
      <c r="W1750">
        <f>IF(P1750="장비비", J1750, 0)</f>
        <v>0</v>
      </c>
      <c r="X1750">
        <f>IF(P1750="폐기물처리비", J1750, 0)</f>
        <v>0</v>
      </c>
      <c r="Y1750">
        <f>IF(P1750="가설비", J1750, 0)</f>
        <v>0</v>
      </c>
      <c r="Z1750">
        <f>IF(P1750="잡비제외분", F1750, 0)</f>
        <v>0</v>
      </c>
      <c r="AA1750">
        <f>IF(P1750="사급자재대", L1750, 0)</f>
        <v>0</v>
      </c>
      <c r="AB1750">
        <f>IF(P1750="관급자재대", L1750, 0)</f>
        <v>0</v>
      </c>
      <c r="AC1750">
        <f>IF(P1750="(비)철강설", L1750, 0)</f>
        <v>0</v>
      </c>
      <c r="AD1750">
        <f>IF(P1750="사용자항목2", L1750, 0)</f>
        <v>0</v>
      </c>
      <c r="AE1750">
        <f>IF(P1750="사용자항목3", L1750, 0)</f>
        <v>0</v>
      </c>
      <c r="AF1750">
        <f>IF(P1750="사용자항목4", L1750, 0)</f>
        <v>0</v>
      </c>
      <c r="AG1750">
        <f>IF(P1750="사용자항목5", L1750, 0)</f>
        <v>0</v>
      </c>
      <c r="AH1750">
        <f>IF(P1750="사용자항목6", L1750, 0)</f>
        <v>0</v>
      </c>
      <c r="AI1750">
        <f>IF(P1750="사용자항목7", L1750, 0)</f>
        <v>0</v>
      </c>
      <c r="AJ1750">
        <f>IF(P1750="사용자항목8", L1750, 0)</f>
        <v>0</v>
      </c>
      <c r="AK1750">
        <f>IF(P1750="사용자항목9", L1750, 0)</f>
        <v>0</v>
      </c>
    </row>
    <row r="1751" spans="1:38" ht="26.1" customHeight="1" x14ac:dyDescent="0.3">
      <c r="A1751" s="7"/>
      <c r="B1751" s="7"/>
      <c r="C1751" s="14"/>
      <c r="D1751" s="9"/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1:38" ht="26.1" customHeight="1" x14ac:dyDescent="0.3">
      <c r="A1752" s="7"/>
      <c r="B1752" s="7"/>
      <c r="C1752" s="14"/>
      <c r="D1752" s="9"/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1:38" ht="26.1" customHeight="1" x14ac:dyDescent="0.3">
      <c r="A1753" s="7"/>
      <c r="B1753" s="7"/>
      <c r="C1753" s="14"/>
      <c r="D1753" s="9"/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1:38" ht="26.1" customHeight="1" x14ac:dyDescent="0.3">
      <c r="A1754" s="7"/>
      <c r="B1754" s="7"/>
      <c r="C1754" s="14"/>
      <c r="D1754" s="9"/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1:38" ht="26.1" customHeight="1" x14ac:dyDescent="0.3">
      <c r="A1755" s="7"/>
      <c r="B1755" s="7"/>
      <c r="C1755" s="14"/>
      <c r="D1755" s="9"/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1:38" ht="26.1" customHeight="1" x14ac:dyDescent="0.3">
      <c r="A1756" s="7"/>
      <c r="B1756" s="7"/>
      <c r="C1756" s="14"/>
      <c r="D1756" s="9"/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1:38" ht="26.1" customHeight="1" x14ac:dyDescent="0.3">
      <c r="A1757" s="7"/>
      <c r="B1757" s="7"/>
      <c r="C1757" s="14"/>
      <c r="D1757" s="9"/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1:38" ht="26.1" customHeight="1" x14ac:dyDescent="0.3">
      <c r="A1758" s="7"/>
      <c r="B1758" s="7"/>
      <c r="C1758" s="14"/>
      <c r="D1758" s="9"/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1:38" ht="26.1" customHeight="1" x14ac:dyDescent="0.3">
      <c r="A1759" s="7"/>
      <c r="B1759" s="7"/>
      <c r="C1759" s="14"/>
      <c r="D1759" s="9"/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1:38" ht="26.1" customHeight="1" x14ac:dyDescent="0.3">
      <c r="A1760" s="7"/>
      <c r="B1760" s="7"/>
      <c r="C1760" s="14"/>
      <c r="D1760" s="9"/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1:38" ht="26.1" customHeight="1" x14ac:dyDescent="0.3">
      <c r="A1761" s="7"/>
      <c r="B1761" s="7"/>
      <c r="C1761" s="14"/>
      <c r="D1761" s="9"/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1:38" ht="26.1" customHeight="1" x14ac:dyDescent="0.3">
      <c r="A1762" s="7"/>
      <c r="B1762" s="7"/>
      <c r="C1762" s="14"/>
      <c r="D1762" s="9"/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1:38" ht="26.1" customHeight="1" x14ac:dyDescent="0.3">
      <c r="A1763" s="7"/>
      <c r="B1763" s="7"/>
      <c r="C1763" s="14"/>
      <c r="D1763" s="9"/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1:38" ht="26.1" customHeight="1" x14ac:dyDescent="0.3">
      <c r="A1764" s="10" t="s">
        <v>91</v>
      </c>
      <c r="B1764" s="11"/>
      <c r="C1764" s="12"/>
      <c r="D1764" s="13"/>
      <c r="E1764" s="13"/>
      <c r="F1764" s="13"/>
      <c r="G1764" s="13"/>
      <c r="H1764" s="13"/>
      <c r="I1764" s="13"/>
      <c r="J1764" s="13"/>
      <c r="K1764" s="13"/>
      <c r="L1764" s="13">
        <f>F1764+H1764+J1764</f>
        <v>0</v>
      </c>
      <c r="M1764" s="13"/>
      <c r="R1764">
        <f t="shared" ref="R1764:AL1764" si="284">ROUNDDOWN(SUM(R1750:R1750), 0)</f>
        <v>0</v>
      </c>
      <c r="S1764">
        <f t="shared" si="284"/>
        <v>0</v>
      </c>
      <c r="T1764">
        <f t="shared" si="284"/>
        <v>0</v>
      </c>
      <c r="U1764">
        <f t="shared" si="284"/>
        <v>0</v>
      </c>
      <c r="V1764">
        <f t="shared" si="284"/>
        <v>0</v>
      </c>
      <c r="W1764">
        <f t="shared" si="284"/>
        <v>0</v>
      </c>
      <c r="X1764">
        <f t="shared" si="284"/>
        <v>0</v>
      </c>
      <c r="Y1764">
        <f t="shared" si="284"/>
        <v>0</v>
      </c>
      <c r="Z1764">
        <f t="shared" si="284"/>
        <v>0</v>
      </c>
      <c r="AA1764">
        <f t="shared" si="284"/>
        <v>0</v>
      </c>
      <c r="AB1764">
        <f t="shared" si="284"/>
        <v>0</v>
      </c>
      <c r="AC1764">
        <f t="shared" si="284"/>
        <v>0</v>
      </c>
      <c r="AD1764">
        <f t="shared" si="284"/>
        <v>0</v>
      </c>
      <c r="AE1764">
        <f t="shared" si="284"/>
        <v>0</v>
      </c>
      <c r="AF1764">
        <f t="shared" si="284"/>
        <v>0</v>
      </c>
      <c r="AG1764">
        <f t="shared" si="284"/>
        <v>0</v>
      </c>
      <c r="AH1764">
        <f t="shared" si="284"/>
        <v>0</v>
      </c>
      <c r="AI1764">
        <f t="shared" si="284"/>
        <v>0</v>
      </c>
      <c r="AJ1764">
        <f t="shared" si="284"/>
        <v>0</v>
      </c>
      <c r="AK1764">
        <f t="shared" si="284"/>
        <v>0</v>
      </c>
      <c r="AL1764">
        <f t="shared" si="284"/>
        <v>0</v>
      </c>
    </row>
    <row r="1765" spans="1:38" ht="26.1" customHeight="1" x14ac:dyDescent="0.3">
      <c r="A1765" s="59" t="s">
        <v>536</v>
      </c>
      <c r="B1765" s="62"/>
      <c r="C1765" s="62"/>
      <c r="D1765" s="62"/>
      <c r="E1765" s="62"/>
      <c r="F1765" s="62"/>
      <c r="G1765" s="62"/>
      <c r="H1765" s="62"/>
      <c r="I1765" s="62"/>
      <c r="J1765" s="62"/>
      <c r="K1765" s="62"/>
      <c r="L1765" s="62"/>
      <c r="M1765" s="63"/>
    </row>
    <row r="1766" spans="1:38" ht="26.1" customHeight="1" x14ac:dyDescent="0.3">
      <c r="A1766" s="6" t="s">
        <v>184</v>
      </c>
      <c r="B1766" s="7"/>
      <c r="C1766" s="8" t="s">
        <v>52</v>
      </c>
      <c r="D1766" s="9">
        <v>6</v>
      </c>
      <c r="E1766" s="9"/>
      <c r="F1766" s="9"/>
      <c r="G1766" s="9"/>
      <c r="H1766" s="9"/>
      <c r="I1766" s="9"/>
      <c r="J1766" s="9"/>
      <c r="K1766" s="9">
        <f t="shared" ref="K1766:L1770" si="285">E1766+G1766+I1766</f>
        <v>0</v>
      </c>
      <c r="L1766" s="9">
        <f t="shared" si="285"/>
        <v>0</v>
      </c>
      <c r="M1766" s="15" t="s">
        <v>183</v>
      </c>
      <c r="O1766" t="str">
        <f>""</f>
        <v/>
      </c>
      <c r="P1766" s="1" t="s">
        <v>90</v>
      </c>
      <c r="Q1766">
        <v>1</v>
      </c>
      <c r="R1766">
        <f>IF(P1766="기계경비", J1766, 0)</f>
        <v>0</v>
      </c>
      <c r="S1766">
        <f>IF(P1766="운반비", J1766, 0)</f>
        <v>0</v>
      </c>
      <c r="T1766">
        <f>IF(P1766="작업부산물", F1766, 0)</f>
        <v>0</v>
      </c>
      <c r="U1766">
        <f>IF(P1766="관급", F1766, 0)</f>
        <v>0</v>
      </c>
      <c r="V1766">
        <f>IF(P1766="외주비", J1766, 0)</f>
        <v>0</v>
      </c>
      <c r="W1766">
        <f>IF(P1766="장비비", J1766, 0)</f>
        <v>0</v>
      </c>
      <c r="X1766">
        <f>IF(P1766="폐기물처리비", J1766, 0)</f>
        <v>0</v>
      </c>
      <c r="Y1766">
        <f>IF(P1766="가설비", J1766, 0)</f>
        <v>0</v>
      </c>
      <c r="Z1766">
        <f>IF(P1766="잡비제외분", F1766, 0)</f>
        <v>0</v>
      </c>
      <c r="AA1766">
        <f>IF(P1766="사급자재대", L1766, 0)</f>
        <v>0</v>
      </c>
      <c r="AB1766">
        <f>IF(P1766="관급자재대", L1766, 0)</f>
        <v>0</v>
      </c>
      <c r="AC1766">
        <f>IF(P1766="(비)철강설", L1766, 0)</f>
        <v>0</v>
      </c>
      <c r="AD1766">
        <f>IF(P1766="사용자항목2", L1766, 0)</f>
        <v>0</v>
      </c>
      <c r="AE1766">
        <f>IF(P1766="사용자항목3", L1766, 0)</f>
        <v>0</v>
      </c>
      <c r="AF1766">
        <f>IF(P1766="사용자항목4", L1766, 0)</f>
        <v>0</v>
      </c>
      <c r="AG1766">
        <f>IF(P1766="사용자항목5", L1766, 0)</f>
        <v>0</v>
      </c>
      <c r="AH1766">
        <f>IF(P1766="사용자항목6", L1766, 0)</f>
        <v>0</v>
      </c>
      <c r="AI1766">
        <f>IF(P1766="사용자항목7", L1766, 0)</f>
        <v>0</v>
      </c>
      <c r="AJ1766">
        <f>IF(P1766="사용자항목8", L1766, 0)</f>
        <v>0</v>
      </c>
      <c r="AK1766">
        <f>IF(P1766="사용자항목9", L1766, 0)</f>
        <v>0</v>
      </c>
    </row>
    <row r="1767" spans="1:38" ht="26.1" customHeight="1" x14ac:dyDescent="0.3">
      <c r="A1767" s="6" t="s">
        <v>112</v>
      </c>
      <c r="B1767" s="6" t="s">
        <v>98</v>
      </c>
      <c r="C1767" s="8" t="s">
        <v>97</v>
      </c>
      <c r="D1767" s="9">
        <v>1</v>
      </c>
      <c r="E1767" s="9"/>
      <c r="F1767" s="9"/>
      <c r="G1767" s="9"/>
      <c r="H1767" s="9"/>
      <c r="I1767" s="9"/>
      <c r="J1767" s="9"/>
      <c r="K1767" s="9">
        <f t="shared" si="285"/>
        <v>0</v>
      </c>
      <c r="L1767" s="9">
        <f t="shared" si="285"/>
        <v>0</v>
      </c>
      <c r="M1767" s="15" t="s">
        <v>111</v>
      </c>
      <c r="O1767" t="str">
        <f>""</f>
        <v/>
      </c>
      <c r="P1767" s="1" t="s">
        <v>90</v>
      </c>
      <c r="Q1767">
        <v>1</v>
      </c>
      <c r="R1767">
        <f>IF(P1767="기계경비", J1767, 0)</f>
        <v>0</v>
      </c>
      <c r="S1767">
        <f>IF(P1767="운반비", J1767, 0)</f>
        <v>0</v>
      </c>
      <c r="T1767">
        <f>IF(P1767="작업부산물", F1767, 0)</f>
        <v>0</v>
      </c>
      <c r="U1767">
        <f>IF(P1767="관급", F1767, 0)</f>
        <v>0</v>
      </c>
      <c r="V1767">
        <f>IF(P1767="외주비", J1767, 0)</f>
        <v>0</v>
      </c>
      <c r="W1767">
        <f>IF(P1767="장비비", J1767, 0)</f>
        <v>0</v>
      </c>
      <c r="X1767">
        <f>IF(P1767="폐기물처리비", J1767, 0)</f>
        <v>0</v>
      </c>
      <c r="Y1767">
        <f>IF(P1767="가설비", J1767, 0)</f>
        <v>0</v>
      </c>
      <c r="Z1767">
        <f>IF(P1767="잡비제외분", F1767, 0)</f>
        <v>0</v>
      </c>
      <c r="AA1767">
        <f>IF(P1767="사급자재대", L1767, 0)</f>
        <v>0</v>
      </c>
      <c r="AB1767">
        <f>IF(P1767="관급자재대", L1767, 0)</f>
        <v>0</v>
      </c>
      <c r="AC1767">
        <f>IF(P1767="(비)철강설", L1767, 0)</f>
        <v>0</v>
      </c>
      <c r="AD1767">
        <f>IF(P1767="사용자항목2", L1767, 0)</f>
        <v>0</v>
      </c>
      <c r="AE1767">
        <f>IF(P1767="사용자항목3", L1767, 0)</f>
        <v>0</v>
      </c>
      <c r="AF1767">
        <f>IF(P1767="사용자항목4", L1767, 0)</f>
        <v>0</v>
      </c>
      <c r="AG1767">
        <f>IF(P1767="사용자항목5", L1767, 0)</f>
        <v>0</v>
      </c>
      <c r="AH1767">
        <f>IF(P1767="사용자항목6", L1767, 0)</f>
        <v>0</v>
      </c>
      <c r="AI1767">
        <f>IF(P1767="사용자항목7", L1767, 0)</f>
        <v>0</v>
      </c>
      <c r="AJ1767">
        <f>IF(P1767="사용자항목8", L1767, 0)</f>
        <v>0</v>
      </c>
      <c r="AK1767">
        <f>IF(P1767="사용자항목9", L1767, 0)</f>
        <v>0</v>
      </c>
    </row>
    <row r="1768" spans="1:38" ht="26.1" customHeight="1" x14ac:dyDescent="0.3">
      <c r="A1768" s="6" t="s">
        <v>142</v>
      </c>
      <c r="B1768" s="6" t="s">
        <v>98</v>
      </c>
      <c r="C1768" s="8" t="s">
        <v>97</v>
      </c>
      <c r="D1768" s="9">
        <v>1</v>
      </c>
      <c r="E1768" s="9"/>
      <c r="F1768" s="9"/>
      <c r="G1768" s="9"/>
      <c r="H1768" s="9"/>
      <c r="I1768" s="9"/>
      <c r="J1768" s="9"/>
      <c r="K1768" s="9">
        <f t="shared" si="285"/>
        <v>0</v>
      </c>
      <c r="L1768" s="9">
        <f t="shared" si="285"/>
        <v>0</v>
      </c>
      <c r="M1768" s="15" t="s">
        <v>141</v>
      </c>
      <c r="O1768" t="str">
        <f>""</f>
        <v/>
      </c>
      <c r="P1768" s="1" t="s">
        <v>90</v>
      </c>
      <c r="Q1768">
        <v>1</v>
      </c>
      <c r="R1768">
        <f>IF(P1768="기계경비", J1768, 0)</f>
        <v>0</v>
      </c>
      <c r="S1768">
        <f>IF(P1768="운반비", J1768, 0)</f>
        <v>0</v>
      </c>
      <c r="T1768">
        <f>IF(P1768="작업부산물", F1768, 0)</f>
        <v>0</v>
      </c>
      <c r="U1768">
        <f>IF(P1768="관급", F1768, 0)</f>
        <v>0</v>
      </c>
      <c r="V1768">
        <f>IF(P1768="외주비", J1768, 0)</f>
        <v>0</v>
      </c>
      <c r="W1768">
        <f>IF(P1768="장비비", J1768, 0)</f>
        <v>0</v>
      </c>
      <c r="X1768">
        <f>IF(P1768="폐기물처리비", J1768, 0)</f>
        <v>0</v>
      </c>
      <c r="Y1768">
        <f>IF(P1768="가설비", J1768, 0)</f>
        <v>0</v>
      </c>
      <c r="Z1768">
        <f>IF(P1768="잡비제외분", F1768, 0)</f>
        <v>0</v>
      </c>
      <c r="AA1768">
        <f>IF(P1768="사급자재대", L1768, 0)</f>
        <v>0</v>
      </c>
      <c r="AB1768">
        <f>IF(P1768="관급자재대", L1768, 0)</f>
        <v>0</v>
      </c>
      <c r="AC1768">
        <f>IF(P1768="(비)철강설", L1768, 0)</f>
        <v>0</v>
      </c>
      <c r="AD1768">
        <f>IF(P1768="사용자항목2", L1768, 0)</f>
        <v>0</v>
      </c>
      <c r="AE1768">
        <f>IF(P1768="사용자항목3", L1768, 0)</f>
        <v>0</v>
      </c>
      <c r="AF1768">
        <f>IF(P1768="사용자항목4", L1768, 0)</f>
        <v>0</v>
      </c>
      <c r="AG1768">
        <f>IF(P1768="사용자항목5", L1768, 0)</f>
        <v>0</v>
      </c>
      <c r="AH1768">
        <f>IF(P1768="사용자항목6", L1768, 0)</f>
        <v>0</v>
      </c>
      <c r="AI1768">
        <f>IF(P1768="사용자항목7", L1768, 0)</f>
        <v>0</v>
      </c>
      <c r="AJ1768">
        <f>IF(P1768="사용자항목8", L1768, 0)</f>
        <v>0</v>
      </c>
      <c r="AK1768">
        <f>IF(P1768="사용자항목9", L1768, 0)</f>
        <v>0</v>
      </c>
    </row>
    <row r="1769" spans="1:38" ht="26.1" customHeight="1" x14ac:dyDescent="0.3">
      <c r="A1769" s="6" t="s">
        <v>148</v>
      </c>
      <c r="B1769" s="6" t="s">
        <v>103</v>
      </c>
      <c r="C1769" s="8" t="s">
        <v>52</v>
      </c>
      <c r="D1769" s="9">
        <v>5</v>
      </c>
      <c r="E1769" s="9"/>
      <c r="F1769" s="9"/>
      <c r="G1769" s="9"/>
      <c r="H1769" s="9"/>
      <c r="I1769" s="9"/>
      <c r="J1769" s="9"/>
      <c r="K1769" s="9">
        <f t="shared" si="285"/>
        <v>0</v>
      </c>
      <c r="L1769" s="9">
        <f t="shared" si="285"/>
        <v>0</v>
      </c>
      <c r="M1769" s="15" t="s">
        <v>147</v>
      </c>
      <c r="O1769" t="str">
        <f>""</f>
        <v/>
      </c>
      <c r="P1769" s="1" t="s">
        <v>90</v>
      </c>
      <c r="Q1769">
        <v>1</v>
      </c>
      <c r="R1769">
        <f>IF(P1769="기계경비", J1769, 0)</f>
        <v>0</v>
      </c>
      <c r="S1769">
        <f>IF(P1769="운반비", J1769, 0)</f>
        <v>0</v>
      </c>
      <c r="T1769">
        <f>IF(P1769="작업부산물", F1769, 0)</f>
        <v>0</v>
      </c>
      <c r="U1769">
        <f>IF(P1769="관급", F1769, 0)</f>
        <v>0</v>
      </c>
      <c r="V1769">
        <f>IF(P1769="외주비", J1769, 0)</f>
        <v>0</v>
      </c>
      <c r="W1769">
        <f>IF(P1769="장비비", J1769, 0)</f>
        <v>0</v>
      </c>
      <c r="X1769">
        <f>IF(P1769="폐기물처리비", J1769, 0)</f>
        <v>0</v>
      </c>
      <c r="Y1769">
        <f>IF(P1769="가설비", J1769, 0)</f>
        <v>0</v>
      </c>
      <c r="Z1769">
        <f>IF(P1769="잡비제외분", F1769, 0)</f>
        <v>0</v>
      </c>
      <c r="AA1769">
        <f>IF(P1769="사급자재대", L1769, 0)</f>
        <v>0</v>
      </c>
      <c r="AB1769">
        <f>IF(P1769="관급자재대", L1769, 0)</f>
        <v>0</v>
      </c>
      <c r="AC1769">
        <f>IF(P1769="(비)철강설", L1769, 0)</f>
        <v>0</v>
      </c>
      <c r="AD1769">
        <f>IF(P1769="사용자항목2", L1769, 0)</f>
        <v>0</v>
      </c>
      <c r="AE1769">
        <f>IF(P1769="사용자항목3", L1769, 0)</f>
        <v>0</v>
      </c>
      <c r="AF1769">
        <f>IF(P1769="사용자항목4", L1769, 0)</f>
        <v>0</v>
      </c>
      <c r="AG1769">
        <f>IF(P1769="사용자항목5", L1769, 0)</f>
        <v>0</v>
      </c>
      <c r="AH1769">
        <f>IF(P1769="사용자항목6", L1769, 0)</f>
        <v>0</v>
      </c>
      <c r="AI1769">
        <f>IF(P1769="사용자항목7", L1769, 0)</f>
        <v>0</v>
      </c>
      <c r="AJ1769">
        <f>IF(P1769="사용자항목8", L1769, 0)</f>
        <v>0</v>
      </c>
      <c r="AK1769">
        <f>IF(P1769="사용자항목9", L1769, 0)</f>
        <v>0</v>
      </c>
    </row>
    <row r="1770" spans="1:38" ht="26.1" customHeight="1" x14ac:dyDescent="0.3">
      <c r="A1770" s="6" t="s">
        <v>262</v>
      </c>
      <c r="B1770" s="6" t="s">
        <v>98</v>
      </c>
      <c r="C1770" s="8" t="s">
        <v>97</v>
      </c>
      <c r="D1770" s="9">
        <v>6</v>
      </c>
      <c r="E1770" s="9"/>
      <c r="F1770" s="9"/>
      <c r="G1770" s="9"/>
      <c r="H1770" s="9"/>
      <c r="I1770" s="9"/>
      <c r="J1770" s="9"/>
      <c r="K1770" s="9">
        <f t="shared" si="285"/>
        <v>0</v>
      </c>
      <c r="L1770" s="9">
        <f t="shared" si="285"/>
        <v>0</v>
      </c>
      <c r="M1770" s="15" t="s">
        <v>261</v>
      </c>
      <c r="O1770" t="str">
        <f>""</f>
        <v/>
      </c>
      <c r="P1770" s="1" t="s">
        <v>90</v>
      </c>
      <c r="Q1770">
        <v>1</v>
      </c>
      <c r="R1770">
        <f>IF(P1770="기계경비", J1770, 0)</f>
        <v>0</v>
      </c>
      <c r="S1770">
        <f>IF(P1770="운반비", J1770, 0)</f>
        <v>0</v>
      </c>
      <c r="T1770">
        <f>IF(P1770="작업부산물", F1770, 0)</f>
        <v>0</v>
      </c>
      <c r="U1770">
        <f>IF(P1770="관급", F1770, 0)</f>
        <v>0</v>
      </c>
      <c r="V1770">
        <f>IF(P1770="외주비", J1770, 0)</f>
        <v>0</v>
      </c>
      <c r="W1770">
        <f>IF(P1770="장비비", J1770, 0)</f>
        <v>0</v>
      </c>
      <c r="X1770">
        <f>IF(P1770="폐기물처리비", J1770, 0)</f>
        <v>0</v>
      </c>
      <c r="Y1770">
        <f>IF(P1770="가설비", J1770, 0)</f>
        <v>0</v>
      </c>
      <c r="Z1770">
        <f>IF(P1770="잡비제외분", F1770, 0)</f>
        <v>0</v>
      </c>
      <c r="AA1770">
        <f>IF(P1770="사급자재대", L1770, 0)</f>
        <v>0</v>
      </c>
      <c r="AB1770">
        <f>IF(P1770="관급자재대", L1770, 0)</f>
        <v>0</v>
      </c>
      <c r="AC1770">
        <f>IF(P1770="(비)철강설", L1770, 0)</f>
        <v>0</v>
      </c>
      <c r="AD1770">
        <f>IF(P1770="사용자항목2", L1770, 0)</f>
        <v>0</v>
      </c>
      <c r="AE1770">
        <f>IF(P1770="사용자항목3", L1770, 0)</f>
        <v>0</v>
      </c>
      <c r="AF1770">
        <f>IF(P1770="사용자항목4", L1770, 0)</f>
        <v>0</v>
      </c>
      <c r="AG1770">
        <f>IF(P1770="사용자항목5", L1770, 0)</f>
        <v>0</v>
      </c>
      <c r="AH1770">
        <f>IF(P1770="사용자항목6", L1770, 0)</f>
        <v>0</v>
      </c>
      <c r="AI1770">
        <f>IF(P1770="사용자항목7", L1770, 0)</f>
        <v>0</v>
      </c>
      <c r="AJ1770">
        <f>IF(P1770="사용자항목8", L1770, 0)</f>
        <v>0</v>
      </c>
      <c r="AK1770">
        <f>IF(P1770="사용자항목9", L1770, 0)</f>
        <v>0</v>
      </c>
    </row>
    <row r="1771" spans="1:38" ht="26.1" customHeight="1" x14ac:dyDescent="0.3">
      <c r="A1771" s="7"/>
      <c r="B1771" s="7"/>
      <c r="C1771" s="14"/>
      <c r="D1771" s="9"/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1:38" ht="26.1" customHeight="1" x14ac:dyDescent="0.3">
      <c r="A1772" s="7"/>
      <c r="B1772" s="7"/>
      <c r="C1772" s="14"/>
      <c r="D1772" s="9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1:38" ht="26.1" customHeight="1" x14ac:dyDescent="0.3">
      <c r="A1773" s="7"/>
      <c r="B1773" s="7"/>
      <c r="C1773" s="14"/>
      <c r="D1773" s="9"/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1:38" ht="26.1" customHeight="1" x14ac:dyDescent="0.3">
      <c r="A1774" s="7"/>
      <c r="B1774" s="7"/>
      <c r="C1774" s="14"/>
      <c r="D1774" s="9"/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1:38" ht="26.1" customHeight="1" x14ac:dyDescent="0.3">
      <c r="A1775" s="7"/>
      <c r="B1775" s="7"/>
      <c r="C1775" s="14"/>
      <c r="D1775" s="9"/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1:38" ht="26.1" customHeight="1" x14ac:dyDescent="0.3">
      <c r="A1776" s="7"/>
      <c r="B1776" s="7"/>
      <c r="C1776" s="14"/>
      <c r="D1776" s="9"/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1:38" ht="26.1" customHeight="1" x14ac:dyDescent="0.3">
      <c r="A1777" s="7"/>
      <c r="B1777" s="7"/>
      <c r="C1777" s="14"/>
      <c r="D1777" s="9"/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1:38" ht="26.1" customHeight="1" x14ac:dyDescent="0.3">
      <c r="A1778" s="7"/>
      <c r="B1778" s="7"/>
      <c r="C1778" s="14"/>
      <c r="D1778" s="9"/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1:38" ht="26.1" customHeight="1" x14ac:dyDescent="0.3">
      <c r="A1779" s="7"/>
      <c r="B1779" s="7"/>
      <c r="C1779" s="14"/>
      <c r="D1779" s="9"/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1:38" ht="26.1" customHeight="1" x14ac:dyDescent="0.3">
      <c r="A1780" s="10" t="s">
        <v>91</v>
      </c>
      <c r="B1780" s="11"/>
      <c r="C1780" s="12"/>
      <c r="D1780" s="13"/>
      <c r="E1780" s="13"/>
      <c r="F1780" s="13"/>
      <c r="G1780" s="13"/>
      <c r="H1780" s="13"/>
      <c r="I1780" s="13"/>
      <c r="J1780" s="13"/>
      <c r="K1780" s="13"/>
      <c r="L1780" s="13">
        <f>F1780+H1780+J1780</f>
        <v>0</v>
      </c>
      <c r="M1780" s="13"/>
      <c r="R1780">
        <f t="shared" ref="R1780:AL1780" si="286">ROUNDDOWN(SUM(R1766:R1770), 0)</f>
        <v>0</v>
      </c>
      <c r="S1780">
        <f t="shared" si="286"/>
        <v>0</v>
      </c>
      <c r="T1780">
        <f t="shared" si="286"/>
        <v>0</v>
      </c>
      <c r="U1780">
        <f t="shared" si="286"/>
        <v>0</v>
      </c>
      <c r="V1780">
        <f t="shared" si="286"/>
        <v>0</v>
      </c>
      <c r="W1780">
        <f t="shared" si="286"/>
        <v>0</v>
      </c>
      <c r="X1780">
        <f t="shared" si="286"/>
        <v>0</v>
      </c>
      <c r="Y1780">
        <f t="shared" si="286"/>
        <v>0</v>
      </c>
      <c r="Z1780">
        <f t="shared" si="286"/>
        <v>0</v>
      </c>
      <c r="AA1780">
        <f t="shared" si="286"/>
        <v>0</v>
      </c>
      <c r="AB1780">
        <f t="shared" si="286"/>
        <v>0</v>
      </c>
      <c r="AC1780">
        <f t="shared" si="286"/>
        <v>0</v>
      </c>
      <c r="AD1780">
        <f t="shared" si="286"/>
        <v>0</v>
      </c>
      <c r="AE1780">
        <f t="shared" si="286"/>
        <v>0</v>
      </c>
      <c r="AF1780">
        <f t="shared" si="286"/>
        <v>0</v>
      </c>
      <c r="AG1780">
        <f t="shared" si="286"/>
        <v>0</v>
      </c>
      <c r="AH1780">
        <f t="shared" si="286"/>
        <v>0</v>
      </c>
      <c r="AI1780">
        <f t="shared" si="286"/>
        <v>0</v>
      </c>
      <c r="AJ1780">
        <f t="shared" si="286"/>
        <v>0</v>
      </c>
      <c r="AK1780">
        <f t="shared" si="286"/>
        <v>0</v>
      </c>
      <c r="AL1780">
        <f t="shared" si="286"/>
        <v>0</v>
      </c>
    </row>
    <row r="1781" spans="1:38" ht="26.1" customHeight="1" x14ac:dyDescent="0.3">
      <c r="A1781" s="59" t="s">
        <v>537</v>
      </c>
      <c r="B1781" s="62"/>
      <c r="C1781" s="62"/>
      <c r="D1781" s="62"/>
      <c r="E1781" s="62"/>
      <c r="F1781" s="62"/>
      <c r="G1781" s="62"/>
      <c r="H1781" s="62"/>
      <c r="I1781" s="62"/>
      <c r="J1781" s="62"/>
      <c r="K1781" s="62"/>
      <c r="L1781" s="62"/>
      <c r="M1781" s="63"/>
    </row>
    <row r="1782" spans="1:38" ht="26.1" customHeight="1" x14ac:dyDescent="0.3">
      <c r="A1782" s="6" t="s">
        <v>114</v>
      </c>
      <c r="B1782" s="6" t="s">
        <v>289</v>
      </c>
      <c r="C1782" s="8" t="s">
        <v>97</v>
      </c>
      <c r="D1782" s="9">
        <v>1</v>
      </c>
      <c r="E1782" s="9"/>
      <c r="F1782" s="9"/>
      <c r="G1782" s="9"/>
      <c r="H1782" s="9"/>
      <c r="I1782" s="9"/>
      <c r="J1782" s="9"/>
      <c r="K1782" s="9">
        <f t="shared" ref="K1782:K1793" si="287">E1782+G1782+I1782</f>
        <v>0</v>
      </c>
      <c r="L1782" s="9">
        <f t="shared" ref="L1782:L1793" si="288">F1782+H1782+J1782</f>
        <v>0</v>
      </c>
      <c r="M1782" s="15" t="s">
        <v>288</v>
      </c>
      <c r="O1782" t="str">
        <f>""</f>
        <v/>
      </c>
      <c r="P1782" s="1" t="s">
        <v>90</v>
      </c>
      <c r="Q1782">
        <v>1</v>
      </c>
      <c r="R1782">
        <f t="shared" ref="R1782:R1793" si="289">IF(P1782="기계경비", J1782, 0)</f>
        <v>0</v>
      </c>
      <c r="S1782">
        <f t="shared" ref="S1782:S1793" si="290">IF(P1782="운반비", J1782, 0)</f>
        <v>0</v>
      </c>
      <c r="T1782">
        <f t="shared" ref="T1782:T1793" si="291">IF(P1782="작업부산물", F1782, 0)</f>
        <v>0</v>
      </c>
      <c r="U1782">
        <f t="shared" ref="U1782:U1793" si="292">IF(P1782="관급", F1782, 0)</f>
        <v>0</v>
      </c>
      <c r="V1782">
        <f t="shared" ref="V1782:V1793" si="293">IF(P1782="외주비", J1782, 0)</f>
        <v>0</v>
      </c>
      <c r="W1782">
        <f t="shared" ref="W1782:W1793" si="294">IF(P1782="장비비", J1782, 0)</f>
        <v>0</v>
      </c>
      <c r="X1782">
        <f t="shared" ref="X1782:X1793" si="295">IF(P1782="폐기물처리비", J1782, 0)</f>
        <v>0</v>
      </c>
      <c r="Y1782">
        <f t="shared" ref="Y1782:Y1793" si="296">IF(P1782="가설비", J1782, 0)</f>
        <v>0</v>
      </c>
      <c r="Z1782">
        <f t="shared" ref="Z1782:Z1793" si="297">IF(P1782="잡비제외분", F1782, 0)</f>
        <v>0</v>
      </c>
      <c r="AA1782">
        <f t="shared" ref="AA1782:AA1793" si="298">IF(P1782="사급자재대", L1782, 0)</f>
        <v>0</v>
      </c>
      <c r="AB1782">
        <f t="shared" ref="AB1782:AB1793" si="299">IF(P1782="관급자재대", L1782, 0)</f>
        <v>0</v>
      </c>
      <c r="AC1782">
        <f t="shared" ref="AC1782:AC1793" si="300">IF(P1782="(비)철강설", L1782, 0)</f>
        <v>0</v>
      </c>
      <c r="AD1782">
        <f t="shared" ref="AD1782:AD1793" si="301">IF(P1782="사용자항목2", L1782, 0)</f>
        <v>0</v>
      </c>
      <c r="AE1782">
        <f t="shared" ref="AE1782:AE1793" si="302">IF(P1782="사용자항목3", L1782, 0)</f>
        <v>0</v>
      </c>
      <c r="AF1782">
        <f t="shared" ref="AF1782:AF1793" si="303">IF(P1782="사용자항목4", L1782, 0)</f>
        <v>0</v>
      </c>
      <c r="AG1782">
        <f t="shared" ref="AG1782:AG1793" si="304">IF(P1782="사용자항목5", L1782, 0)</f>
        <v>0</v>
      </c>
      <c r="AH1782">
        <f t="shared" ref="AH1782:AH1793" si="305">IF(P1782="사용자항목6", L1782, 0)</f>
        <v>0</v>
      </c>
      <c r="AI1782">
        <f t="shared" ref="AI1782:AI1793" si="306">IF(P1782="사용자항목7", L1782, 0)</f>
        <v>0</v>
      </c>
      <c r="AJ1782">
        <f t="shared" ref="AJ1782:AJ1793" si="307">IF(P1782="사용자항목8", L1782, 0)</f>
        <v>0</v>
      </c>
      <c r="AK1782">
        <f t="shared" ref="AK1782:AK1793" si="308">IF(P1782="사용자항목9", L1782, 0)</f>
        <v>0</v>
      </c>
    </row>
    <row r="1783" spans="1:38" ht="26.1" customHeight="1" x14ac:dyDescent="0.3">
      <c r="A1783" s="6" t="s">
        <v>235</v>
      </c>
      <c r="B1783" s="6" t="s">
        <v>291</v>
      </c>
      <c r="C1783" s="8" t="s">
        <v>97</v>
      </c>
      <c r="D1783" s="9">
        <v>1</v>
      </c>
      <c r="E1783" s="9"/>
      <c r="F1783" s="9"/>
      <c r="G1783" s="9"/>
      <c r="H1783" s="9"/>
      <c r="I1783" s="9"/>
      <c r="J1783" s="9"/>
      <c r="K1783" s="9">
        <f t="shared" si="287"/>
        <v>0</v>
      </c>
      <c r="L1783" s="9">
        <f t="shared" si="288"/>
        <v>0</v>
      </c>
      <c r="M1783" s="15" t="s">
        <v>290</v>
      </c>
      <c r="O1783" t="str">
        <f>""</f>
        <v/>
      </c>
      <c r="P1783" s="1" t="s">
        <v>90</v>
      </c>
      <c r="Q1783">
        <v>1</v>
      </c>
      <c r="R1783">
        <f t="shared" si="289"/>
        <v>0</v>
      </c>
      <c r="S1783">
        <f t="shared" si="290"/>
        <v>0</v>
      </c>
      <c r="T1783">
        <f t="shared" si="291"/>
        <v>0</v>
      </c>
      <c r="U1783">
        <f t="shared" si="292"/>
        <v>0</v>
      </c>
      <c r="V1783">
        <f t="shared" si="293"/>
        <v>0</v>
      </c>
      <c r="W1783">
        <f t="shared" si="294"/>
        <v>0</v>
      </c>
      <c r="X1783">
        <f t="shared" si="295"/>
        <v>0</v>
      </c>
      <c r="Y1783">
        <f t="shared" si="296"/>
        <v>0</v>
      </c>
      <c r="Z1783">
        <f t="shared" si="297"/>
        <v>0</v>
      </c>
      <c r="AA1783">
        <f t="shared" si="298"/>
        <v>0</v>
      </c>
      <c r="AB1783">
        <f t="shared" si="299"/>
        <v>0</v>
      </c>
      <c r="AC1783">
        <f t="shared" si="300"/>
        <v>0</v>
      </c>
      <c r="AD1783">
        <f t="shared" si="301"/>
        <v>0</v>
      </c>
      <c r="AE1783">
        <f t="shared" si="302"/>
        <v>0</v>
      </c>
      <c r="AF1783">
        <f t="shared" si="303"/>
        <v>0</v>
      </c>
      <c r="AG1783">
        <f t="shared" si="304"/>
        <v>0</v>
      </c>
      <c r="AH1783">
        <f t="shared" si="305"/>
        <v>0</v>
      </c>
      <c r="AI1783">
        <f t="shared" si="306"/>
        <v>0</v>
      </c>
      <c r="AJ1783">
        <f t="shared" si="307"/>
        <v>0</v>
      </c>
      <c r="AK1783">
        <f t="shared" si="308"/>
        <v>0</v>
      </c>
    </row>
    <row r="1784" spans="1:38" ht="26.1" customHeight="1" x14ac:dyDescent="0.3">
      <c r="A1784" s="6" t="s">
        <v>155</v>
      </c>
      <c r="B1784" s="6" t="s">
        <v>293</v>
      </c>
      <c r="C1784" s="8" t="s">
        <v>97</v>
      </c>
      <c r="D1784" s="9">
        <v>1</v>
      </c>
      <c r="E1784" s="9"/>
      <c r="F1784" s="9"/>
      <c r="G1784" s="9"/>
      <c r="H1784" s="9"/>
      <c r="I1784" s="9"/>
      <c r="J1784" s="9"/>
      <c r="K1784" s="9">
        <f t="shared" si="287"/>
        <v>0</v>
      </c>
      <c r="L1784" s="9">
        <f t="shared" si="288"/>
        <v>0</v>
      </c>
      <c r="M1784" s="15" t="s">
        <v>292</v>
      </c>
      <c r="O1784" t="str">
        <f>""</f>
        <v/>
      </c>
      <c r="P1784" s="1" t="s">
        <v>90</v>
      </c>
      <c r="Q1784">
        <v>1</v>
      </c>
      <c r="R1784">
        <f t="shared" si="289"/>
        <v>0</v>
      </c>
      <c r="S1784">
        <f t="shared" si="290"/>
        <v>0</v>
      </c>
      <c r="T1784">
        <f t="shared" si="291"/>
        <v>0</v>
      </c>
      <c r="U1784">
        <f t="shared" si="292"/>
        <v>0</v>
      </c>
      <c r="V1784">
        <f t="shared" si="293"/>
        <v>0</v>
      </c>
      <c r="W1784">
        <f t="shared" si="294"/>
        <v>0</v>
      </c>
      <c r="X1784">
        <f t="shared" si="295"/>
        <v>0</v>
      </c>
      <c r="Y1784">
        <f t="shared" si="296"/>
        <v>0</v>
      </c>
      <c r="Z1784">
        <f t="shared" si="297"/>
        <v>0</v>
      </c>
      <c r="AA1784">
        <f t="shared" si="298"/>
        <v>0</v>
      </c>
      <c r="AB1784">
        <f t="shared" si="299"/>
        <v>0</v>
      </c>
      <c r="AC1784">
        <f t="shared" si="300"/>
        <v>0</v>
      </c>
      <c r="AD1784">
        <f t="shared" si="301"/>
        <v>0</v>
      </c>
      <c r="AE1784">
        <f t="shared" si="302"/>
        <v>0</v>
      </c>
      <c r="AF1784">
        <f t="shared" si="303"/>
        <v>0</v>
      </c>
      <c r="AG1784">
        <f t="shared" si="304"/>
        <v>0</v>
      </c>
      <c r="AH1784">
        <f t="shared" si="305"/>
        <v>0</v>
      </c>
      <c r="AI1784">
        <f t="shared" si="306"/>
        <v>0</v>
      </c>
      <c r="AJ1784">
        <f t="shared" si="307"/>
        <v>0</v>
      </c>
      <c r="AK1784">
        <f t="shared" si="308"/>
        <v>0</v>
      </c>
    </row>
    <row r="1785" spans="1:38" ht="26.1" customHeight="1" x14ac:dyDescent="0.3">
      <c r="A1785" s="6" t="s">
        <v>242</v>
      </c>
      <c r="B1785" s="6" t="s">
        <v>295</v>
      </c>
      <c r="C1785" s="8" t="s">
        <v>97</v>
      </c>
      <c r="D1785" s="9">
        <v>2</v>
      </c>
      <c r="E1785" s="9"/>
      <c r="F1785" s="9"/>
      <c r="G1785" s="9"/>
      <c r="H1785" s="9"/>
      <c r="I1785" s="9"/>
      <c r="J1785" s="9"/>
      <c r="K1785" s="9">
        <f t="shared" si="287"/>
        <v>0</v>
      </c>
      <c r="L1785" s="9">
        <f t="shared" si="288"/>
        <v>0</v>
      </c>
      <c r="M1785" s="15" t="s">
        <v>294</v>
      </c>
      <c r="O1785" t="str">
        <f>""</f>
        <v/>
      </c>
      <c r="P1785" s="1" t="s">
        <v>90</v>
      </c>
      <c r="Q1785">
        <v>1</v>
      </c>
      <c r="R1785">
        <f t="shared" si="289"/>
        <v>0</v>
      </c>
      <c r="S1785">
        <f t="shared" si="290"/>
        <v>0</v>
      </c>
      <c r="T1785">
        <f t="shared" si="291"/>
        <v>0</v>
      </c>
      <c r="U1785">
        <f t="shared" si="292"/>
        <v>0</v>
      </c>
      <c r="V1785">
        <f t="shared" si="293"/>
        <v>0</v>
      </c>
      <c r="W1785">
        <f t="shared" si="294"/>
        <v>0</v>
      </c>
      <c r="X1785">
        <f t="shared" si="295"/>
        <v>0</v>
      </c>
      <c r="Y1785">
        <f t="shared" si="296"/>
        <v>0</v>
      </c>
      <c r="Z1785">
        <f t="shared" si="297"/>
        <v>0</v>
      </c>
      <c r="AA1785">
        <f t="shared" si="298"/>
        <v>0</v>
      </c>
      <c r="AB1785">
        <f t="shared" si="299"/>
        <v>0</v>
      </c>
      <c r="AC1785">
        <f t="shared" si="300"/>
        <v>0</v>
      </c>
      <c r="AD1785">
        <f t="shared" si="301"/>
        <v>0</v>
      </c>
      <c r="AE1785">
        <f t="shared" si="302"/>
        <v>0</v>
      </c>
      <c r="AF1785">
        <f t="shared" si="303"/>
        <v>0</v>
      </c>
      <c r="AG1785">
        <f t="shared" si="304"/>
        <v>0</v>
      </c>
      <c r="AH1785">
        <f t="shared" si="305"/>
        <v>0</v>
      </c>
      <c r="AI1785">
        <f t="shared" si="306"/>
        <v>0</v>
      </c>
      <c r="AJ1785">
        <f t="shared" si="307"/>
        <v>0</v>
      </c>
      <c r="AK1785">
        <f t="shared" si="308"/>
        <v>0</v>
      </c>
    </row>
    <row r="1786" spans="1:38" ht="26.1" customHeight="1" x14ac:dyDescent="0.3">
      <c r="A1786" s="6" t="s">
        <v>268</v>
      </c>
      <c r="B1786" s="6" t="s">
        <v>240</v>
      </c>
      <c r="C1786" s="8" t="s">
        <v>97</v>
      </c>
      <c r="D1786" s="9">
        <v>1</v>
      </c>
      <c r="E1786" s="9"/>
      <c r="F1786" s="9"/>
      <c r="G1786" s="9"/>
      <c r="H1786" s="9"/>
      <c r="I1786" s="9"/>
      <c r="J1786" s="9"/>
      <c r="K1786" s="9">
        <f t="shared" si="287"/>
        <v>0</v>
      </c>
      <c r="L1786" s="9">
        <f t="shared" si="288"/>
        <v>0</v>
      </c>
      <c r="M1786" s="15" t="s">
        <v>296</v>
      </c>
      <c r="O1786" t="str">
        <f>""</f>
        <v/>
      </c>
      <c r="P1786" s="1" t="s">
        <v>90</v>
      </c>
      <c r="Q1786">
        <v>1</v>
      </c>
      <c r="R1786">
        <f t="shared" si="289"/>
        <v>0</v>
      </c>
      <c r="S1786">
        <f t="shared" si="290"/>
        <v>0</v>
      </c>
      <c r="T1786">
        <f t="shared" si="291"/>
        <v>0</v>
      </c>
      <c r="U1786">
        <f t="shared" si="292"/>
        <v>0</v>
      </c>
      <c r="V1786">
        <f t="shared" si="293"/>
        <v>0</v>
      </c>
      <c r="W1786">
        <f t="shared" si="294"/>
        <v>0</v>
      </c>
      <c r="X1786">
        <f t="shared" si="295"/>
        <v>0</v>
      </c>
      <c r="Y1786">
        <f t="shared" si="296"/>
        <v>0</v>
      </c>
      <c r="Z1786">
        <f t="shared" si="297"/>
        <v>0</v>
      </c>
      <c r="AA1786">
        <f t="shared" si="298"/>
        <v>0</v>
      </c>
      <c r="AB1786">
        <f t="shared" si="299"/>
        <v>0</v>
      </c>
      <c r="AC1786">
        <f t="shared" si="300"/>
        <v>0</v>
      </c>
      <c r="AD1786">
        <f t="shared" si="301"/>
        <v>0</v>
      </c>
      <c r="AE1786">
        <f t="shared" si="302"/>
        <v>0</v>
      </c>
      <c r="AF1786">
        <f t="shared" si="303"/>
        <v>0</v>
      </c>
      <c r="AG1786">
        <f t="shared" si="304"/>
        <v>0</v>
      </c>
      <c r="AH1786">
        <f t="shared" si="305"/>
        <v>0</v>
      </c>
      <c r="AI1786">
        <f t="shared" si="306"/>
        <v>0</v>
      </c>
      <c r="AJ1786">
        <f t="shared" si="307"/>
        <v>0</v>
      </c>
      <c r="AK1786">
        <f t="shared" si="308"/>
        <v>0</v>
      </c>
    </row>
    <row r="1787" spans="1:38" ht="26.1" customHeight="1" x14ac:dyDescent="0.3">
      <c r="A1787" s="6" t="s">
        <v>271</v>
      </c>
      <c r="B1787" s="6" t="s">
        <v>298</v>
      </c>
      <c r="C1787" s="8" t="s">
        <v>97</v>
      </c>
      <c r="D1787" s="9">
        <v>2</v>
      </c>
      <c r="E1787" s="9"/>
      <c r="F1787" s="9"/>
      <c r="G1787" s="9"/>
      <c r="H1787" s="9"/>
      <c r="I1787" s="9"/>
      <c r="J1787" s="9"/>
      <c r="K1787" s="9">
        <f t="shared" si="287"/>
        <v>0</v>
      </c>
      <c r="L1787" s="9">
        <f t="shared" si="288"/>
        <v>0</v>
      </c>
      <c r="M1787" s="15" t="s">
        <v>297</v>
      </c>
      <c r="O1787" t="str">
        <f>""</f>
        <v/>
      </c>
      <c r="P1787" s="1" t="s">
        <v>90</v>
      </c>
      <c r="Q1787">
        <v>1</v>
      </c>
      <c r="R1787">
        <f t="shared" si="289"/>
        <v>0</v>
      </c>
      <c r="S1787">
        <f t="shared" si="290"/>
        <v>0</v>
      </c>
      <c r="T1787">
        <f t="shared" si="291"/>
        <v>0</v>
      </c>
      <c r="U1787">
        <f t="shared" si="292"/>
        <v>0</v>
      </c>
      <c r="V1787">
        <f t="shared" si="293"/>
        <v>0</v>
      </c>
      <c r="W1787">
        <f t="shared" si="294"/>
        <v>0</v>
      </c>
      <c r="X1787">
        <f t="shared" si="295"/>
        <v>0</v>
      </c>
      <c r="Y1787">
        <f t="shared" si="296"/>
        <v>0</v>
      </c>
      <c r="Z1787">
        <f t="shared" si="297"/>
        <v>0</v>
      </c>
      <c r="AA1787">
        <f t="shared" si="298"/>
        <v>0</v>
      </c>
      <c r="AB1787">
        <f t="shared" si="299"/>
        <v>0</v>
      </c>
      <c r="AC1787">
        <f t="shared" si="300"/>
        <v>0</v>
      </c>
      <c r="AD1787">
        <f t="shared" si="301"/>
        <v>0</v>
      </c>
      <c r="AE1787">
        <f t="shared" si="302"/>
        <v>0</v>
      </c>
      <c r="AF1787">
        <f t="shared" si="303"/>
        <v>0</v>
      </c>
      <c r="AG1787">
        <f t="shared" si="304"/>
        <v>0</v>
      </c>
      <c r="AH1787">
        <f t="shared" si="305"/>
        <v>0</v>
      </c>
      <c r="AI1787">
        <f t="shared" si="306"/>
        <v>0</v>
      </c>
      <c r="AJ1787">
        <f t="shared" si="307"/>
        <v>0</v>
      </c>
      <c r="AK1787">
        <f t="shared" si="308"/>
        <v>0</v>
      </c>
    </row>
    <row r="1788" spans="1:38" ht="26.1" customHeight="1" x14ac:dyDescent="0.3">
      <c r="A1788" s="6" t="s">
        <v>158</v>
      </c>
      <c r="B1788" s="6" t="s">
        <v>159</v>
      </c>
      <c r="C1788" s="8" t="s">
        <v>160</v>
      </c>
      <c r="D1788" s="9">
        <v>2.7</v>
      </c>
      <c r="E1788" s="9"/>
      <c r="F1788" s="9"/>
      <c r="G1788" s="9"/>
      <c r="H1788" s="9"/>
      <c r="I1788" s="9"/>
      <c r="J1788" s="9"/>
      <c r="K1788" s="9">
        <f t="shared" si="287"/>
        <v>0</v>
      </c>
      <c r="L1788" s="9">
        <f t="shared" si="288"/>
        <v>0</v>
      </c>
      <c r="M1788" s="15" t="s">
        <v>157</v>
      </c>
      <c r="O1788" t="str">
        <f>""</f>
        <v/>
      </c>
      <c r="P1788" s="1" t="s">
        <v>90</v>
      </c>
      <c r="Q1788">
        <v>1</v>
      </c>
      <c r="R1788">
        <f t="shared" si="289"/>
        <v>0</v>
      </c>
      <c r="S1788">
        <f t="shared" si="290"/>
        <v>0</v>
      </c>
      <c r="T1788">
        <f t="shared" si="291"/>
        <v>0</v>
      </c>
      <c r="U1788">
        <f t="shared" si="292"/>
        <v>0</v>
      </c>
      <c r="V1788">
        <f t="shared" si="293"/>
        <v>0</v>
      </c>
      <c r="W1788">
        <f t="shared" si="294"/>
        <v>0</v>
      </c>
      <c r="X1788">
        <f t="shared" si="295"/>
        <v>0</v>
      </c>
      <c r="Y1788">
        <f t="shared" si="296"/>
        <v>0</v>
      </c>
      <c r="Z1788">
        <f t="shared" si="297"/>
        <v>0</v>
      </c>
      <c r="AA1788">
        <f t="shared" si="298"/>
        <v>0</v>
      </c>
      <c r="AB1788">
        <f t="shared" si="299"/>
        <v>0</v>
      </c>
      <c r="AC1788">
        <f t="shared" si="300"/>
        <v>0</v>
      </c>
      <c r="AD1788">
        <f t="shared" si="301"/>
        <v>0</v>
      </c>
      <c r="AE1788">
        <f t="shared" si="302"/>
        <v>0</v>
      </c>
      <c r="AF1788">
        <f t="shared" si="303"/>
        <v>0</v>
      </c>
      <c r="AG1788">
        <f t="shared" si="304"/>
        <v>0</v>
      </c>
      <c r="AH1788">
        <f t="shared" si="305"/>
        <v>0</v>
      </c>
      <c r="AI1788">
        <f t="shared" si="306"/>
        <v>0</v>
      </c>
      <c r="AJ1788">
        <f t="shared" si="307"/>
        <v>0</v>
      </c>
      <c r="AK1788">
        <f t="shared" si="308"/>
        <v>0</v>
      </c>
    </row>
    <row r="1789" spans="1:38" ht="26.1" customHeight="1" x14ac:dyDescent="0.3">
      <c r="A1789" s="6" t="s">
        <v>162</v>
      </c>
      <c r="B1789" s="6" t="s">
        <v>163</v>
      </c>
      <c r="C1789" s="8" t="s">
        <v>160</v>
      </c>
      <c r="D1789" s="9">
        <v>2.7</v>
      </c>
      <c r="E1789" s="9"/>
      <c r="F1789" s="9"/>
      <c r="G1789" s="9"/>
      <c r="H1789" s="9"/>
      <c r="I1789" s="9"/>
      <c r="J1789" s="9"/>
      <c r="K1789" s="9">
        <f t="shared" si="287"/>
        <v>0</v>
      </c>
      <c r="L1789" s="9">
        <f t="shared" si="288"/>
        <v>0</v>
      </c>
      <c r="M1789" s="15" t="s">
        <v>161</v>
      </c>
      <c r="O1789" t="str">
        <f>""</f>
        <v/>
      </c>
      <c r="P1789" s="1" t="s">
        <v>90</v>
      </c>
      <c r="Q1789">
        <v>1</v>
      </c>
      <c r="R1789">
        <f t="shared" si="289"/>
        <v>0</v>
      </c>
      <c r="S1789">
        <f t="shared" si="290"/>
        <v>0</v>
      </c>
      <c r="T1789">
        <f t="shared" si="291"/>
        <v>0</v>
      </c>
      <c r="U1789">
        <f t="shared" si="292"/>
        <v>0</v>
      </c>
      <c r="V1789">
        <f t="shared" si="293"/>
        <v>0</v>
      </c>
      <c r="W1789">
        <f t="shared" si="294"/>
        <v>0</v>
      </c>
      <c r="X1789">
        <f t="shared" si="295"/>
        <v>0</v>
      </c>
      <c r="Y1789">
        <f t="shared" si="296"/>
        <v>0</v>
      </c>
      <c r="Z1789">
        <f t="shared" si="297"/>
        <v>0</v>
      </c>
      <c r="AA1789">
        <f t="shared" si="298"/>
        <v>0</v>
      </c>
      <c r="AB1789">
        <f t="shared" si="299"/>
        <v>0</v>
      </c>
      <c r="AC1789">
        <f t="shared" si="300"/>
        <v>0</v>
      </c>
      <c r="AD1789">
        <f t="shared" si="301"/>
        <v>0</v>
      </c>
      <c r="AE1789">
        <f t="shared" si="302"/>
        <v>0</v>
      </c>
      <c r="AF1789">
        <f t="shared" si="303"/>
        <v>0</v>
      </c>
      <c r="AG1789">
        <f t="shared" si="304"/>
        <v>0</v>
      </c>
      <c r="AH1789">
        <f t="shared" si="305"/>
        <v>0</v>
      </c>
      <c r="AI1789">
        <f t="shared" si="306"/>
        <v>0</v>
      </c>
      <c r="AJ1789">
        <f t="shared" si="307"/>
        <v>0</v>
      </c>
      <c r="AK1789">
        <f t="shared" si="308"/>
        <v>0</v>
      </c>
    </row>
    <row r="1790" spans="1:38" ht="26.1" customHeight="1" x14ac:dyDescent="0.3">
      <c r="A1790" s="6" t="s">
        <v>165</v>
      </c>
      <c r="B1790" s="6" t="s">
        <v>166</v>
      </c>
      <c r="C1790" s="8" t="s">
        <v>53</v>
      </c>
      <c r="D1790" s="9">
        <v>29</v>
      </c>
      <c r="E1790" s="9"/>
      <c r="F1790" s="9"/>
      <c r="G1790" s="9"/>
      <c r="H1790" s="9"/>
      <c r="I1790" s="9"/>
      <c r="J1790" s="9"/>
      <c r="K1790" s="9">
        <f t="shared" si="287"/>
        <v>0</v>
      </c>
      <c r="L1790" s="9">
        <f t="shared" si="288"/>
        <v>0</v>
      </c>
      <c r="M1790" s="15" t="s">
        <v>164</v>
      </c>
      <c r="O1790" t="str">
        <f>""</f>
        <v/>
      </c>
      <c r="P1790" s="1" t="s">
        <v>90</v>
      </c>
      <c r="Q1790">
        <v>1</v>
      </c>
      <c r="R1790">
        <f t="shared" si="289"/>
        <v>0</v>
      </c>
      <c r="S1790">
        <f t="shared" si="290"/>
        <v>0</v>
      </c>
      <c r="T1790">
        <f t="shared" si="291"/>
        <v>0</v>
      </c>
      <c r="U1790">
        <f t="shared" si="292"/>
        <v>0</v>
      </c>
      <c r="V1790">
        <f t="shared" si="293"/>
        <v>0</v>
      </c>
      <c r="W1790">
        <f t="shared" si="294"/>
        <v>0</v>
      </c>
      <c r="X1790">
        <f t="shared" si="295"/>
        <v>0</v>
      </c>
      <c r="Y1790">
        <f t="shared" si="296"/>
        <v>0</v>
      </c>
      <c r="Z1790">
        <f t="shared" si="297"/>
        <v>0</v>
      </c>
      <c r="AA1790">
        <f t="shared" si="298"/>
        <v>0</v>
      </c>
      <c r="AB1790">
        <f t="shared" si="299"/>
        <v>0</v>
      </c>
      <c r="AC1790">
        <f t="shared" si="300"/>
        <v>0</v>
      </c>
      <c r="AD1790">
        <f t="shared" si="301"/>
        <v>0</v>
      </c>
      <c r="AE1790">
        <f t="shared" si="302"/>
        <v>0</v>
      </c>
      <c r="AF1790">
        <f t="shared" si="303"/>
        <v>0</v>
      </c>
      <c r="AG1790">
        <f t="shared" si="304"/>
        <v>0</v>
      </c>
      <c r="AH1790">
        <f t="shared" si="305"/>
        <v>0</v>
      </c>
      <c r="AI1790">
        <f t="shared" si="306"/>
        <v>0</v>
      </c>
      <c r="AJ1790">
        <f t="shared" si="307"/>
        <v>0</v>
      </c>
      <c r="AK1790">
        <f t="shared" si="308"/>
        <v>0</v>
      </c>
    </row>
    <row r="1791" spans="1:38" ht="26.1" customHeight="1" x14ac:dyDescent="0.3">
      <c r="A1791" s="6" t="s">
        <v>58</v>
      </c>
      <c r="B1791" s="6" t="s">
        <v>59</v>
      </c>
      <c r="C1791" s="8" t="s">
        <v>52</v>
      </c>
      <c r="D1791" s="9">
        <v>12.2</v>
      </c>
      <c r="E1791" s="9"/>
      <c r="F1791" s="9"/>
      <c r="G1791" s="9"/>
      <c r="H1791" s="9"/>
      <c r="I1791" s="9"/>
      <c r="J1791" s="9"/>
      <c r="K1791" s="9">
        <f t="shared" si="287"/>
        <v>0</v>
      </c>
      <c r="L1791" s="9">
        <f t="shared" si="288"/>
        <v>0</v>
      </c>
      <c r="M1791" s="9"/>
      <c r="O1791" t="str">
        <f>"01"</f>
        <v>01</v>
      </c>
      <c r="P1791" s="1" t="s">
        <v>90</v>
      </c>
      <c r="Q1791">
        <v>1</v>
      </c>
      <c r="R1791">
        <f t="shared" si="289"/>
        <v>0</v>
      </c>
      <c r="S1791">
        <f t="shared" si="290"/>
        <v>0</v>
      </c>
      <c r="T1791">
        <f t="shared" si="291"/>
        <v>0</v>
      </c>
      <c r="U1791">
        <f t="shared" si="292"/>
        <v>0</v>
      </c>
      <c r="V1791">
        <f t="shared" si="293"/>
        <v>0</v>
      </c>
      <c r="W1791">
        <f t="shared" si="294"/>
        <v>0</v>
      </c>
      <c r="X1791">
        <f t="shared" si="295"/>
        <v>0</v>
      </c>
      <c r="Y1791">
        <f t="shared" si="296"/>
        <v>0</v>
      </c>
      <c r="Z1791">
        <f t="shared" si="297"/>
        <v>0</v>
      </c>
      <c r="AA1791">
        <f t="shared" si="298"/>
        <v>0</v>
      </c>
      <c r="AB1791">
        <f t="shared" si="299"/>
        <v>0</v>
      </c>
      <c r="AC1791">
        <f t="shared" si="300"/>
        <v>0</v>
      </c>
      <c r="AD1791">
        <f t="shared" si="301"/>
        <v>0</v>
      </c>
      <c r="AE1791">
        <f t="shared" si="302"/>
        <v>0</v>
      </c>
      <c r="AF1791">
        <f t="shared" si="303"/>
        <v>0</v>
      </c>
      <c r="AG1791">
        <f t="shared" si="304"/>
        <v>0</v>
      </c>
      <c r="AH1791">
        <f t="shared" si="305"/>
        <v>0</v>
      </c>
      <c r="AI1791">
        <f t="shared" si="306"/>
        <v>0</v>
      </c>
      <c r="AJ1791">
        <f t="shared" si="307"/>
        <v>0</v>
      </c>
      <c r="AK1791">
        <f t="shared" si="308"/>
        <v>0</v>
      </c>
    </row>
    <row r="1792" spans="1:38" ht="26.1" customHeight="1" x14ac:dyDescent="0.3">
      <c r="A1792" s="6" t="s">
        <v>168</v>
      </c>
      <c r="B1792" s="6" t="s">
        <v>169</v>
      </c>
      <c r="C1792" s="8" t="s">
        <v>52</v>
      </c>
      <c r="D1792" s="9">
        <v>12.2</v>
      </c>
      <c r="E1792" s="9"/>
      <c r="F1792" s="9"/>
      <c r="G1792" s="9"/>
      <c r="H1792" s="9"/>
      <c r="I1792" s="9"/>
      <c r="J1792" s="9"/>
      <c r="K1792" s="9">
        <f t="shared" si="287"/>
        <v>0</v>
      </c>
      <c r="L1792" s="9">
        <f t="shared" si="288"/>
        <v>0</v>
      </c>
      <c r="M1792" s="15" t="s">
        <v>167</v>
      </c>
      <c r="O1792" t="str">
        <f>""</f>
        <v/>
      </c>
      <c r="P1792" s="1" t="s">
        <v>90</v>
      </c>
      <c r="Q1792">
        <v>1</v>
      </c>
      <c r="R1792">
        <f t="shared" si="289"/>
        <v>0</v>
      </c>
      <c r="S1792">
        <f t="shared" si="290"/>
        <v>0</v>
      </c>
      <c r="T1792">
        <f t="shared" si="291"/>
        <v>0</v>
      </c>
      <c r="U1792">
        <f t="shared" si="292"/>
        <v>0</v>
      </c>
      <c r="V1792">
        <f t="shared" si="293"/>
        <v>0</v>
      </c>
      <c r="W1792">
        <f t="shared" si="294"/>
        <v>0</v>
      </c>
      <c r="X1792">
        <f t="shared" si="295"/>
        <v>0</v>
      </c>
      <c r="Y1792">
        <f t="shared" si="296"/>
        <v>0</v>
      </c>
      <c r="Z1792">
        <f t="shared" si="297"/>
        <v>0</v>
      </c>
      <c r="AA1792">
        <f t="shared" si="298"/>
        <v>0</v>
      </c>
      <c r="AB1792">
        <f t="shared" si="299"/>
        <v>0</v>
      </c>
      <c r="AC1792">
        <f t="shared" si="300"/>
        <v>0</v>
      </c>
      <c r="AD1792">
        <f t="shared" si="301"/>
        <v>0</v>
      </c>
      <c r="AE1792">
        <f t="shared" si="302"/>
        <v>0</v>
      </c>
      <c r="AF1792">
        <f t="shared" si="303"/>
        <v>0</v>
      </c>
      <c r="AG1792">
        <f t="shared" si="304"/>
        <v>0</v>
      </c>
      <c r="AH1792">
        <f t="shared" si="305"/>
        <v>0</v>
      </c>
      <c r="AI1792">
        <f t="shared" si="306"/>
        <v>0</v>
      </c>
      <c r="AJ1792">
        <f t="shared" si="307"/>
        <v>0</v>
      </c>
      <c r="AK1792">
        <f t="shared" si="308"/>
        <v>0</v>
      </c>
    </row>
    <row r="1793" spans="1:38" ht="26.1" customHeight="1" x14ac:dyDescent="0.3">
      <c r="A1793" s="6" t="s">
        <v>171</v>
      </c>
      <c r="B1793" s="6" t="s">
        <v>172</v>
      </c>
      <c r="C1793" s="8" t="s">
        <v>53</v>
      </c>
      <c r="D1793" s="9">
        <v>145</v>
      </c>
      <c r="E1793" s="9"/>
      <c r="F1793" s="9"/>
      <c r="G1793" s="9"/>
      <c r="H1793" s="9"/>
      <c r="I1793" s="9"/>
      <c r="J1793" s="9"/>
      <c r="K1793" s="9">
        <f t="shared" si="287"/>
        <v>0</v>
      </c>
      <c r="L1793" s="9">
        <f t="shared" si="288"/>
        <v>0</v>
      </c>
      <c r="M1793" s="15" t="s">
        <v>170</v>
      </c>
      <c r="O1793" t="str">
        <f>""</f>
        <v/>
      </c>
      <c r="P1793" s="1" t="s">
        <v>90</v>
      </c>
      <c r="Q1793">
        <v>1</v>
      </c>
      <c r="R1793">
        <f t="shared" si="289"/>
        <v>0</v>
      </c>
      <c r="S1793">
        <f t="shared" si="290"/>
        <v>0</v>
      </c>
      <c r="T1793">
        <f t="shared" si="291"/>
        <v>0</v>
      </c>
      <c r="U1793">
        <f t="shared" si="292"/>
        <v>0</v>
      </c>
      <c r="V1793">
        <f t="shared" si="293"/>
        <v>0</v>
      </c>
      <c r="W1793">
        <f t="shared" si="294"/>
        <v>0</v>
      </c>
      <c r="X1793">
        <f t="shared" si="295"/>
        <v>0</v>
      </c>
      <c r="Y1793">
        <f t="shared" si="296"/>
        <v>0</v>
      </c>
      <c r="Z1793">
        <f t="shared" si="297"/>
        <v>0</v>
      </c>
      <c r="AA1793">
        <f t="shared" si="298"/>
        <v>0</v>
      </c>
      <c r="AB1793">
        <f t="shared" si="299"/>
        <v>0</v>
      </c>
      <c r="AC1793">
        <f t="shared" si="300"/>
        <v>0</v>
      </c>
      <c r="AD1793">
        <f t="shared" si="301"/>
        <v>0</v>
      </c>
      <c r="AE1793">
        <f t="shared" si="302"/>
        <v>0</v>
      </c>
      <c r="AF1793">
        <f t="shared" si="303"/>
        <v>0</v>
      </c>
      <c r="AG1793">
        <f t="shared" si="304"/>
        <v>0</v>
      </c>
      <c r="AH1793">
        <f t="shared" si="305"/>
        <v>0</v>
      </c>
      <c r="AI1793">
        <f t="shared" si="306"/>
        <v>0</v>
      </c>
      <c r="AJ1793">
        <f t="shared" si="307"/>
        <v>0</v>
      </c>
      <c r="AK1793">
        <f t="shared" si="308"/>
        <v>0</v>
      </c>
    </row>
    <row r="1794" spans="1:38" ht="26.1" customHeight="1" x14ac:dyDescent="0.3">
      <c r="A1794" s="7"/>
      <c r="B1794" s="7"/>
      <c r="C1794" s="14"/>
      <c r="D1794" s="9"/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1:38" ht="26.1" customHeight="1" x14ac:dyDescent="0.3">
      <c r="A1795" s="7"/>
      <c r="B1795" s="7"/>
      <c r="C1795" s="14"/>
      <c r="D1795" s="9"/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1:38" ht="26.1" customHeight="1" x14ac:dyDescent="0.3">
      <c r="A1796" s="10" t="s">
        <v>91</v>
      </c>
      <c r="B1796" s="11"/>
      <c r="C1796" s="12"/>
      <c r="D1796" s="13"/>
      <c r="E1796" s="13"/>
      <c r="F1796" s="13"/>
      <c r="G1796" s="13"/>
      <c r="H1796" s="13"/>
      <c r="I1796" s="13"/>
      <c r="J1796" s="13"/>
      <c r="K1796" s="13"/>
      <c r="L1796" s="13">
        <f>F1796+H1796+J1796</f>
        <v>0</v>
      </c>
      <c r="M1796" s="13"/>
      <c r="R1796">
        <f t="shared" ref="R1796:AL1796" si="309">ROUNDDOWN(SUM(R1782:R1793), 0)</f>
        <v>0</v>
      </c>
      <c r="S1796">
        <f t="shared" si="309"/>
        <v>0</v>
      </c>
      <c r="T1796">
        <f t="shared" si="309"/>
        <v>0</v>
      </c>
      <c r="U1796">
        <f t="shared" si="309"/>
        <v>0</v>
      </c>
      <c r="V1796">
        <f t="shared" si="309"/>
        <v>0</v>
      </c>
      <c r="W1796">
        <f t="shared" si="309"/>
        <v>0</v>
      </c>
      <c r="X1796">
        <f t="shared" si="309"/>
        <v>0</v>
      </c>
      <c r="Y1796">
        <f t="shared" si="309"/>
        <v>0</v>
      </c>
      <c r="Z1796">
        <f t="shared" si="309"/>
        <v>0</v>
      </c>
      <c r="AA1796">
        <f t="shared" si="309"/>
        <v>0</v>
      </c>
      <c r="AB1796">
        <f t="shared" si="309"/>
        <v>0</v>
      </c>
      <c r="AC1796">
        <f t="shared" si="309"/>
        <v>0</v>
      </c>
      <c r="AD1796">
        <f t="shared" si="309"/>
        <v>0</v>
      </c>
      <c r="AE1796">
        <f t="shared" si="309"/>
        <v>0</v>
      </c>
      <c r="AF1796">
        <f t="shared" si="309"/>
        <v>0</v>
      </c>
      <c r="AG1796">
        <f t="shared" si="309"/>
        <v>0</v>
      </c>
      <c r="AH1796">
        <f t="shared" si="309"/>
        <v>0</v>
      </c>
      <c r="AI1796">
        <f t="shared" si="309"/>
        <v>0</v>
      </c>
      <c r="AJ1796">
        <f t="shared" si="309"/>
        <v>0</v>
      </c>
      <c r="AK1796">
        <f t="shared" si="309"/>
        <v>0</v>
      </c>
      <c r="AL1796">
        <f t="shared" si="309"/>
        <v>0</v>
      </c>
    </row>
    <row r="1797" spans="1:38" ht="26.1" customHeight="1" x14ac:dyDescent="0.3">
      <c r="A1797" s="59" t="s">
        <v>538</v>
      </c>
      <c r="B1797" s="62"/>
      <c r="C1797" s="62"/>
      <c r="D1797" s="62"/>
      <c r="E1797" s="62"/>
      <c r="F1797" s="62"/>
      <c r="G1797" s="62"/>
      <c r="H1797" s="62"/>
      <c r="I1797" s="62"/>
      <c r="J1797" s="62"/>
      <c r="K1797" s="62"/>
      <c r="L1797" s="62"/>
      <c r="M1797" s="63"/>
    </row>
    <row r="1798" spans="1:38" ht="26.1" customHeight="1" x14ac:dyDescent="0.3">
      <c r="A1798" s="6" t="s">
        <v>193</v>
      </c>
      <c r="B1798" s="6" t="s">
        <v>194</v>
      </c>
      <c r="C1798" s="8" t="s">
        <v>52</v>
      </c>
      <c r="D1798" s="9">
        <v>6</v>
      </c>
      <c r="E1798" s="9"/>
      <c r="F1798" s="9"/>
      <c r="G1798" s="9"/>
      <c r="H1798" s="9"/>
      <c r="I1798" s="9"/>
      <c r="J1798" s="9"/>
      <c r="K1798" s="9">
        <f>E1798+G1798+I1798</f>
        <v>0</v>
      </c>
      <c r="L1798" s="9">
        <f>F1798+H1798+J1798</f>
        <v>0</v>
      </c>
      <c r="M1798" s="15" t="s">
        <v>192</v>
      </c>
      <c r="O1798" t="str">
        <f>""</f>
        <v/>
      </c>
      <c r="P1798" s="1" t="s">
        <v>90</v>
      </c>
      <c r="Q1798">
        <v>1</v>
      </c>
      <c r="R1798">
        <f>IF(P1798="기계경비", J1798, 0)</f>
        <v>0</v>
      </c>
      <c r="S1798">
        <f>IF(P1798="운반비", J1798, 0)</f>
        <v>0</v>
      </c>
      <c r="T1798">
        <f>IF(P1798="작업부산물", F1798, 0)</f>
        <v>0</v>
      </c>
      <c r="U1798">
        <f>IF(P1798="관급", F1798, 0)</f>
        <v>0</v>
      </c>
      <c r="V1798">
        <f>IF(P1798="외주비", J1798, 0)</f>
        <v>0</v>
      </c>
      <c r="W1798">
        <f>IF(P1798="장비비", J1798, 0)</f>
        <v>0</v>
      </c>
      <c r="X1798">
        <f>IF(P1798="폐기물처리비", J1798, 0)</f>
        <v>0</v>
      </c>
      <c r="Y1798">
        <f>IF(P1798="가설비", J1798, 0)</f>
        <v>0</v>
      </c>
      <c r="Z1798">
        <f>IF(P1798="잡비제외분", F1798, 0)</f>
        <v>0</v>
      </c>
      <c r="AA1798">
        <f>IF(P1798="사급자재대", L1798, 0)</f>
        <v>0</v>
      </c>
      <c r="AB1798">
        <f>IF(P1798="관급자재대", L1798, 0)</f>
        <v>0</v>
      </c>
      <c r="AC1798">
        <f>IF(P1798="(비)철강설", L1798, 0)</f>
        <v>0</v>
      </c>
      <c r="AD1798">
        <f>IF(P1798="사용자항목2", L1798, 0)</f>
        <v>0</v>
      </c>
      <c r="AE1798">
        <f>IF(P1798="사용자항목3", L1798, 0)</f>
        <v>0</v>
      </c>
      <c r="AF1798">
        <f>IF(P1798="사용자항목4", L1798, 0)</f>
        <v>0</v>
      </c>
      <c r="AG1798">
        <f>IF(P1798="사용자항목5", L1798, 0)</f>
        <v>0</v>
      </c>
      <c r="AH1798">
        <f>IF(P1798="사용자항목6", L1798, 0)</f>
        <v>0</v>
      </c>
      <c r="AI1798">
        <f>IF(P1798="사용자항목7", L1798, 0)</f>
        <v>0</v>
      </c>
      <c r="AJ1798">
        <f>IF(P1798="사용자항목8", L1798, 0)</f>
        <v>0</v>
      </c>
      <c r="AK1798">
        <f>IF(P1798="사용자항목9", L1798, 0)</f>
        <v>0</v>
      </c>
    </row>
    <row r="1799" spans="1:38" ht="26.1" customHeight="1" x14ac:dyDescent="0.3">
      <c r="A1799" s="6" t="s">
        <v>196</v>
      </c>
      <c r="B1799" s="6" t="s">
        <v>197</v>
      </c>
      <c r="C1799" s="8" t="s">
        <v>52</v>
      </c>
      <c r="D1799" s="9">
        <v>6</v>
      </c>
      <c r="E1799" s="9"/>
      <c r="F1799" s="9"/>
      <c r="G1799" s="9"/>
      <c r="H1799" s="9"/>
      <c r="I1799" s="9"/>
      <c r="J1799" s="9"/>
      <c r="K1799" s="9">
        <f>E1799+G1799+I1799</f>
        <v>0</v>
      </c>
      <c r="L1799" s="9">
        <f>F1799+H1799+J1799</f>
        <v>0</v>
      </c>
      <c r="M1799" s="15" t="s">
        <v>195</v>
      </c>
      <c r="O1799" t="str">
        <f>""</f>
        <v/>
      </c>
      <c r="P1799" s="1" t="s">
        <v>90</v>
      </c>
      <c r="Q1799">
        <v>1</v>
      </c>
      <c r="R1799">
        <f>IF(P1799="기계경비", J1799, 0)</f>
        <v>0</v>
      </c>
      <c r="S1799">
        <f>IF(P1799="운반비", J1799, 0)</f>
        <v>0</v>
      </c>
      <c r="T1799">
        <f>IF(P1799="작업부산물", F1799, 0)</f>
        <v>0</v>
      </c>
      <c r="U1799">
        <f>IF(P1799="관급", F1799, 0)</f>
        <v>0</v>
      </c>
      <c r="V1799">
        <f>IF(P1799="외주비", J1799, 0)</f>
        <v>0</v>
      </c>
      <c r="W1799">
        <f>IF(P1799="장비비", J1799, 0)</f>
        <v>0</v>
      </c>
      <c r="X1799">
        <f>IF(P1799="폐기물처리비", J1799, 0)</f>
        <v>0</v>
      </c>
      <c r="Y1799">
        <f>IF(P1799="가설비", J1799, 0)</f>
        <v>0</v>
      </c>
      <c r="Z1799">
        <f>IF(P1799="잡비제외분", F1799, 0)</f>
        <v>0</v>
      </c>
      <c r="AA1799">
        <f>IF(P1799="사급자재대", L1799, 0)</f>
        <v>0</v>
      </c>
      <c r="AB1799">
        <f>IF(P1799="관급자재대", L1799, 0)</f>
        <v>0</v>
      </c>
      <c r="AC1799">
        <f>IF(P1799="(비)철강설", L1799, 0)</f>
        <v>0</v>
      </c>
      <c r="AD1799">
        <f>IF(P1799="사용자항목2", L1799, 0)</f>
        <v>0</v>
      </c>
      <c r="AE1799">
        <f>IF(P1799="사용자항목3", L1799, 0)</f>
        <v>0</v>
      </c>
      <c r="AF1799">
        <f>IF(P1799="사용자항목4", L1799, 0)</f>
        <v>0</v>
      </c>
      <c r="AG1799">
        <f>IF(P1799="사용자항목5", L1799, 0)</f>
        <v>0</v>
      </c>
      <c r="AH1799">
        <f>IF(P1799="사용자항목6", L1799, 0)</f>
        <v>0</v>
      </c>
      <c r="AI1799">
        <f>IF(P1799="사용자항목7", L1799, 0)</f>
        <v>0</v>
      </c>
      <c r="AJ1799">
        <f>IF(P1799="사용자항목8", L1799, 0)</f>
        <v>0</v>
      </c>
      <c r="AK1799">
        <f>IF(P1799="사용자항목9", L1799, 0)</f>
        <v>0</v>
      </c>
    </row>
    <row r="1800" spans="1:38" ht="26.1" customHeight="1" x14ac:dyDescent="0.3">
      <c r="A1800" s="7"/>
      <c r="B1800" s="7"/>
      <c r="C1800" s="14"/>
      <c r="D1800" s="9"/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1:38" ht="26.1" customHeight="1" x14ac:dyDescent="0.3">
      <c r="A1801" s="7"/>
      <c r="B1801" s="7"/>
      <c r="C1801" s="14"/>
      <c r="D1801" s="9"/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1:38" ht="26.1" customHeight="1" x14ac:dyDescent="0.3">
      <c r="A1802" s="7"/>
      <c r="B1802" s="7"/>
      <c r="C1802" s="14"/>
      <c r="D1802" s="9"/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1:38" ht="26.1" customHeight="1" x14ac:dyDescent="0.3">
      <c r="A1803" s="7"/>
      <c r="B1803" s="7"/>
      <c r="C1803" s="14"/>
      <c r="D1803" s="9"/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1:38" ht="26.1" customHeight="1" x14ac:dyDescent="0.3">
      <c r="A1804" s="7"/>
      <c r="B1804" s="7"/>
      <c r="C1804" s="14"/>
      <c r="D1804" s="9"/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1:38" ht="26.1" customHeight="1" x14ac:dyDescent="0.3">
      <c r="A1805" s="7"/>
      <c r="B1805" s="7"/>
      <c r="C1805" s="14"/>
      <c r="D1805" s="9"/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1:38" ht="26.1" customHeight="1" x14ac:dyDescent="0.3">
      <c r="A1806" s="7"/>
      <c r="B1806" s="7"/>
      <c r="C1806" s="14"/>
      <c r="D1806" s="9"/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1:38" ht="26.1" customHeight="1" x14ac:dyDescent="0.3">
      <c r="A1807" s="7"/>
      <c r="B1807" s="7"/>
      <c r="C1807" s="14"/>
      <c r="D1807" s="9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1:38" ht="26.1" customHeight="1" x14ac:dyDescent="0.3">
      <c r="A1808" s="7"/>
      <c r="B1808" s="7"/>
      <c r="C1808" s="14"/>
      <c r="D1808" s="9"/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1:38" ht="26.1" customHeight="1" x14ac:dyDescent="0.3">
      <c r="A1809" s="7"/>
      <c r="B1809" s="7"/>
      <c r="C1809" s="14"/>
      <c r="D1809" s="9"/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1:38" ht="26.1" customHeight="1" x14ac:dyDescent="0.3">
      <c r="A1810" s="7"/>
      <c r="B1810" s="7"/>
      <c r="C1810" s="14"/>
      <c r="D1810" s="9"/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1:38" ht="26.1" customHeight="1" x14ac:dyDescent="0.3">
      <c r="A1811" s="7"/>
      <c r="B1811" s="7"/>
      <c r="C1811" s="14"/>
      <c r="D1811" s="9"/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1:38" ht="26.1" customHeight="1" x14ac:dyDescent="0.3">
      <c r="A1812" s="10" t="s">
        <v>91</v>
      </c>
      <c r="B1812" s="11"/>
      <c r="C1812" s="12"/>
      <c r="D1812" s="13"/>
      <c r="E1812" s="13"/>
      <c r="F1812" s="13"/>
      <c r="G1812" s="13"/>
      <c r="H1812" s="13"/>
      <c r="I1812" s="13"/>
      <c r="J1812" s="13"/>
      <c r="K1812" s="13"/>
      <c r="L1812" s="13">
        <f>F1812+H1812+J1812</f>
        <v>0</v>
      </c>
      <c r="M1812" s="13"/>
      <c r="R1812">
        <f t="shared" ref="R1812:AL1812" si="310">ROUNDDOWN(SUM(R1798:R1799), 0)</f>
        <v>0</v>
      </c>
      <c r="S1812">
        <f t="shared" si="310"/>
        <v>0</v>
      </c>
      <c r="T1812">
        <f t="shared" si="310"/>
        <v>0</v>
      </c>
      <c r="U1812">
        <f t="shared" si="310"/>
        <v>0</v>
      </c>
      <c r="V1812">
        <f t="shared" si="310"/>
        <v>0</v>
      </c>
      <c r="W1812">
        <f t="shared" si="310"/>
        <v>0</v>
      </c>
      <c r="X1812">
        <f t="shared" si="310"/>
        <v>0</v>
      </c>
      <c r="Y1812">
        <f t="shared" si="310"/>
        <v>0</v>
      </c>
      <c r="Z1812">
        <f t="shared" si="310"/>
        <v>0</v>
      </c>
      <c r="AA1812">
        <f t="shared" si="310"/>
        <v>0</v>
      </c>
      <c r="AB1812">
        <f t="shared" si="310"/>
        <v>0</v>
      </c>
      <c r="AC1812">
        <f t="shared" si="310"/>
        <v>0</v>
      </c>
      <c r="AD1812">
        <f t="shared" si="310"/>
        <v>0</v>
      </c>
      <c r="AE1812">
        <f t="shared" si="310"/>
        <v>0</v>
      </c>
      <c r="AF1812">
        <f t="shared" si="310"/>
        <v>0</v>
      </c>
      <c r="AG1812">
        <f t="shared" si="310"/>
        <v>0</v>
      </c>
      <c r="AH1812">
        <f t="shared" si="310"/>
        <v>0</v>
      </c>
      <c r="AI1812">
        <f t="shared" si="310"/>
        <v>0</v>
      </c>
      <c r="AJ1812">
        <f t="shared" si="310"/>
        <v>0</v>
      </c>
      <c r="AK1812">
        <f t="shared" si="310"/>
        <v>0</v>
      </c>
      <c r="AL1812">
        <f t="shared" si="310"/>
        <v>0</v>
      </c>
    </row>
    <row r="1813" spans="1:38" ht="26.1" customHeight="1" x14ac:dyDescent="0.3">
      <c r="A1813" s="59" t="s">
        <v>539</v>
      </c>
      <c r="B1813" s="62"/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3"/>
    </row>
    <row r="1814" spans="1:38" ht="26.1" customHeight="1" x14ac:dyDescent="0.3">
      <c r="A1814" s="6" t="s">
        <v>120</v>
      </c>
      <c r="B1814" s="6" t="s">
        <v>121</v>
      </c>
      <c r="C1814" s="8" t="s">
        <v>122</v>
      </c>
      <c r="D1814" s="9">
        <v>15</v>
      </c>
      <c r="E1814" s="9"/>
      <c r="F1814" s="9"/>
      <c r="G1814" s="9"/>
      <c r="H1814" s="9"/>
      <c r="I1814" s="9"/>
      <c r="J1814" s="9"/>
      <c r="K1814" s="9">
        <f>E1814+G1814+I1814</f>
        <v>0</v>
      </c>
      <c r="L1814" s="9">
        <f>F1814+H1814+J1814</f>
        <v>0</v>
      </c>
      <c r="M1814" s="15" t="s">
        <v>119</v>
      </c>
      <c r="O1814" t="str">
        <f>""</f>
        <v/>
      </c>
      <c r="P1814" s="1" t="s">
        <v>90</v>
      </c>
      <c r="Q1814">
        <v>1</v>
      </c>
      <c r="R1814">
        <f>IF(P1814="기계경비", J1814, 0)</f>
        <v>0</v>
      </c>
      <c r="S1814">
        <f>IF(P1814="운반비", J1814, 0)</f>
        <v>0</v>
      </c>
      <c r="T1814">
        <f>IF(P1814="작업부산물", F1814, 0)</f>
        <v>0</v>
      </c>
      <c r="U1814">
        <f>IF(P1814="관급", F1814, 0)</f>
        <v>0</v>
      </c>
      <c r="V1814">
        <f>IF(P1814="외주비", J1814, 0)</f>
        <v>0</v>
      </c>
      <c r="W1814">
        <f>IF(P1814="장비비", J1814, 0)</f>
        <v>0</v>
      </c>
      <c r="X1814">
        <f>IF(P1814="폐기물처리비", J1814, 0)</f>
        <v>0</v>
      </c>
      <c r="Y1814">
        <f>IF(P1814="가설비", J1814, 0)</f>
        <v>0</v>
      </c>
      <c r="Z1814">
        <f>IF(P1814="잡비제외분", F1814, 0)</f>
        <v>0</v>
      </c>
      <c r="AA1814">
        <f>IF(P1814="사급자재대", L1814, 0)</f>
        <v>0</v>
      </c>
      <c r="AB1814">
        <f>IF(P1814="관급자재대", L1814, 0)</f>
        <v>0</v>
      </c>
      <c r="AC1814">
        <f>IF(P1814="(비)철강설", L1814, 0)</f>
        <v>0</v>
      </c>
      <c r="AD1814">
        <f>IF(P1814="사용자항목2", L1814, 0)</f>
        <v>0</v>
      </c>
      <c r="AE1814">
        <f>IF(P1814="사용자항목3", L1814, 0)</f>
        <v>0</v>
      </c>
      <c r="AF1814">
        <f>IF(P1814="사용자항목4", L1814, 0)</f>
        <v>0</v>
      </c>
      <c r="AG1814">
        <f>IF(P1814="사용자항목5", L1814, 0)</f>
        <v>0</v>
      </c>
      <c r="AH1814">
        <f>IF(P1814="사용자항목6", L1814, 0)</f>
        <v>0</v>
      </c>
      <c r="AI1814">
        <f>IF(P1814="사용자항목7", L1814, 0)</f>
        <v>0</v>
      </c>
      <c r="AJ1814">
        <f>IF(P1814="사용자항목8", L1814, 0)</f>
        <v>0</v>
      </c>
      <c r="AK1814">
        <f>IF(P1814="사용자항목9", L1814, 0)</f>
        <v>0</v>
      </c>
    </row>
    <row r="1815" spans="1:38" ht="26.1" customHeight="1" x14ac:dyDescent="0.3">
      <c r="A1815" s="6" t="s">
        <v>100</v>
      </c>
      <c r="B1815" s="6" t="s">
        <v>101</v>
      </c>
      <c r="C1815" s="8" t="s">
        <v>52</v>
      </c>
      <c r="D1815" s="9">
        <v>35</v>
      </c>
      <c r="E1815" s="9"/>
      <c r="F1815" s="9"/>
      <c r="G1815" s="9"/>
      <c r="H1815" s="9"/>
      <c r="I1815" s="9"/>
      <c r="J1815" s="9"/>
      <c r="K1815" s="9">
        <f>E1815+G1815+I1815</f>
        <v>0</v>
      </c>
      <c r="L1815" s="9">
        <f>F1815+H1815+J1815</f>
        <v>0</v>
      </c>
      <c r="M1815" s="15" t="s">
        <v>102</v>
      </c>
      <c r="O1815" t="str">
        <f>""</f>
        <v/>
      </c>
      <c r="P1815" s="1" t="s">
        <v>90</v>
      </c>
      <c r="Q1815">
        <v>1</v>
      </c>
      <c r="R1815">
        <f>IF(P1815="기계경비", J1815, 0)</f>
        <v>0</v>
      </c>
      <c r="S1815">
        <f>IF(P1815="운반비", J1815, 0)</f>
        <v>0</v>
      </c>
      <c r="T1815">
        <f>IF(P1815="작업부산물", F1815, 0)</f>
        <v>0</v>
      </c>
      <c r="U1815">
        <f>IF(P1815="관급", F1815, 0)</f>
        <v>0</v>
      </c>
      <c r="V1815">
        <f>IF(P1815="외주비", J1815, 0)</f>
        <v>0</v>
      </c>
      <c r="W1815">
        <f>IF(P1815="장비비", J1815, 0)</f>
        <v>0</v>
      </c>
      <c r="X1815">
        <f>IF(P1815="폐기물처리비", J1815, 0)</f>
        <v>0</v>
      </c>
      <c r="Y1815">
        <f>IF(P1815="가설비", J1815, 0)</f>
        <v>0</v>
      </c>
      <c r="Z1815">
        <f>IF(P1815="잡비제외분", F1815, 0)</f>
        <v>0</v>
      </c>
      <c r="AA1815">
        <f>IF(P1815="사급자재대", L1815, 0)</f>
        <v>0</v>
      </c>
      <c r="AB1815">
        <f>IF(P1815="관급자재대", L1815, 0)</f>
        <v>0</v>
      </c>
      <c r="AC1815">
        <f>IF(P1815="(비)철강설", L1815, 0)</f>
        <v>0</v>
      </c>
      <c r="AD1815">
        <f>IF(P1815="사용자항목2", L1815, 0)</f>
        <v>0</v>
      </c>
      <c r="AE1815">
        <f>IF(P1815="사용자항목3", L1815, 0)</f>
        <v>0</v>
      </c>
      <c r="AF1815">
        <f>IF(P1815="사용자항목4", L1815, 0)</f>
        <v>0</v>
      </c>
      <c r="AG1815">
        <f>IF(P1815="사용자항목5", L1815, 0)</f>
        <v>0</v>
      </c>
      <c r="AH1815">
        <f>IF(P1815="사용자항목6", L1815, 0)</f>
        <v>0</v>
      </c>
      <c r="AI1815">
        <f>IF(P1815="사용자항목7", L1815, 0)</f>
        <v>0</v>
      </c>
      <c r="AJ1815">
        <f>IF(P1815="사용자항목8", L1815, 0)</f>
        <v>0</v>
      </c>
      <c r="AK1815">
        <f>IF(P1815="사용자항목9", L1815, 0)</f>
        <v>0</v>
      </c>
    </row>
    <row r="1816" spans="1:38" ht="26.1" customHeight="1" x14ac:dyDescent="0.3">
      <c r="A1816" s="7"/>
      <c r="B1816" s="7"/>
      <c r="C1816" s="14"/>
      <c r="D1816" s="9"/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1:38" ht="26.1" customHeight="1" x14ac:dyDescent="0.3">
      <c r="A1817" s="7"/>
      <c r="B1817" s="7"/>
      <c r="C1817" s="14"/>
      <c r="D1817" s="9"/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1:38" ht="26.1" customHeight="1" x14ac:dyDescent="0.3">
      <c r="A1818" s="7"/>
      <c r="B1818" s="7"/>
      <c r="C1818" s="14"/>
      <c r="D1818" s="9"/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1:38" ht="26.1" customHeight="1" x14ac:dyDescent="0.3">
      <c r="A1819" s="7"/>
      <c r="B1819" s="7"/>
      <c r="C1819" s="14"/>
      <c r="D1819" s="9"/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1:38" ht="26.1" customHeight="1" x14ac:dyDescent="0.3">
      <c r="A1820" s="7"/>
      <c r="B1820" s="7"/>
      <c r="C1820" s="14"/>
      <c r="D1820" s="9"/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1:38" ht="26.1" customHeight="1" x14ac:dyDescent="0.3">
      <c r="A1821" s="7"/>
      <c r="B1821" s="7"/>
      <c r="C1821" s="14"/>
      <c r="D1821" s="9"/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1:38" ht="26.1" customHeight="1" x14ac:dyDescent="0.3">
      <c r="A1822" s="7"/>
      <c r="B1822" s="7"/>
      <c r="C1822" s="14"/>
      <c r="D1822" s="9"/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1:38" ht="26.1" customHeight="1" x14ac:dyDescent="0.3">
      <c r="A1823" s="7"/>
      <c r="B1823" s="7"/>
      <c r="C1823" s="14"/>
      <c r="D1823" s="9"/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1:38" ht="26.1" customHeight="1" x14ac:dyDescent="0.3">
      <c r="A1824" s="7"/>
      <c r="B1824" s="7"/>
      <c r="C1824" s="14"/>
      <c r="D1824" s="9"/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1:38" ht="26.1" customHeight="1" x14ac:dyDescent="0.3">
      <c r="A1825" s="7"/>
      <c r="B1825" s="7"/>
      <c r="C1825" s="14"/>
      <c r="D1825" s="9"/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1:38" ht="26.1" customHeight="1" x14ac:dyDescent="0.3">
      <c r="A1826" s="7"/>
      <c r="B1826" s="7"/>
      <c r="C1826" s="14"/>
      <c r="D1826" s="9"/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1:38" ht="26.1" customHeight="1" x14ac:dyDescent="0.3">
      <c r="A1827" s="7"/>
      <c r="B1827" s="7"/>
      <c r="C1827" s="14"/>
      <c r="D1827" s="9"/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1:38" ht="26.1" customHeight="1" x14ac:dyDescent="0.3">
      <c r="A1828" s="10" t="s">
        <v>91</v>
      </c>
      <c r="B1828" s="11"/>
      <c r="C1828" s="12"/>
      <c r="D1828" s="13"/>
      <c r="E1828" s="13"/>
      <c r="F1828" s="13"/>
      <c r="G1828" s="13"/>
      <c r="H1828" s="13"/>
      <c r="I1828" s="13"/>
      <c r="J1828" s="13"/>
      <c r="K1828" s="13"/>
      <c r="L1828" s="13">
        <f>F1828+H1828+J1828</f>
        <v>0</v>
      </c>
      <c r="M1828" s="13"/>
      <c r="R1828">
        <f t="shared" ref="R1828:AL1828" si="311">ROUNDDOWN(SUM(R1814:R1815), 0)</f>
        <v>0</v>
      </c>
      <c r="S1828">
        <f t="shared" si="311"/>
        <v>0</v>
      </c>
      <c r="T1828">
        <f t="shared" si="311"/>
        <v>0</v>
      </c>
      <c r="U1828">
        <f t="shared" si="311"/>
        <v>0</v>
      </c>
      <c r="V1828">
        <f t="shared" si="311"/>
        <v>0</v>
      </c>
      <c r="W1828">
        <f t="shared" si="311"/>
        <v>0</v>
      </c>
      <c r="X1828">
        <f t="shared" si="311"/>
        <v>0</v>
      </c>
      <c r="Y1828">
        <f t="shared" si="311"/>
        <v>0</v>
      </c>
      <c r="Z1828">
        <f t="shared" si="311"/>
        <v>0</v>
      </c>
      <c r="AA1828">
        <f t="shared" si="311"/>
        <v>0</v>
      </c>
      <c r="AB1828">
        <f t="shared" si="311"/>
        <v>0</v>
      </c>
      <c r="AC1828">
        <f t="shared" si="311"/>
        <v>0</v>
      </c>
      <c r="AD1828">
        <f t="shared" si="311"/>
        <v>0</v>
      </c>
      <c r="AE1828">
        <f t="shared" si="311"/>
        <v>0</v>
      </c>
      <c r="AF1828">
        <f t="shared" si="311"/>
        <v>0</v>
      </c>
      <c r="AG1828">
        <f t="shared" si="311"/>
        <v>0</v>
      </c>
      <c r="AH1828">
        <f t="shared" si="311"/>
        <v>0</v>
      </c>
      <c r="AI1828">
        <f t="shared" si="311"/>
        <v>0</v>
      </c>
      <c r="AJ1828">
        <f t="shared" si="311"/>
        <v>0</v>
      </c>
      <c r="AK1828">
        <f t="shared" si="311"/>
        <v>0</v>
      </c>
      <c r="AL1828">
        <f t="shared" si="311"/>
        <v>0</v>
      </c>
    </row>
    <row r="1829" spans="1:38" ht="26.1" customHeight="1" x14ac:dyDescent="0.3">
      <c r="A1829" s="59" t="s">
        <v>540</v>
      </c>
      <c r="B1829" s="62"/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3"/>
    </row>
    <row r="1830" spans="1:38" ht="26.1" customHeight="1" x14ac:dyDescent="0.3">
      <c r="A1830" s="6" t="s">
        <v>124</v>
      </c>
      <c r="B1830" s="6" t="s">
        <v>125</v>
      </c>
      <c r="C1830" s="8" t="s">
        <v>52</v>
      </c>
      <c r="D1830" s="9">
        <v>35</v>
      </c>
      <c r="E1830" s="9"/>
      <c r="F1830" s="9"/>
      <c r="G1830" s="9"/>
      <c r="H1830" s="9"/>
      <c r="I1830" s="9"/>
      <c r="J1830" s="9"/>
      <c r="K1830" s="9">
        <f>E1830+G1830+I1830</f>
        <v>0</v>
      </c>
      <c r="L1830" s="9">
        <f>F1830+H1830+J1830</f>
        <v>0</v>
      </c>
      <c r="M1830" s="15" t="s">
        <v>123</v>
      </c>
      <c r="O1830" t="str">
        <f>""</f>
        <v/>
      </c>
      <c r="P1830" s="1" t="s">
        <v>90</v>
      </c>
      <c r="Q1830">
        <v>1</v>
      </c>
      <c r="R1830">
        <f>IF(P1830="기계경비", J1830, 0)</f>
        <v>0</v>
      </c>
      <c r="S1830">
        <f>IF(P1830="운반비", J1830, 0)</f>
        <v>0</v>
      </c>
      <c r="T1830">
        <f>IF(P1830="작업부산물", F1830, 0)</f>
        <v>0</v>
      </c>
      <c r="U1830">
        <f>IF(P1830="관급", F1830, 0)</f>
        <v>0</v>
      </c>
      <c r="V1830">
        <f>IF(P1830="외주비", J1830, 0)</f>
        <v>0</v>
      </c>
      <c r="W1830">
        <f>IF(P1830="장비비", J1830, 0)</f>
        <v>0</v>
      </c>
      <c r="X1830">
        <f>IF(P1830="폐기물처리비", J1830, 0)</f>
        <v>0</v>
      </c>
      <c r="Y1830">
        <f>IF(P1830="가설비", J1830, 0)</f>
        <v>0</v>
      </c>
      <c r="Z1830">
        <f>IF(P1830="잡비제외분", F1830, 0)</f>
        <v>0</v>
      </c>
      <c r="AA1830">
        <f>IF(P1830="사급자재대", L1830, 0)</f>
        <v>0</v>
      </c>
      <c r="AB1830">
        <f>IF(P1830="관급자재대", L1830, 0)</f>
        <v>0</v>
      </c>
      <c r="AC1830">
        <f>IF(P1830="(비)철강설", L1830, 0)</f>
        <v>0</v>
      </c>
      <c r="AD1830">
        <f>IF(P1830="사용자항목2", L1830, 0)</f>
        <v>0</v>
      </c>
      <c r="AE1830">
        <f>IF(P1830="사용자항목3", L1830, 0)</f>
        <v>0</v>
      </c>
      <c r="AF1830">
        <f>IF(P1830="사용자항목4", L1830, 0)</f>
        <v>0</v>
      </c>
      <c r="AG1830">
        <f>IF(P1830="사용자항목5", L1830, 0)</f>
        <v>0</v>
      </c>
      <c r="AH1830">
        <f>IF(P1830="사용자항목6", L1830, 0)</f>
        <v>0</v>
      </c>
      <c r="AI1830">
        <f>IF(P1830="사용자항목7", L1830, 0)</f>
        <v>0</v>
      </c>
      <c r="AJ1830">
        <f>IF(P1830="사용자항목8", L1830, 0)</f>
        <v>0</v>
      </c>
      <c r="AK1830">
        <f>IF(P1830="사용자항목9", L1830, 0)</f>
        <v>0</v>
      </c>
    </row>
    <row r="1831" spans="1:38" ht="26.1" customHeight="1" x14ac:dyDescent="0.3">
      <c r="A1831" s="7"/>
      <c r="B1831" s="7"/>
      <c r="C1831" s="14"/>
      <c r="D1831" s="9"/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1:38" ht="26.1" customHeight="1" x14ac:dyDescent="0.3">
      <c r="A1832" s="7"/>
      <c r="B1832" s="7"/>
      <c r="C1832" s="14"/>
      <c r="D1832" s="9"/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1:38" ht="26.1" customHeight="1" x14ac:dyDescent="0.3">
      <c r="A1833" s="7"/>
      <c r="B1833" s="7"/>
      <c r="C1833" s="14"/>
      <c r="D1833" s="9"/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1:38" ht="26.1" customHeight="1" x14ac:dyDescent="0.3">
      <c r="A1834" s="7"/>
      <c r="B1834" s="7"/>
      <c r="C1834" s="14"/>
      <c r="D1834" s="9"/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1:38" ht="26.1" customHeight="1" x14ac:dyDescent="0.3">
      <c r="A1835" s="7"/>
      <c r="B1835" s="7"/>
      <c r="C1835" s="14"/>
      <c r="D1835" s="9"/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1:38" ht="26.1" customHeight="1" x14ac:dyDescent="0.3">
      <c r="A1836" s="7"/>
      <c r="B1836" s="7"/>
      <c r="C1836" s="14"/>
      <c r="D1836" s="9"/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1:38" ht="26.1" customHeight="1" x14ac:dyDescent="0.3">
      <c r="A1837" s="7"/>
      <c r="B1837" s="7"/>
      <c r="C1837" s="14"/>
      <c r="D1837" s="9"/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1:38" ht="26.1" customHeight="1" x14ac:dyDescent="0.3">
      <c r="A1838" s="7"/>
      <c r="B1838" s="7"/>
      <c r="C1838" s="14"/>
      <c r="D1838" s="9"/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1:38" ht="26.1" customHeight="1" x14ac:dyDescent="0.3">
      <c r="A1839" s="7"/>
      <c r="B1839" s="7"/>
      <c r="C1839" s="14"/>
      <c r="D1839" s="9"/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1:38" ht="26.1" customHeight="1" x14ac:dyDescent="0.3">
      <c r="A1840" s="7"/>
      <c r="B1840" s="7"/>
      <c r="C1840" s="14"/>
      <c r="D1840" s="9"/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1:38" ht="26.1" customHeight="1" x14ac:dyDescent="0.3">
      <c r="A1841" s="7"/>
      <c r="B1841" s="7"/>
      <c r="C1841" s="14"/>
      <c r="D1841" s="9"/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1:38" ht="26.1" customHeight="1" x14ac:dyDescent="0.3">
      <c r="A1842" s="7"/>
      <c r="B1842" s="7"/>
      <c r="C1842" s="14"/>
      <c r="D1842" s="9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1:38" ht="26.1" customHeight="1" x14ac:dyDescent="0.3">
      <c r="A1843" s="7"/>
      <c r="B1843" s="7"/>
      <c r="C1843" s="14"/>
      <c r="D1843" s="9"/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1:38" ht="26.1" customHeight="1" x14ac:dyDescent="0.3">
      <c r="A1844" s="10" t="s">
        <v>91</v>
      </c>
      <c r="B1844" s="11"/>
      <c r="C1844" s="12"/>
      <c r="D1844" s="13"/>
      <c r="E1844" s="13"/>
      <c r="F1844" s="13"/>
      <c r="G1844" s="13"/>
      <c r="H1844" s="13"/>
      <c r="I1844" s="13"/>
      <c r="J1844" s="13"/>
      <c r="K1844" s="13"/>
      <c r="L1844" s="13">
        <f>F1844+H1844+J1844</f>
        <v>0</v>
      </c>
      <c r="M1844" s="13"/>
      <c r="R1844">
        <f t="shared" ref="R1844:AL1844" si="312">ROUNDDOWN(SUM(R1830:R1830), 0)</f>
        <v>0</v>
      </c>
      <c r="S1844">
        <f t="shared" si="312"/>
        <v>0</v>
      </c>
      <c r="T1844">
        <f t="shared" si="312"/>
        <v>0</v>
      </c>
      <c r="U1844">
        <f t="shared" si="312"/>
        <v>0</v>
      </c>
      <c r="V1844">
        <f t="shared" si="312"/>
        <v>0</v>
      </c>
      <c r="W1844">
        <f t="shared" si="312"/>
        <v>0</v>
      </c>
      <c r="X1844">
        <f t="shared" si="312"/>
        <v>0</v>
      </c>
      <c r="Y1844">
        <f t="shared" si="312"/>
        <v>0</v>
      </c>
      <c r="Z1844">
        <f t="shared" si="312"/>
        <v>0</v>
      </c>
      <c r="AA1844">
        <f t="shared" si="312"/>
        <v>0</v>
      </c>
      <c r="AB1844">
        <f t="shared" si="312"/>
        <v>0</v>
      </c>
      <c r="AC1844">
        <f t="shared" si="312"/>
        <v>0</v>
      </c>
      <c r="AD1844">
        <f t="shared" si="312"/>
        <v>0</v>
      </c>
      <c r="AE1844">
        <f t="shared" si="312"/>
        <v>0</v>
      </c>
      <c r="AF1844">
        <f t="shared" si="312"/>
        <v>0</v>
      </c>
      <c r="AG1844">
        <f t="shared" si="312"/>
        <v>0</v>
      </c>
      <c r="AH1844">
        <f t="shared" si="312"/>
        <v>0</v>
      </c>
      <c r="AI1844">
        <f t="shared" si="312"/>
        <v>0</v>
      </c>
      <c r="AJ1844">
        <f t="shared" si="312"/>
        <v>0</v>
      </c>
      <c r="AK1844">
        <f t="shared" si="312"/>
        <v>0</v>
      </c>
      <c r="AL1844">
        <f t="shared" si="312"/>
        <v>0</v>
      </c>
    </row>
    <row r="1845" spans="1:38" ht="26.1" customHeight="1" x14ac:dyDescent="0.3">
      <c r="A1845" s="59" t="s">
        <v>541</v>
      </c>
      <c r="B1845" s="62"/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3"/>
    </row>
    <row r="1846" spans="1:38" ht="26.1" customHeight="1" x14ac:dyDescent="0.3">
      <c r="A1846" s="6" t="s">
        <v>127</v>
      </c>
      <c r="B1846" s="6" t="s">
        <v>128</v>
      </c>
      <c r="C1846" s="8" t="s">
        <v>52</v>
      </c>
      <c r="D1846" s="9">
        <v>44</v>
      </c>
      <c r="E1846" s="9"/>
      <c r="F1846" s="9"/>
      <c r="G1846" s="9"/>
      <c r="H1846" s="9"/>
      <c r="I1846" s="9"/>
      <c r="J1846" s="9"/>
      <c r="K1846" s="9">
        <f t="shared" ref="K1846:L1849" si="313">E1846+G1846+I1846</f>
        <v>0</v>
      </c>
      <c r="L1846" s="9">
        <f t="shared" si="313"/>
        <v>0</v>
      </c>
      <c r="M1846" s="15" t="s">
        <v>126</v>
      </c>
      <c r="O1846" t="str">
        <f>""</f>
        <v/>
      </c>
      <c r="P1846" s="1" t="s">
        <v>90</v>
      </c>
      <c r="Q1846">
        <v>1</v>
      </c>
      <c r="R1846">
        <f>IF(P1846="기계경비", J1846, 0)</f>
        <v>0</v>
      </c>
      <c r="S1846">
        <f>IF(P1846="운반비", J1846, 0)</f>
        <v>0</v>
      </c>
      <c r="T1846">
        <f>IF(P1846="작업부산물", F1846, 0)</f>
        <v>0</v>
      </c>
      <c r="U1846">
        <f>IF(P1846="관급", F1846, 0)</f>
        <v>0</v>
      </c>
      <c r="V1846">
        <f>IF(P1846="외주비", J1846, 0)</f>
        <v>0</v>
      </c>
      <c r="W1846">
        <f>IF(P1846="장비비", J1846, 0)</f>
        <v>0</v>
      </c>
      <c r="X1846">
        <f>IF(P1846="폐기물처리비", J1846, 0)</f>
        <v>0</v>
      </c>
      <c r="Y1846">
        <f>IF(P1846="가설비", J1846, 0)</f>
        <v>0</v>
      </c>
      <c r="Z1846">
        <f>IF(P1846="잡비제외분", F1846, 0)</f>
        <v>0</v>
      </c>
      <c r="AA1846">
        <f>IF(P1846="사급자재대", L1846, 0)</f>
        <v>0</v>
      </c>
      <c r="AB1846">
        <f>IF(P1846="관급자재대", L1846, 0)</f>
        <v>0</v>
      </c>
      <c r="AC1846">
        <f>IF(P1846="(비)철강설", L1846, 0)</f>
        <v>0</v>
      </c>
      <c r="AD1846">
        <f>IF(P1846="사용자항목2", L1846, 0)</f>
        <v>0</v>
      </c>
      <c r="AE1846">
        <f>IF(P1846="사용자항목3", L1846, 0)</f>
        <v>0</v>
      </c>
      <c r="AF1846">
        <f>IF(P1846="사용자항목4", L1846, 0)</f>
        <v>0</v>
      </c>
      <c r="AG1846">
        <f>IF(P1846="사용자항목5", L1846, 0)</f>
        <v>0</v>
      </c>
      <c r="AH1846">
        <f>IF(P1846="사용자항목6", L1846, 0)</f>
        <v>0</v>
      </c>
      <c r="AI1846">
        <f>IF(P1846="사용자항목7", L1846, 0)</f>
        <v>0</v>
      </c>
      <c r="AJ1846">
        <f>IF(P1846="사용자항목8", L1846, 0)</f>
        <v>0</v>
      </c>
      <c r="AK1846">
        <f>IF(P1846="사용자항목9", L1846, 0)</f>
        <v>0</v>
      </c>
    </row>
    <row r="1847" spans="1:38" ht="26.1" customHeight="1" x14ac:dyDescent="0.3">
      <c r="A1847" s="6" t="s">
        <v>130</v>
      </c>
      <c r="B1847" s="6" t="s">
        <v>131</v>
      </c>
      <c r="C1847" s="8" t="s">
        <v>52</v>
      </c>
      <c r="D1847" s="9">
        <v>44</v>
      </c>
      <c r="E1847" s="9"/>
      <c r="F1847" s="9"/>
      <c r="G1847" s="9"/>
      <c r="H1847" s="9"/>
      <c r="I1847" s="9"/>
      <c r="J1847" s="9"/>
      <c r="K1847" s="9">
        <f t="shared" si="313"/>
        <v>0</v>
      </c>
      <c r="L1847" s="9">
        <f t="shared" si="313"/>
        <v>0</v>
      </c>
      <c r="M1847" s="15" t="s">
        <v>129</v>
      </c>
      <c r="O1847" t="str">
        <f>""</f>
        <v/>
      </c>
      <c r="P1847" s="1" t="s">
        <v>90</v>
      </c>
      <c r="Q1847">
        <v>1</v>
      </c>
      <c r="R1847">
        <f>IF(P1847="기계경비", J1847, 0)</f>
        <v>0</v>
      </c>
      <c r="S1847">
        <f>IF(P1847="운반비", J1847, 0)</f>
        <v>0</v>
      </c>
      <c r="T1847">
        <f>IF(P1847="작업부산물", F1847, 0)</f>
        <v>0</v>
      </c>
      <c r="U1847">
        <f>IF(P1847="관급", F1847, 0)</f>
        <v>0</v>
      </c>
      <c r="V1847">
        <f>IF(P1847="외주비", J1847, 0)</f>
        <v>0</v>
      </c>
      <c r="W1847">
        <f>IF(P1847="장비비", J1847, 0)</f>
        <v>0</v>
      </c>
      <c r="X1847">
        <f>IF(P1847="폐기물처리비", J1847, 0)</f>
        <v>0</v>
      </c>
      <c r="Y1847">
        <f>IF(P1847="가설비", J1847, 0)</f>
        <v>0</v>
      </c>
      <c r="Z1847">
        <f>IF(P1847="잡비제외분", F1847, 0)</f>
        <v>0</v>
      </c>
      <c r="AA1847">
        <f>IF(P1847="사급자재대", L1847, 0)</f>
        <v>0</v>
      </c>
      <c r="AB1847">
        <f>IF(P1847="관급자재대", L1847, 0)</f>
        <v>0</v>
      </c>
      <c r="AC1847">
        <f>IF(P1847="(비)철강설", L1847, 0)</f>
        <v>0</v>
      </c>
      <c r="AD1847">
        <f>IF(P1847="사용자항목2", L1847, 0)</f>
        <v>0</v>
      </c>
      <c r="AE1847">
        <f>IF(P1847="사용자항목3", L1847, 0)</f>
        <v>0</v>
      </c>
      <c r="AF1847">
        <f>IF(P1847="사용자항목4", L1847, 0)</f>
        <v>0</v>
      </c>
      <c r="AG1847">
        <f>IF(P1847="사용자항목5", L1847, 0)</f>
        <v>0</v>
      </c>
      <c r="AH1847">
        <f>IF(P1847="사용자항목6", L1847, 0)</f>
        <v>0</v>
      </c>
      <c r="AI1847">
        <f>IF(P1847="사용자항목7", L1847, 0)</f>
        <v>0</v>
      </c>
      <c r="AJ1847">
        <f>IF(P1847="사용자항목8", L1847, 0)</f>
        <v>0</v>
      </c>
      <c r="AK1847">
        <f>IF(P1847="사용자항목9", L1847, 0)</f>
        <v>0</v>
      </c>
    </row>
    <row r="1848" spans="1:38" ht="26.1" customHeight="1" x14ac:dyDescent="0.3">
      <c r="A1848" s="6" t="s">
        <v>133</v>
      </c>
      <c r="B1848" s="6" t="s">
        <v>134</v>
      </c>
      <c r="C1848" s="8" t="s">
        <v>53</v>
      </c>
      <c r="D1848" s="9">
        <v>16</v>
      </c>
      <c r="E1848" s="9"/>
      <c r="F1848" s="9"/>
      <c r="G1848" s="9"/>
      <c r="H1848" s="9"/>
      <c r="I1848" s="9"/>
      <c r="J1848" s="9"/>
      <c r="K1848" s="9">
        <f t="shared" si="313"/>
        <v>0</v>
      </c>
      <c r="L1848" s="9">
        <f t="shared" si="313"/>
        <v>0</v>
      </c>
      <c r="M1848" s="15" t="s">
        <v>132</v>
      </c>
      <c r="O1848" t="str">
        <f>""</f>
        <v/>
      </c>
      <c r="P1848" s="1" t="s">
        <v>90</v>
      </c>
      <c r="Q1848">
        <v>1</v>
      </c>
      <c r="R1848">
        <f>IF(P1848="기계경비", J1848, 0)</f>
        <v>0</v>
      </c>
      <c r="S1848">
        <f>IF(P1848="운반비", J1848, 0)</f>
        <v>0</v>
      </c>
      <c r="T1848">
        <f>IF(P1848="작업부산물", F1848, 0)</f>
        <v>0</v>
      </c>
      <c r="U1848">
        <f>IF(P1848="관급", F1848, 0)</f>
        <v>0</v>
      </c>
      <c r="V1848">
        <f>IF(P1848="외주비", J1848, 0)</f>
        <v>0</v>
      </c>
      <c r="W1848">
        <f>IF(P1848="장비비", J1848, 0)</f>
        <v>0</v>
      </c>
      <c r="X1848">
        <f>IF(P1848="폐기물처리비", J1848, 0)</f>
        <v>0</v>
      </c>
      <c r="Y1848">
        <f>IF(P1848="가설비", J1848, 0)</f>
        <v>0</v>
      </c>
      <c r="Z1848">
        <f>IF(P1848="잡비제외분", F1848, 0)</f>
        <v>0</v>
      </c>
      <c r="AA1848">
        <f>IF(P1848="사급자재대", L1848, 0)</f>
        <v>0</v>
      </c>
      <c r="AB1848">
        <f>IF(P1848="관급자재대", L1848, 0)</f>
        <v>0</v>
      </c>
      <c r="AC1848">
        <f>IF(P1848="(비)철강설", L1848, 0)</f>
        <v>0</v>
      </c>
      <c r="AD1848">
        <f>IF(P1848="사용자항목2", L1848, 0)</f>
        <v>0</v>
      </c>
      <c r="AE1848">
        <f>IF(P1848="사용자항목3", L1848, 0)</f>
        <v>0</v>
      </c>
      <c r="AF1848">
        <f>IF(P1848="사용자항목4", L1848, 0)</f>
        <v>0</v>
      </c>
      <c r="AG1848">
        <f>IF(P1848="사용자항목5", L1848, 0)</f>
        <v>0</v>
      </c>
      <c r="AH1848">
        <f>IF(P1848="사용자항목6", L1848, 0)</f>
        <v>0</v>
      </c>
      <c r="AI1848">
        <f>IF(P1848="사용자항목7", L1848, 0)</f>
        <v>0</v>
      </c>
      <c r="AJ1848">
        <f>IF(P1848="사용자항목8", L1848, 0)</f>
        <v>0</v>
      </c>
      <c r="AK1848">
        <f>IF(P1848="사용자항목9", L1848, 0)</f>
        <v>0</v>
      </c>
    </row>
    <row r="1849" spans="1:38" ht="26.1" customHeight="1" x14ac:dyDescent="0.3">
      <c r="A1849" s="6" t="s">
        <v>136</v>
      </c>
      <c r="B1849" s="6" t="s">
        <v>137</v>
      </c>
      <c r="C1849" s="8" t="s">
        <v>53</v>
      </c>
      <c r="D1849" s="9">
        <v>12</v>
      </c>
      <c r="E1849" s="9"/>
      <c r="F1849" s="9"/>
      <c r="G1849" s="9"/>
      <c r="H1849" s="9"/>
      <c r="I1849" s="9"/>
      <c r="J1849" s="9"/>
      <c r="K1849" s="9">
        <f t="shared" si="313"/>
        <v>0</v>
      </c>
      <c r="L1849" s="9">
        <f t="shared" si="313"/>
        <v>0</v>
      </c>
      <c r="M1849" s="15" t="s">
        <v>135</v>
      </c>
      <c r="O1849" t="str">
        <f>""</f>
        <v/>
      </c>
      <c r="P1849" s="1" t="s">
        <v>90</v>
      </c>
      <c r="Q1849">
        <v>1</v>
      </c>
      <c r="R1849">
        <f>IF(P1849="기계경비", J1849, 0)</f>
        <v>0</v>
      </c>
      <c r="S1849">
        <f>IF(P1849="운반비", J1849, 0)</f>
        <v>0</v>
      </c>
      <c r="T1849">
        <f>IF(P1849="작업부산물", F1849, 0)</f>
        <v>0</v>
      </c>
      <c r="U1849">
        <f>IF(P1849="관급", F1849, 0)</f>
        <v>0</v>
      </c>
      <c r="V1849">
        <f>IF(P1849="외주비", J1849, 0)</f>
        <v>0</v>
      </c>
      <c r="W1849">
        <f>IF(P1849="장비비", J1849, 0)</f>
        <v>0</v>
      </c>
      <c r="X1849">
        <f>IF(P1849="폐기물처리비", J1849, 0)</f>
        <v>0</v>
      </c>
      <c r="Y1849">
        <f>IF(P1849="가설비", J1849, 0)</f>
        <v>0</v>
      </c>
      <c r="Z1849">
        <f>IF(P1849="잡비제외분", F1849, 0)</f>
        <v>0</v>
      </c>
      <c r="AA1849">
        <f>IF(P1849="사급자재대", L1849, 0)</f>
        <v>0</v>
      </c>
      <c r="AB1849">
        <f>IF(P1849="관급자재대", L1849, 0)</f>
        <v>0</v>
      </c>
      <c r="AC1849">
        <f>IF(P1849="(비)철강설", L1849, 0)</f>
        <v>0</v>
      </c>
      <c r="AD1849">
        <f>IF(P1849="사용자항목2", L1849, 0)</f>
        <v>0</v>
      </c>
      <c r="AE1849">
        <f>IF(P1849="사용자항목3", L1849, 0)</f>
        <v>0</v>
      </c>
      <c r="AF1849">
        <f>IF(P1849="사용자항목4", L1849, 0)</f>
        <v>0</v>
      </c>
      <c r="AG1849">
        <f>IF(P1849="사용자항목5", L1849, 0)</f>
        <v>0</v>
      </c>
      <c r="AH1849">
        <f>IF(P1849="사용자항목6", L1849, 0)</f>
        <v>0</v>
      </c>
      <c r="AI1849">
        <f>IF(P1849="사용자항목7", L1849, 0)</f>
        <v>0</v>
      </c>
      <c r="AJ1849">
        <f>IF(P1849="사용자항목8", L1849, 0)</f>
        <v>0</v>
      </c>
      <c r="AK1849">
        <f>IF(P1849="사용자항목9", L1849, 0)</f>
        <v>0</v>
      </c>
    </row>
    <row r="1850" spans="1:38" ht="26.1" customHeight="1" x14ac:dyDescent="0.3">
      <c r="A1850" s="7"/>
      <c r="B1850" s="7"/>
      <c r="C1850" s="14"/>
      <c r="D1850" s="9"/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1:38" ht="26.1" customHeight="1" x14ac:dyDescent="0.3">
      <c r="A1851" s="7"/>
      <c r="B1851" s="7"/>
      <c r="C1851" s="14"/>
      <c r="D1851" s="9"/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1:38" ht="26.1" customHeight="1" x14ac:dyDescent="0.3">
      <c r="A1852" s="7"/>
      <c r="B1852" s="7"/>
      <c r="C1852" s="14"/>
      <c r="D1852" s="9"/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1:38" ht="26.1" customHeight="1" x14ac:dyDescent="0.3">
      <c r="A1853" s="7"/>
      <c r="B1853" s="7"/>
      <c r="C1853" s="14"/>
      <c r="D1853" s="9"/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1:38" ht="26.1" customHeight="1" x14ac:dyDescent="0.3">
      <c r="A1854" s="7"/>
      <c r="B1854" s="7"/>
      <c r="C1854" s="14"/>
      <c r="D1854" s="9"/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1:38" ht="26.1" customHeight="1" x14ac:dyDescent="0.3">
      <c r="A1855" s="7"/>
      <c r="B1855" s="7"/>
      <c r="C1855" s="14"/>
      <c r="D1855" s="9"/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1:38" ht="26.1" customHeight="1" x14ac:dyDescent="0.3">
      <c r="A1856" s="7"/>
      <c r="B1856" s="7"/>
      <c r="C1856" s="14"/>
      <c r="D1856" s="9"/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1:38" ht="26.1" customHeight="1" x14ac:dyDescent="0.3">
      <c r="A1857" s="7"/>
      <c r="B1857" s="7"/>
      <c r="C1857" s="14"/>
      <c r="D1857" s="9"/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1:38" ht="26.1" customHeight="1" x14ac:dyDescent="0.3">
      <c r="A1858" s="7"/>
      <c r="B1858" s="7"/>
      <c r="C1858" s="14"/>
      <c r="D1858" s="9"/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1:38" ht="26.1" customHeight="1" x14ac:dyDescent="0.3">
      <c r="A1859" s="7"/>
      <c r="B1859" s="7"/>
      <c r="C1859" s="14"/>
      <c r="D1859" s="9"/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1:38" ht="26.1" customHeight="1" x14ac:dyDescent="0.3">
      <c r="A1860" s="10" t="s">
        <v>91</v>
      </c>
      <c r="B1860" s="11"/>
      <c r="C1860" s="12"/>
      <c r="D1860" s="13"/>
      <c r="E1860" s="13"/>
      <c r="F1860" s="13"/>
      <c r="G1860" s="13"/>
      <c r="H1860" s="13"/>
      <c r="I1860" s="13"/>
      <c r="J1860" s="13"/>
      <c r="K1860" s="13"/>
      <c r="L1860" s="13">
        <f>F1860+H1860+J1860</f>
        <v>0</v>
      </c>
      <c r="M1860" s="13"/>
      <c r="R1860">
        <f t="shared" ref="R1860:AL1860" si="314">ROUNDDOWN(SUM(R1846:R1849), 0)</f>
        <v>0</v>
      </c>
      <c r="S1860">
        <f t="shared" si="314"/>
        <v>0</v>
      </c>
      <c r="T1860">
        <f t="shared" si="314"/>
        <v>0</v>
      </c>
      <c r="U1860">
        <f t="shared" si="314"/>
        <v>0</v>
      </c>
      <c r="V1860">
        <f t="shared" si="314"/>
        <v>0</v>
      </c>
      <c r="W1860">
        <f t="shared" si="314"/>
        <v>0</v>
      </c>
      <c r="X1860">
        <f t="shared" si="314"/>
        <v>0</v>
      </c>
      <c r="Y1860">
        <f t="shared" si="314"/>
        <v>0</v>
      </c>
      <c r="Z1860">
        <f t="shared" si="314"/>
        <v>0</v>
      </c>
      <c r="AA1860">
        <f t="shared" si="314"/>
        <v>0</v>
      </c>
      <c r="AB1860">
        <f t="shared" si="314"/>
        <v>0</v>
      </c>
      <c r="AC1860">
        <f t="shared" si="314"/>
        <v>0</v>
      </c>
      <c r="AD1860">
        <f t="shared" si="314"/>
        <v>0</v>
      </c>
      <c r="AE1860">
        <f t="shared" si="314"/>
        <v>0</v>
      </c>
      <c r="AF1860">
        <f t="shared" si="314"/>
        <v>0</v>
      </c>
      <c r="AG1860">
        <f t="shared" si="314"/>
        <v>0</v>
      </c>
      <c r="AH1860">
        <f t="shared" si="314"/>
        <v>0</v>
      </c>
      <c r="AI1860">
        <f t="shared" si="314"/>
        <v>0</v>
      </c>
      <c r="AJ1860">
        <f t="shared" si="314"/>
        <v>0</v>
      </c>
      <c r="AK1860">
        <f t="shared" si="314"/>
        <v>0</v>
      </c>
      <c r="AL1860">
        <f t="shared" si="314"/>
        <v>0</v>
      </c>
    </row>
    <row r="1861" spans="1:38" ht="26.1" customHeight="1" x14ac:dyDescent="0.3">
      <c r="A1861" s="59" t="s">
        <v>542</v>
      </c>
      <c r="B1861" s="62"/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3"/>
    </row>
    <row r="1862" spans="1:38" ht="26.1" customHeight="1" x14ac:dyDescent="0.3">
      <c r="A1862" s="6" t="s">
        <v>180</v>
      </c>
      <c r="B1862" s="6" t="s">
        <v>81</v>
      </c>
      <c r="C1862" s="8" t="s">
        <v>62</v>
      </c>
      <c r="D1862" s="9">
        <v>1.089</v>
      </c>
      <c r="E1862" s="9"/>
      <c r="F1862" s="9"/>
      <c r="G1862" s="9"/>
      <c r="H1862" s="9"/>
      <c r="I1862" s="9"/>
      <c r="J1862" s="9"/>
      <c r="K1862" s="9">
        <f t="shared" ref="K1862:L1864" si="315">E1862+G1862+I1862</f>
        <v>0</v>
      </c>
      <c r="L1862" s="9">
        <f t="shared" si="315"/>
        <v>0</v>
      </c>
      <c r="M1862" s="15" t="s">
        <v>181</v>
      </c>
      <c r="O1862" t="str">
        <f>""</f>
        <v/>
      </c>
      <c r="P1862" t="s">
        <v>411</v>
      </c>
      <c r="Q1862">
        <v>1</v>
      </c>
      <c r="R1862">
        <f>IF(P1862="기계경비", J1862, 0)</f>
        <v>0</v>
      </c>
      <c r="S1862">
        <f>IF(P1862="운반비", J1862, 0)</f>
        <v>0</v>
      </c>
      <c r="T1862">
        <f>IF(P1862="작업부산물", F1862, 0)</f>
        <v>0</v>
      </c>
      <c r="U1862">
        <f>IF(P1862="관급", F1862, 0)</f>
        <v>0</v>
      </c>
      <c r="V1862">
        <f>IF(P1862="외주비", J1862, 0)</f>
        <v>0</v>
      </c>
      <c r="W1862">
        <f>IF(P1862="장비비", J1862, 0)</f>
        <v>0</v>
      </c>
      <c r="X1862">
        <f>IF(P1862="폐기물처리비", L1862, 0)</f>
        <v>0</v>
      </c>
      <c r="Y1862">
        <f>IF(P1862="가설비", J1862, 0)</f>
        <v>0</v>
      </c>
      <c r="Z1862">
        <f>IF(P1862="잡비제외분", F1862, 0)</f>
        <v>0</v>
      </c>
      <c r="AA1862">
        <f>IF(P1862="사급자재대", L1862, 0)</f>
        <v>0</v>
      </c>
      <c r="AB1862">
        <f>IF(P1862="관급자재대", L1862, 0)</f>
        <v>0</v>
      </c>
      <c r="AC1862">
        <f>IF(P1862="(비)철강설", L1862, 0)</f>
        <v>0</v>
      </c>
      <c r="AD1862">
        <f>IF(P1862="사용자항목2", L1862, 0)</f>
        <v>0</v>
      </c>
      <c r="AE1862">
        <f>IF(P1862="사용자항목3", L1862, 0)</f>
        <v>0</v>
      </c>
      <c r="AF1862">
        <f>IF(P1862="사용자항목4", L1862, 0)</f>
        <v>0</v>
      </c>
      <c r="AG1862">
        <f>IF(P1862="사용자항목5", L1862, 0)</f>
        <v>0</v>
      </c>
      <c r="AH1862">
        <f>IF(P1862="사용자항목6", L1862, 0)</f>
        <v>0</v>
      </c>
      <c r="AI1862">
        <f>IF(P1862="사용자항목7", L1862, 0)</f>
        <v>0</v>
      </c>
      <c r="AJ1862">
        <f>IF(P1862="사용자항목8", L1862, 0)</f>
        <v>0</v>
      </c>
      <c r="AK1862">
        <f>IF(P1862="사용자항목9", L1862, 0)</f>
        <v>0</v>
      </c>
    </row>
    <row r="1863" spans="1:38" ht="26.1" customHeight="1" x14ac:dyDescent="0.3">
      <c r="A1863" s="6" t="s">
        <v>72</v>
      </c>
      <c r="B1863" s="6" t="s">
        <v>73</v>
      </c>
      <c r="C1863" s="8" t="s">
        <v>62</v>
      </c>
      <c r="D1863" s="9">
        <v>1.089</v>
      </c>
      <c r="E1863" s="9"/>
      <c r="F1863" s="9"/>
      <c r="G1863" s="9"/>
      <c r="H1863" s="9"/>
      <c r="I1863" s="9"/>
      <c r="J1863" s="9"/>
      <c r="K1863" s="9">
        <f t="shared" si="315"/>
        <v>0</v>
      </c>
      <c r="L1863" s="9">
        <f t="shared" si="315"/>
        <v>0</v>
      </c>
      <c r="M1863" s="15" t="s">
        <v>74</v>
      </c>
      <c r="O1863" t="str">
        <f>"03"</f>
        <v>03</v>
      </c>
      <c r="P1863" t="s">
        <v>411</v>
      </c>
      <c r="Q1863">
        <v>1</v>
      </c>
      <c r="R1863">
        <f>IF(P1863="기계경비", J1863, 0)</f>
        <v>0</v>
      </c>
      <c r="S1863">
        <f>IF(P1863="운반비", J1863, 0)</f>
        <v>0</v>
      </c>
      <c r="T1863">
        <f>IF(P1863="작업부산물", F1863, 0)</f>
        <v>0</v>
      </c>
      <c r="U1863">
        <f>IF(P1863="관급", F1863, 0)</f>
        <v>0</v>
      </c>
      <c r="V1863">
        <f>IF(P1863="외주비", J1863, 0)</f>
        <v>0</v>
      </c>
      <c r="W1863">
        <f>IF(P1863="장비비", J1863, 0)</f>
        <v>0</v>
      </c>
      <c r="X1863">
        <f>IF(P1863="폐기물처리비", L1863, 0)</f>
        <v>0</v>
      </c>
      <c r="Y1863">
        <f>IF(P1863="가설비", J1863, 0)</f>
        <v>0</v>
      </c>
      <c r="Z1863">
        <f>IF(P1863="잡비제외분", F1863, 0)</f>
        <v>0</v>
      </c>
      <c r="AA1863">
        <f>IF(P1863="사급자재대", L1863, 0)</f>
        <v>0</v>
      </c>
      <c r="AB1863">
        <f>IF(P1863="관급자재대", L1863, 0)</f>
        <v>0</v>
      </c>
      <c r="AC1863">
        <f>IF(P1863="(비)철강설", L1863, 0)</f>
        <v>0</v>
      </c>
      <c r="AD1863">
        <f>IF(P1863="사용자항목2", L1863, 0)</f>
        <v>0</v>
      </c>
      <c r="AE1863">
        <f>IF(P1863="사용자항목3", L1863, 0)</f>
        <v>0</v>
      </c>
      <c r="AF1863">
        <f>IF(P1863="사용자항목4", L1863, 0)</f>
        <v>0</v>
      </c>
      <c r="AG1863">
        <f>IF(P1863="사용자항목5", L1863, 0)</f>
        <v>0</v>
      </c>
      <c r="AH1863">
        <f>IF(P1863="사용자항목6", L1863, 0)</f>
        <v>0</v>
      </c>
      <c r="AI1863">
        <f>IF(P1863="사용자항목7", L1863, 0)</f>
        <v>0</v>
      </c>
      <c r="AJ1863">
        <f>IF(P1863="사용자항목8", L1863, 0)</f>
        <v>0</v>
      </c>
      <c r="AK1863">
        <f>IF(P1863="사용자항목9", L1863, 0)</f>
        <v>0</v>
      </c>
    </row>
    <row r="1864" spans="1:38" ht="26.1" customHeight="1" x14ac:dyDescent="0.3">
      <c r="A1864" s="6" t="s">
        <v>75</v>
      </c>
      <c r="B1864" s="6" t="s">
        <v>78</v>
      </c>
      <c r="C1864" s="8" t="s">
        <v>62</v>
      </c>
      <c r="D1864" s="9">
        <v>1.089</v>
      </c>
      <c r="E1864" s="9"/>
      <c r="F1864" s="9"/>
      <c r="G1864" s="9"/>
      <c r="H1864" s="9"/>
      <c r="I1864" s="9"/>
      <c r="J1864" s="9"/>
      <c r="K1864" s="9">
        <f t="shared" si="315"/>
        <v>0</v>
      </c>
      <c r="L1864" s="9">
        <f t="shared" si="315"/>
        <v>0</v>
      </c>
      <c r="M1864" s="15" t="s">
        <v>77</v>
      </c>
      <c r="O1864" t="str">
        <f>"03"</f>
        <v>03</v>
      </c>
      <c r="P1864" t="s">
        <v>411</v>
      </c>
      <c r="Q1864">
        <v>1</v>
      </c>
      <c r="R1864">
        <f>IF(P1864="기계경비", J1864, 0)</f>
        <v>0</v>
      </c>
      <c r="S1864">
        <f>IF(P1864="운반비", J1864, 0)</f>
        <v>0</v>
      </c>
      <c r="T1864">
        <f>IF(P1864="작업부산물", F1864, 0)</f>
        <v>0</v>
      </c>
      <c r="U1864">
        <f>IF(P1864="관급", F1864, 0)</f>
        <v>0</v>
      </c>
      <c r="V1864">
        <f>IF(P1864="외주비", J1864, 0)</f>
        <v>0</v>
      </c>
      <c r="W1864">
        <f>IF(P1864="장비비", J1864, 0)</f>
        <v>0</v>
      </c>
      <c r="X1864">
        <f>IF(P1864="폐기물처리비", L1864, 0)</f>
        <v>0</v>
      </c>
      <c r="Y1864">
        <f>IF(P1864="가설비", J1864, 0)</f>
        <v>0</v>
      </c>
      <c r="Z1864">
        <f>IF(P1864="잡비제외분", F1864, 0)</f>
        <v>0</v>
      </c>
      <c r="AA1864">
        <f>IF(P1864="사급자재대", L1864, 0)</f>
        <v>0</v>
      </c>
      <c r="AB1864">
        <f>IF(P1864="관급자재대", L1864, 0)</f>
        <v>0</v>
      </c>
      <c r="AC1864">
        <f>IF(P1864="(비)철강설", L1864, 0)</f>
        <v>0</v>
      </c>
      <c r="AD1864">
        <f>IF(P1864="사용자항목2", L1864, 0)</f>
        <v>0</v>
      </c>
      <c r="AE1864">
        <f>IF(P1864="사용자항목3", L1864, 0)</f>
        <v>0</v>
      </c>
      <c r="AF1864">
        <f>IF(P1864="사용자항목4", L1864, 0)</f>
        <v>0</v>
      </c>
      <c r="AG1864">
        <f>IF(P1864="사용자항목5", L1864, 0)</f>
        <v>0</v>
      </c>
      <c r="AH1864">
        <f>IF(P1864="사용자항목6", L1864, 0)</f>
        <v>0</v>
      </c>
      <c r="AI1864">
        <f>IF(P1864="사용자항목7", L1864, 0)</f>
        <v>0</v>
      </c>
      <c r="AJ1864">
        <f>IF(P1864="사용자항목8", L1864, 0)</f>
        <v>0</v>
      </c>
      <c r="AK1864">
        <f>IF(P1864="사용자항목9", L1864, 0)</f>
        <v>0</v>
      </c>
    </row>
    <row r="1865" spans="1:38" ht="26.1" customHeight="1" x14ac:dyDescent="0.3">
      <c r="A1865" s="7"/>
      <c r="B1865" s="7"/>
      <c r="C1865" s="14"/>
      <c r="D1865" s="9"/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1:38" ht="26.1" customHeight="1" x14ac:dyDescent="0.3">
      <c r="A1866" s="7"/>
      <c r="B1866" s="7"/>
      <c r="C1866" s="14"/>
      <c r="D1866" s="9"/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1:38" ht="26.1" customHeight="1" x14ac:dyDescent="0.3">
      <c r="A1867" s="7"/>
      <c r="B1867" s="7"/>
      <c r="C1867" s="14"/>
      <c r="D1867" s="9"/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1:38" ht="26.1" customHeight="1" x14ac:dyDescent="0.3">
      <c r="A1868" s="7"/>
      <c r="B1868" s="7"/>
      <c r="C1868" s="14"/>
      <c r="D1868" s="9"/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1:38" ht="26.1" customHeight="1" x14ac:dyDescent="0.3">
      <c r="A1869" s="7"/>
      <c r="B1869" s="7"/>
      <c r="C1869" s="14"/>
      <c r="D1869" s="9"/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1:38" ht="26.1" customHeight="1" x14ac:dyDescent="0.3">
      <c r="A1870" s="7"/>
      <c r="B1870" s="7"/>
      <c r="C1870" s="14"/>
      <c r="D1870" s="9"/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1:38" ht="26.1" customHeight="1" x14ac:dyDescent="0.3">
      <c r="A1871" s="7"/>
      <c r="B1871" s="7"/>
      <c r="C1871" s="14"/>
      <c r="D1871" s="9"/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1:38" ht="26.1" customHeight="1" x14ac:dyDescent="0.3">
      <c r="A1872" s="7"/>
      <c r="B1872" s="7"/>
      <c r="C1872" s="14"/>
      <c r="D1872" s="9"/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1:38" ht="26.1" customHeight="1" x14ac:dyDescent="0.3">
      <c r="A1873" s="7"/>
      <c r="B1873" s="7"/>
      <c r="C1873" s="14"/>
      <c r="D1873" s="9"/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1:38" ht="26.1" customHeight="1" x14ac:dyDescent="0.3">
      <c r="A1874" s="7"/>
      <c r="B1874" s="7"/>
      <c r="C1874" s="14"/>
      <c r="D1874" s="9"/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1:38" ht="26.1" customHeight="1" x14ac:dyDescent="0.3">
      <c r="A1875" s="7"/>
      <c r="B1875" s="7"/>
      <c r="C1875" s="14"/>
      <c r="D1875" s="9"/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1:38" ht="26.1" customHeight="1" x14ac:dyDescent="0.3">
      <c r="A1876" s="10" t="s">
        <v>91</v>
      </c>
      <c r="B1876" s="11"/>
      <c r="C1876" s="12"/>
      <c r="D1876" s="13"/>
      <c r="E1876" s="13"/>
      <c r="F1876" s="13"/>
      <c r="G1876" s="13"/>
      <c r="H1876" s="13"/>
      <c r="I1876" s="13"/>
      <c r="J1876" s="13"/>
      <c r="K1876" s="13"/>
      <c r="L1876" s="13">
        <f>F1876+H1876+J1876</f>
        <v>0</v>
      </c>
      <c r="M1876" s="13"/>
      <c r="R1876">
        <f t="shared" ref="R1876:AL1876" si="316">ROUNDDOWN(SUM(R1862:R1864), 0)</f>
        <v>0</v>
      </c>
      <c r="S1876">
        <f t="shared" si="316"/>
        <v>0</v>
      </c>
      <c r="T1876">
        <f t="shared" si="316"/>
        <v>0</v>
      </c>
      <c r="U1876">
        <f t="shared" si="316"/>
        <v>0</v>
      </c>
      <c r="V1876">
        <f t="shared" si="316"/>
        <v>0</v>
      </c>
      <c r="W1876">
        <f t="shared" si="316"/>
        <v>0</v>
      </c>
      <c r="X1876">
        <f t="shared" si="316"/>
        <v>0</v>
      </c>
      <c r="Y1876">
        <f t="shared" si="316"/>
        <v>0</v>
      </c>
      <c r="Z1876">
        <f t="shared" si="316"/>
        <v>0</v>
      </c>
      <c r="AA1876">
        <f t="shared" si="316"/>
        <v>0</v>
      </c>
      <c r="AB1876">
        <f t="shared" si="316"/>
        <v>0</v>
      </c>
      <c r="AC1876">
        <f t="shared" si="316"/>
        <v>0</v>
      </c>
      <c r="AD1876">
        <f t="shared" si="316"/>
        <v>0</v>
      </c>
      <c r="AE1876">
        <f t="shared" si="316"/>
        <v>0</v>
      </c>
      <c r="AF1876">
        <f t="shared" si="316"/>
        <v>0</v>
      </c>
      <c r="AG1876">
        <f t="shared" si="316"/>
        <v>0</v>
      </c>
      <c r="AH1876">
        <f t="shared" si="316"/>
        <v>0</v>
      </c>
      <c r="AI1876">
        <f t="shared" si="316"/>
        <v>0</v>
      </c>
      <c r="AJ1876">
        <f t="shared" si="316"/>
        <v>0</v>
      </c>
      <c r="AK1876">
        <f t="shared" si="316"/>
        <v>0</v>
      </c>
      <c r="AL1876">
        <f t="shared" si="316"/>
        <v>0</v>
      </c>
    </row>
    <row r="1877" spans="1:38" ht="26.1" customHeight="1" x14ac:dyDescent="0.3">
      <c r="A1877" s="59" t="s">
        <v>543</v>
      </c>
      <c r="B1877" s="62"/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3"/>
    </row>
    <row r="1878" spans="1:38" ht="26.1" customHeight="1" x14ac:dyDescent="0.3">
      <c r="A1878" s="6" t="s">
        <v>47</v>
      </c>
      <c r="B1878" s="6" t="s">
        <v>48</v>
      </c>
      <c r="C1878" s="8" t="s">
        <v>49</v>
      </c>
      <c r="D1878" s="9">
        <v>63</v>
      </c>
      <c r="E1878" s="9"/>
      <c r="F1878" s="9"/>
      <c r="G1878" s="9"/>
      <c r="H1878" s="9"/>
      <c r="I1878" s="9"/>
      <c r="J1878" s="9"/>
      <c r="K1878" s="9">
        <f>E1878+G1878+I1878</f>
        <v>0</v>
      </c>
      <c r="L1878" s="9">
        <f>F1878+H1878+J1878</f>
        <v>0</v>
      </c>
      <c r="M1878" s="15" t="s">
        <v>50</v>
      </c>
      <c r="O1878" t="str">
        <f>"01"</f>
        <v>01</v>
      </c>
      <c r="P1878" t="s">
        <v>416</v>
      </c>
      <c r="Q1878">
        <v>1</v>
      </c>
      <c r="R1878">
        <f>IF(P1878="기계경비", J1878, 0)</f>
        <v>0</v>
      </c>
      <c r="S1878">
        <f>IF(P1878="운반비", J1878, 0)</f>
        <v>0</v>
      </c>
      <c r="T1878">
        <f>IF(P1878="작업부산물", F1878, 0)</f>
        <v>0</v>
      </c>
      <c r="U1878">
        <f>IF(P1878="관급", F1878, 0)</f>
        <v>0</v>
      </c>
      <c r="V1878">
        <f>IF(P1878="외주비", J1878, 0)</f>
        <v>0</v>
      </c>
      <c r="W1878">
        <f>IF(P1878="장비비", J1878, 0)</f>
        <v>0</v>
      </c>
      <c r="X1878">
        <f>IF(P1878="폐기물처리비", J1878, 0)</f>
        <v>0</v>
      </c>
      <c r="Y1878">
        <f>IF(P1878="가설비", J1878, 0)</f>
        <v>0</v>
      </c>
      <c r="Z1878">
        <f>IF(P1878="잡비제외분", F1878, 0)</f>
        <v>0</v>
      </c>
      <c r="AA1878">
        <f>IF(P1878="사급자재대", L1878, 0)</f>
        <v>0</v>
      </c>
      <c r="AB1878">
        <f>IF(P1878="관급자재대", L1878, 0)</f>
        <v>0</v>
      </c>
      <c r="AC1878">
        <f>IF(P1878="(비)철강설", L1878, 0)</f>
        <v>0</v>
      </c>
      <c r="AD1878">
        <f>IF(P1878="사용자항목2", L1878, 0)</f>
        <v>0</v>
      </c>
      <c r="AE1878">
        <f>IF(P1878="사용자항목3", L1878, 0)</f>
        <v>0</v>
      </c>
      <c r="AF1878">
        <f>IF(P1878="사용자항목4", L1878, 0)</f>
        <v>0</v>
      </c>
      <c r="AG1878">
        <f>IF(P1878="사용자항목5", L1878, 0)</f>
        <v>0</v>
      </c>
      <c r="AH1878">
        <f>IF(P1878="사용자항목6", L1878, 0)</f>
        <v>0</v>
      </c>
      <c r="AI1878">
        <f>IF(P1878="사용자항목7", L1878, 0)</f>
        <v>0</v>
      </c>
      <c r="AJ1878">
        <f>IF(P1878="사용자항목8", L1878, 0)</f>
        <v>0</v>
      </c>
      <c r="AK1878">
        <f>IF(P1878="사용자항목9", L1878, 0)</f>
        <v>0</v>
      </c>
    </row>
    <row r="1879" spans="1:38" ht="26.1" customHeight="1" x14ac:dyDescent="0.3">
      <c r="A1879" s="7"/>
      <c r="B1879" s="7"/>
      <c r="C1879" s="14"/>
      <c r="D1879" s="9"/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1:38" ht="26.1" customHeight="1" x14ac:dyDescent="0.3">
      <c r="A1880" s="7"/>
      <c r="B1880" s="7"/>
      <c r="C1880" s="14"/>
      <c r="D1880" s="9"/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1:38" ht="26.1" customHeight="1" x14ac:dyDescent="0.3">
      <c r="A1881" s="7"/>
      <c r="B1881" s="7"/>
      <c r="C1881" s="14"/>
      <c r="D1881" s="9"/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1:38" ht="26.1" customHeight="1" x14ac:dyDescent="0.3">
      <c r="A1882" s="7"/>
      <c r="B1882" s="7"/>
      <c r="C1882" s="14"/>
      <c r="D1882" s="9"/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1:38" ht="26.1" customHeight="1" x14ac:dyDescent="0.3">
      <c r="A1883" s="7"/>
      <c r="B1883" s="7"/>
      <c r="C1883" s="14"/>
      <c r="D1883" s="9"/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1:38" ht="26.1" customHeight="1" x14ac:dyDescent="0.3">
      <c r="A1884" s="7"/>
      <c r="B1884" s="7"/>
      <c r="C1884" s="14"/>
      <c r="D1884" s="9"/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1:38" ht="26.1" customHeight="1" x14ac:dyDescent="0.3">
      <c r="A1885" s="7"/>
      <c r="B1885" s="7"/>
      <c r="C1885" s="14"/>
      <c r="D1885" s="9"/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1:38" ht="26.1" customHeight="1" x14ac:dyDescent="0.3">
      <c r="A1886" s="7"/>
      <c r="B1886" s="7"/>
      <c r="C1886" s="14"/>
      <c r="D1886" s="9"/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1:38" ht="26.1" customHeight="1" x14ac:dyDescent="0.3">
      <c r="A1887" s="7"/>
      <c r="B1887" s="7"/>
      <c r="C1887" s="14"/>
      <c r="D1887" s="9"/>
      <c r="E1887" s="9"/>
      <c r="F1887" s="9"/>
      <c r="G1887" s="9"/>
      <c r="H1887" s="9"/>
      <c r="I1887" s="9"/>
      <c r="J1887" s="9"/>
      <c r="K1887" s="9"/>
      <c r="L1887" s="9"/>
      <c r="M1887" s="9"/>
    </row>
    <row r="1888" spans="1:38" ht="26.1" customHeight="1" x14ac:dyDescent="0.3">
      <c r="A1888" s="7"/>
      <c r="B1888" s="7"/>
      <c r="C1888" s="14"/>
      <c r="D1888" s="9"/>
      <c r="E1888" s="9"/>
      <c r="F1888" s="9"/>
      <c r="G1888" s="9"/>
      <c r="H1888" s="9"/>
      <c r="I1888" s="9"/>
      <c r="J1888" s="9"/>
      <c r="K1888" s="9"/>
      <c r="L1888" s="9"/>
      <c r="M1888" s="9"/>
    </row>
    <row r="1889" spans="1:38" ht="26.1" customHeight="1" x14ac:dyDescent="0.3">
      <c r="A1889" s="7"/>
      <c r="B1889" s="7"/>
      <c r="C1889" s="14"/>
      <c r="D1889" s="9"/>
      <c r="E1889" s="9"/>
      <c r="F1889" s="9"/>
      <c r="G1889" s="9"/>
      <c r="H1889" s="9"/>
      <c r="I1889" s="9"/>
      <c r="J1889" s="9"/>
      <c r="K1889" s="9"/>
      <c r="L1889" s="9"/>
      <c r="M1889" s="9"/>
    </row>
    <row r="1890" spans="1:38" ht="26.1" customHeight="1" x14ac:dyDescent="0.3">
      <c r="A1890" s="7"/>
      <c r="B1890" s="7"/>
      <c r="C1890" s="14"/>
      <c r="D1890" s="9"/>
      <c r="E1890" s="9"/>
      <c r="F1890" s="9"/>
      <c r="G1890" s="9"/>
      <c r="H1890" s="9"/>
      <c r="I1890" s="9"/>
      <c r="J1890" s="9"/>
      <c r="K1890" s="9"/>
      <c r="L1890" s="9"/>
      <c r="M1890" s="9"/>
    </row>
    <row r="1891" spans="1:38" ht="26.1" customHeight="1" x14ac:dyDescent="0.3">
      <c r="A1891" s="7"/>
      <c r="B1891" s="7"/>
      <c r="C1891" s="14"/>
      <c r="D1891" s="9"/>
      <c r="E1891" s="9"/>
      <c r="F1891" s="9"/>
      <c r="G1891" s="9"/>
      <c r="H1891" s="9"/>
      <c r="I1891" s="9"/>
      <c r="J1891" s="9"/>
      <c r="K1891" s="9"/>
      <c r="L1891" s="9"/>
      <c r="M1891" s="9"/>
    </row>
    <row r="1892" spans="1:38" ht="26.1" customHeight="1" x14ac:dyDescent="0.3">
      <c r="A1892" s="10" t="s">
        <v>91</v>
      </c>
      <c r="B1892" s="11"/>
      <c r="C1892" s="12"/>
      <c r="D1892" s="13"/>
      <c r="E1892" s="13"/>
      <c r="F1892" s="13"/>
      <c r="G1892" s="13"/>
      <c r="H1892" s="13"/>
      <c r="I1892" s="13"/>
      <c r="J1892" s="13"/>
      <c r="K1892" s="13"/>
      <c r="L1892" s="13">
        <f>F1892+H1892+J1892</f>
        <v>0</v>
      </c>
      <c r="M1892" s="13"/>
      <c r="R1892">
        <f t="shared" ref="R1892:AL1892" si="317">ROUNDDOWN(SUM(R1878:R1878), 0)</f>
        <v>0</v>
      </c>
      <c r="S1892">
        <f t="shared" si="317"/>
        <v>0</v>
      </c>
      <c r="T1892">
        <f t="shared" si="317"/>
        <v>0</v>
      </c>
      <c r="U1892">
        <f t="shared" si="317"/>
        <v>0</v>
      </c>
      <c r="V1892">
        <f t="shared" si="317"/>
        <v>0</v>
      </c>
      <c r="W1892">
        <f t="shared" si="317"/>
        <v>0</v>
      </c>
      <c r="X1892">
        <f t="shared" si="317"/>
        <v>0</v>
      </c>
      <c r="Y1892">
        <f t="shared" si="317"/>
        <v>0</v>
      </c>
      <c r="Z1892">
        <f t="shared" si="317"/>
        <v>0</v>
      </c>
      <c r="AA1892">
        <f t="shared" si="317"/>
        <v>0</v>
      </c>
      <c r="AB1892">
        <f t="shared" si="317"/>
        <v>0</v>
      </c>
      <c r="AC1892">
        <f t="shared" si="317"/>
        <v>0</v>
      </c>
      <c r="AD1892">
        <f t="shared" si="317"/>
        <v>0</v>
      </c>
      <c r="AE1892">
        <f t="shared" si="317"/>
        <v>0</v>
      </c>
      <c r="AF1892">
        <f t="shared" si="317"/>
        <v>0</v>
      </c>
      <c r="AG1892">
        <f t="shared" si="317"/>
        <v>0</v>
      </c>
      <c r="AH1892">
        <f t="shared" si="317"/>
        <v>0</v>
      </c>
      <c r="AI1892">
        <f t="shared" si="317"/>
        <v>0</v>
      </c>
      <c r="AJ1892">
        <f t="shared" si="317"/>
        <v>0</v>
      </c>
      <c r="AK1892">
        <f t="shared" si="317"/>
        <v>0</v>
      </c>
      <c r="AL1892">
        <f t="shared" si="317"/>
        <v>0</v>
      </c>
    </row>
    <row r="1893" spans="1:38" ht="26.1" customHeight="1" x14ac:dyDescent="0.3">
      <c r="A1893" s="59" t="s">
        <v>544</v>
      </c>
      <c r="B1893" s="62"/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3"/>
    </row>
    <row r="1894" spans="1:38" ht="26.1" customHeight="1" x14ac:dyDescent="0.3">
      <c r="A1894" s="6" t="s">
        <v>184</v>
      </c>
      <c r="B1894" s="7"/>
      <c r="C1894" s="8" t="s">
        <v>52</v>
      </c>
      <c r="D1894" s="9">
        <v>90</v>
      </c>
      <c r="E1894" s="9"/>
      <c r="F1894" s="9"/>
      <c r="G1894" s="9"/>
      <c r="H1894" s="9"/>
      <c r="I1894" s="9"/>
      <c r="J1894" s="9"/>
      <c r="K1894" s="9">
        <f>E1894+G1894+I1894</f>
        <v>0</v>
      </c>
      <c r="L1894" s="9">
        <f>F1894+H1894+J1894</f>
        <v>0</v>
      </c>
      <c r="M1894" s="15" t="s">
        <v>183</v>
      </c>
      <c r="O1894" t="str">
        <f>""</f>
        <v/>
      </c>
      <c r="P1894" s="1" t="s">
        <v>90</v>
      </c>
      <c r="Q1894">
        <v>1</v>
      </c>
      <c r="R1894">
        <f>IF(P1894="기계경비", J1894, 0)</f>
        <v>0</v>
      </c>
      <c r="S1894">
        <f>IF(P1894="운반비", J1894, 0)</f>
        <v>0</v>
      </c>
      <c r="T1894">
        <f>IF(P1894="작업부산물", F1894, 0)</f>
        <v>0</v>
      </c>
      <c r="U1894">
        <f>IF(P1894="관급", F1894, 0)</f>
        <v>0</v>
      </c>
      <c r="V1894">
        <f>IF(P1894="외주비", J1894, 0)</f>
        <v>0</v>
      </c>
      <c r="W1894">
        <f>IF(P1894="장비비", J1894, 0)</f>
        <v>0</v>
      </c>
      <c r="X1894">
        <f>IF(P1894="폐기물처리비", J1894, 0)</f>
        <v>0</v>
      </c>
      <c r="Y1894">
        <f>IF(P1894="가설비", J1894, 0)</f>
        <v>0</v>
      </c>
      <c r="Z1894">
        <f>IF(P1894="잡비제외분", F1894, 0)</f>
        <v>0</v>
      </c>
      <c r="AA1894">
        <f>IF(P1894="사급자재대", L1894, 0)</f>
        <v>0</v>
      </c>
      <c r="AB1894">
        <f>IF(P1894="관급자재대", L1894, 0)</f>
        <v>0</v>
      </c>
      <c r="AC1894">
        <f>IF(P1894="(비)철강설", L1894, 0)</f>
        <v>0</v>
      </c>
      <c r="AD1894">
        <f>IF(P1894="사용자항목2", L1894, 0)</f>
        <v>0</v>
      </c>
      <c r="AE1894">
        <f>IF(P1894="사용자항목3", L1894, 0)</f>
        <v>0</v>
      </c>
      <c r="AF1894">
        <f>IF(P1894="사용자항목4", L1894, 0)</f>
        <v>0</v>
      </c>
      <c r="AG1894">
        <f>IF(P1894="사용자항목5", L1894, 0)</f>
        <v>0</v>
      </c>
      <c r="AH1894">
        <f>IF(P1894="사용자항목6", L1894, 0)</f>
        <v>0</v>
      </c>
      <c r="AI1894">
        <f>IF(P1894="사용자항목7", L1894, 0)</f>
        <v>0</v>
      </c>
      <c r="AJ1894">
        <f>IF(P1894="사용자항목8", L1894, 0)</f>
        <v>0</v>
      </c>
      <c r="AK1894">
        <f>IF(P1894="사용자항목9", L1894, 0)</f>
        <v>0</v>
      </c>
    </row>
    <row r="1895" spans="1:38" ht="26.1" customHeight="1" x14ac:dyDescent="0.3">
      <c r="A1895" s="7"/>
      <c r="B1895" s="7"/>
      <c r="C1895" s="14"/>
      <c r="D1895" s="9"/>
      <c r="E1895" s="9"/>
      <c r="F1895" s="9"/>
      <c r="G1895" s="9"/>
      <c r="H1895" s="9"/>
      <c r="I1895" s="9"/>
      <c r="J1895" s="9"/>
      <c r="K1895" s="9"/>
      <c r="L1895" s="9"/>
      <c r="M1895" s="9"/>
    </row>
    <row r="1896" spans="1:38" ht="26.1" customHeight="1" x14ac:dyDescent="0.3">
      <c r="A1896" s="7"/>
      <c r="B1896" s="7"/>
      <c r="C1896" s="14"/>
      <c r="D1896" s="9"/>
      <c r="E1896" s="9"/>
      <c r="F1896" s="9"/>
      <c r="G1896" s="9"/>
      <c r="H1896" s="9"/>
      <c r="I1896" s="9"/>
      <c r="J1896" s="9"/>
      <c r="K1896" s="9"/>
      <c r="L1896" s="9"/>
      <c r="M1896" s="9"/>
    </row>
    <row r="1897" spans="1:38" ht="26.1" customHeight="1" x14ac:dyDescent="0.3">
      <c r="A1897" s="7"/>
      <c r="B1897" s="7"/>
      <c r="C1897" s="14"/>
      <c r="D1897" s="9"/>
      <c r="E1897" s="9"/>
      <c r="F1897" s="9"/>
      <c r="G1897" s="9"/>
      <c r="H1897" s="9"/>
      <c r="I1897" s="9"/>
      <c r="J1897" s="9"/>
      <c r="K1897" s="9"/>
      <c r="L1897" s="9"/>
      <c r="M1897" s="9"/>
    </row>
    <row r="1898" spans="1:38" ht="26.1" customHeight="1" x14ac:dyDescent="0.3">
      <c r="A1898" s="7"/>
      <c r="B1898" s="7"/>
      <c r="C1898" s="14"/>
      <c r="D1898" s="9"/>
      <c r="E1898" s="9"/>
      <c r="F1898" s="9"/>
      <c r="G1898" s="9"/>
      <c r="H1898" s="9"/>
      <c r="I1898" s="9"/>
      <c r="J1898" s="9"/>
      <c r="K1898" s="9"/>
      <c r="L1898" s="9"/>
      <c r="M1898" s="9"/>
    </row>
    <row r="1899" spans="1:38" ht="26.1" customHeight="1" x14ac:dyDescent="0.3">
      <c r="A1899" s="7"/>
      <c r="B1899" s="7"/>
      <c r="C1899" s="14"/>
      <c r="D1899" s="9"/>
      <c r="E1899" s="9"/>
      <c r="F1899" s="9"/>
      <c r="G1899" s="9"/>
      <c r="H1899" s="9"/>
      <c r="I1899" s="9"/>
      <c r="J1899" s="9"/>
      <c r="K1899" s="9"/>
      <c r="L1899" s="9"/>
      <c r="M1899" s="9"/>
    </row>
    <row r="1900" spans="1:38" ht="26.1" customHeight="1" x14ac:dyDescent="0.3">
      <c r="A1900" s="7"/>
      <c r="B1900" s="7"/>
      <c r="C1900" s="14"/>
      <c r="D1900" s="9"/>
      <c r="E1900" s="9"/>
      <c r="F1900" s="9"/>
      <c r="G1900" s="9"/>
      <c r="H1900" s="9"/>
      <c r="I1900" s="9"/>
      <c r="J1900" s="9"/>
      <c r="K1900" s="9"/>
      <c r="L1900" s="9"/>
      <c r="M1900" s="9"/>
    </row>
    <row r="1901" spans="1:38" ht="26.1" customHeight="1" x14ac:dyDescent="0.3">
      <c r="A1901" s="7"/>
      <c r="B1901" s="7"/>
      <c r="C1901" s="14"/>
      <c r="D1901" s="9"/>
      <c r="E1901" s="9"/>
      <c r="F1901" s="9"/>
      <c r="G1901" s="9"/>
      <c r="H1901" s="9"/>
      <c r="I1901" s="9"/>
      <c r="J1901" s="9"/>
      <c r="K1901" s="9"/>
      <c r="L1901" s="9"/>
      <c r="M1901" s="9"/>
    </row>
    <row r="1902" spans="1:38" ht="26.1" customHeight="1" x14ac:dyDescent="0.3">
      <c r="A1902" s="7"/>
      <c r="B1902" s="7"/>
      <c r="C1902" s="14"/>
      <c r="D1902" s="9"/>
      <c r="E1902" s="9"/>
      <c r="F1902" s="9"/>
      <c r="G1902" s="9"/>
      <c r="H1902" s="9"/>
      <c r="I1902" s="9"/>
      <c r="J1902" s="9"/>
      <c r="K1902" s="9"/>
      <c r="L1902" s="9"/>
      <c r="M1902" s="9"/>
    </row>
    <row r="1903" spans="1:38" ht="26.1" customHeight="1" x14ac:dyDescent="0.3">
      <c r="A1903" s="7"/>
      <c r="B1903" s="7"/>
      <c r="C1903" s="14"/>
      <c r="D1903" s="9"/>
      <c r="E1903" s="9"/>
      <c r="F1903" s="9"/>
      <c r="G1903" s="9"/>
      <c r="H1903" s="9"/>
      <c r="I1903" s="9"/>
      <c r="J1903" s="9"/>
      <c r="K1903" s="9"/>
      <c r="L1903" s="9"/>
      <c r="M1903" s="9"/>
    </row>
    <row r="1904" spans="1:38" ht="26.1" customHeight="1" x14ac:dyDescent="0.3">
      <c r="A1904" s="7"/>
      <c r="B1904" s="7"/>
      <c r="C1904" s="14"/>
      <c r="D1904" s="9"/>
      <c r="E1904" s="9"/>
      <c r="F1904" s="9"/>
      <c r="G1904" s="9"/>
      <c r="H1904" s="9"/>
      <c r="I1904" s="9"/>
      <c r="J1904" s="9"/>
      <c r="K1904" s="9"/>
      <c r="L1904" s="9"/>
      <c r="M1904" s="9"/>
    </row>
    <row r="1905" spans="1:38" ht="26.1" customHeight="1" x14ac:dyDescent="0.3">
      <c r="A1905" s="7"/>
      <c r="B1905" s="7"/>
      <c r="C1905" s="14"/>
      <c r="D1905" s="9"/>
      <c r="E1905" s="9"/>
      <c r="F1905" s="9"/>
      <c r="G1905" s="9"/>
      <c r="H1905" s="9"/>
      <c r="I1905" s="9"/>
      <c r="J1905" s="9"/>
      <c r="K1905" s="9"/>
      <c r="L1905" s="9"/>
      <c r="M1905" s="9"/>
    </row>
    <row r="1906" spans="1:38" ht="26.1" customHeight="1" x14ac:dyDescent="0.3">
      <c r="A1906" s="7"/>
      <c r="B1906" s="7"/>
      <c r="C1906" s="14"/>
      <c r="D1906" s="9"/>
      <c r="E1906" s="9"/>
      <c r="F1906" s="9"/>
      <c r="G1906" s="9"/>
      <c r="H1906" s="9"/>
      <c r="I1906" s="9"/>
      <c r="J1906" s="9"/>
      <c r="K1906" s="9"/>
      <c r="L1906" s="9"/>
      <c r="M1906" s="9"/>
    </row>
    <row r="1907" spans="1:38" ht="26.1" customHeight="1" x14ac:dyDescent="0.3">
      <c r="A1907" s="7"/>
      <c r="B1907" s="7"/>
      <c r="C1907" s="14"/>
      <c r="D1907" s="9"/>
      <c r="E1907" s="9"/>
      <c r="F1907" s="9"/>
      <c r="G1907" s="9"/>
      <c r="H1907" s="9"/>
      <c r="I1907" s="9"/>
      <c r="J1907" s="9"/>
      <c r="K1907" s="9"/>
      <c r="L1907" s="9"/>
      <c r="M1907" s="9"/>
    </row>
    <row r="1908" spans="1:38" ht="26.1" customHeight="1" x14ac:dyDescent="0.3">
      <c r="A1908" s="10" t="s">
        <v>91</v>
      </c>
      <c r="B1908" s="11"/>
      <c r="C1908" s="12"/>
      <c r="D1908" s="13"/>
      <c r="E1908" s="13"/>
      <c r="F1908" s="13"/>
      <c r="G1908" s="13"/>
      <c r="H1908" s="13"/>
      <c r="I1908" s="13"/>
      <c r="J1908" s="13"/>
      <c r="K1908" s="13"/>
      <c r="L1908" s="13">
        <f>F1908+H1908+J1908</f>
        <v>0</v>
      </c>
      <c r="M1908" s="13"/>
      <c r="R1908">
        <f t="shared" ref="R1908:AL1908" si="318">ROUNDDOWN(SUM(R1894:R1894), 0)</f>
        <v>0</v>
      </c>
      <c r="S1908">
        <f t="shared" si="318"/>
        <v>0</v>
      </c>
      <c r="T1908">
        <f t="shared" si="318"/>
        <v>0</v>
      </c>
      <c r="U1908">
        <f t="shared" si="318"/>
        <v>0</v>
      </c>
      <c r="V1908">
        <f t="shared" si="318"/>
        <v>0</v>
      </c>
      <c r="W1908">
        <f t="shared" si="318"/>
        <v>0</v>
      </c>
      <c r="X1908">
        <f t="shared" si="318"/>
        <v>0</v>
      </c>
      <c r="Y1908">
        <f t="shared" si="318"/>
        <v>0</v>
      </c>
      <c r="Z1908">
        <f t="shared" si="318"/>
        <v>0</v>
      </c>
      <c r="AA1908">
        <f t="shared" si="318"/>
        <v>0</v>
      </c>
      <c r="AB1908">
        <f t="shared" si="318"/>
        <v>0</v>
      </c>
      <c r="AC1908">
        <f t="shared" si="318"/>
        <v>0</v>
      </c>
      <c r="AD1908">
        <f t="shared" si="318"/>
        <v>0</v>
      </c>
      <c r="AE1908">
        <f t="shared" si="318"/>
        <v>0</v>
      </c>
      <c r="AF1908">
        <f t="shared" si="318"/>
        <v>0</v>
      </c>
      <c r="AG1908">
        <f t="shared" si="318"/>
        <v>0</v>
      </c>
      <c r="AH1908">
        <f t="shared" si="318"/>
        <v>0</v>
      </c>
      <c r="AI1908">
        <f t="shared" si="318"/>
        <v>0</v>
      </c>
      <c r="AJ1908">
        <f t="shared" si="318"/>
        <v>0</v>
      </c>
      <c r="AK1908">
        <f t="shared" si="318"/>
        <v>0</v>
      </c>
      <c r="AL1908">
        <f t="shared" si="318"/>
        <v>0</v>
      </c>
    </row>
    <row r="1909" spans="1:38" ht="26.1" customHeight="1" x14ac:dyDescent="0.3">
      <c r="A1909" s="59" t="s">
        <v>545</v>
      </c>
      <c r="B1909" s="62"/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3"/>
    </row>
    <row r="1910" spans="1:38" ht="26.1" customHeight="1" x14ac:dyDescent="0.3">
      <c r="A1910" s="6" t="s">
        <v>193</v>
      </c>
      <c r="B1910" s="6" t="s">
        <v>194</v>
      </c>
      <c r="C1910" s="8" t="s">
        <v>52</v>
      </c>
      <c r="D1910" s="9">
        <v>90</v>
      </c>
      <c r="E1910" s="9"/>
      <c r="F1910" s="9"/>
      <c r="G1910" s="9"/>
      <c r="H1910" s="9"/>
      <c r="I1910" s="9"/>
      <c r="J1910" s="9"/>
      <c r="K1910" s="9">
        <f>E1910+G1910+I1910</f>
        <v>0</v>
      </c>
      <c r="L1910" s="9">
        <f>F1910+H1910+J1910</f>
        <v>0</v>
      </c>
      <c r="M1910" s="15" t="s">
        <v>192</v>
      </c>
      <c r="O1910" t="str">
        <f>""</f>
        <v/>
      </c>
      <c r="P1910" s="1" t="s">
        <v>90</v>
      </c>
      <c r="Q1910">
        <v>1</v>
      </c>
      <c r="R1910">
        <f>IF(P1910="기계경비", J1910, 0)</f>
        <v>0</v>
      </c>
      <c r="S1910">
        <f>IF(P1910="운반비", J1910, 0)</f>
        <v>0</v>
      </c>
      <c r="T1910">
        <f>IF(P1910="작업부산물", F1910, 0)</f>
        <v>0</v>
      </c>
      <c r="U1910">
        <f>IF(P1910="관급", F1910, 0)</f>
        <v>0</v>
      </c>
      <c r="V1910">
        <f>IF(P1910="외주비", J1910, 0)</f>
        <v>0</v>
      </c>
      <c r="W1910">
        <f>IF(P1910="장비비", J1910, 0)</f>
        <v>0</v>
      </c>
      <c r="X1910">
        <f>IF(P1910="폐기물처리비", J1910, 0)</f>
        <v>0</v>
      </c>
      <c r="Y1910">
        <f>IF(P1910="가설비", J1910, 0)</f>
        <v>0</v>
      </c>
      <c r="Z1910">
        <f>IF(P1910="잡비제외분", F1910, 0)</f>
        <v>0</v>
      </c>
      <c r="AA1910">
        <f>IF(P1910="사급자재대", L1910, 0)</f>
        <v>0</v>
      </c>
      <c r="AB1910">
        <f>IF(P1910="관급자재대", L1910, 0)</f>
        <v>0</v>
      </c>
      <c r="AC1910">
        <f>IF(P1910="(비)철강설", L1910, 0)</f>
        <v>0</v>
      </c>
      <c r="AD1910">
        <f>IF(P1910="사용자항목2", L1910, 0)</f>
        <v>0</v>
      </c>
      <c r="AE1910">
        <f>IF(P1910="사용자항목3", L1910, 0)</f>
        <v>0</v>
      </c>
      <c r="AF1910">
        <f>IF(P1910="사용자항목4", L1910, 0)</f>
        <v>0</v>
      </c>
      <c r="AG1910">
        <f>IF(P1910="사용자항목5", L1910, 0)</f>
        <v>0</v>
      </c>
      <c r="AH1910">
        <f>IF(P1910="사용자항목6", L1910, 0)</f>
        <v>0</v>
      </c>
      <c r="AI1910">
        <f>IF(P1910="사용자항목7", L1910, 0)</f>
        <v>0</v>
      </c>
      <c r="AJ1910">
        <f>IF(P1910="사용자항목8", L1910, 0)</f>
        <v>0</v>
      </c>
      <c r="AK1910">
        <f>IF(P1910="사용자항목9", L1910, 0)</f>
        <v>0</v>
      </c>
    </row>
    <row r="1911" spans="1:38" ht="26.1" customHeight="1" x14ac:dyDescent="0.3">
      <c r="A1911" s="6" t="s">
        <v>196</v>
      </c>
      <c r="B1911" s="6" t="s">
        <v>197</v>
      </c>
      <c r="C1911" s="8" t="s">
        <v>52</v>
      </c>
      <c r="D1911" s="9">
        <v>90</v>
      </c>
      <c r="E1911" s="9"/>
      <c r="F1911" s="9"/>
      <c r="G1911" s="9"/>
      <c r="H1911" s="9"/>
      <c r="I1911" s="9"/>
      <c r="J1911" s="9"/>
      <c r="K1911" s="9">
        <f>E1911+G1911+I1911</f>
        <v>0</v>
      </c>
      <c r="L1911" s="9">
        <f>F1911+H1911+J1911</f>
        <v>0</v>
      </c>
      <c r="M1911" s="15" t="s">
        <v>195</v>
      </c>
      <c r="O1911" t="str">
        <f>""</f>
        <v/>
      </c>
      <c r="P1911" s="1" t="s">
        <v>90</v>
      </c>
      <c r="Q1911">
        <v>1</v>
      </c>
      <c r="R1911">
        <f>IF(P1911="기계경비", J1911, 0)</f>
        <v>0</v>
      </c>
      <c r="S1911">
        <f>IF(P1911="운반비", J1911, 0)</f>
        <v>0</v>
      </c>
      <c r="T1911">
        <f>IF(P1911="작업부산물", F1911, 0)</f>
        <v>0</v>
      </c>
      <c r="U1911">
        <f>IF(P1911="관급", F1911, 0)</f>
        <v>0</v>
      </c>
      <c r="V1911">
        <f>IF(P1911="외주비", J1911, 0)</f>
        <v>0</v>
      </c>
      <c r="W1911">
        <f>IF(P1911="장비비", J1911, 0)</f>
        <v>0</v>
      </c>
      <c r="X1911">
        <f>IF(P1911="폐기물처리비", J1911, 0)</f>
        <v>0</v>
      </c>
      <c r="Y1911">
        <f>IF(P1911="가설비", J1911, 0)</f>
        <v>0</v>
      </c>
      <c r="Z1911">
        <f>IF(P1911="잡비제외분", F1911, 0)</f>
        <v>0</v>
      </c>
      <c r="AA1911">
        <f>IF(P1911="사급자재대", L1911, 0)</f>
        <v>0</v>
      </c>
      <c r="AB1911">
        <f>IF(P1911="관급자재대", L1911, 0)</f>
        <v>0</v>
      </c>
      <c r="AC1911">
        <f>IF(P1911="(비)철강설", L1911, 0)</f>
        <v>0</v>
      </c>
      <c r="AD1911">
        <f>IF(P1911="사용자항목2", L1911, 0)</f>
        <v>0</v>
      </c>
      <c r="AE1911">
        <f>IF(P1911="사용자항목3", L1911, 0)</f>
        <v>0</v>
      </c>
      <c r="AF1911">
        <f>IF(P1911="사용자항목4", L1911, 0)</f>
        <v>0</v>
      </c>
      <c r="AG1911">
        <f>IF(P1911="사용자항목5", L1911, 0)</f>
        <v>0</v>
      </c>
      <c r="AH1911">
        <f>IF(P1911="사용자항목6", L1911, 0)</f>
        <v>0</v>
      </c>
      <c r="AI1911">
        <f>IF(P1911="사용자항목7", L1911, 0)</f>
        <v>0</v>
      </c>
      <c r="AJ1911">
        <f>IF(P1911="사용자항목8", L1911, 0)</f>
        <v>0</v>
      </c>
      <c r="AK1911">
        <f>IF(P1911="사용자항목9", L1911, 0)</f>
        <v>0</v>
      </c>
    </row>
    <row r="1912" spans="1:38" ht="26.1" customHeight="1" x14ac:dyDescent="0.3">
      <c r="A1912" s="7"/>
      <c r="B1912" s="7"/>
      <c r="C1912" s="14"/>
      <c r="D1912" s="9"/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1:38" ht="26.1" customHeight="1" x14ac:dyDescent="0.3">
      <c r="A1913" s="7"/>
      <c r="B1913" s="7"/>
      <c r="C1913" s="14"/>
      <c r="D1913" s="9"/>
      <c r="E1913" s="9"/>
      <c r="F1913" s="9"/>
      <c r="G1913" s="9"/>
      <c r="H1913" s="9"/>
      <c r="I1913" s="9"/>
      <c r="J1913" s="9"/>
      <c r="K1913" s="9"/>
      <c r="L1913" s="9"/>
      <c r="M1913" s="9"/>
    </row>
    <row r="1914" spans="1:38" ht="26.1" customHeight="1" x14ac:dyDescent="0.3">
      <c r="A1914" s="7"/>
      <c r="B1914" s="7"/>
      <c r="C1914" s="14"/>
      <c r="D1914" s="9"/>
      <c r="E1914" s="9"/>
      <c r="F1914" s="9"/>
      <c r="G1914" s="9"/>
      <c r="H1914" s="9"/>
      <c r="I1914" s="9"/>
      <c r="J1914" s="9"/>
      <c r="K1914" s="9"/>
      <c r="L1914" s="9"/>
      <c r="M1914" s="9"/>
    </row>
    <row r="1915" spans="1:38" ht="26.1" customHeight="1" x14ac:dyDescent="0.3">
      <c r="A1915" s="7"/>
      <c r="B1915" s="7"/>
      <c r="C1915" s="14"/>
      <c r="D1915" s="9"/>
      <c r="E1915" s="9"/>
      <c r="F1915" s="9"/>
      <c r="G1915" s="9"/>
      <c r="H1915" s="9"/>
      <c r="I1915" s="9"/>
      <c r="J1915" s="9"/>
      <c r="K1915" s="9"/>
      <c r="L1915" s="9"/>
      <c r="M1915" s="9"/>
    </row>
    <row r="1916" spans="1:38" ht="26.1" customHeight="1" x14ac:dyDescent="0.3">
      <c r="A1916" s="7"/>
      <c r="B1916" s="7"/>
      <c r="C1916" s="14"/>
      <c r="D1916" s="9"/>
      <c r="E1916" s="9"/>
      <c r="F1916" s="9"/>
      <c r="G1916" s="9"/>
      <c r="H1916" s="9"/>
      <c r="I1916" s="9"/>
      <c r="J1916" s="9"/>
      <c r="K1916" s="9"/>
      <c r="L1916" s="9"/>
      <c r="M1916" s="9"/>
    </row>
    <row r="1917" spans="1:38" ht="26.1" customHeight="1" x14ac:dyDescent="0.3">
      <c r="A1917" s="7"/>
      <c r="B1917" s="7"/>
      <c r="C1917" s="14"/>
      <c r="D1917" s="9"/>
      <c r="E1917" s="9"/>
      <c r="F1917" s="9"/>
      <c r="G1917" s="9"/>
      <c r="H1917" s="9"/>
      <c r="I1917" s="9"/>
      <c r="J1917" s="9"/>
      <c r="K1917" s="9"/>
      <c r="L1917" s="9"/>
      <c r="M1917" s="9"/>
    </row>
    <row r="1918" spans="1:38" ht="26.1" customHeight="1" x14ac:dyDescent="0.3">
      <c r="A1918" s="7"/>
      <c r="B1918" s="7"/>
      <c r="C1918" s="14"/>
      <c r="D1918" s="9"/>
      <c r="E1918" s="9"/>
      <c r="F1918" s="9"/>
      <c r="G1918" s="9"/>
      <c r="H1918" s="9"/>
      <c r="I1918" s="9"/>
      <c r="J1918" s="9"/>
      <c r="K1918" s="9"/>
      <c r="L1918" s="9"/>
      <c r="M1918" s="9"/>
    </row>
    <row r="1919" spans="1:38" ht="26.1" customHeight="1" x14ac:dyDescent="0.3">
      <c r="A1919" s="7"/>
      <c r="B1919" s="7"/>
      <c r="C1919" s="14"/>
      <c r="D1919" s="9"/>
      <c r="E1919" s="9"/>
      <c r="F1919" s="9"/>
      <c r="G1919" s="9"/>
      <c r="H1919" s="9"/>
      <c r="I1919" s="9"/>
      <c r="J1919" s="9"/>
      <c r="K1919" s="9"/>
      <c r="L1919" s="9"/>
      <c r="M1919" s="9"/>
    </row>
    <row r="1920" spans="1:38" ht="26.1" customHeight="1" x14ac:dyDescent="0.3">
      <c r="A1920" s="7"/>
      <c r="B1920" s="7"/>
      <c r="C1920" s="14"/>
      <c r="D1920" s="9"/>
      <c r="E1920" s="9"/>
      <c r="F1920" s="9"/>
      <c r="G1920" s="9"/>
      <c r="H1920" s="9"/>
      <c r="I1920" s="9"/>
      <c r="J1920" s="9"/>
      <c r="K1920" s="9"/>
      <c r="L1920" s="9"/>
      <c r="M1920" s="9"/>
    </row>
    <row r="1921" spans="1:38" ht="26.1" customHeight="1" x14ac:dyDescent="0.3">
      <c r="A1921" s="7"/>
      <c r="B1921" s="7"/>
      <c r="C1921" s="14"/>
      <c r="D1921" s="9"/>
      <c r="E1921" s="9"/>
      <c r="F1921" s="9"/>
      <c r="G1921" s="9"/>
      <c r="H1921" s="9"/>
      <c r="I1921" s="9"/>
      <c r="J1921" s="9"/>
      <c r="K1921" s="9"/>
      <c r="L1921" s="9"/>
      <c r="M1921" s="9"/>
    </row>
    <row r="1922" spans="1:38" ht="26.1" customHeight="1" x14ac:dyDescent="0.3">
      <c r="A1922" s="7"/>
      <c r="B1922" s="7"/>
      <c r="C1922" s="14"/>
      <c r="D1922" s="9"/>
      <c r="E1922" s="9"/>
      <c r="F1922" s="9"/>
      <c r="G1922" s="9"/>
      <c r="H1922" s="9"/>
      <c r="I1922" s="9"/>
      <c r="J1922" s="9"/>
      <c r="K1922" s="9"/>
      <c r="L1922" s="9"/>
      <c r="M1922" s="9"/>
    </row>
    <row r="1923" spans="1:38" ht="26.1" customHeight="1" x14ac:dyDescent="0.3">
      <c r="A1923" s="7"/>
      <c r="B1923" s="7"/>
      <c r="C1923" s="14"/>
      <c r="D1923" s="9"/>
      <c r="E1923" s="9"/>
      <c r="F1923" s="9"/>
      <c r="G1923" s="9"/>
      <c r="H1923" s="9"/>
      <c r="I1923" s="9"/>
      <c r="J1923" s="9"/>
      <c r="K1923" s="9"/>
      <c r="L1923" s="9"/>
      <c r="M1923" s="9"/>
    </row>
    <row r="1924" spans="1:38" ht="26.1" customHeight="1" x14ac:dyDescent="0.3">
      <c r="A1924" s="10" t="s">
        <v>91</v>
      </c>
      <c r="B1924" s="11"/>
      <c r="C1924" s="12"/>
      <c r="D1924" s="13"/>
      <c r="E1924" s="13"/>
      <c r="F1924" s="13"/>
      <c r="G1924" s="13"/>
      <c r="H1924" s="13"/>
      <c r="I1924" s="13"/>
      <c r="J1924" s="13"/>
      <c r="K1924" s="13"/>
      <c r="L1924" s="13">
        <f>F1924+H1924+J1924</f>
        <v>0</v>
      </c>
      <c r="M1924" s="13"/>
      <c r="R1924">
        <f t="shared" ref="R1924:AL1924" si="319">ROUNDDOWN(SUM(R1910:R1911), 0)</f>
        <v>0</v>
      </c>
      <c r="S1924">
        <f t="shared" si="319"/>
        <v>0</v>
      </c>
      <c r="T1924">
        <f t="shared" si="319"/>
        <v>0</v>
      </c>
      <c r="U1924">
        <f t="shared" si="319"/>
        <v>0</v>
      </c>
      <c r="V1924">
        <f t="shared" si="319"/>
        <v>0</v>
      </c>
      <c r="W1924">
        <f t="shared" si="319"/>
        <v>0</v>
      </c>
      <c r="X1924">
        <f t="shared" si="319"/>
        <v>0</v>
      </c>
      <c r="Y1924">
        <f t="shared" si="319"/>
        <v>0</v>
      </c>
      <c r="Z1924">
        <f t="shared" si="319"/>
        <v>0</v>
      </c>
      <c r="AA1924">
        <f t="shared" si="319"/>
        <v>0</v>
      </c>
      <c r="AB1924">
        <f t="shared" si="319"/>
        <v>0</v>
      </c>
      <c r="AC1924">
        <f t="shared" si="319"/>
        <v>0</v>
      </c>
      <c r="AD1924">
        <f t="shared" si="319"/>
        <v>0</v>
      </c>
      <c r="AE1924">
        <f t="shared" si="319"/>
        <v>0</v>
      </c>
      <c r="AF1924">
        <f t="shared" si="319"/>
        <v>0</v>
      </c>
      <c r="AG1924">
        <f t="shared" si="319"/>
        <v>0</v>
      </c>
      <c r="AH1924">
        <f t="shared" si="319"/>
        <v>0</v>
      </c>
      <c r="AI1924">
        <f t="shared" si="319"/>
        <v>0</v>
      </c>
      <c r="AJ1924">
        <f t="shared" si="319"/>
        <v>0</v>
      </c>
      <c r="AK1924">
        <f t="shared" si="319"/>
        <v>0</v>
      </c>
      <c r="AL1924">
        <f t="shared" si="319"/>
        <v>0</v>
      </c>
    </row>
    <row r="1925" spans="1:38" ht="26.1" customHeight="1" x14ac:dyDescent="0.3">
      <c r="A1925" s="59" t="s">
        <v>546</v>
      </c>
      <c r="B1925" s="62"/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3"/>
    </row>
    <row r="1926" spans="1:38" ht="26.1" customHeight="1" x14ac:dyDescent="0.3">
      <c r="A1926" s="6" t="s">
        <v>120</v>
      </c>
      <c r="B1926" s="6" t="s">
        <v>121</v>
      </c>
      <c r="C1926" s="8" t="s">
        <v>122</v>
      </c>
      <c r="D1926" s="9">
        <v>9</v>
      </c>
      <c r="E1926" s="9"/>
      <c r="F1926" s="9"/>
      <c r="G1926" s="9"/>
      <c r="H1926" s="9"/>
      <c r="I1926" s="9"/>
      <c r="J1926" s="9"/>
      <c r="K1926" s="9">
        <f>E1926+G1926+I1926</f>
        <v>0</v>
      </c>
      <c r="L1926" s="9">
        <f>F1926+H1926+J1926</f>
        <v>0</v>
      </c>
      <c r="M1926" s="15" t="s">
        <v>119</v>
      </c>
      <c r="O1926" t="str">
        <f>""</f>
        <v/>
      </c>
      <c r="P1926" s="1" t="s">
        <v>90</v>
      </c>
      <c r="Q1926">
        <v>1</v>
      </c>
      <c r="R1926">
        <f>IF(P1926="기계경비", J1926, 0)</f>
        <v>0</v>
      </c>
      <c r="S1926">
        <f>IF(P1926="운반비", J1926, 0)</f>
        <v>0</v>
      </c>
      <c r="T1926">
        <f>IF(P1926="작업부산물", F1926, 0)</f>
        <v>0</v>
      </c>
      <c r="U1926">
        <f>IF(P1926="관급", F1926, 0)</f>
        <v>0</v>
      </c>
      <c r="V1926">
        <f>IF(P1926="외주비", J1926, 0)</f>
        <v>0</v>
      </c>
      <c r="W1926">
        <f>IF(P1926="장비비", J1926, 0)</f>
        <v>0</v>
      </c>
      <c r="X1926">
        <f>IF(P1926="폐기물처리비", J1926, 0)</f>
        <v>0</v>
      </c>
      <c r="Y1926">
        <f>IF(P1926="가설비", J1926, 0)</f>
        <v>0</v>
      </c>
      <c r="Z1926">
        <f>IF(P1926="잡비제외분", F1926, 0)</f>
        <v>0</v>
      </c>
      <c r="AA1926">
        <f>IF(P1926="사급자재대", L1926, 0)</f>
        <v>0</v>
      </c>
      <c r="AB1926">
        <f>IF(P1926="관급자재대", L1926, 0)</f>
        <v>0</v>
      </c>
      <c r="AC1926">
        <f>IF(P1926="(비)철강설", L1926, 0)</f>
        <v>0</v>
      </c>
      <c r="AD1926">
        <f>IF(P1926="사용자항목2", L1926, 0)</f>
        <v>0</v>
      </c>
      <c r="AE1926">
        <f>IF(P1926="사용자항목3", L1926, 0)</f>
        <v>0</v>
      </c>
      <c r="AF1926">
        <f>IF(P1926="사용자항목4", L1926, 0)</f>
        <v>0</v>
      </c>
      <c r="AG1926">
        <f>IF(P1926="사용자항목5", L1926, 0)</f>
        <v>0</v>
      </c>
      <c r="AH1926">
        <f>IF(P1926="사용자항목6", L1926, 0)</f>
        <v>0</v>
      </c>
      <c r="AI1926">
        <f>IF(P1926="사용자항목7", L1926, 0)</f>
        <v>0</v>
      </c>
      <c r="AJ1926">
        <f>IF(P1926="사용자항목8", L1926, 0)</f>
        <v>0</v>
      </c>
      <c r="AK1926">
        <f>IF(P1926="사용자항목9", L1926, 0)</f>
        <v>0</v>
      </c>
    </row>
    <row r="1927" spans="1:38" ht="26.1" customHeight="1" x14ac:dyDescent="0.3">
      <c r="A1927" s="6" t="s">
        <v>100</v>
      </c>
      <c r="B1927" s="6" t="s">
        <v>101</v>
      </c>
      <c r="C1927" s="8" t="s">
        <v>52</v>
      </c>
      <c r="D1927" s="9">
        <v>65</v>
      </c>
      <c r="E1927" s="9"/>
      <c r="F1927" s="9"/>
      <c r="G1927" s="9"/>
      <c r="H1927" s="9"/>
      <c r="I1927" s="9"/>
      <c r="J1927" s="9"/>
      <c r="K1927" s="9">
        <f>E1927+G1927+I1927</f>
        <v>0</v>
      </c>
      <c r="L1927" s="9">
        <f>F1927+H1927+J1927</f>
        <v>0</v>
      </c>
      <c r="M1927" s="15" t="s">
        <v>102</v>
      </c>
      <c r="O1927" t="str">
        <f>""</f>
        <v/>
      </c>
      <c r="P1927" s="1" t="s">
        <v>90</v>
      </c>
      <c r="Q1927">
        <v>1</v>
      </c>
      <c r="R1927">
        <f>IF(P1927="기계경비", J1927, 0)</f>
        <v>0</v>
      </c>
      <c r="S1927">
        <f>IF(P1927="운반비", J1927, 0)</f>
        <v>0</v>
      </c>
      <c r="T1927">
        <f>IF(P1927="작업부산물", F1927, 0)</f>
        <v>0</v>
      </c>
      <c r="U1927">
        <f>IF(P1927="관급", F1927, 0)</f>
        <v>0</v>
      </c>
      <c r="V1927">
        <f>IF(P1927="외주비", J1927, 0)</f>
        <v>0</v>
      </c>
      <c r="W1927">
        <f>IF(P1927="장비비", J1927, 0)</f>
        <v>0</v>
      </c>
      <c r="X1927">
        <f>IF(P1927="폐기물처리비", J1927, 0)</f>
        <v>0</v>
      </c>
      <c r="Y1927">
        <f>IF(P1927="가설비", J1927, 0)</f>
        <v>0</v>
      </c>
      <c r="Z1927">
        <f>IF(P1927="잡비제외분", F1927, 0)</f>
        <v>0</v>
      </c>
      <c r="AA1927">
        <f>IF(P1927="사급자재대", L1927, 0)</f>
        <v>0</v>
      </c>
      <c r="AB1927">
        <f>IF(P1927="관급자재대", L1927, 0)</f>
        <v>0</v>
      </c>
      <c r="AC1927">
        <f>IF(P1927="(비)철강설", L1927, 0)</f>
        <v>0</v>
      </c>
      <c r="AD1927">
        <f>IF(P1927="사용자항목2", L1927, 0)</f>
        <v>0</v>
      </c>
      <c r="AE1927">
        <f>IF(P1927="사용자항목3", L1927, 0)</f>
        <v>0</v>
      </c>
      <c r="AF1927">
        <f>IF(P1927="사용자항목4", L1927, 0)</f>
        <v>0</v>
      </c>
      <c r="AG1927">
        <f>IF(P1927="사용자항목5", L1927, 0)</f>
        <v>0</v>
      </c>
      <c r="AH1927">
        <f>IF(P1927="사용자항목6", L1927, 0)</f>
        <v>0</v>
      </c>
      <c r="AI1927">
        <f>IF(P1927="사용자항목7", L1927, 0)</f>
        <v>0</v>
      </c>
      <c r="AJ1927">
        <f>IF(P1927="사용자항목8", L1927, 0)</f>
        <v>0</v>
      </c>
      <c r="AK1927">
        <f>IF(P1927="사용자항목9", L1927, 0)</f>
        <v>0</v>
      </c>
    </row>
    <row r="1928" spans="1:38" ht="26.1" customHeight="1" x14ac:dyDescent="0.3">
      <c r="A1928" s="7"/>
      <c r="B1928" s="7"/>
      <c r="C1928" s="14"/>
      <c r="D1928" s="9"/>
      <c r="E1928" s="9"/>
      <c r="F1928" s="9"/>
      <c r="G1928" s="9"/>
      <c r="H1928" s="9"/>
      <c r="I1928" s="9"/>
      <c r="J1928" s="9"/>
      <c r="K1928" s="9"/>
      <c r="L1928" s="9"/>
      <c r="M1928" s="9"/>
    </row>
    <row r="1929" spans="1:38" ht="26.1" customHeight="1" x14ac:dyDescent="0.3">
      <c r="A1929" s="7"/>
      <c r="B1929" s="7"/>
      <c r="C1929" s="14"/>
      <c r="D1929" s="9"/>
      <c r="E1929" s="9"/>
      <c r="F1929" s="9"/>
      <c r="G1929" s="9"/>
      <c r="H1929" s="9"/>
      <c r="I1929" s="9"/>
      <c r="J1929" s="9"/>
      <c r="K1929" s="9"/>
      <c r="L1929" s="9"/>
      <c r="M1929" s="9"/>
    </row>
    <row r="1930" spans="1:38" ht="26.1" customHeight="1" x14ac:dyDescent="0.3">
      <c r="A1930" s="7"/>
      <c r="B1930" s="7"/>
      <c r="C1930" s="14"/>
      <c r="D1930" s="9"/>
      <c r="E1930" s="9"/>
      <c r="F1930" s="9"/>
      <c r="G1930" s="9"/>
      <c r="H1930" s="9"/>
      <c r="I1930" s="9"/>
      <c r="J1930" s="9"/>
      <c r="K1930" s="9"/>
      <c r="L1930" s="9"/>
      <c r="M1930" s="9"/>
    </row>
    <row r="1931" spans="1:38" ht="26.1" customHeight="1" x14ac:dyDescent="0.3">
      <c r="A1931" s="7"/>
      <c r="B1931" s="7"/>
      <c r="C1931" s="14"/>
      <c r="D1931" s="9"/>
      <c r="E1931" s="9"/>
      <c r="F1931" s="9"/>
      <c r="G1931" s="9"/>
      <c r="H1931" s="9"/>
      <c r="I1931" s="9"/>
      <c r="J1931" s="9"/>
      <c r="K1931" s="9"/>
      <c r="L1931" s="9"/>
      <c r="M1931" s="9"/>
    </row>
    <row r="1932" spans="1:38" ht="26.1" customHeight="1" x14ac:dyDescent="0.3">
      <c r="A1932" s="7"/>
      <c r="B1932" s="7"/>
      <c r="C1932" s="14"/>
      <c r="D1932" s="9"/>
      <c r="E1932" s="9"/>
      <c r="F1932" s="9"/>
      <c r="G1932" s="9"/>
      <c r="H1932" s="9"/>
      <c r="I1932" s="9"/>
      <c r="J1932" s="9"/>
      <c r="K1932" s="9"/>
      <c r="L1932" s="9"/>
      <c r="M1932" s="9"/>
    </row>
    <row r="1933" spans="1:38" ht="26.1" customHeight="1" x14ac:dyDescent="0.3">
      <c r="A1933" s="7"/>
      <c r="B1933" s="7"/>
      <c r="C1933" s="14"/>
      <c r="D1933" s="9"/>
      <c r="E1933" s="9"/>
      <c r="F1933" s="9"/>
      <c r="G1933" s="9"/>
      <c r="H1933" s="9"/>
      <c r="I1933" s="9"/>
      <c r="J1933" s="9"/>
      <c r="K1933" s="9"/>
      <c r="L1933" s="9"/>
      <c r="M1933" s="9"/>
    </row>
    <row r="1934" spans="1:38" ht="26.1" customHeight="1" x14ac:dyDescent="0.3">
      <c r="A1934" s="7"/>
      <c r="B1934" s="7"/>
      <c r="C1934" s="14"/>
      <c r="D1934" s="9"/>
      <c r="E1934" s="9"/>
      <c r="F1934" s="9"/>
      <c r="G1934" s="9"/>
      <c r="H1934" s="9"/>
      <c r="I1934" s="9"/>
      <c r="J1934" s="9"/>
      <c r="K1934" s="9"/>
      <c r="L1934" s="9"/>
      <c r="M1934" s="9"/>
    </row>
    <row r="1935" spans="1:38" ht="26.1" customHeight="1" x14ac:dyDescent="0.3">
      <c r="A1935" s="7"/>
      <c r="B1935" s="7"/>
      <c r="C1935" s="14"/>
      <c r="D1935" s="9"/>
      <c r="E1935" s="9"/>
      <c r="F1935" s="9"/>
      <c r="G1935" s="9"/>
      <c r="H1935" s="9"/>
      <c r="I1935" s="9"/>
      <c r="J1935" s="9"/>
      <c r="K1935" s="9"/>
      <c r="L1935" s="9"/>
      <c r="M1935" s="9"/>
    </row>
    <row r="1936" spans="1:38" ht="26.1" customHeight="1" x14ac:dyDescent="0.3">
      <c r="A1936" s="7"/>
      <c r="B1936" s="7"/>
      <c r="C1936" s="14"/>
      <c r="D1936" s="9"/>
      <c r="E1936" s="9"/>
      <c r="F1936" s="9"/>
      <c r="G1936" s="9"/>
      <c r="H1936" s="9"/>
      <c r="I1936" s="9"/>
      <c r="J1936" s="9"/>
      <c r="K1936" s="9"/>
      <c r="L1936" s="9"/>
      <c r="M1936" s="9"/>
    </row>
    <row r="1937" spans="1:38" ht="26.1" customHeight="1" x14ac:dyDescent="0.3">
      <c r="A1937" s="7"/>
      <c r="B1937" s="7"/>
      <c r="C1937" s="14"/>
      <c r="D1937" s="9"/>
      <c r="E1937" s="9"/>
      <c r="F1937" s="9"/>
      <c r="G1937" s="9"/>
      <c r="H1937" s="9"/>
      <c r="I1937" s="9"/>
      <c r="J1937" s="9"/>
      <c r="K1937" s="9"/>
      <c r="L1937" s="9"/>
      <c r="M1937" s="9"/>
    </row>
    <row r="1938" spans="1:38" ht="26.1" customHeight="1" x14ac:dyDescent="0.3">
      <c r="A1938" s="7"/>
      <c r="B1938" s="7"/>
      <c r="C1938" s="14"/>
      <c r="D1938" s="9"/>
      <c r="E1938" s="9"/>
      <c r="F1938" s="9"/>
      <c r="G1938" s="9"/>
      <c r="H1938" s="9"/>
      <c r="I1938" s="9"/>
      <c r="J1938" s="9"/>
      <c r="K1938" s="9"/>
      <c r="L1938" s="9"/>
      <c r="M1938" s="9"/>
    </row>
    <row r="1939" spans="1:38" ht="26.1" customHeight="1" x14ac:dyDescent="0.3">
      <c r="A1939" s="7"/>
      <c r="B1939" s="7"/>
      <c r="C1939" s="14"/>
      <c r="D1939" s="9"/>
      <c r="E1939" s="9"/>
      <c r="F1939" s="9"/>
      <c r="G1939" s="9"/>
      <c r="H1939" s="9"/>
      <c r="I1939" s="9"/>
      <c r="J1939" s="9"/>
      <c r="K1939" s="9"/>
      <c r="L1939" s="9"/>
      <c r="M1939" s="9"/>
    </row>
    <row r="1940" spans="1:38" ht="26.1" customHeight="1" x14ac:dyDescent="0.3">
      <c r="A1940" s="10" t="s">
        <v>91</v>
      </c>
      <c r="B1940" s="11"/>
      <c r="C1940" s="12"/>
      <c r="D1940" s="13"/>
      <c r="E1940" s="13"/>
      <c r="F1940" s="13"/>
      <c r="G1940" s="13"/>
      <c r="H1940" s="13"/>
      <c r="I1940" s="13"/>
      <c r="J1940" s="13"/>
      <c r="K1940" s="13"/>
      <c r="L1940" s="13">
        <f>F1940+H1940+J1940</f>
        <v>0</v>
      </c>
      <c r="M1940" s="13"/>
      <c r="R1940">
        <f t="shared" ref="R1940:AL1940" si="320">ROUNDDOWN(SUM(R1926:R1927), 0)</f>
        <v>0</v>
      </c>
      <c r="S1940">
        <f t="shared" si="320"/>
        <v>0</v>
      </c>
      <c r="T1940">
        <f t="shared" si="320"/>
        <v>0</v>
      </c>
      <c r="U1940">
        <f t="shared" si="320"/>
        <v>0</v>
      </c>
      <c r="V1940">
        <f t="shared" si="320"/>
        <v>0</v>
      </c>
      <c r="W1940">
        <f t="shared" si="320"/>
        <v>0</v>
      </c>
      <c r="X1940">
        <f t="shared" si="320"/>
        <v>0</v>
      </c>
      <c r="Y1940">
        <f t="shared" si="320"/>
        <v>0</v>
      </c>
      <c r="Z1940">
        <f t="shared" si="320"/>
        <v>0</v>
      </c>
      <c r="AA1940">
        <f t="shared" si="320"/>
        <v>0</v>
      </c>
      <c r="AB1940">
        <f t="shared" si="320"/>
        <v>0</v>
      </c>
      <c r="AC1940">
        <f t="shared" si="320"/>
        <v>0</v>
      </c>
      <c r="AD1940">
        <f t="shared" si="320"/>
        <v>0</v>
      </c>
      <c r="AE1940">
        <f t="shared" si="320"/>
        <v>0</v>
      </c>
      <c r="AF1940">
        <f t="shared" si="320"/>
        <v>0</v>
      </c>
      <c r="AG1940">
        <f t="shared" si="320"/>
        <v>0</v>
      </c>
      <c r="AH1940">
        <f t="shared" si="320"/>
        <v>0</v>
      </c>
      <c r="AI1940">
        <f t="shared" si="320"/>
        <v>0</v>
      </c>
      <c r="AJ1940">
        <f t="shared" si="320"/>
        <v>0</v>
      </c>
      <c r="AK1940">
        <f t="shared" si="320"/>
        <v>0</v>
      </c>
      <c r="AL1940">
        <f t="shared" si="320"/>
        <v>0</v>
      </c>
    </row>
    <row r="1941" spans="1:38" ht="26.1" customHeight="1" x14ac:dyDescent="0.3">
      <c r="A1941" s="59" t="s">
        <v>547</v>
      </c>
      <c r="B1941" s="62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3"/>
    </row>
    <row r="1942" spans="1:38" ht="26.1" customHeight="1" x14ac:dyDescent="0.3">
      <c r="A1942" s="6" t="s">
        <v>124</v>
      </c>
      <c r="B1942" s="6" t="s">
        <v>125</v>
      </c>
      <c r="C1942" s="8" t="s">
        <v>52</v>
      </c>
      <c r="D1942" s="9">
        <v>65</v>
      </c>
      <c r="E1942" s="9"/>
      <c r="F1942" s="9"/>
      <c r="G1942" s="9"/>
      <c r="H1942" s="9"/>
      <c r="I1942" s="9"/>
      <c r="J1942" s="9"/>
      <c r="K1942" s="9">
        <f>E1942+G1942+I1942</f>
        <v>0</v>
      </c>
      <c r="L1942" s="9">
        <f>F1942+H1942+J1942</f>
        <v>0</v>
      </c>
      <c r="M1942" s="15" t="s">
        <v>123</v>
      </c>
      <c r="O1942" t="str">
        <f>""</f>
        <v/>
      </c>
      <c r="P1942" s="1" t="s">
        <v>90</v>
      </c>
      <c r="Q1942">
        <v>1</v>
      </c>
      <c r="R1942">
        <f>IF(P1942="기계경비", J1942, 0)</f>
        <v>0</v>
      </c>
      <c r="S1942">
        <f>IF(P1942="운반비", J1942, 0)</f>
        <v>0</v>
      </c>
      <c r="T1942">
        <f>IF(P1942="작업부산물", F1942, 0)</f>
        <v>0</v>
      </c>
      <c r="U1942">
        <f>IF(P1942="관급", F1942, 0)</f>
        <v>0</v>
      </c>
      <c r="V1942">
        <f>IF(P1942="외주비", J1942, 0)</f>
        <v>0</v>
      </c>
      <c r="W1942">
        <f>IF(P1942="장비비", J1942, 0)</f>
        <v>0</v>
      </c>
      <c r="X1942">
        <f>IF(P1942="폐기물처리비", J1942, 0)</f>
        <v>0</v>
      </c>
      <c r="Y1942">
        <f>IF(P1942="가설비", J1942, 0)</f>
        <v>0</v>
      </c>
      <c r="Z1942">
        <f>IF(P1942="잡비제외분", F1942, 0)</f>
        <v>0</v>
      </c>
      <c r="AA1942">
        <f>IF(P1942="사급자재대", L1942, 0)</f>
        <v>0</v>
      </c>
      <c r="AB1942">
        <f>IF(P1942="관급자재대", L1942, 0)</f>
        <v>0</v>
      </c>
      <c r="AC1942">
        <f>IF(P1942="(비)철강설", L1942, 0)</f>
        <v>0</v>
      </c>
      <c r="AD1942">
        <f>IF(P1942="사용자항목2", L1942, 0)</f>
        <v>0</v>
      </c>
      <c r="AE1942">
        <f>IF(P1942="사용자항목3", L1942, 0)</f>
        <v>0</v>
      </c>
      <c r="AF1942">
        <f>IF(P1942="사용자항목4", L1942, 0)</f>
        <v>0</v>
      </c>
      <c r="AG1942">
        <f>IF(P1942="사용자항목5", L1942, 0)</f>
        <v>0</v>
      </c>
      <c r="AH1942">
        <f>IF(P1942="사용자항목6", L1942, 0)</f>
        <v>0</v>
      </c>
      <c r="AI1942">
        <f>IF(P1942="사용자항목7", L1942, 0)</f>
        <v>0</v>
      </c>
      <c r="AJ1942">
        <f>IF(P1942="사용자항목8", L1942, 0)</f>
        <v>0</v>
      </c>
      <c r="AK1942">
        <f>IF(P1942="사용자항목9", L1942, 0)</f>
        <v>0</v>
      </c>
    </row>
    <row r="1943" spans="1:38" ht="26.1" customHeight="1" x14ac:dyDescent="0.3">
      <c r="A1943" s="7"/>
      <c r="B1943" s="7"/>
      <c r="C1943" s="14"/>
      <c r="D1943" s="9"/>
      <c r="E1943" s="9"/>
      <c r="F1943" s="9"/>
      <c r="G1943" s="9"/>
      <c r="H1943" s="9"/>
      <c r="I1943" s="9"/>
      <c r="J1943" s="9"/>
      <c r="K1943" s="9"/>
      <c r="L1943" s="9"/>
      <c r="M1943" s="9"/>
    </row>
    <row r="1944" spans="1:38" ht="26.1" customHeight="1" x14ac:dyDescent="0.3">
      <c r="A1944" s="7"/>
      <c r="B1944" s="7"/>
      <c r="C1944" s="14"/>
      <c r="D1944" s="9"/>
      <c r="E1944" s="9"/>
      <c r="F1944" s="9"/>
      <c r="G1944" s="9"/>
      <c r="H1944" s="9"/>
      <c r="I1944" s="9"/>
      <c r="J1944" s="9"/>
      <c r="K1944" s="9"/>
      <c r="L1944" s="9"/>
      <c r="M1944" s="9"/>
    </row>
    <row r="1945" spans="1:38" ht="26.1" customHeight="1" x14ac:dyDescent="0.3">
      <c r="A1945" s="7"/>
      <c r="B1945" s="7"/>
      <c r="C1945" s="14"/>
      <c r="D1945" s="9"/>
      <c r="E1945" s="9"/>
      <c r="F1945" s="9"/>
      <c r="G1945" s="9"/>
      <c r="H1945" s="9"/>
      <c r="I1945" s="9"/>
      <c r="J1945" s="9"/>
      <c r="K1945" s="9"/>
      <c r="L1945" s="9"/>
      <c r="M1945" s="9"/>
    </row>
    <row r="1946" spans="1:38" ht="26.1" customHeight="1" x14ac:dyDescent="0.3">
      <c r="A1946" s="7"/>
      <c r="B1946" s="7"/>
      <c r="C1946" s="14"/>
      <c r="D1946" s="9"/>
      <c r="E1946" s="9"/>
      <c r="F1946" s="9"/>
      <c r="G1946" s="9"/>
      <c r="H1946" s="9"/>
      <c r="I1946" s="9"/>
      <c r="J1946" s="9"/>
      <c r="K1946" s="9"/>
      <c r="L1946" s="9"/>
      <c r="M1946" s="9"/>
    </row>
    <row r="1947" spans="1:38" ht="26.1" customHeight="1" x14ac:dyDescent="0.3">
      <c r="A1947" s="7"/>
      <c r="B1947" s="7"/>
      <c r="C1947" s="14"/>
      <c r="D1947" s="9"/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1:38" ht="26.1" customHeight="1" x14ac:dyDescent="0.3">
      <c r="A1948" s="7"/>
      <c r="B1948" s="7"/>
      <c r="C1948" s="14"/>
      <c r="D1948" s="9"/>
      <c r="E1948" s="9"/>
      <c r="F1948" s="9"/>
      <c r="G1948" s="9"/>
      <c r="H1948" s="9"/>
      <c r="I1948" s="9"/>
      <c r="J1948" s="9"/>
      <c r="K1948" s="9"/>
      <c r="L1948" s="9"/>
      <c r="M1948" s="9"/>
    </row>
    <row r="1949" spans="1:38" ht="26.1" customHeight="1" x14ac:dyDescent="0.3">
      <c r="A1949" s="7"/>
      <c r="B1949" s="7"/>
      <c r="C1949" s="14"/>
      <c r="D1949" s="9"/>
      <c r="E1949" s="9"/>
      <c r="F1949" s="9"/>
      <c r="G1949" s="9"/>
      <c r="H1949" s="9"/>
      <c r="I1949" s="9"/>
      <c r="J1949" s="9"/>
      <c r="K1949" s="9"/>
      <c r="L1949" s="9"/>
      <c r="M1949" s="9"/>
    </row>
    <row r="1950" spans="1:38" ht="26.1" customHeight="1" x14ac:dyDescent="0.3">
      <c r="A1950" s="7"/>
      <c r="B1950" s="7"/>
      <c r="C1950" s="14"/>
      <c r="D1950" s="9"/>
      <c r="E1950" s="9"/>
      <c r="F1950" s="9"/>
      <c r="G1950" s="9"/>
      <c r="H1950" s="9"/>
      <c r="I1950" s="9"/>
      <c r="J1950" s="9"/>
      <c r="K1950" s="9"/>
      <c r="L1950" s="9"/>
      <c r="M1950" s="9"/>
    </row>
    <row r="1951" spans="1:38" ht="26.1" customHeight="1" x14ac:dyDescent="0.3">
      <c r="A1951" s="7"/>
      <c r="B1951" s="7"/>
      <c r="C1951" s="14"/>
      <c r="D1951" s="9"/>
      <c r="E1951" s="9"/>
      <c r="F1951" s="9"/>
      <c r="G1951" s="9"/>
      <c r="H1951" s="9"/>
      <c r="I1951" s="9"/>
      <c r="J1951" s="9"/>
      <c r="K1951" s="9"/>
      <c r="L1951" s="9"/>
      <c r="M1951" s="9"/>
    </row>
    <row r="1952" spans="1:38" ht="26.1" customHeight="1" x14ac:dyDescent="0.3">
      <c r="A1952" s="7"/>
      <c r="B1952" s="7"/>
      <c r="C1952" s="14"/>
      <c r="D1952" s="9"/>
      <c r="E1952" s="9"/>
      <c r="F1952" s="9"/>
      <c r="G1952" s="9"/>
      <c r="H1952" s="9"/>
      <c r="I1952" s="9"/>
      <c r="J1952" s="9"/>
      <c r="K1952" s="9"/>
      <c r="L1952" s="9"/>
      <c r="M1952" s="9"/>
    </row>
    <row r="1953" spans="1:38" ht="26.1" customHeight="1" x14ac:dyDescent="0.3">
      <c r="A1953" s="7"/>
      <c r="B1953" s="7"/>
      <c r="C1953" s="14"/>
      <c r="D1953" s="9"/>
      <c r="E1953" s="9"/>
      <c r="F1953" s="9"/>
      <c r="G1953" s="9"/>
      <c r="H1953" s="9"/>
      <c r="I1953" s="9"/>
      <c r="J1953" s="9"/>
      <c r="K1953" s="9"/>
      <c r="L1953" s="9"/>
      <c r="M1953" s="9"/>
    </row>
    <row r="1954" spans="1:38" ht="26.1" customHeight="1" x14ac:dyDescent="0.3">
      <c r="A1954" s="7"/>
      <c r="B1954" s="7"/>
      <c r="C1954" s="14"/>
      <c r="D1954" s="9"/>
      <c r="E1954" s="9"/>
      <c r="F1954" s="9"/>
      <c r="G1954" s="9"/>
      <c r="H1954" s="9"/>
      <c r="I1954" s="9"/>
      <c r="J1954" s="9"/>
      <c r="K1954" s="9"/>
      <c r="L1954" s="9"/>
      <c r="M1954" s="9"/>
    </row>
    <row r="1955" spans="1:38" ht="26.1" customHeight="1" x14ac:dyDescent="0.3">
      <c r="A1955" s="7"/>
      <c r="B1955" s="7"/>
      <c r="C1955" s="14"/>
      <c r="D1955" s="9"/>
      <c r="E1955" s="9"/>
      <c r="F1955" s="9"/>
      <c r="G1955" s="9"/>
      <c r="H1955" s="9"/>
      <c r="I1955" s="9"/>
      <c r="J1955" s="9"/>
      <c r="K1955" s="9"/>
      <c r="L1955" s="9"/>
      <c r="M1955" s="9"/>
    </row>
    <row r="1956" spans="1:38" ht="26.1" customHeight="1" x14ac:dyDescent="0.3">
      <c r="A1956" s="10" t="s">
        <v>91</v>
      </c>
      <c r="B1956" s="11"/>
      <c r="C1956" s="12"/>
      <c r="D1956" s="13"/>
      <c r="E1956" s="13"/>
      <c r="F1956" s="13"/>
      <c r="G1956" s="13"/>
      <c r="H1956" s="13"/>
      <c r="I1956" s="13"/>
      <c r="J1956" s="13"/>
      <c r="K1956" s="13"/>
      <c r="L1956" s="13">
        <f>F1956+H1956+J1956</f>
        <v>0</v>
      </c>
      <c r="M1956" s="13"/>
      <c r="R1956">
        <f t="shared" ref="R1956:AL1956" si="321">ROUNDDOWN(SUM(R1942:R1942), 0)</f>
        <v>0</v>
      </c>
      <c r="S1956">
        <f t="shared" si="321"/>
        <v>0</v>
      </c>
      <c r="T1956">
        <f t="shared" si="321"/>
        <v>0</v>
      </c>
      <c r="U1956">
        <f t="shared" si="321"/>
        <v>0</v>
      </c>
      <c r="V1956">
        <f t="shared" si="321"/>
        <v>0</v>
      </c>
      <c r="W1956">
        <f t="shared" si="321"/>
        <v>0</v>
      </c>
      <c r="X1956">
        <f t="shared" si="321"/>
        <v>0</v>
      </c>
      <c r="Y1956">
        <f t="shared" si="321"/>
        <v>0</v>
      </c>
      <c r="Z1956">
        <f t="shared" si="321"/>
        <v>0</v>
      </c>
      <c r="AA1956">
        <f t="shared" si="321"/>
        <v>0</v>
      </c>
      <c r="AB1956">
        <f t="shared" si="321"/>
        <v>0</v>
      </c>
      <c r="AC1956">
        <f t="shared" si="321"/>
        <v>0</v>
      </c>
      <c r="AD1956">
        <f t="shared" si="321"/>
        <v>0</v>
      </c>
      <c r="AE1956">
        <f t="shared" si="321"/>
        <v>0</v>
      </c>
      <c r="AF1956">
        <f t="shared" si="321"/>
        <v>0</v>
      </c>
      <c r="AG1956">
        <f t="shared" si="321"/>
        <v>0</v>
      </c>
      <c r="AH1956">
        <f t="shared" si="321"/>
        <v>0</v>
      </c>
      <c r="AI1956">
        <f t="shared" si="321"/>
        <v>0</v>
      </c>
      <c r="AJ1956">
        <f t="shared" si="321"/>
        <v>0</v>
      </c>
      <c r="AK1956">
        <f t="shared" si="321"/>
        <v>0</v>
      </c>
      <c r="AL1956">
        <f t="shared" si="321"/>
        <v>0</v>
      </c>
    </row>
    <row r="1957" spans="1:38" ht="26.1" customHeight="1" x14ac:dyDescent="0.3">
      <c r="A1957" s="59" t="s">
        <v>548</v>
      </c>
      <c r="B1957" s="62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3"/>
    </row>
    <row r="1958" spans="1:38" ht="26.1" customHeight="1" x14ac:dyDescent="0.3">
      <c r="A1958" s="6" t="s">
        <v>180</v>
      </c>
      <c r="B1958" s="6" t="s">
        <v>81</v>
      </c>
      <c r="C1958" s="8" t="s">
        <v>62</v>
      </c>
      <c r="D1958" s="9">
        <v>0.27</v>
      </c>
      <c r="E1958" s="9"/>
      <c r="F1958" s="9"/>
      <c r="G1958" s="9"/>
      <c r="H1958" s="9"/>
      <c r="I1958" s="9"/>
      <c r="J1958" s="9"/>
      <c r="K1958" s="9">
        <f t="shared" ref="K1958:L1960" si="322">E1958+G1958+I1958</f>
        <v>0</v>
      </c>
      <c r="L1958" s="9">
        <f t="shared" si="322"/>
        <v>0</v>
      </c>
      <c r="M1958" s="15" t="s">
        <v>181</v>
      </c>
      <c r="O1958" t="str">
        <f>""</f>
        <v/>
      </c>
      <c r="P1958" t="s">
        <v>411</v>
      </c>
      <c r="Q1958">
        <v>1</v>
      </c>
      <c r="R1958">
        <f>IF(P1958="기계경비", J1958, 0)</f>
        <v>0</v>
      </c>
      <c r="S1958">
        <f>IF(P1958="운반비", J1958, 0)</f>
        <v>0</v>
      </c>
      <c r="T1958">
        <f>IF(P1958="작업부산물", F1958, 0)</f>
        <v>0</v>
      </c>
      <c r="U1958">
        <f>IF(P1958="관급", F1958, 0)</f>
        <v>0</v>
      </c>
      <c r="V1958">
        <f>IF(P1958="외주비", J1958, 0)</f>
        <v>0</v>
      </c>
      <c r="W1958">
        <f>IF(P1958="장비비", J1958, 0)</f>
        <v>0</v>
      </c>
      <c r="X1958">
        <f>IF(P1958="폐기물처리비", L1958, 0)</f>
        <v>0</v>
      </c>
      <c r="Y1958">
        <f>IF(P1958="가설비", J1958, 0)</f>
        <v>0</v>
      </c>
      <c r="Z1958">
        <f>IF(P1958="잡비제외분", F1958, 0)</f>
        <v>0</v>
      </c>
      <c r="AA1958">
        <f>IF(P1958="사급자재대", L1958, 0)</f>
        <v>0</v>
      </c>
      <c r="AB1958">
        <f>IF(P1958="관급자재대", L1958, 0)</f>
        <v>0</v>
      </c>
      <c r="AC1958">
        <f>IF(P1958="(비)철강설", L1958, 0)</f>
        <v>0</v>
      </c>
      <c r="AD1958">
        <f>IF(P1958="사용자항목2", L1958, 0)</f>
        <v>0</v>
      </c>
      <c r="AE1958">
        <f>IF(P1958="사용자항목3", L1958, 0)</f>
        <v>0</v>
      </c>
      <c r="AF1958">
        <f>IF(P1958="사용자항목4", L1958, 0)</f>
        <v>0</v>
      </c>
      <c r="AG1958">
        <f>IF(P1958="사용자항목5", L1958, 0)</f>
        <v>0</v>
      </c>
      <c r="AH1958">
        <f>IF(P1958="사용자항목6", L1958, 0)</f>
        <v>0</v>
      </c>
      <c r="AI1958">
        <f>IF(P1958="사용자항목7", L1958, 0)</f>
        <v>0</v>
      </c>
      <c r="AJ1958">
        <f>IF(P1958="사용자항목8", L1958, 0)</f>
        <v>0</v>
      </c>
      <c r="AK1958">
        <f>IF(P1958="사용자항목9", L1958, 0)</f>
        <v>0</v>
      </c>
    </row>
    <row r="1959" spans="1:38" ht="26.1" customHeight="1" x14ac:dyDescent="0.3">
      <c r="A1959" s="6" t="s">
        <v>72</v>
      </c>
      <c r="B1959" s="6" t="s">
        <v>73</v>
      </c>
      <c r="C1959" s="8" t="s">
        <v>62</v>
      </c>
      <c r="D1959" s="9">
        <v>0.27</v>
      </c>
      <c r="E1959" s="9"/>
      <c r="F1959" s="9"/>
      <c r="G1959" s="9"/>
      <c r="H1959" s="9"/>
      <c r="I1959" s="9"/>
      <c r="J1959" s="9"/>
      <c r="K1959" s="9">
        <f t="shared" si="322"/>
        <v>0</v>
      </c>
      <c r="L1959" s="9">
        <f t="shared" si="322"/>
        <v>0</v>
      </c>
      <c r="M1959" s="15" t="s">
        <v>74</v>
      </c>
      <c r="O1959" t="str">
        <f>"03"</f>
        <v>03</v>
      </c>
      <c r="P1959" t="s">
        <v>411</v>
      </c>
      <c r="Q1959">
        <v>1</v>
      </c>
      <c r="R1959">
        <f>IF(P1959="기계경비", J1959, 0)</f>
        <v>0</v>
      </c>
      <c r="S1959">
        <f>IF(P1959="운반비", J1959, 0)</f>
        <v>0</v>
      </c>
      <c r="T1959">
        <f>IF(P1959="작업부산물", F1959, 0)</f>
        <v>0</v>
      </c>
      <c r="U1959">
        <f>IF(P1959="관급", F1959, 0)</f>
        <v>0</v>
      </c>
      <c r="V1959">
        <f>IF(P1959="외주비", J1959, 0)</f>
        <v>0</v>
      </c>
      <c r="W1959">
        <f>IF(P1959="장비비", J1959, 0)</f>
        <v>0</v>
      </c>
      <c r="X1959">
        <f>IF(P1959="폐기물처리비", L1959, 0)</f>
        <v>0</v>
      </c>
      <c r="Y1959">
        <f>IF(P1959="가설비", J1959, 0)</f>
        <v>0</v>
      </c>
      <c r="Z1959">
        <f>IF(P1959="잡비제외분", F1959, 0)</f>
        <v>0</v>
      </c>
      <c r="AA1959">
        <f>IF(P1959="사급자재대", L1959, 0)</f>
        <v>0</v>
      </c>
      <c r="AB1959">
        <f>IF(P1959="관급자재대", L1959, 0)</f>
        <v>0</v>
      </c>
      <c r="AC1959">
        <f>IF(P1959="(비)철강설", L1959, 0)</f>
        <v>0</v>
      </c>
      <c r="AD1959">
        <f>IF(P1959="사용자항목2", L1959, 0)</f>
        <v>0</v>
      </c>
      <c r="AE1959">
        <f>IF(P1959="사용자항목3", L1959, 0)</f>
        <v>0</v>
      </c>
      <c r="AF1959">
        <f>IF(P1959="사용자항목4", L1959, 0)</f>
        <v>0</v>
      </c>
      <c r="AG1959">
        <f>IF(P1959="사용자항목5", L1959, 0)</f>
        <v>0</v>
      </c>
      <c r="AH1959">
        <f>IF(P1959="사용자항목6", L1959, 0)</f>
        <v>0</v>
      </c>
      <c r="AI1959">
        <f>IF(P1959="사용자항목7", L1959, 0)</f>
        <v>0</v>
      </c>
      <c r="AJ1959">
        <f>IF(P1959="사용자항목8", L1959, 0)</f>
        <v>0</v>
      </c>
      <c r="AK1959">
        <f>IF(P1959="사용자항목9", L1959, 0)</f>
        <v>0</v>
      </c>
    </row>
    <row r="1960" spans="1:38" ht="26.1" customHeight="1" x14ac:dyDescent="0.3">
      <c r="A1960" s="6" t="s">
        <v>75</v>
      </c>
      <c r="B1960" s="6" t="s">
        <v>78</v>
      </c>
      <c r="C1960" s="8" t="s">
        <v>62</v>
      </c>
      <c r="D1960" s="9">
        <v>0.27</v>
      </c>
      <c r="E1960" s="9"/>
      <c r="F1960" s="9"/>
      <c r="G1960" s="9"/>
      <c r="H1960" s="9"/>
      <c r="I1960" s="9"/>
      <c r="J1960" s="9"/>
      <c r="K1960" s="9">
        <f t="shared" si="322"/>
        <v>0</v>
      </c>
      <c r="L1960" s="9">
        <f t="shared" si="322"/>
        <v>0</v>
      </c>
      <c r="M1960" s="15" t="s">
        <v>77</v>
      </c>
      <c r="O1960" t="str">
        <f>"03"</f>
        <v>03</v>
      </c>
      <c r="P1960" t="s">
        <v>411</v>
      </c>
      <c r="Q1960">
        <v>1</v>
      </c>
      <c r="R1960">
        <f>IF(P1960="기계경비", J1960, 0)</f>
        <v>0</v>
      </c>
      <c r="S1960">
        <f>IF(P1960="운반비", J1960, 0)</f>
        <v>0</v>
      </c>
      <c r="T1960">
        <f>IF(P1960="작업부산물", F1960, 0)</f>
        <v>0</v>
      </c>
      <c r="U1960">
        <f>IF(P1960="관급", F1960, 0)</f>
        <v>0</v>
      </c>
      <c r="V1960">
        <f>IF(P1960="외주비", J1960, 0)</f>
        <v>0</v>
      </c>
      <c r="W1960">
        <f>IF(P1960="장비비", J1960, 0)</f>
        <v>0</v>
      </c>
      <c r="X1960">
        <f>IF(P1960="폐기물처리비", L1960, 0)</f>
        <v>0</v>
      </c>
      <c r="Y1960">
        <f>IF(P1960="가설비", J1960, 0)</f>
        <v>0</v>
      </c>
      <c r="Z1960">
        <f>IF(P1960="잡비제외분", F1960, 0)</f>
        <v>0</v>
      </c>
      <c r="AA1960">
        <f>IF(P1960="사급자재대", L1960, 0)</f>
        <v>0</v>
      </c>
      <c r="AB1960">
        <f>IF(P1960="관급자재대", L1960, 0)</f>
        <v>0</v>
      </c>
      <c r="AC1960">
        <f>IF(P1960="(비)철강설", L1960, 0)</f>
        <v>0</v>
      </c>
      <c r="AD1960">
        <f>IF(P1960="사용자항목2", L1960, 0)</f>
        <v>0</v>
      </c>
      <c r="AE1960">
        <f>IF(P1960="사용자항목3", L1960, 0)</f>
        <v>0</v>
      </c>
      <c r="AF1960">
        <f>IF(P1960="사용자항목4", L1960, 0)</f>
        <v>0</v>
      </c>
      <c r="AG1960">
        <f>IF(P1960="사용자항목5", L1960, 0)</f>
        <v>0</v>
      </c>
      <c r="AH1960">
        <f>IF(P1960="사용자항목6", L1960, 0)</f>
        <v>0</v>
      </c>
      <c r="AI1960">
        <f>IF(P1960="사용자항목7", L1960, 0)</f>
        <v>0</v>
      </c>
      <c r="AJ1960">
        <f>IF(P1960="사용자항목8", L1960, 0)</f>
        <v>0</v>
      </c>
      <c r="AK1960">
        <f>IF(P1960="사용자항목9", L1960, 0)</f>
        <v>0</v>
      </c>
    </row>
    <row r="1961" spans="1:38" ht="26.1" customHeight="1" x14ac:dyDescent="0.3">
      <c r="A1961" s="7"/>
      <c r="B1961" s="7"/>
      <c r="C1961" s="14"/>
      <c r="D1961" s="9"/>
      <c r="E1961" s="9"/>
      <c r="F1961" s="9"/>
      <c r="G1961" s="9"/>
      <c r="H1961" s="9"/>
      <c r="I1961" s="9"/>
      <c r="J1961" s="9"/>
      <c r="K1961" s="9"/>
      <c r="L1961" s="9"/>
      <c r="M1961" s="9"/>
    </row>
    <row r="1962" spans="1:38" ht="26.1" customHeight="1" x14ac:dyDescent="0.3">
      <c r="A1962" s="7"/>
      <c r="B1962" s="7"/>
      <c r="C1962" s="14"/>
      <c r="D1962" s="9"/>
      <c r="E1962" s="9"/>
      <c r="F1962" s="9"/>
      <c r="G1962" s="9"/>
      <c r="H1962" s="9"/>
      <c r="I1962" s="9"/>
      <c r="J1962" s="9"/>
      <c r="K1962" s="9"/>
      <c r="L1962" s="9"/>
      <c r="M1962" s="9"/>
    </row>
    <row r="1963" spans="1:38" ht="26.1" customHeight="1" x14ac:dyDescent="0.3">
      <c r="A1963" s="7"/>
      <c r="B1963" s="7"/>
      <c r="C1963" s="14"/>
      <c r="D1963" s="9"/>
      <c r="E1963" s="9"/>
      <c r="F1963" s="9"/>
      <c r="G1963" s="9"/>
      <c r="H1963" s="9"/>
      <c r="I1963" s="9"/>
      <c r="J1963" s="9"/>
      <c r="K1963" s="9"/>
      <c r="L1963" s="9"/>
      <c r="M1963" s="9"/>
    </row>
    <row r="1964" spans="1:38" ht="26.1" customHeight="1" x14ac:dyDescent="0.3">
      <c r="A1964" s="7"/>
      <c r="B1964" s="7"/>
      <c r="C1964" s="14"/>
      <c r="D1964" s="9"/>
      <c r="E1964" s="9"/>
      <c r="F1964" s="9"/>
      <c r="G1964" s="9"/>
      <c r="H1964" s="9"/>
      <c r="I1964" s="9"/>
      <c r="J1964" s="9"/>
      <c r="K1964" s="9"/>
      <c r="L1964" s="9"/>
      <c r="M1964" s="9"/>
    </row>
    <row r="1965" spans="1:38" ht="26.1" customHeight="1" x14ac:dyDescent="0.3">
      <c r="A1965" s="7"/>
      <c r="B1965" s="7"/>
      <c r="C1965" s="14"/>
      <c r="D1965" s="9"/>
      <c r="E1965" s="9"/>
      <c r="F1965" s="9"/>
      <c r="G1965" s="9"/>
      <c r="H1965" s="9"/>
      <c r="I1965" s="9"/>
      <c r="J1965" s="9"/>
      <c r="K1965" s="9"/>
      <c r="L1965" s="9"/>
      <c r="M1965" s="9"/>
    </row>
    <row r="1966" spans="1:38" ht="26.1" customHeight="1" x14ac:dyDescent="0.3">
      <c r="A1966" s="7"/>
      <c r="B1966" s="7"/>
      <c r="C1966" s="14"/>
      <c r="D1966" s="9"/>
      <c r="E1966" s="9"/>
      <c r="F1966" s="9"/>
      <c r="G1966" s="9"/>
      <c r="H1966" s="9"/>
      <c r="I1966" s="9"/>
      <c r="J1966" s="9"/>
      <c r="K1966" s="9"/>
      <c r="L1966" s="9"/>
      <c r="M1966" s="9"/>
    </row>
    <row r="1967" spans="1:38" ht="26.1" customHeight="1" x14ac:dyDescent="0.3">
      <c r="A1967" s="7"/>
      <c r="B1967" s="7"/>
      <c r="C1967" s="14"/>
      <c r="D1967" s="9"/>
      <c r="E1967" s="9"/>
      <c r="F1967" s="9"/>
      <c r="G1967" s="9"/>
      <c r="H1967" s="9"/>
      <c r="I1967" s="9"/>
      <c r="J1967" s="9"/>
      <c r="K1967" s="9"/>
      <c r="L1967" s="9"/>
      <c r="M1967" s="9"/>
    </row>
    <row r="1968" spans="1:38" ht="26.1" customHeight="1" x14ac:dyDescent="0.3">
      <c r="A1968" s="7"/>
      <c r="B1968" s="7"/>
      <c r="C1968" s="14"/>
      <c r="D1968" s="9"/>
      <c r="E1968" s="9"/>
      <c r="F1968" s="9"/>
      <c r="G1968" s="9"/>
      <c r="H1968" s="9"/>
      <c r="I1968" s="9"/>
      <c r="J1968" s="9"/>
      <c r="K1968" s="9"/>
      <c r="L1968" s="9"/>
      <c r="M1968" s="9"/>
    </row>
    <row r="1969" spans="1:38" ht="26.1" customHeight="1" x14ac:dyDescent="0.3">
      <c r="A1969" s="7"/>
      <c r="B1969" s="7"/>
      <c r="C1969" s="14"/>
      <c r="D1969" s="9"/>
      <c r="E1969" s="9"/>
      <c r="F1969" s="9"/>
      <c r="G1969" s="9"/>
      <c r="H1969" s="9"/>
      <c r="I1969" s="9"/>
      <c r="J1969" s="9"/>
      <c r="K1969" s="9"/>
      <c r="L1969" s="9"/>
      <c r="M1969" s="9"/>
    </row>
    <row r="1970" spans="1:38" ht="26.1" customHeight="1" x14ac:dyDescent="0.3">
      <c r="A1970" s="7"/>
      <c r="B1970" s="7"/>
      <c r="C1970" s="14"/>
      <c r="D1970" s="9"/>
      <c r="E1970" s="9"/>
      <c r="F1970" s="9"/>
      <c r="G1970" s="9"/>
      <c r="H1970" s="9"/>
      <c r="I1970" s="9"/>
      <c r="J1970" s="9"/>
      <c r="K1970" s="9"/>
      <c r="L1970" s="9"/>
      <c r="M1970" s="9"/>
    </row>
    <row r="1971" spans="1:38" ht="26.1" customHeight="1" x14ac:dyDescent="0.3">
      <c r="A1971" s="7"/>
      <c r="B1971" s="7"/>
      <c r="C1971" s="14"/>
      <c r="D1971" s="9"/>
      <c r="E1971" s="9"/>
      <c r="F1971" s="9"/>
      <c r="G1971" s="9"/>
      <c r="H1971" s="9"/>
      <c r="I1971" s="9"/>
      <c r="J1971" s="9"/>
      <c r="K1971" s="9"/>
      <c r="L1971" s="9"/>
      <c r="M1971" s="9"/>
    </row>
    <row r="1972" spans="1:38" ht="26.1" customHeight="1" x14ac:dyDescent="0.3">
      <c r="A1972" s="10" t="s">
        <v>91</v>
      </c>
      <c r="B1972" s="11"/>
      <c r="C1972" s="12"/>
      <c r="D1972" s="13"/>
      <c r="E1972" s="13"/>
      <c r="F1972" s="13"/>
      <c r="G1972" s="13"/>
      <c r="H1972" s="13"/>
      <c r="I1972" s="13"/>
      <c r="J1972" s="13"/>
      <c r="K1972" s="13"/>
      <c r="L1972" s="13">
        <f>F1972+H1972+J1972</f>
        <v>0</v>
      </c>
      <c r="M1972" s="13"/>
      <c r="R1972">
        <f t="shared" ref="R1972:AL1972" si="323">ROUNDDOWN(SUM(R1958:R1960), 0)</f>
        <v>0</v>
      </c>
      <c r="S1972">
        <f t="shared" si="323"/>
        <v>0</v>
      </c>
      <c r="T1972">
        <f t="shared" si="323"/>
        <v>0</v>
      </c>
      <c r="U1972">
        <f t="shared" si="323"/>
        <v>0</v>
      </c>
      <c r="V1972">
        <f t="shared" si="323"/>
        <v>0</v>
      </c>
      <c r="W1972">
        <f t="shared" si="323"/>
        <v>0</v>
      </c>
      <c r="X1972">
        <f t="shared" si="323"/>
        <v>0</v>
      </c>
      <c r="Y1972">
        <f t="shared" si="323"/>
        <v>0</v>
      </c>
      <c r="Z1972">
        <f t="shared" si="323"/>
        <v>0</v>
      </c>
      <c r="AA1972">
        <f t="shared" si="323"/>
        <v>0</v>
      </c>
      <c r="AB1972">
        <f t="shared" si="323"/>
        <v>0</v>
      </c>
      <c r="AC1972">
        <f t="shared" si="323"/>
        <v>0</v>
      </c>
      <c r="AD1972">
        <f t="shared" si="323"/>
        <v>0</v>
      </c>
      <c r="AE1972">
        <f t="shared" si="323"/>
        <v>0</v>
      </c>
      <c r="AF1972">
        <f t="shared" si="323"/>
        <v>0</v>
      </c>
      <c r="AG1972">
        <f t="shared" si="323"/>
        <v>0</v>
      </c>
      <c r="AH1972">
        <f t="shared" si="323"/>
        <v>0</v>
      </c>
      <c r="AI1972">
        <f t="shared" si="323"/>
        <v>0</v>
      </c>
      <c r="AJ1972">
        <f t="shared" si="323"/>
        <v>0</v>
      </c>
      <c r="AK1972">
        <f t="shared" si="323"/>
        <v>0</v>
      </c>
      <c r="AL1972">
        <f t="shared" si="323"/>
        <v>0</v>
      </c>
    </row>
    <row r="1973" spans="1:38" ht="26.1" customHeight="1" x14ac:dyDescent="0.3">
      <c r="A1973" s="59" t="s">
        <v>549</v>
      </c>
      <c r="B1973" s="62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3"/>
    </row>
    <row r="1974" spans="1:38" ht="26.1" customHeight="1" x14ac:dyDescent="0.3">
      <c r="A1974" s="6" t="s">
        <v>112</v>
      </c>
      <c r="B1974" s="6" t="s">
        <v>98</v>
      </c>
      <c r="C1974" s="8" t="s">
        <v>97</v>
      </c>
      <c r="D1974" s="9">
        <v>1</v>
      </c>
      <c r="E1974" s="9"/>
      <c r="F1974" s="9"/>
      <c r="G1974" s="9"/>
      <c r="H1974" s="9"/>
      <c r="I1974" s="9"/>
      <c r="J1974" s="9"/>
      <c r="K1974" s="9">
        <f>E1974+G1974+I1974</f>
        <v>0</v>
      </c>
      <c r="L1974" s="9">
        <f>F1974+H1974+J1974</f>
        <v>0</v>
      </c>
      <c r="M1974" s="15" t="s">
        <v>111</v>
      </c>
      <c r="O1974" t="str">
        <f>""</f>
        <v/>
      </c>
      <c r="P1974" s="1" t="s">
        <v>90</v>
      </c>
      <c r="Q1974">
        <v>1</v>
      </c>
      <c r="R1974">
        <f>IF(P1974="기계경비", J1974, 0)</f>
        <v>0</v>
      </c>
      <c r="S1974">
        <f>IF(P1974="운반비", J1974, 0)</f>
        <v>0</v>
      </c>
      <c r="T1974">
        <f>IF(P1974="작업부산물", F1974, 0)</f>
        <v>0</v>
      </c>
      <c r="U1974">
        <f>IF(P1974="관급", F1974, 0)</f>
        <v>0</v>
      </c>
      <c r="V1974">
        <f>IF(P1974="외주비", J1974, 0)</f>
        <v>0</v>
      </c>
      <c r="W1974">
        <f>IF(P1974="장비비", J1974, 0)</f>
        <v>0</v>
      </c>
      <c r="X1974">
        <f>IF(P1974="폐기물처리비", J1974, 0)</f>
        <v>0</v>
      </c>
      <c r="Y1974">
        <f>IF(P1974="가설비", J1974, 0)</f>
        <v>0</v>
      </c>
      <c r="Z1974">
        <f>IF(P1974="잡비제외분", F1974, 0)</f>
        <v>0</v>
      </c>
      <c r="AA1974">
        <f>IF(P1974="사급자재대", L1974, 0)</f>
        <v>0</v>
      </c>
      <c r="AB1974">
        <f>IF(P1974="관급자재대", L1974, 0)</f>
        <v>0</v>
      </c>
      <c r="AC1974">
        <f>IF(P1974="(비)철강설", L1974, 0)</f>
        <v>0</v>
      </c>
      <c r="AD1974">
        <f>IF(P1974="사용자항목2", L1974, 0)</f>
        <v>0</v>
      </c>
      <c r="AE1974">
        <f>IF(P1974="사용자항목3", L1974, 0)</f>
        <v>0</v>
      </c>
      <c r="AF1974">
        <f>IF(P1974="사용자항목4", L1974, 0)</f>
        <v>0</v>
      </c>
      <c r="AG1974">
        <f>IF(P1974="사용자항목5", L1974, 0)</f>
        <v>0</v>
      </c>
      <c r="AH1974">
        <f>IF(P1974="사용자항목6", L1974, 0)</f>
        <v>0</v>
      </c>
      <c r="AI1974">
        <f>IF(P1974="사용자항목7", L1974, 0)</f>
        <v>0</v>
      </c>
      <c r="AJ1974">
        <f>IF(P1974="사용자항목8", L1974, 0)</f>
        <v>0</v>
      </c>
      <c r="AK1974">
        <f>IF(P1974="사용자항목9", L1974, 0)</f>
        <v>0</v>
      </c>
    </row>
    <row r="1975" spans="1:38" ht="26.1" customHeight="1" x14ac:dyDescent="0.3">
      <c r="A1975" s="7"/>
      <c r="B1975" s="7"/>
      <c r="C1975" s="14"/>
      <c r="D1975" s="9"/>
      <c r="E1975" s="9"/>
      <c r="F1975" s="9"/>
      <c r="G1975" s="9"/>
      <c r="H1975" s="9"/>
      <c r="I1975" s="9"/>
      <c r="J1975" s="9"/>
      <c r="K1975" s="9"/>
      <c r="L1975" s="9"/>
      <c r="M1975" s="9"/>
    </row>
    <row r="1976" spans="1:38" ht="26.1" customHeight="1" x14ac:dyDescent="0.3">
      <c r="A1976" s="7"/>
      <c r="B1976" s="7"/>
      <c r="C1976" s="14"/>
      <c r="D1976" s="9"/>
      <c r="E1976" s="9"/>
      <c r="F1976" s="9"/>
      <c r="G1976" s="9"/>
      <c r="H1976" s="9"/>
      <c r="I1976" s="9"/>
      <c r="J1976" s="9"/>
      <c r="K1976" s="9"/>
      <c r="L1976" s="9"/>
      <c r="M1976" s="9"/>
    </row>
    <row r="1977" spans="1:38" ht="26.1" customHeight="1" x14ac:dyDescent="0.3">
      <c r="A1977" s="7"/>
      <c r="B1977" s="7"/>
      <c r="C1977" s="14"/>
      <c r="D1977" s="9"/>
      <c r="E1977" s="9"/>
      <c r="F1977" s="9"/>
      <c r="G1977" s="9"/>
      <c r="H1977" s="9"/>
      <c r="I1977" s="9"/>
      <c r="J1977" s="9"/>
      <c r="K1977" s="9"/>
      <c r="L1977" s="9"/>
      <c r="M1977" s="9"/>
    </row>
    <row r="1978" spans="1:38" ht="26.1" customHeight="1" x14ac:dyDescent="0.3">
      <c r="A1978" s="7"/>
      <c r="B1978" s="7"/>
      <c r="C1978" s="14"/>
      <c r="D1978" s="9"/>
      <c r="E1978" s="9"/>
      <c r="F1978" s="9"/>
      <c r="G1978" s="9"/>
      <c r="H1978" s="9"/>
      <c r="I1978" s="9"/>
      <c r="J1978" s="9"/>
      <c r="K1978" s="9"/>
      <c r="L1978" s="9"/>
      <c r="M1978" s="9"/>
    </row>
    <row r="1979" spans="1:38" ht="26.1" customHeight="1" x14ac:dyDescent="0.3">
      <c r="A1979" s="7"/>
      <c r="B1979" s="7"/>
      <c r="C1979" s="14"/>
      <c r="D1979" s="9"/>
      <c r="E1979" s="9"/>
      <c r="F1979" s="9"/>
      <c r="G1979" s="9"/>
      <c r="H1979" s="9"/>
      <c r="I1979" s="9"/>
      <c r="J1979" s="9"/>
      <c r="K1979" s="9"/>
      <c r="L1979" s="9"/>
      <c r="M1979" s="9"/>
    </row>
    <row r="1980" spans="1:38" ht="26.1" customHeight="1" x14ac:dyDescent="0.3">
      <c r="A1980" s="7"/>
      <c r="B1980" s="7"/>
      <c r="C1980" s="14"/>
      <c r="D1980" s="9"/>
      <c r="E1980" s="9"/>
      <c r="F1980" s="9"/>
      <c r="G1980" s="9"/>
      <c r="H1980" s="9"/>
      <c r="I1980" s="9"/>
      <c r="J1980" s="9"/>
      <c r="K1980" s="9"/>
      <c r="L1980" s="9"/>
      <c r="M1980" s="9"/>
    </row>
    <row r="1981" spans="1:38" ht="26.1" customHeight="1" x14ac:dyDescent="0.3">
      <c r="A1981" s="7"/>
      <c r="B1981" s="7"/>
      <c r="C1981" s="14"/>
      <c r="D1981" s="9"/>
      <c r="E1981" s="9"/>
      <c r="F1981" s="9"/>
      <c r="G1981" s="9"/>
      <c r="H1981" s="9"/>
      <c r="I1981" s="9"/>
      <c r="J1981" s="9"/>
      <c r="K1981" s="9"/>
      <c r="L1981" s="9"/>
      <c r="M1981" s="9"/>
    </row>
    <row r="1982" spans="1:38" ht="26.1" customHeight="1" x14ac:dyDescent="0.3">
      <c r="A1982" s="7"/>
      <c r="B1982" s="7"/>
      <c r="C1982" s="14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1:38" ht="26.1" customHeight="1" x14ac:dyDescent="0.3">
      <c r="A1983" s="7"/>
      <c r="B1983" s="7"/>
      <c r="C1983" s="14"/>
      <c r="D1983" s="9"/>
      <c r="E1983" s="9"/>
      <c r="F1983" s="9"/>
      <c r="G1983" s="9"/>
      <c r="H1983" s="9"/>
      <c r="I1983" s="9"/>
      <c r="J1983" s="9"/>
      <c r="K1983" s="9"/>
      <c r="L1983" s="9"/>
      <c r="M1983" s="9"/>
    </row>
    <row r="1984" spans="1:38" ht="26.1" customHeight="1" x14ac:dyDescent="0.3">
      <c r="A1984" s="7"/>
      <c r="B1984" s="7"/>
      <c r="C1984" s="14"/>
      <c r="D1984" s="9"/>
      <c r="E1984" s="9"/>
      <c r="F1984" s="9"/>
      <c r="G1984" s="9"/>
      <c r="H1984" s="9"/>
      <c r="I1984" s="9"/>
      <c r="J1984" s="9"/>
      <c r="K1984" s="9"/>
      <c r="L1984" s="9"/>
      <c r="M1984" s="9"/>
    </row>
    <row r="1985" spans="1:38" ht="26.1" customHeight="1" x14ac:dyDescent="0.3">
      <c r="A1985" s="7"/>
      <c r="B1985" s="7"/>
      <c r="C1985" s="14"/>
      <c r="D1985" s="9"/>
      <c r="E1985" s="9"/>
      <c r="F1985" s="9"/>
      <c r="G1985" s="9"/>
      <c r="H1985" s="9"/>
      <c r="I1985" s="9"/>
      <c r="J1985" s="9"/>
      <c r="K1985" s="9"/>
      <c r="L1985" s="9"/>
      <c r="M1985" s="9"/>
    </row>
    <row r="1986" spans="1:38" ht="26.1" customHeight="1" x14ac:dyDescent="0.3">
      <c r="A1986" s="7"/>
      <c r="B1986" s="7"/>
      <c r="C1986" s="14"/>
      <c r="D1986" s="9"/>
      <c r="E1986" s="9"/>
      <c r="F1986" s="9"/>
      <c r="G1986" s="9"/>
      <c r="H1986" s="9"/>
      <c r="I1986" s="9"/>
      <c r="J1986" s="9"/>
      <c r="K1986" s="9"/>
      <c r="L1986" s="9"/>
      <c r="M1986" s="9"/>
    </row>
    <row r="1987" spans="1:38" ht="26.1" customHeight="1" x14ac:dyDescent="0.3">
      <c r="A1987" s="7"/>
      <c r="B1987" s="7"/>
      <c r="C1987" s="14"/>
      <c r="D1987" s="9"/>
      <c r="E1987" s="9"/>
      <c r="F1987" s="9"/>
      <c r="G1987" s="9"/>
      <c r="H1987" s="9"/>
      <c r="I1987" s="9"/>
      <c r="J1987" s="9"/>
      <c r="K1987" s="9"/>
      <c r="L1987" s="9"/>
      <c r="M1987" s="9"/>
    </row>
    <row r="1988" spans="1:38" ht="26.1" customHeight="1" x14ac:dyDescent="0.3">
      <c r="A1988" s="10" t="s">
        <v>91</v>
      </c>
      <c r="B1988" s="11"/>
      <c r="C1988" s="12"/>
      <c r="D1988" s="13"/>
      <c r="E1988" s="13"/>
      <c r="F1988" s="13"/>
      <c r="G1988" s="13"/>
      <c r="H1988" s="13"/>
      <c r="I1988" s="13"/>
      <c r="J1988" s="13"/>
      <c r="K1988" s="13"/>
      <c r="L1988" s="13">
        <f>F1988+H1988+J1988</f>
        <v>0</v>
      </c>
      <c r="M1988" s="13"/>
      <c r="R1988">
        <f t="shared" ref="R1988:AL1988" si="324">ROUNDDOWN(SUM(R1974:R1974), 0)</f>
        <v>0</v>
      </c>
      <c r="S1988">
        <f t="shared" si="324"/>
        <v>0</v>
      </c>
      <c r="T1988">
        <f t="shared" si="324"/>
        <v>0</v>
      </c>
      <c r="U1988">
        <f t="shared" si="324"/>
        <v>0</v>
      </c>
      <c r="V1988">
        <f t="shared" si="324"/>
        <v>0</v>
      </c>
      <c r="W1988">
        <f t="shared" si="324"/>
        <v>0</v>
      </c>
      <c r="X1988">
        <f t="shared" si="324"/>
        <v>0</v>
      </c>
      <c r="Y1988">
        <f t="shared" si="324"/>
        <v>0</v>
      </c>
      <c r="Z1988">
        <f t="shared" si="324"/>
        <v>0</v>
      </c>
      <c r="AA1988">
        <f t="shared" si="324"/>
        <v>0</v>
      </c>
      <c r="AB1988">
        <f t="shared" si="324"/>
        <v>0</v>
      </c>
      <c r="AC1988">
        <f t="shared" si="324"/>
        <v>0</v>
      </c>
      <c r="AD1988">
        <f t="shared" si="324"/>
        <v>0</v>
      </c>
      <c r="AE1988">
        <f t="shared" si="324"/>
        <v>0</v>
      </c>
      <c r="AF1988">
        <f t="shared" si="324"/>
        <v>0</v>
      </c>
      <c r="AG1988">
        <f t="shared" si="324"/>
        <v>0</v>
      </c>
      <c r="AH1988">
        <f t="shared" si="324"/>
        <v>0</v>
      </c>
      <c r="AI1988">
        <f t="shared" si="324"/>
        <v>0</v>
      </c>
      <c r="AJ1988">
        <f t="shared" si="324"/>
        <v>0</v>
      </c>
      <c r="AK1988">
        <f t="shared" si="324"/>
        <v>0</v>
      </c>
      <c r="AL1988">
        <f t="shared" si="324"/>
        <v>0</v>
      </c>
    </row>
    <row r="1989" spans="1:38" ht="26.1" customHeight="1" x14ac:dyDescent="0.3">
      <c r="A1989" s="59" t="s">
        <v>550</v>
      </c>
      <c r="B1989" s="62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3"/>
    </row>
    <row r="1990" spans="1:38" ht="26.1" customHeight="1" x14ac:dyDescent="0.3">
      <c r="A1990" s="6" t="s">
        <v>114</v>
      </c>
      <c r="B1990" s="6" t="s">
        <v>300</v>
      </c>
      <c r="C1990" s="8" t="s">
        <v>97</v>
      </c>
      <c r="D1990" s="9">
        <v>1</v>
      </c>
      <c r="E1990" s="9"/>
      <c r="F1990" s="9"/>
      <c r="G1990" s="9"/>
      <c r="H1990" s="9"/>
      <c r="I1990" s="9"/>
      <c r="J1990" s="9"/>
      <c r="K1990" s="9">
        <f>E1990+G1990+I1990</f>
        <v>0</v>
      </c>
      <c r="L1990" s="9">
        <f>F1990+H1990+J1990</f>
        <v>0</v>
      </c>
      <c r="M1990" s="15" t="s">
        <v>299</v>
      </c>
      <c r="O1990" t="str">
        <f>""</f>
        <v/>
      </c>
      <c r="P1990" s="1" t="s">
        <v>90</v>
      </c>
      <c r="Q1990">
        <v>1</v>
      </c>
      <c r="R1990">
        <f>IF(P1990="기계경비", J1990, 0)</f>
        <v>0</v>
      </c>
      <c r="S1990">
        <f>IF(P1990="운반비", J1990, 0)</f>
        <v>0</v>
      </c>
      <c r="T1990">
        <f>IF(P1990="작업부산물", F1990, 0)</f>
        <v>0</v>
      </c>
      <c r="U1990">
        <f>IF(P1990="관급", F1990, 0)</f>
        <v>0</v>
      </c>
      <c r="V1990">
        <f>IF(P1990="외주비", J1990, 0)</f>
        <v>0</v>
      </c>
      <c r="W1990">
        <f>IF(P1990="장비비", J1990, 0)</f>
        <v>0</v>
      </c>
      <c r="X1990">
        <f>IF(P1990="폐기물처리비", J1990, 0)</f>
        <v>0</v>
      </c>
      <c r="Y1990">
        <f>IF(P1990="가설비", J1990, 0)</f>
        <v>0</v>
      </c>
      <c r="Z1990">
        <f>IF(P1990="잡비제외분", F1990, 0)</f>
        <v>0</v>
      </c>
      <c r="AA1990">
        <f>IF(P1990="사급자재대", L1990, 0)</f>
        <v>0</v>
      </c>
      <c r="AB1990">
        <f>IF(P1990="관급자재대", L1990, 0)</f>
        <v>0</v>
      </c>
      <c r="AC1990">
        <f>IF(P1990="(비)철강설", L1990, 0)</f>
        <v>0</v>
      </c>
      <c r="AD1990">
        <f>IF(P1990="사용자항목2", L1990, 0)</f>
        <v>0</v>
      </c>
      <c r="AE1990">
        <f>IF(P1990="사용자항목3", L1990, 0)</f>
        <v>0</v>
      </c>
      <c r="AF1990">
        <f>IF(P1990="사용자항목4", L1990, 0)</f>
        <v>0</v>
      </c>
      <c r="AG1990">
        <f>IF(P1990="사용자항목5", L1990, 0)</f>
        <v>0</v>
      </c>
      <c r="AH1990">
        <f>IF(P1990="사용자항목6", L1990, 0)</f>
        <v>0</v>
      </c>
      <c r="AI1990">
        <f>IF(P1990="사용자항목7", L1990, 0)</f>
        <v>0</v>
      </c>
      <c r="AJ1990">
        <f>IF(P1990="사용자항목8", L1990, 0)</f>
        <v>0</v>
      </c>
      <c r="AK1990">
        <f>IF(P1990="사용자항목9", L1990, 0)</f>
        <v>0</v>
      </c>
    </row>
    <row r="1991" spans="1:38" ht="26.1" customHeight="1" x14ac:dyDescent="0.3">
      <c r="A1991" s="7"/>
      <c r="B1991" s="7"/>
      <c r="C1991" s="14"/>
      <c r="D1991" s="9"/>
      <c r="E1991" s="9"/>
      <c r="F1991" s="9"/>
      <c r="G1991" s="9"/>
      <c r="H1991" s="9"/>
      <c r="I1991" s="9"/>
      <c r="J1991" s="9"/>
      <c r="K1991" s="9"/>
      <c r="L1991" s="9"/>
      <c r="M1991" s="9"/>
    </row>
    <row r="1992" spans="1:38" ht="26.1" customHeight="1" x14ac:dyDescent="0.3">
      <c r="A1992" s="7"/>
      <c r="B1992" s="7"/>
      <c r="C1992" s="14"/>
      <c r="D1992" s="9"/>
      <c r="E1992" s="9"/>
      <c r="F1992" s="9"/>
      <c r="G1992" s="9"/>
      <c r="H1992" s="9"/>
      <c r="I1992" s="9"/>
      <c r="J1992" s="9"/>
      <c r="K1992" s="9"/>
      <c r="L1992" s="9"/>
      <c r="M1992" s="9"/>
    </row>
    <row r="1993" spans="1:38" ht="26.1" customHeight="1" x14ac:dyDescent="0.3">
      <c r="A1993" s="7"/>
      <c r="B1993" s="7"/>
      <c r="C1993" s="14"/>
      <c r="D1993" s="9"/>
      <c r="E1993" s="9"/>
      <c r="F1993" s="9"/>
      <c r="G1993" s="9"/>
      <c r="H1993" s="9"/>
      <c r="I1993" s="9"/>
      <c r="J1993" s="9"/>
      <c r="K1993" s="9"/>
      <c r="L1993" s="9"/>
      <c r="M1993" s="9"/>
    </row>
    <row r="1994" spans="1:38" ht="26.1" customHeight="1" x14ac:dyDescent="0.3">
      <c r="A1994" s="7"/>
      <c r="B1994" s="7"/>
      <c r="C1994" s="14"/>
      <c r="D1994" s="9"/>
      <c r="E1994" s="9"/>
      <c r="F1994" s="9"/>
      <c r="G1994" s="9"/>
      <c r="H1994" s="9"/>
      <c r="I1994" s="9"/>
      <c r="J1994" s="9"/>
      <c r="K1994" s="9"/>
      <c r="L1994" s="9"/>
      <c r="M1994" s="9"/>
    </row>
    <row r="1995" spans="1:38" ht="26.1" customHeight="1" x14ac:dyDescent="0.3">
      <c r="A1995" s="7"/>
      <c r="B1995" s="7"/>
      <c r="C1995" s="14"/>
      <c r="D1995" s="9"/>
      <c r="E1995" s="9"/>
      <c r="F1995" s="9"/>
      <c r="G1995" s="9"/>
      <c r="H1995" s="9"/>
      <c r="I1995" s="9"/>
      <c r="J1995" s="9"/>
      <c r="K1995" s="9"/>
      <c r="L1995" s="9"/>
      <c r="M1995" s="9"/>
    </row>
    <row r="1996" spans="1:38" ht="26.1" customHeight="1" x14ac:dyDescent="0.3">
      <c r="A1996" s="7"/>
      <c r="B1996" s="7"/>
      <c r="C1996" s="14"/>
      <c r="D1996" s="9"/>
      <c r="E1996" s="9"/>
      <c r="F1996" s="9"/>
      <c r="G1996" s="9"/>
      <c r="H1996" s="9"/>
      <c r="I1996" s="9"/>
      <c r="J1996" s="9"/>
      <c r="K1996" s="9"/>
      <c r="L1996" s="9"/>
      <c r="M1996" s="9"/>
    </row>
    <row r="1997" spans="1:38" ht="26.1" customHeight="1" x14ac:dyDescent="0.3">
      <c r="A1997" s="7"/>
      <c r="B1997" s="7"/>
      <c r="C1997" s="14"/>
      <c r="D1997" s="9"/>
      <c r="E1997" s="9"/>
      <c r="F1997" s="9"/>
      <c r="G1997" s="9"/>
      <c r="H1997" s="9"/>
      <c r="I1997" s="9"/>
      <c r="J1997" s="9"/>
      <c r="K1997" s="9"/>
      <c r="L1997" s="9"/>
      <c r="M1997" s="9"/>
    </row>
    <row r="1998" spans="1:38" ht="26.1" customHeight="1" x14ac:dyDescent="0.3">
      <c r="A1998" s="7"/>
      <c r="B1998" s="7"/>
      <c r="C1998" s="14"/>
      <c r="D1998" s="9"/>
      <c r="E1998" s="9"/>
      <c r="F1998" s="9"/>
      <c r="G1998" s="9"/>
      <c r="H1998" s="9"/>
      <c r="I1998" s="9"/>
      <c r="J1998" s="9"/>
      <c r="K1998" s="9"/>
      <c r="L1998" s="9"/>
      <c r="M1998" s="9"/>
    </row>
    <row r="1999" spans="1:38" ht="26.1" customHeight="1" x14ac:dyDescent="0.3">
      <c r="A1999" s="7"/>
      <c r="B1999" s="7"/>
      <c r="C1999" s="14"/>
      <c r="D1999" s="9"/>
      <c r="E1999" s="9"/>
      <c r="F1999" s="9"/>
      <c r="G1999" s="9"/>
      <c r="H1999" s="9"/>
      <c r="I1999" s="9"/>
      <c r="J1999" s="9"/>
      <c r="K1999" s="9"/>
      <c r="L1999" s="9"/>
      <c r="M1999" s="9"/>
    </row>
    <row r="2000" spans="1:38" ht="26.1" customHeight="1" x14ac:dyDescent="0.3">
      <c r="A2000" s="7"/>
      <c r="B2000" s="7"/>
      <c r="C2000" s="14"/>
      <c r="D2000" s="9"/>
      <c r="E2000" s="9"/>
      <c r="F2000" s="9"/>
      <c r="G2000" s="9"/>
      <c r="H2000" s="9"/>
      <c r="I2000" s="9"/>
      <c r="J2000" s="9"/>
      <c r="K2000" s="9"/>
      <c r="L2000" s="9"/>
      <c r="M2000" s="9"/>
    </row>
    <row r="2001" spans="1:38" ht="26.1" customHeight="1" x14ac:dyDescent="0.3">
      <c r="A2001" s="7"/>
      <c r="B2001" s="7"/>
      <c r="C2001" s="14"/>
      <c r="D2001" s="9"/>
      <c r="E2001" s="9"/>
      <c r="F2001" s="9"/>
      <c r="G2001" s="9"/>
      <c r="H2001" s="9"/>
      <c r="I2001" s="9"/>
      <c r="J2001" s="9"/>
      <c r="K2001" s="9"/>
      <c r="L2001" s="9"/>
      <c r="M2001" s="9"/>
    </row>
    <row r="2002" spans="1:38" ht="26.1" customHeight="1" x14ac:dyDescent="0.3">
      <c r="A2002" s="7"/>
      <c r="B2002" s="7"/>
      <c r="C2002" s="14"/>
      <c r="D2002" s="9"/>
      <c r="E2002" s="9"/>
      <c r="F2002" s="9"/>
      <c r="G2002" s="9"/>
      <c r="H2002" s="9"/>
      <c r="I2002" s="9"/>
      <c r="J2002" s="9"/>
      <c r="K2002" s="9"/>
      <c r="L2002" s="9"/>
      <c r="M2002" s="9"/>
    </row>
    <row r="2003" spans="1:38" ht="26.1" customHeight="1" x14ac:dyDescent="0.3">
      <c r="A2003" s="7"/>
      <c r="B2003" s="7"/>
      <c r="C2003" s="14"/>
      <c r="D2003" s="9"/>
      <c r="E2003" s="9"/>
      <c r="F2003" s="9"/>
      <c r="G2003" s="9"/>
      <c r="H2003" s="9"/>
      <c r="I2003" s="9"/>
      <c r="J2003" s="9"/>
      <c r="K2003" s="9"/>
      <c r="L2003" s="9"/>
      <c r="M2003" s="9"/>
    </row>
    <row r="2004" spans="1:38" ht="26.1" customHeight="1" x14ac:dyDescent="0.3">
      <c r="A2004" s="10" t="s">
        <v>91</v>
      </c>
      <c r="B2004" s="11"/>
      <c r="C2004" s="12"/>
      <c r="D2004" s="13"/>
      <c r="E2004" s="13"/>
      <c r="F2004" s="13"/>
      <c r="G2004" s="13"/>
      <c r="H2004" s="13"/>
      <c r="I2004" s="13"/>
      <c r="J2004" s="13"/>
      <c r="K2004" s="13"/>
      <c r="L2004" s="13">
        <f>F2004+H2004+J2004</f>
        <v>0</v>
      </c>
      <c r="M2004" s="13"/>
      <c r="R2004">
        <f t="shared" ref="R2004:AL2004" si="325">ROUNDDOWN(SUM(R1990:R1990), 0)</f>
        <v>0</v>
      </c>
      <c r="S2004">
        <f t="shared" si="325"/>
        <v>0</v>
      </c>
      <c r="T2004">
        <f t="shared" si="325"/>
        <v>0</v>
      </c>
      <c r="U2004">
        <f t="shared" si="325"/>
        <v>0</v>
      </c>
      <c r="V2004">
        <f t="shared" si="325"/>
        <v>0</v>
      </c>
      <c r="W2004">
        <f t="shared" si="325"/>
        <v>0</v>
      </c>
      <c r="X2004">
        <f t="shared" si="325"/>
        <v>0</v>
      </c>
      <c r="Y2004">
        <f t="shared" si="325"/>
        <v>0</v>
      </c>
      <c r="Z2004">
        <f t="shared" si="325"/>
        <v>0</v>
      </c>
      <c r="AA2004">
        <f t="shared" si="325"/>
        <v>0</v>
      </c>
      <c r="AB2004">
        <f t="shared" si="325"/>
        <v>0</v>
      </c>
      <c r="AC2004">
        <f t="shared" si="325"/>
        <v>0</v>
      </c>
      <c r="AD2004">
        <f t="shared" si="325"/>
        <v>0</v>
      </c>
      <c r="AE2004">
        <f t="shared" si="325"/>
        <v>0</v>
      </c>
      <c r="AF2004">
        <f t="shared" si="325"/>
        <v>0</v>
      </c>
      <c r="AG2004">
        <f t="shared" si="325"/>
        <v>0</v>
      </c>
      <c r="AH2004">
        <f t="shared" si="325"/>
        <v>0</v>
      </c>
      <c r="AI2004">
        <f t="shared" si="325"/>
        <v>0</v>
      </c>
      <c r="AJ2004">
        <f t="shared" si="325"/>
        <v>0</v>
      </c>
      <c r="AK2004">
        <f t="shared" si="325"/>
        <v>0</v>
      </c>
      <c r="AL2004">
        <f t="shared" si="325"/>
        <v>0</v>
      </c>
    </row>
    <row r="2005" spans="1:38" ht="26.1" customHeight="1" x14ac:dyDescent="0.3">
      <c r="A2005" s="59" t="s">
        <v>551</v>
      </c>
      <c r="B2005" s="62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3"/>
    </row>
    <row r="2006" spans="1:38" ht="26.1" customHeight="1" x14ac:dyDescent="0.3">
      <c r="A2006" s="6" t="s">
        <v>127</v>
      </c>
      <c r="B2006" s="6" t="s">
        <v>128</v>
      </c>
      <c r="C2006" s="8" t="s">
        <v>52</v>
      </c>
      <c r="D2006" s="9">
        <v>98</v>
      </c>
      <c r="E2006" s="9"/>
      <c r="F2006" s="9"/>
      <c r="G2006" s="9"/>
      <c r="H2006" s="9"/>
      <c r="I2006" s="9"/>
      <c r="J2006" s="9"/>
      <c r="K2006" s="9">
        <f t="shared" ref="K2006:L2009" si="326">E2006+G2006+I2006</f>
        <v>0</v>
      </c>
      <c r="L2006" s="9">
        <f t="shared" si="326"/>
        <v>0</v>
      </c>
      <c r="M2006" s="15" t="s">
        <v>126</v>
      </c>
      <c r="O2006" t="str">
        <f>""</f>
        <v/>
      </c>
      <c r="P2006" s="1" t="s">
        <v>90</v>
      </c>
      <c r="Q2006">
        <v>1</v>
      </c>
      <c r="R2006">
        <f>IF(P2006="기계경비", J2006, 0)</f>
        <v>0</v>
      </c>
      <c r="S2006">
        <f>IF(P2006="운반비", J2006, 0)</f>
        <v>0</v>
      </c>
      <c r="T2006">
        <f>IF(P2006="작업부산물", F2006, 0)</f>
        <v>0</v>
      </c>
      <c r="U2006">
        <f>IF(P2006="관급", F2006, 0)</f>
        <v>0</v>
      </c>
      <c r="V2006">
        <f>IF(P2006="외주비", J2006, 0)</f>
        <v>0</v>
      </c>
      <c r="W2006">
        <f>IF(P2006="장비비", J2006, 0)</f>
        <v>0</v>
      </c>
      <c r="X2006">
        <f>IF(P2006="폐기물처리비", J2006, 0)</f>
        <v>0</v>
      </c>
      <c r="Y2006">
        <f>IF(P2006="가설비", J2006, 0)</f>
        <v>0</v>
      </c>
      <c r="Z2006">
        <f>IF(P2006="잡비제외분", F2006, 0)</f>
        <v>0</v>
      </c>
      <c r="AA2006">
        <f>IF(P2006="사급자재대", L2006, 0)</f>
        <v>0</v>
      </c>
      <c r="AB2006">
        <f>IF(P2006="관급자재대", L2006, 0)</f>
        <v>0</v>
      </c>
      <c r="AC2006">
        <f>IF(P2006="(비)철강설", L2006, 0)</f>
        <v>0</v>
      </c>
      <c r="AD2006">
        <f>IF(P2006="사용자항목2", L2006, 0)</f>
        <v>0</v>
      </c>
      <c r="AE2006">
        <f>IF(P2006="사용자항목3", L2006, 0)</f>
        <v>0</v>
      </c>
      <c r="AF2006">
        <f>IF(P2006="사용자항목4", L2006, 0)</f>
        <v>0</v>
      </c>
      <c r="AG2006">
        <f>IF(P2006="사용자항목5", L2006, 0)</f>
        <v>0</v>
      </c>
      <c r="AH2006">
        <f>IF(P2006="사용자항목6", L2006, 0)</f>
        <v>0</v>
      </c>
      <c r="AI2006">
        <f>IF(P2006="사용자항목7", L2006, 0)</f>
        <v>0</v>
      </c>
      <c r="AJ2006">
        <f>IF(P2006="사용자항목8", L2006, 0)</f>
        <v>0</v>
      </c>
      <c r="AK2006">
        <f>IF(P2006="사용자항목9", L2006, 0)</f>
        <v>0</v>
      </c>
    </row>
    <row r="2007" spans="1:38" ht="26.1" customHeight="1" x14ac:dyDescent="0.3">
      <c r="A2007" s="6" t="s">
        <v>130</v>
      </c>
      <c r="B2007" s="6" t="s">
        <v>131</v>
      </c>
      <c r="C2007" s="8" t="s">
        <v>52</v>
      </c>
      <c r="D2007" s="9">
        <v>98</v>
      </c>
      <c r="E2007" s="9"/>
      <c r="F2007" s="9"/>
      <c r="G2007" s="9"/>
      <c r="H2007" s="9"/>
      <c r="I2007" s="9"/>
      <c r="J2007" s="9"/>
      <c r="K2007" s="9">
        <f t="shared" si="326"/>
        <v>0</v>
      </c>
      <c r="L2007" s="9">
        <f t="shared" si="326"/>
        <v>0</v>
      </c>
      <c r="M2007" s="15" t="s">
        <v>129</v>
      </c>
      <c r="O2007" t="str">
        <f>""</f>
        <v/>
      </c>
      <c r="P2007" s="1" t="s">
        <v>90</v>
      </c>
      <c r="Q2007">
        <v>1</v>
      </c>
      <c r="R2007">
        <f>IF(P2007="기계경비", J2007, 0)</f>
        <v>0</v>
      </c>
      <c r="S2007">
        <f>IF(P2007="운반비", J2007, 0)</f>
        <v>0</v>
      </c>
      <c r="T2007">
        <f>IF(P2007="작업부산물", F2007, 0)</f>
        <v>0</v>
      </c>
      <c r="U2007">
        <f>IF(P2007="관급", F2007, 0)</f>
        <v>0</v>
      </c>
      <c r="V2007">
        <f>IF(P2007="외주비", J2007, 0)</f>
        <v>0</v>
      </c>
      <c r="W2007">
        <f>IF(P2007="장비비", J2007, 0)</f>
        <v>0</v>
      </c>
      <c r="X2007">
        <f>IF(P2007="폐기물처리비", J2007, 0)</f>
        <v>0</v>
      </c>
      <c r="Y2007">
        <f>IF(P2007="가설비", J2007, 0)</f>
        <v>0</v>
      </c>
      <c r="Z2007">
        <f>IF(P2007="잡비제외분", F2007, 0)</f>
        <v>0</v>
      </c>
      <c r="AA2007">
        <f>IF(P2007="사급자재대", L2007, 0)</f>
        <v>0</v>
      </c>
      <c r="AB2007">
        <f>IF(P2007="관급자재대", L2007, 0)</f>
        <v>0</v>
      </c>
      <c r="AC2007">
        <f>IF(P2007="(비)철강설", L2007, 0)</f>
        <v>0</v>
      </c>
      <c r="AD2007">
        <f>IF(P2007="사용자항목2", L2007, 0)</f>
        <v>0</v>
      </c>
      <c r="AE2007">
        <f>IF(P2007="사용자항목3", L2007, 0)</f>
        <v>0</v>
      </c>
      <c r="AF2007">
        <f>IF(P2007="사용자항목4", L2007, 0)</f>
        <v>0</v>
      </c>
      <c r="AG2007">
        <f>IF(P2007="사용자항목5", L2007, 0)</f>
        <v>0</v>
      </c>
      <c r="AH2007">
        <f>IF(P2007="사용자항목6", L2007, 0)</f>
        <v>0</v>
      </c>
      <c r="AI2007">
        <f>IF(P2007="사용자항목7", L2007, 0)</f>
        <v>0</v>
      </c>
      <c r="AJ2007">
        <f>IF(P2007="사용자항목8", L2007, 0)</f>
        <v>0</v>
      </c>
      <c r="AK2007">
        <f>IF(P2007="사용자항목9", L2007, 0)</f>
        <v>0</v>
      </c>
    </row>
    <row r="2008" spans="1:38" ht="26.1" customHeight="1" x14ac:dyDescent="0.3">
      <c r="A2008" s="6" t="s">
        <v>136</v>
      </c>
      <c r="B2008" s="6" t="s">
        <v>137</v>
      </c>
      <c r="C2008" s="8" t="s">
        <v>53</v>
      </c>
      <c r="D2008" s="9">
        <v>12</v>
      </c>
      <c r="E2008" s="9"/>
      <c r="F2008" s="9"/>
      <c r="G2008" s="9"/>
      <c r="H2008" s="9"/>
      <c r="I2008" s="9"/>
      <c r="J2008" s="9"/>
      <c r="K2008" s="9">
        <f t="shared" si="326"/>
        <v>0</v>
      </c>
      <c r="L2008" s="9">
        <f t="shared" si="326"/>
        <v>0</v>
      </c>
      <c r="M2008" s="15" t="s">
        <v>135</v>
      </c>
      <c r="O2008" t="str">
        <f>""</f>
        <v/>
      </c>
      <c r="P2008" s="1" t="s">
        <v>90</v>
      </c>
      <c r="Q2008">
        <v>1</v>
      </c>
      <c r="R2008">
        <f>IF(P2008="기계경비", J2008, 0)</f>
        <v>0</v>
      </c>
      <c r="S2008">
        <f>IF(P2008="운반비", J2008, 0)</f>
        <v>0</v>
      </c>
      <c r="T2008">
        <f>IF(P2008="작업부산물", F2008, 0)</f>
        <v>0</v>
      </c>
      <c r="U2008">
        <f>IF(P2008="관급", F2008, 0)</f>
        <v>0</v>
      </c>
      <c r="V2008">
        <f>IF(P2008="외주비", J2008, 0)</f>
        <v>0</v>
      </c>
      <c r="W2008">
        <f>IF(P2008="장비비", J2008, 0)</f>
        <v>0</v>
      </c>
      <c r="X2008">
        <f>IF(P2008="폐기물처리비", J2008, 0)</f>
        <v>0</v>
      </c>
      <c r="Y2008">
        <f>IF(P2008="가설비", J2008, 0)</f>
        <v>0</v>
      </c>
      <c r="Z2008">
        <f>IF(P2008="잡비제외분", F2008, 0)</f>
        <v>0</v>
      </c>
      <c r="AA2008">
        <f>IF(P2008="사급자재대", L2008, 0)</f>
        <v>0</v>
      </c>
      <c r="AB2008">
        <f>IF(P2008="관급자재대", L2008, 0)</f>
        <v>0</v>
      </c>
      <c r="AC2008">
        <f>IF(P2008="(비)철강설", L2008, 0)</f>
        <v>0</v>
      </c>
      <c r="AD2008">
        <f>IF(P2008="사용자항목2", L2008, 0)</f>
        <v>0</v>
      </c>
      <c r="AE2008">
        <f>IF(P2008="사용자항목3", L2008, 0)</f>
        <v>0</v>
      </c>
      <c r="AF2008">
        <f>IF(P2008="사용자항목4", L2008, 0)</f>
        <v>0</v>
      </c>
      <c r="AG2008">
        <f>IF(P2008="사용자항목5", L2008, 0)</f>
        <v>0</v>
      </c>
      <c r="AH2008">
        <f>IF(P2008="사용자항목6", L2008, 0)</f>
        <v>0</v>
      </c>
      <c r="AI2008">
        <f>IF(P2008="사용자항목7", L2008, 0)</f>
        <v>0</v>
      </c>
      <c r="AJ2008">
        <f>IF(P2008="사용자항목8", L2008, 0)</f>
        <v>0</v>
      </c>
      <c r="AK2008">
        <f>IF(P2008="사용자항목9", L2008, 0)</f>
        <v>0</v>
      </c>
    </row>
    <row r="2009" spans="1:38" ht="26.1" customHeight="1" x14ac:dyDescent="0.3">
      <c r="A2009" s="6" t="s">
        <v>133</v>
      </c>
      <c r="B2009" s="6" t="s">
        <v>134</v>
      </c>
      <c r="C2009" s="8" t="s">
        <v>53</v>
      </c>
      <c r="D2009" s="9">
        <v>38</v>
      </c>
      <c r="E2009" s="9"/>
      <c r="F2009" s="9"/>
      <c r="G2009" s="9"/>
      <c r="H2009" s="9"/>
      <c r="I2009" s="9"/>
      <c r="J2009" s="9"/>
      <c r="K2009" s="9">
        <f t="shared" si="326"/>
        <v>0</v>
      </c>
      <c r="L2009" s="9">
        <f t="shared" si="326"/>
        <v>0</v>
      </c>
      <c r="M2009" s="15" t="s">
        <v>132</v>
      </c>
      <c r="O2009" t="str">
        <f>""</f>
        <v/>
      </c>
      <c r="P2009" s="1" t="s">
        <v>90</v>
      </c>
      <c r="Q2009">
        <v>1</v>
      </c>
      <c r="R2009">
        <f>IF(P2009="기계경비", J2009, 0)</f>
        <v>0</v>
      </c>
      <c r="S2009">
        <f>IF(P2009="운반비", J2009, 0)</f>
        <v>0</v>
      </c>
      <c r="T2009">
        <f>IF(P2009="작업부산물", F2009, 0)</f>
        <v>0</v>
      </c>
      <c r="U2009">
        <f>IF(P2009="관급", F2009, 0)</f>
        <v>0</v>
      </c>
      <c r="V2009">
        <f>IF(P2009="외주비", J2009, 0)</f>
        <v>0</v>
      </c>
      <c r="W2009">
        <f>IF(P2009="장비비", J2009, 0)</f>
        <v>0</v>
      </c>
      <c r="X2009">
        <f>IF(P2009="폐기물처리비", J2009, 0)</f>
        <v>0</v>
      </c>
      <c r="Y2009">
        <f>IF(P2009="가설비", J2009, 0)</f>
        <v>0</v>
      </c>
      <c r="Z2009">
        <f>IF(P2009="잡비제외분", F2009, 0)</f>
        <v>0</v>
      </c>
      <c r="AA2009">
        <f>IF(P2009="사급자재대", L2009, 0)</f>
        <v>0</v>
      </c>
      <c r="AB2009">
        <f>IF(P2009="관급자재대", L2009, 0)</f>
        <v>0</v>
      </c>
      <c r="AC2009">
        <f>IF(P2009="(비)철강설", L2009, 0)</f>
        <v>0</v>
      </c>
      <c r="AD2009">
        <f>IF(P2009="사용자항목2", L2009, 0)</f>
        <v>0</v>
      </c>
      <c r="AE2009">
        <f>IF(P2009="사용자항목3", L2009, 0)</f>
        <v>0</v>
      </c>
      <c r="AF2009">
        <f>IF(P2009="사용자항목4", L2009, 0)</f>
        <v>0</v>
      </c>
      <c r="AG2009">
        <f>IF(P2009="사용자항목5", L2009, 0)</f>
        <v>0</v>
      </c>
      <c r="AH2009">
        <f>IF(P2009="사용자항목6", L2009, 0)</f>
        <v>0</v>
      </c>
      <c r="AI2009">
        <f>IF(P2009="사용자항목7", L2009, 0)</f>
        <v>0</v>
      </c>
      <c r="AJ2009">
        <f>IF(P2009="사용자항목8", L2009, 0)</f>
        <v>0</v>
      </c>
      <c r="AK2009">
        <f>IF(P2009="사용자항목9", L2009, 0)</f>
        <v>0</v>
      </c>
    </row>
    <row r="2010" spans="1:38" ht="26.1" customHeight="1" x14ac:dyDescent="0.3">
      <c r="A2010" s="7"/>
      <c r="B2010" s="7"/>
      <c r="C2010" s="14"/>
      <c r="D2010" s="9"/>
      <c r="E2010" s="9"/>
      <c r="F2010" s="9"/>
      <c r="G2010" s="9"/>
      <c r="H2010" s="9"/>
      <c r="I2010" s="9"/>
      <c r="J2010" s="9"/>
      <c r="K2010" s="9"/>
      <c r="L2010" s="9"/>
      <c r="M2010" s="9"/>
    </row>
    <row r="2011" spans="1:38" ht="26.1" customHeight="1" x14ac:dyDescent="0.3">
      <c r="A2011" s="7"/>
      <c r="B2011" s="7"/>
      <c r="C2011" s="14"/>
      <c r="D2011" s="9"/>
      <c r="E2011" s="9"/>
      <c r="F2011" s="9"/>
      <c r="G2011" s="9"/>
      <c r="H2011" s="9"/>
      <c r="I2011" s="9"/>
      <c r="J2011" s="9"/>
      <c r="K2011" s="9"/>
      <c r="L2011" s="9"/>
      <c r="M2011" s="9"/>
    </row>
    <row r="2012" spans="1:38" ht="26.1" customHeight="1" x14ac:dyDescent="0.3">
      <c r="A2012" s="7"/>
      <c r="B2012" s="7"/>
      <c r="C2012" s="14"/>
      <c r="D2012" s="9"/>
      <c r="E2012" s="9"/>
      <c r="F2012" s="9"/>
      <c r="G2012" s="9"/>
      <c r="H2012" s="9"/>
      <c r="I2012" s="9"/>
      <c r="J2012" s="9"/>
      <c r="K2012" s="9"/>
      <c r="L2012" s="9"/>
      <c r="M2012" s="9"/>
    </row>
    <row r="2013" spans="1:38" ht="26.1" customHeight="1" x14ac:dyDescent="0.3">
      <c r="A2013" s="7"/>
      <c r="B2013" s="7"/>
      <c r="C2013" s="14"/>
      <c r="D2013" s="9"/>
      <c r="E2013" s="9"/>
      <c r="F2013" s="9"/>
      <c r="G2013" s="9"/>
      <c r="H2013" s="9"/>
      <c r="I2013" s="9"/>
      <c r="J2013" s="9"/>
      <c r="K2013" s="9"/>
      <c r="L2013" s="9"/>
      <c r="M2013" s="9"/>
    </row>
    <row r="2014" spans="1:38" ht="26.1" customHeight="1" x14ac:dyDescent="0.3">
      <c r="A2014" s="7"/>
      <c r="B2014" s="7"/>
      <c r="C2014" s="14"/>
      <c r="D2014" s="9"/>
      <c r="E2014" s="9"/>
      <c r="F2014" s="9"/>
      <c r="G2014" s="9"/>
      <c r="H2014" s="9"/>
      <c r="I2014" s="9"/>
      <c r="J2014" s="9"/>
      <c r="K2014" s="9"/>
      <c r="L2014" s="9"/>
      <c r="M2014" s="9"/>
    </row>
    <row r="2015" spans="1:38" ht="26.1" customHeight="1" x14ac:dyDescent="0.3">
      <c r="A2015" s="7"/>
      <c r="B2015" s="7"/>
      <c r="C2015" s="14"/>
      <c r="D2015" s="9"/>
      <c r="E2015" s="9"/>
      <c r="F2015" s="9"/>
      <c r="G2015" s="9"/>
      <c r="H2015" s="9"/>
      <c r="I2015" s="9"/>
      <c r="J2015" s="9"/>
      <c r="K2015" s="9"/>
      <c r="L2015" s="9"/>
      <c r="M2015" s="9"/>
    </row>
    <row r="2016" spans="1:38" ht="26.1" customHeight="1" x14ac:dyDescent="0.3">
      <c r="A2016" s="7"/>
      <c r="B2016" s="7"/>
      <c r="C2016" s="14"/>
      <c r="D2016" s="9"/>
      <c r="E2016" s="9"/>
      <c r="F2016" s="9"/>
      <c r="G2016" s="9"/>
      <c r="H2016" s="9"/>
      <c r="I2016" s="9"/>
      <c r="J2016" s="9"/>
      <c r="K2016" s="9"/>
      <c r="L2016" s="9"/>
      <c r="M2016" s="9"/>
    </row>
    <row r="2017" spans="1:38" ht="26.1" customHeight="1" x14ac:dyDescent="0.3">
      <c r="A2017" s="7"/>
      <c r="B2017" s="7"/>
      <c r="C2017" s="14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1:38" ht="26.1" customHeight="1" x14ac:dyDescent="0.3">
      <c r="A2018" s="7"/>
      <c r="B2018" s="7"/>
      <c r="C2018" s="14"/>
      <c r="D2018" s="9"/>
      <c r="E2018" s="9"/>
      <c r="F2018" s="9"/>
      <c r="G2018" s="9"/>
      <c r="H2018" s="9"/>
      <c r="I2018" s="9"/>
      <c r="J2018" s="9"/>
      <c r="K2018" s="9"/>
      <c r="L2018" s="9"/>
      <c r="M2018" s="9"/>
    </row>
    <row r="2019" spans="1:38" ht="26.1" customHeight="1" x14ac:dyDescent="0.3">
      <c r="A2019" s="7"/>
      <c r="B2019" s="7"/>
      <c r="C2019" s="14"/>
      <c r="D2019" s="9"/>
      <c r="E2019" s="9"/>
      <c r="F2019" s="9"/>
      <c r="G2019" s="9"/>
      <c r="H2019" s="9"/>
      <c r="I2019" s="9"/>
      <c r="J2019" s="9"/>
      <c r="K2019" s="9"/>
      <c r="L2019" s="9"/>
      <c r="M2019" s="9"/>
    </row>
    <row r="2020" spans="1:38" ht="26.1" customHeight="1" x14ac:dyDescent="0.3">
      <c r="A2020" s="10" t="s">
        <v>91</v>
      </c>
      <c r="B2020" s="11"/>
      <c r="C2020" s="12"/>
      <c r="D2020" s="13"/>
      <c r="E2020" s="13"/>
      <c r="F2020" s="13"/>
      <c r="G2020" s="13"/>
      <c r="H2020" s="13"/>
      <c r="I2020" s="13"/>
      <c r="J2020" s="13"/>
      <c r="K2020" s="13"/>
      <c r="L2020" s="13">
        <f>F2020+H2020+J2020</f>
        <v>0</v>
      </c>
      <c r="M2020" s="13"/>
      <c r="R2020">
        <f t="shared" ref="R2020:AL2020" si="327">ROUNDDOWN(SUM(R2006:R2009), 0)</f>
        <v>0</v>
      </c>
      <c r="S2020">
        <f t="shared" si="327"/>
        <v>0</v>
      </c>
      <c r="T2020">
        <f t="shared" si="327"/>
        <v>0</v>
      </c>
      <c r="U2020">
        <f t="shared" si="327"/>
        <v>0</v>
      </c>
      <c r="V2020">
        <f t="shared" si="327"/>
        <v>0</v>
      </c>
      <c r="W2020">
        <f t="shared" si="327"/>
        <v>0</v>
      </c>
      <c r="X2020">
        <f t="shared" si="327"/>
        <v>0</v>
      </c>
      <c r="Y2020">
        <f t="shared" si="327"/>
        <v>0</v>
      </c>
      <c r="Z2020">
        <f t="shared" si="327"/>
        <v>0</v>
      </c>
      <c r="AA2020">
        <f t="shared" si="327"/>
        <v>0</v>
      </c>
      <c r="AB2020">
        <f t="shared" si="327"/>
        <v>0</v>
      </c>
      <c r="AC2020">
        <f t="shared" si="327"/>
        <v>0</v>
      </c>
      <c r="AD2020">
        <f t="shared" si="327"/>
        <v>0</v>
      </c>
      <c r="AE2020">
        <f t="shared" si="327"/>
        <v>0</v>
      </c>
      <c r="AF2020">
        <f t="shared" si="327"/>
        <v>0</v>
      </c>
      <c r="AG2020">
        <f t="shared" si="327"/>
        <v>0</v>
      </c>
      <c r="AH2020">
        <f t="shared" si="327"/>
        <v>0</v>
      </c>
      <c r="AI2020">
        <f t="shared" si="327"/>
        <v>0</v>
      </c>
      <c r="AJ2020">
        <f t="shared" si="327"/>
        <v>0</v>
      </c>
      <c r="AK2020">
        <f t="shared" si="327"/>
        <v>0</v>
      </c>
      <c r="AL2020">
        <f t="shared" si="327"/>
        <v>0</v>
      </c>
    </row>
    <row r="2021" spans="1:38" ht="26.1" customHeight="1" x14ac:dyDescent="0.3">
      <c r="A2021" s="59" t="s">
        <v>552</v>
      </c>
      <c r="B2021" s="62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3"/>
    </row>
    <row r="2022" spans="1:38" ht="26.1" customHeight="1" x14ac:dyDescent="0.3">
      <c r="A2022" s="6" t="s">
        <v>47</v>
      </c>
      <c r="B2022" s="6" t="s">
        <v>48</v>
      </c>
      <c r="C2022" s="8" t="s">
        <v>49</v>
      </c>
      <c r="D2022" s="9">
        <v>65</v>
      </c>
      <c r="E2022" s="9"/>
      <c r="F2022" s="9"/>
      <c r="G2022" s="9"/>
      <c r="H2022" s="9"/>
      <c r="I2022" s="9"/>
      <c r="J2022" s="9"/>
      <c r="K2022" s="9">
        <f>E2022+G2022+I2022</f>
        <v>0</v>
      </c>
      <c r="L2022" s="9">
        <f>F2022+H2022+J2022</f>
        <v>0</v>
      </c>
      <c r="M2022" s="15" t="s">
        <v>50</v>
      </c>
      <c r="O2022" t="str">
        <f>"01"</f>
        <v>01</v>
      </c>
      <c r="P2022" t="s">
        <v>416</v>
      </c>
      <c r="Q2022">
        <v>1</v>
      </c>
      <c r="R2022">
        <f>IF(P2022="기계경비", J2022, 0)</f>
        <v>0</v>
      </c>
      <c r="S2022">
        <f>IF(P2022="운반비", J2022, 0)</f>
        <v>0</v>
      </c>
      <c r="T2022">
        <f>IF(P2022="작업부산물", F2022, 0)</f>
        <v>0</v>
      </c>
      <c r="U2022">
        <f>IF(P2022="관급", F2022, 0)</f>
        <v>0</v>
      </c>
      <c r="V2022">
        <f>IF(P2022="외주비", J2022, 0)</f>
        <v>0</v>
      </c>
      <c r="W2022">
        <f>IF(P2022="장비비", J2022, 0)</f>
        <v>0</v>
      </c>
      <c r="X2022">
        <f>IF(P2022="폐기물처리비", J2022, 0)</f>
        <v>0</v>
      </c>
      <c r="Y2022">
        <f>IF(P2022="가설비", J2022, 0)</f>
        <v>0</v>
      </c>
      <c r="Z2022">
        <f>IF(P2022="잡비제외분", F2022, 0)</f>
        <v>0</v>
      </c>
      <c r="AA2022">
        <f>IF(P2022="사급자재대", L2022, 0)</f>
        <v>0</v>
      </c>
      <c r="AB2022">
        <f>IF(P2022="관급자재대", L2022, 0)</f>
        <v>0</v>
      </c>
      <c r="AC2022">
        <f>IF(P2022="(비)철강설", L2022, 0)</f>
        <v>0</v>
      </c>
      <c r="AD2022">
        <f>IF(P2022="사용자항목2", L2022, 0)</f>
        <v>0</v>
      </c>
      <c r="AE2022">
        <f>IF(P2022="사용자항목3", L2022, 0)</f>
        <v>0</v>
      </c>
      <c r="AF2022">
        <f>IF(P2022="사용자항목4", L2022, 0)</f>
        <v>0</v>
      </c>
      <c r="AG2022">
        <f>IF(P2022="사용자항목5", L2022, 0)</f>
        <v>0</v>
      </c>
      <c r="AH2022">
        <f>IF(P2022="사용자항목6", L2022, 0)</f>
        <v>0</v>
      </c>
      <c r="AI2022">
        <f>IF(P2022="사용자항목7", L2022, 0)</f>
        <v>0</v>
      </c>
      <c r="AJ2022">
        <f>IF(P2022="사용자항목8", L2022, 0)</f>
        <v>0</v>
      </c>
      <c r="AK2022">
        <f>IF(P2022="사용자항목9", L2022, 0)</f>
        <v>0</v>
      </c>
    </row>
    <row r="2023" spans="1:38" ht="26.1" customHeight="1" x14ac:dyDescent="0.3">
      <c r="A2023" s="7"/>
      <c r="B2023" s="7"/>
      <c r="C2023" s="14"/>
      <c r="D2023" s="9"/>
      <c r="E2023" s="9"/>
      <c r="F2023" s="9"/>
      <c r="G2023" s="9"/>
      <c r="H2023" s="9"/>
      <c r="I2023" s="9"/>
      <c r="J2023" s="9"/>
      <c r="K2023" s="9"/>
      <c r="L2023" s="9"/>
      <c r="M2023" s="9"/>
    </row>
    <row r="2024" spans="1:38" ht="26.1" customHeight="1" x14ac:dyDescent="0.3">
      <c r="A2024" s="7"/>
      <c r="B2024" s="7"/>
      <c r="C2024" s="14"/>
      <c r="D2024" s="9"/>
      <c r="E2024" s="9"/>
      <c r="F2024" s="9"/>
      <c r="G2024" s="9"/>
      <c r="H2024" s="9"/>
      <c r="I2024" s="9"/>
      <c r="J2024" s="9"/>
      <c r="K2024" s="9"/>
      <c r="L2024" s="9"/>
      <c r="M2024" s="9"/>
    </row>
    <row r="2025" spans="1:38" ht="26.1" customHeight="1" x14ac:dyDescent="0.3">
      <c r="A2025" s="7"/>
      <c r="B2025" s="7"/>
      <c r="C2025" s="14"/>
      <c r="D2025" s="9"/>
      <c r="E2025" s="9"/>
      <c r="F2025" s="9"/>
      <c r="G2025" s="9"/>
      <c r="H2025" s="9"/>
      <c r="I2025" s="9"/>
      <c r="J2025" s="9"/>
      <c r="K2025" s="9"/>
      <c r="L2025" s="9"/>
      <c r="M2025" s="9"/>
    </row>
    <row r="2026" spans="1:38" ht="26.1" customHeight="1" x14ac:dyDescent="0.3">
      <c r="A2026" s="7"/>
      <c r="B2026" s="7"/>
      <c r="C2026" s="14"/>
      <c r="D2026" s="9"/>
      <c r="E2026" s="9"/>
      <c r="F2026" s="9"/>
      <c r="G2026" s="9"/>
      <c r="H2026" s="9"/>
      <c r="I2026" s="9"/>
      <c r="J2026" s="9"/>
      <c r="K2026" s="9"/>
      <c r="L2026" s="9"/>
      <c r="M2026" s="9"/>
    </row>
    <row r="2027" spans="1:38" ht="26.1" customHeight="1" x14ac:dyDescent="0.3">
      <c r="A2027" s="7"/>
      <c r="B2027" s="7"/>
      <c r="C2027" s="14"/>
      <c r="D2027" s="9"/>
      <c r="E2027" s="9"/>
      <c r="F2027" s="9"/>
      <c r="G2027" s="9"/>
      <c r="H2027" s="9"/>
      <c r="I2027" s="9"/>
      <c r="J2027" s="9"/>
      <c r="K2027" s="9"/>
      <c r="L2027" s="9"/>
      <c r="M2027" s="9"/>
    </row>
    <row r="2028" spans="1:38" ht="26.1" customHeight="1" x14ac:dyDescent="0.3">
      <c r="A2028" s="7"/>
      <c r="B2028" s="7"/>
      <c r="C2028" s="14"/>
      <c r="D2028" s="9"/>
      <c r="E2028" s="9"/>
      <c r="F2028" s="9"/>
      <c r="G2028" s="9"/>
      <c r="H2028" s="9"/>
      <c r="I2028" s="9"/>
      <c r="J2028" s="9"/>
      <c r="K2028" s="9"/>
      <c r="L2028" s="9"/>
      <c r="M2028" s="9"/>
    </row>
    <row r="2029" spans="1:38" ht="26.1" customHeight="1" x14ac:dyDescent="0.3">
      <c r="A2029" s="7"/>
      <c r="B2029" s="7"/>
      <c r="C2029" s="14"/>
      <c r="D2029" s="9"/>
      <c r="E2029" s="9"/>
      <c r="F2029" s="9"/>
      <c r="G2029" s="9"/>
      <c r="H2029" s="9"/>
      <c r="I2029" s="9"/>
      <c r="J2029" s="9"/>
      <c r="K2029" s="9"/>
      <c r="L2029" s="9"/>
      <c r="M2029" s="9"/>
    </row>
    <row r="2030" spans="1:38" ht="26.1" customHeight="1" x14ac:dyDescent="0.3">
      <c r="A2030" s="7"/>
      <c r="B2030" s="7"/>
      <c r="C2030" s="14"/>
      <c r="D2030" s="9"/>
      <c r="E2030" s="9"/>
      <c r="F2030" s="9"/>
      <c r="G2030" s="9"/>
      <c r="H2030" s="9"/>
      <c r="I2030" s="9"/>
      <c r="J2030" s="9"/>
      <c r="K2030" s="9"/>
      <c r="L2030" s="9"/>
      <c r="M2030" s="9"/>
    </row>
    <row r="2031" spans="1:38" ht="26.1" customHeight="1" x14ac:dyDescent="0.3">
      <c r="A2031" s="7"/>
      <c r="B2031" s="7"/>
      <c r="C2031" s="14"/>
      <c r="D2031" s="9"/>
      <c r="E2031" s="9"/>
      <c r="F2031" s="9"/>
      <c r="G2031" s="9"/>
      <c r="H2031" s="9"/>
      <c r="I2031" s="9"/>
      <c r="J2031" s="9"/>
      <c r="K2031" s="9"/>
      <c r="L2031" s="9"/>
      <c r="M2031" s="9"/>
    </row>
    <row r="2032" spans="1:38" ht="26.1" customHeight="1" x14ac:dyDescent="0.3">
      <c r="A2032" s="7"/>
      <c r="B2032" s="7"/>
      <c r="C2032" s="14"/>
      <c r="D2032" s="9"/>
      <c r="E2032" s="9"/>
      <c r="F2032" s="9"/>
      <c r="G2032" s="9"/>
      <c r="H2032" s="9"/>
      <c r="I2032" s="9"/>
      <c r="J2032" s="9"/>
      <c r="K2032" s="9"/>
      <c r="L2032" s="9"/>
      <c r="M2032" s="9"/>
    </row>
    <row r="2033" spans="1:38" ht="26.1" customHeight="1" x14ac:dyDescent="0.3">
      <c r="A2033" s="7"/>
      <c r="B2033" s="7"/>
      <c r="C2033" s="14"/>
      <c r="D2033" s="9"/>
      <c r="E2033" s="9"/>
      <c r="F2033" s="9"/>
      <c r="G2033" s="9"/>
      <c r="H2033" s="9"/>
      <c r="I2033" s="9"/>
      <c r="J2033" s="9"/>
      <c r="K2033" s="9"/>
      <c r="L2033" s="9"/>
      <c r="M2033" s="9"/>
    </row>
    <row r="2034" spans="1:38" ht="26.1" customHeight="1" x14ac:dyDescent="0.3">
      <c r="A2034" s="7"/>
      <c r="B2034" s="7"/>
      <c r="C2034" s="14"/>
      <c r="D2034" s="9"/>
      <c r="E2034" s="9"/>
      <c r="F2034" s="9"/>
      <c r="G2034" s="9"/>
      <c r="H2034" s="9"/>
      <c r="I2034" s="9"/>
      <c r="J2034" s="9"/>
      <c r="K2034" s="9"/>
      <c r="L2034" s="9"/>
      <c r="M2034" s="9"/>
    </row>
    <row r="2035" spans="1:38" ht="26.1" customHeight="1" x14ac:dyDescent="0.3">
      <c r="A2035" s="7"/>
      <c r="B2035" s="7"/>
      <c r="C2035" s="14"/>
      <c r="D2035" s="9"/>
      <c r="E2035" s="9"/>
      <c r="F2035" s="9"/>
      <c r="G2035" s="9"/>
      <c r="H2035" s="9"/>
      <c r="I2035" s="9"/>
      <c r="J2035" s="9"/>
      <c r="K2035" s="9"/>
      <c r="L2035" s="9"/>
      <c r="M2035" s="9"/>
    </row>
    <row r="2036" spans="1:38" ht="26.1" customHeight="1" x14ac:dyDescent="0.3">
      <c r="A2036" s="10" t="s">
        <v>91</v>
      </c>
      <c r="B2036" s="11"/>
      <c r="C2036" s="12"/>
      <c r="D2036" s="13"/>
      <c r="E2036" s="13"/>
      <c r="F2036" s="13"/>
      <c r="G2036" s="13"/>
      <c r="H2036" s="13"/>
      <c r="I2036" s="13"/>
      <c r="J2036" s="13"/>
      <c r="K2036" s="13"/>
      <c r="L2036" s="13">
        <f>F2036+H2036+J2036</f>
        <v>0</v>
      </c>
      <c r="M2036" s="13"/>
      <c r="R2036">
        <f t="shared" ref="R2036:AL2036" si="328">ROUNDDOWN(SUM(R2022:R2022), 0)</f>
        <v>0</v>
      </c>
      <c r="S2036">
        <f t="shared" si="328"/>
        <v>0</v>
      </c>
      <c r="T2036">
        <f t="shared" si="328"/>
        <v>0</v>
      </c>
      <c r="U2036">
        <f t="shared" si="328"/>
        <v>0</v>
      </c>
      <c r="V2036">
        <f t="shared" si="328"/>
        <v>0</v>
      </c>
      <c r="W2036">
        <f t="shared" si="328"/>
        <v>0</v>
      </c>
      <c r="X2036">
        <f t="shared" si="328"/>
        <v>0</v>
      </c>
      <c r="Y2036">
        <f t="shared" si="328"/>
        <v>0</v>
      </c>
      <c r="Z2036">
        <f t="shared" si="328"/>
        <v>0</v>
      </c>
      <c r="AA2036">
        <f t="shared" si="328"/>
        <v>0</v>
      </c>
      <c r="AB2036">
        <f t="shared" si="328"/>
        <v>0</v>
      </c>
      <c r="AC2036">
        <f t="shared" si="328"/>
        <v>0</v>
      </c>
      <c r="AD2036">
        <f t="shared" si="328"/>
        <v>0</v>
      </c>
      <c r="AE2036">
        <f t="shared" si="328"/>
        <v>0</v>
      </c>
      <c r="AF2036">
        <f t="shared" si="328"/>
        <v>0</v>
      </c>
      <c r="AG2036">
        <f t="shared" si="328"/>
        <v>0</v>
      </c>
      <c r="AH2036">
        <f t="shared" si="328"/>
        <v>0</v>
      </c>
      <c r="AI2036">
        <f t="shared" si="328"/>
        <v>0</v>
      </c>
      <c r="AJ2036">
        <f t="shared" si="328"/>
        <v>0</v>
      </c>
      <c r="AK2036">
        <f t="shared" si="328"/>
        <v>0</v>
      </c>
      <c r="AL2036">
        <f t="shared" si="328"/>
        <v>0</v>
      </c>
    </row>
    <row r="2037" spans="1:38" ht="26.1" customHeight="1" x14ac:dyDescent="0.3">
      <c r="A2037" s="59" t="s">
        <v>553</v>
      </c>
      <c r="B2037" s="62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3"/>
    </row>
    <row r="2038" spans="1:38" ht="26.1" customHeight="1" x14ac:dyDescent="0.3">
      <c r="A2038" s="6" t="s">
        <v>112</v>
      </c>
      <c r="B2038" s="6" t="s">
        <v>98</v>
      </c>
      <c r="C2038" s="8" t="s">
        <v>97</v>
      </c>
      <c r="D2038" s="9">
        <v>1</v>
      </c>
      <c r="E2038" s="9"/>
      <c r="F2038" s="9"/>
      <c r="G2038" s="9"/>
      <c r="H2038" s="9"/>
      <c r="I2038" s="9"/>
      <c r="J2038" s="9"/>
      <c r="K2038" s="9">
        <f>E2038+G2038+I2038</f>
        <v>0</v>
      </c>
      <c r="L2038" s="9">
        <f>F2038+H2038+J2038</f>
        <v>0</v>
      </c>
      <c r="M2038" s="15" t="s">
        <v>111</v>
      </c>
      <c r="O2038" t="str">
        <f>""</f>
        <v/>
      </c>
      <c r="P2038" s="1" t="s">
        <v>90</v>
      </c>
      <c r="Q2038">
        <v>1</v>
      </c>
      <c r="R2038">
        <f>IF(P2038="기계경비", J2038, 0)</f>
        <v>0</v>
      </c>
      <c r="S2038">
        <f>IF(P2038="운반비", J2038, 0)</f>
        <v>0</v>
      </c>
      <c r="T2038">
        <f>IF(P2038="작업부산물", F2038, 0)</f>
        <v>0</v>
      </c>
      <c r="U2038">
        <f>IF(P2038="관급", F2038, 0)</f>
        <v>0</v>
      </c>
      <c r="V2038">
        <f>IF(P2038="외주비", J2038, 0)</f>
        <v>0</v>
      </c>
      <c r="W2038">
        <f>IF(P2038="장비비", J2038, 0)</f>
        <v>0</v>
      </c>
      <c r="X2038">
        <f>IF(P2038="폐기물처리비", J2038, 0)</f>
        <v>0</v>
      </c>
      <c r="Y2038">
        <f>IF(P2038="가설비", J2038, 0)</f>
        <v>0</v>
      </c>
      <c r="Z2038">
        <f>IF(P2038="잡비제외분", F2038, 0)</f>
        <v>0</v>
      </c>
      <c r="AA2038">
        <f>IF(P2038="사급자재대", L2038, 0)</f>
        <v>0</v>
      </c>
      <c r="AB2038">
        <f>IF(P2038="관급자재대", L2038, 0)</f>
        <v>0</v>
      </c>
      <c r="AC2038">
        <f>IF(P2038="(비)철강설", L2038, 0)</f>
        <v>0</v>
      </c>
      <c r="AD2038">
        <f>IF(P2038="사용자항목2", L2038, 0)</f>
        <v>0</v>
      </c>
      <c r="AE2038">
        <f>IF(P2038="사용자항목3", L2038, 0)</f>
        <v>0</v>
      </c>
      <c r="AF2038">
        <f>IF(P2038="사용자항목4", L2038, 0)</f>
        <v>0</v>
      </c>
      <c r="AG2038">
        <f>IF(P2038="사용자항목5", L2038, 0)</f>
        <v>0</v>
      </c>
      <c r="AH2038">
        <f>IF(P2038="사용자항목6", L2038, 0)</f>
        <v>0</v>
      </c>
      <c r="AI2038">
        <f>IF(P2038="사용자항목7", L2038, 0)</f>
        <v>0</v>
      </c>
      <c r="AJ2038">
        <f>IF(P2038="사용자항목8", L2038, 0)</f>
        <v>0</v>
      </c>
      <c r="AK2038">
        <f>IF(P2038="사용자항목9", L2038, 0)</f>
        <v>0</v>
      </c>
    </row>
    <row r="2039" spans="1:38" ht="26.1" customHeight="1" x14ac:dyDescent="0.3">
      <c r="A2039" s="7"/>
      <c r="B2039" s="7"/>
      <c r="C2039" s="14"/>
      <c r="D2039" s="9"/>
      <c r="E2039" s="9"/>
      <c r="F2039" s="9"/>
      <c r="G2039" s="9"/>
      <c r="H2039" s="9"/>
      <c r="I2039" s="9"/>
      <c r="J2039" s="9"/>
      <c r="K2039" s="9"/>
      <c r="L2039" s="9"/>
      <c r="M2039" s="9"/>
    </row>
    <row r="2040" spans="1:38" ht="26.1" customHeight="1" x14ac:dyDescent="0.3">
      <c r="A2040" s="7"/>
      <c r="B2040" s="7"/>
      <c r="C2040" s="14"/>
      <c r="D2040" s="9"/>
      <c r="E2040" s="9"/>
      <c r="F2040" s="9"/>
      <c r="G2040" s="9"/>
      <c r="H2040" s="9"/>
      <c r="I2040" s="9"/>
      <c r="J2040" s="9"/>
      <c r="K2040" s="9"/>
      <c r="L2040" s="9"/>
      <c r="M2040" s="9"/>
    </row>
    <row r="2041" spans="1:38" ht="26.1" customHeight="1" x14ac:dyDescent="0.3">
      <c r="A2041" s="7"/>
      <c r="B2041" s="7"/>
      <c r="C2041" s="14"/>
      <c r="D2041" s="9"/>
      <c r="E2041" s="9"/>
      <c r="F2041" s="9"/>
      <c r="G2041" s="9"/>
      <c r="H2041" s="9"/>
      <c r="I2041" s="9"/>
      <c r="J2041" s="9"/>
      <c r="K2041" s="9"/>
      <c r="L2041" s="9"/>
      <c r="M2041" s="9"/>
    </row>
    <row r="2042" spans="1:38" ht="26.1" customHeight="1" x14ac:dyDescent="0.3">
      <c r="A2042" s="7"/>
      <c r="B2042" s="7"/>
      <c r="C2042" s="14"/>
      <c r="D2042" s="9"/>
      <c r="E2042" s="9"/>
      <c r="F2042" s="9"/>
      <c r="G2042" s="9"/>
      <c r="H2042" s="9"/>
      <c r="I2042" s="9"/>
      <c r="J2042" s="9"/>
      <c r="K2042" s="9"/>
      <c r="L2042" s="9"/>
      <c r="M2042" s="9"/>
    </row>
    <row r="2043" spans="1:38" ht="26.1" customHeight="1" x14ac:dyDescent="0.3">
      <c r="A2043" s="7"/>
      <c r="B2043" s="7"/>
      <c r="C2043" s="14"/>
      <c r="D2043" s="9"/>
      <c r="E2043" s="9"/>
      <c r="F2043" s="9"/>
      <c r="G2043" s="9"/>
      <c r="H2043" s="9"/>
      <c r="I2043" s="9"/>
      <c r="J2043" s="9"/>
      <c r="K2043" s="9"/>
      <c r="L2043" s="9"/>
      <c r="M2043" s="9"/>
    </row>
    <row r="2044" spans="1:38" ht="26.1" customHeight="1" x14ac:dyDescent="0.3">
      <c r="A2044" s="7"/>
      <c r="B2044" s="7"/>
      <c r="C2044" s="14"/>
      <c r="D2044" s="9"/>
      <c r="E2044" s="9"/>
      <c r="F2044" s="9"/>
      <c r="G2044" s="9"/>
      <c r="H2044" s="9"/>
      <c r="I2044" s="9"/>
      <c r="J2044" s="9"/>
      <c r="K2044" s="9"/>
      <c r="L2044" s="9"/>
      <c r="M2044" s="9"/>
    </row>
    <row r="2045" spans="1:38" ht="26.1" customHeight="1" x14ac:dyDescent="0.3">
      <c r="A2045" s="7"/>
      <c r="B2045" s="7"/>
      <c r="C2045" s="14"/>
      <c r="D2045" s="9"/>
      <c r="E2045" s="9"/>
      <c r="F2045" s="9"/>
      <c r="G2045" s="9"/>
      <c r="H2045" s="9"/>
      <c r="I2045" s="9"/>
      <c r="J2045" s="9"/>
      <c r="K2045" s="9"/>
      <c r="L2045" s="9"/>
      <c r="M2045" s="9"/>
    </row>
    <row r="2046" spans="1:38" ht="26.1" customHeight="1" x14ac:dyDescent="0.3">
      <c r="A2046" s="7"/>
      <c r="B2046" s="7"/>
      <c r="C2046" s="14"/>
      <c r="D2046" s="9"/>
      <c r="E2046" s="9"/>
      <c r="F2046" s="9"/>
      <c r="G2046" s="9"/>
      <c r="H2046" s="9"/>
      <c r="I2046" s="9"/>
      <c r="J2046" s="9"/>
      <c r="K2046" s="9"/>
      <c r="L2046" s="9"/>
      <c r="M2046" s="9"/>
    </row>
    <row r="2047" spans="1:38" ht="26.1" customHeight="1" x14ac:dyDescent="0.3">
      <c r="A2047" s="7"/>
      <c r="B2047" s="7"/>
      <c r="C2047" s="14"/>
      <c r="D2047" s="9"/>
      <c r="E2047" s="9"/>
      <c r="F2047" s="9"/>
      <c r="G2047" s="9"/>
      <c r="H2047" s="9"/>
      <c r="I2047" s="9"/>
      <c r="J2047" s="9"/>
      <c r="K2047" s="9"/>
      <c r="L2047" s="9"/>
      <c r="M2047" s="9"/>
    </row>
    <row r="2048" spans="1:38" ht="26.1" customHeight="1" x14ac:dyDescent="0.3">
      <c r="A2048" s="7"/>
      <c r="B2048" s="7"/>
      <c r="C2048" s="14"/>
      <c r="D2048" s="9"/>
      <c r="E2048" s="9"/>
      <c r="F2048" s="9"/>
      <c r="G2048" s="9"/>
      <c r="H2048" s="9"/>
      <c r="I2048" s="9"/>
      <c r="J2048" s="9"/>
      <c r="K2048" s="9"/>
      <c r="L2048" s="9"/>
      <c r="M2048" s="9"/>
    </row>
    <row r="2049" spans="1:38" ht="26.1" customHeight="1" x14ac:dyDescent="0.3">
      <c r="A2049" s="7"/>
      <c r="B2049" s="7"/>
      <c r="C2049" s="14"/>
      <c r="D2049" s="9"/>
      <c r="E2049" s="9"/>
      <c r="F2049" s="9"/>
      <c r="G2049" s="9"/>
      <c r="H2049" s="9"/>
      <c r="I2049" s="9"/>
      <c r="J2049" s="9"/>
      <c r="K2049" s="9"/>
      <c r="L2049" s="9"/>
      <c r="M2049" s="9"/>
    </row>
    <row r="2050" spans="1:38" ht="26.1" customHeight="1" x14ac:dyDescent="0.3">
      <c r="A2050" s="7"/>
      <c r="B2050" s="7"/>
      <c r="C2050" s="14"/>
      <c r="D2050" s="9"/>
      <c r="E2050" s="9"/>
      <c r="F2050" s="9"/>
      <c r="G2050" s="9"/>
      <c r="H2050" s="9"/>
      <c r="I2050" s="9"/>
      <c r="J2050" s="9"/>
      <c r="K2050" s="9"/>
      <c r="L2050" s="9"/>
      <c r="M2050" s="9"/>
    </row>
    <row r="2051" spans="1:38" ht="26.1" customHeight="1" x14ac:dyDescent="0.3">
      <c r="A2051" s="7"/>
      <c r="B2051" s="7"/>
      <c r="C2051" s="14"/>
      <c r="D2051" s="9"/>
      <c r="E2051" s="9"/>
      <c r="F2051" s="9"/>
      <c r="G2051" s="9"/>
      <c r="H2051" s="9"/>
      <c r="I2051" s="9"/>
      <c r="J2051" s="9"/>
      <c r="K2051" s="9"/>
      <c r="L2051" s="9"/>
      <c r="M2051" s="9"/>
    </row>
    <row r="2052" spans="1:38" ht="26.1" customHeight="1" x14ac:dyDescent="0.3">
      <c r="A2052" s="10" t="s">
        <v>91</v>
      </c>
      <c r="B2052" s="11"/>
      <c r="C2052" s="12"/>
      <c r="D2052" s="13"/>
      <c r="E2052" s="13"/>
      <c r="F2052" s="13"/>
      <c r="G2052" s="13"/>
      <c r="H2052" s="13"/>
      <c r="I2052" s="13"/>
      <c r="J2052" s="13"/>
      <c r="K2052" s="13"/>
      <c r="L2052" s="13">
        <f>F2052+H2052+J2052</f>
        <v>0</v>
      </c>
      <c r="M2052" s="13"/>
      <c r="R2052">
        <f t="shared" ref="R2052:AL2052" si="329">ROUNDDOWN(SUM(R2038:R2038), 0)</f>
        <v>0</v>
      </c>
      <c r="S2052">
        <f t="shared" si="329"/>
        <v>0</v>
      </c>
      <c r="T2052">
        <f t="shared" si="329"/>
        <v>0</v>
      </c>
      <c r="U2052">
        <f t="shared" si="329"/>
        <v>0</v>
      </c>
      <c r="V2052">
        <f t="shared" si="329"/>
        <v>0</v>
      </c>
      <c r="W2052">
        <f t="shared" si="329"/>
        <v>0</v>
      </c>
      <c r="X2052">
        <f t="shared" si="329"/>
        <v>0</v>
      </c>
      <c r="Y2052">
        <f t="shared" si="329"/>
        <v>0</v>
      </c>
      <c r="Z2052">
        <f t="shared" si="329"/>
        <v>0</v>
      </c>
      <c r="AA2052">
        <f t="shared" si="329"/>
        <v>0</v>
      </c>
      <c r="AB2052">
        <f t="shared" si="329"/>
        <v>0</v>
      </c>
      <c r="AC2052">
        <f t="shared" si="329"/>
        <v>0</v>
      </c>
      <c r="AD2052">
        <f t="shared" si="329"/>
        <v>0</v>
      </c>
      <c r="AE2052">
        <f t="shared" si="329"/>
        <v>0</v>
      </c>
      <c r="AF2052">
        <f t="shared" si="329"/>
        <v>0</v>
      </c>
      <c r="AG2052">
        <f t="shared" si="329"/>
        <v>0</v>
      </c>
      <c r="AH2052">
        <f t="shared" si="329"/>
        <v>0</v>
      </c>
      <c r="AI2052">
        <f t="shared" si="329"/>
        <v>0</v>
      </c>
      <c r="AJ2052">
        <f t="shared" si="329"/>
        <v>0</v>
      </c>
      <c r="AK2052">
        <f t="shared" si="329"/>
        <v>0</v>
      </c>
      <c r="AL2052">
        <f t="shared" si="329"/>
        <v>0</v>
      </c>
    </row>
    <row r="2053" spans="1:38" ht="26.1" customHeight="1" x14ac:dyDescent="0.3">
      <c r="A2053" s="59" t="s">
        <v>554</v>
      </c>
      <c r="B2053" s="62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3"/>
    </row>
    <row r="2054" spans="1:38" ht="26.1" customHeight="1" x14ac:dyDescent="0.3">
      <c r="A2054" s="6" t="s">
        <v>114</v>
      </c>
      <c r="B2054" s="6" t="s">
        <v>208</v>
      </c>
      <c r="C2054" s="8" t="s">
        <v>97</v>
      </c>
      <c r="D2054" s="9">
        <v>1</v>
      </c>
      <c r="E2054" s="9"/>
      <c r="F2054" s="9"/>
      <c r="G2054" s="9"/>
      <c r="H2054" s="9"/>
      <c r="I2054" s="9"/>
      <c r="J2054" s="9"/>
      <c r="K2054" s="9">
        <f>E2054+G2054+I2054</f>
        <v>0</v>
      </c>
      <c r="L2054" s="9">
        <f>F2054+H2054+J2054</f>
        <v>0</v>
      </c>
      <c r="M2054" s="15" t="s">
        <v>207</v>
      </c>
      <c r="O2054" t="str">
        <f>""</f>
        <v/>
      </c>
      <c r="P2054" s="1" t="s">
        <v>90</v>
      </c>
      <c r="Q2054">
        <v>1</v>
      </c>
      <c r="R2054">
        <f>IF(P2054="기계경비", J2054, 0)</f>
        <v>0</v>
      </c>
      <c r="S2054">
        <f>IF(P2054="운반비", J2054, 0)</f>
        <v>0</v>
      </c>
      <c r="T2054">
        <f>IF(P2054="작업부산물", F2054, 0)</f>
        <v>0</v>
      </c>
      <c r="U2054">
        <f>IF(P2054="관급", F2054, 0)</f>
        <v>0</v>
      </c>
      <c r="V2054">
        <f>IF(P2054="외주비", J2054, 0)</f>
        <v>0</v>
      </c>
      <c r="W2054">
        <f>IF(P2054="장비비", J2054, 0)</f>
        <v>0</v>
      </c>
      <c r="X2054">
        <f>IF(P2054="폐기물처리비", J2054, 0)</f>
        <v>0</v>
      </c>
      <c r="Y2054">
        <f>IF(P2054="가설비", J2054, 0)</f>
        <v>0</v>
      </c>
      <c r="Z2054">
        <f>IF(P2054="잡비제외분", F2054, 0)</f>
        <v>0</v>
      </c>
      <c r="AA2054">
        <f>IF(P2054="사급자재대", L2054, 0)</f>
        <v>0</v>
      </c>
      <c r="AB2054">
        <f>IF(P2054="관급자재대", L2054, 0)</f>
        <v>0</v>
      </c>
      <c r="AC2054">
        <f>IF(P2054="(비)철강설", L2054, 0)</f>
        <v>0</v>
      </c>
      <c r="AD2054">
        <f>IF(P2054="사용자항목2", L2054, 0)</f>
        <v>0</v>
      </c>
      <c r="AE2054">
        <f>IF(P2054="사용자항목3", L2054, 0)</f>
        <v>0</v>
      </c>
      <c r="AF2054">
        <f>IF(P2054="사용자항목4", L2054, 0)</f>
        <v>0</v>
      </c>
      <c r="AG2054">
        <f>IF(P2054="사용자항목5", L2054, 0)</f>
        <v>0</v>
      </c>
      <c r="AH2054">
        <f>IF(P2054="사용자항목6", L2054, 0)</f>
        <v>0</v>
      </c>
      <c r="AI2054">
        <f>IF(P2054="사용자항목7", L2054, 0)</f>
        <v>0</v>
      </c>
      <c r="AJ2054">
        <f>IF(P2054="사용자항목8", L2054, 0)</f>
        <v>0</v>
      </c>
      <c r="AK2054">
        <f>IF(P2054="사용자항목9", L2054, 0)</f>
        <v>0</v>
      </c>
    </row>
    <row r="2055" spans="1:38" ht="26.1" customHeight="1" x14ac:dyDescent="0.3">
      <c r="A2055" s="7"/>
      <c r="B2055" s="7"/>
      <c r="C2055" s="14"/>
      <c r="D2055" s="9"/>
      <c r="E2055" s="9"/>
      <c r="F2055" s="9"/>
      <c r="G2055" s="9"/>
      <c r="H2055" s="9"/>
      <c r="I2055" s="9"/>
      <c r="J2055" s="9"/>
      <c r="K2055" s="9"/>
      <c r="L2055" s="9"/>
      <c r="M2055" s="9"/>
    </row>
    <row r="2056" spans="1:38" ht="26.1" customHeight="1" x14ac:dyDescent="0.3">
      <c r="A2056" s="7"/>
      <c r="B2056" s="7"/>
      <c r="C2056" s="14"/>
      <c r="D2056" s="9"/>
      <c r="E2056" s="9"/>
      <c r="F2056" s="9"/>
      <c r="G2056" s="9"/>
      <c r="H2056" s="9"/>
      <c r="I2056" s="9"/>
      <c r="J2056" s="9"/>
      <c r="K2056" s="9"/>
      <c r="L2056" s="9"/>
      <c r="M2056" s="9"/>
    </row>
    <row r="2057" spans="1:38" ht="26.1" customHeight="1" x14ac:dyDescent="0.3">
      <c r="A2057" s="7"/>
      <c r="B2057" s="7"/>
      <c r="C2057" s="14"/>
      <c r="D2057" s="9"/>
      <c r="E2057" s="9"/>
      <c r="F2057" s="9"/>
      <c r="G2057" s="9"/>
      <c r="H2057" s="9"/>
      <c r="I2057" s="9"/>
      <c r="J2057" s="9"/>
      <c r="K2057" s="9"/>
      <c r="L2057" s="9"/>
      <c r="M2057" s="9"/>
    </row>
    <row r="2058" spans="1:38" ht="26.1" customHeight="1" x14ac:dyDescent="0.3">
      <c r="A2058" s="7"/>
      <c r="B2058" s="7"/>
      <c r="C2058" s="14"/>
      <c r="D2058" s="9"/>
      <c r="E2058" s="9"/>
      <c r="F2058" s="9"/>
      <c r="G2058" s="9"/>
      <c r="H2058" s="9"/>
      <c r="I2058" s="9"/>
      <c r="J2058" s="9"/>
      <c r="K2058" s="9"/>
      <c r="L2058" s="9"/>
      <c r="M2058" s="9"/>
    </row>
    <row r="2059" spans="1:38" ht="26.1" customHeight="1" x14ac:dyDescent="0.3">
      <c r="A2059" s="7"/>
      <c r="B2059" s="7"/>
      <c r="C2059" s="14"/>
      <c r="D2059" s="9"/>
      <c r="E2059" s="9"/>
      <c r="F2059" s="9"/>
      <c r="G2059" s="9"/>
      <c r="H2059" s="9"/>
      <c r="I2059" s="9"/>
      <c r="J2059" s="9"/>
      <c r="K2059" s="9"/>
      <c r="L2059" s="9"/>
      <c r="M2059" s="9"/>
    </row>
    <row r="2060" spans="1:38" ht="26.1" customHeight="1" x14ac:dyDescent="0.3">
      <c r="A2060" s="7"/>
      <c r="B2060" s="7"/>
      <c r="C2060" s="14"/>
      <c r="D2060" s="9"/>
      <c r="E2060" s="9"/>
      <c r="F2060" s="9"/>
      <c r="G2060" s="9"/>
      <c r="H2060" s="9"/>
      <c r="I2060" s="9"/>
      <c r="J2060" s="9"/>
      <c r="K2060" s="9"/>
      <c r="L2060" s="9"/>
      <c r="M2060" s="9"/>
    </row>
    <row r="2061" spans="1:38" ht="26.1" customHeight="1" x14ac:dyDescent="0.3">
      <c r="A2061" s="7"/>
      <c r="B2061" s="7"/>
      <c r="C2061" s="14"/>
      <c r="D2061" s="9"/>
      <c r="E2061" s="9"/>
      <c r="F2061" s="9"/>
      <c r="G2061" s="9"/>
      <c r="H2061" s="9"/>
      <c r="I2061" s="9"/>
      <c r="J2061" s="9"/>
      <c r="K2061" s="9"/>
      <c r="L2061" s="9"/>
      <c r="M2061" s="9"/>
    </row>
    <row r="2062" spans="1:38" ht="26.1" customHeight="1" x14ac:dyDescent="0.3">
      <c r="A2062" s="7"/>
      <c r="B2062" s="7"/>
      <c r="C2062" s="14"/>
      <c r="D2062" s="9"/>
      <c r="E2062" s="9"/>
      <c r="F2062" s="9"/>
      <c r="G2062" s="9"/>
      <c r="H2062" s="9"/>
      <c r="I2062" s="9"/>
      <c r="J2062" s="9"/>
      <c r="K2062" s="9"/>
      <c r="L2062" s="9"/>
      <c r="M2062" s="9"/>
    </row>
    <row r="2063" spans="1:38" ht="26.1" customHeight="1" x14ac:dyDescent="0.3">
      <c r="A2063" s="7"/>
      <c r="B2063" s="7"/>
      <c r="C2063" s="14"/>
      <c r="D2063" s="9"/>
      <c r="E2063" s="9"/>
      <c r="F2063" s="9"/>
      <c r="G2063" s="9"/>
      <c r="H2063" s="9"/>
      <c r="I2063" s="9"/>
      <c r="J2063" s="9"/>
      <c r="K2063" s="9"/>
      <c r="L2063" s="9"/>
      <c r="M2063" s="9"/>
    </row>
    <row r="2064" spans="1:38" ht="26.1" customHeight="1" x14ac:dyDescent="0.3">
      <c r="A2064" s="7"/>
      <c r="B2064" s="7"/>
      <c r="C2064" s="14"/>
      <c r="D2064" s="9"/>
      <c r="E2064" s="9"/>
      <c r="F2064" s="9"/>
      <c r="G2064" s="9"/>
      <c r="H2064" s="9"/>
      <c r="I2064" s="9"/>
      <c r="J2064" s="9"/>
      <c r="K2064" s="9"/>
      <c r="L2064" s="9"/>
      <c r="M2064" s="9"/>
    </row>
    <row r="2065" spans="1:38" ht="26.1" customHeight="1" x14ac:dyDescent="0.3">
      <c r="A2065" s="7"/>
      <c r="B2065" s="7"/>
      <c r="C2065" s="14"/>
      <c r="D2065" s="9"/>
      <c r="E2065" s="9"/>
      <c r="F2065" s="9"/>
      <c r="G2065" s="9"/>
      <c r="H2065" s="9"/>
      <c r="I2065" s="9"/>
      <c r="J2065" s="9"/>
      <c r="K2065" s="9"/>
      <c r="L2065" s="9"/>
      <c r="M2065" s="9"/>
    </row>
    <row r="2066" spans="1:38" ht="26.1" customHeight="1" x14ac:dyDescent="0.3">
      <c r="A2066" s="7"/>
      <c r="B2066" s="7"/>
      <c r="C2066" s="14"/>
      <c r="D2066" s="9"/>
      <c r="E2066" s="9"/>
      <c r="F2066" s="9"/>
      <c r="G2066" s="9"/>
      <c r="H2066" s="9"/>
      <c r="I2066" s="9"/>
      <c r="J2066" s="9"/>
      <c r="K2066" s="9"/>
      <c r="L2066" s="9"/>
      <c r="M2066" s="9"/>
    </row>
    <row r="2067" spans="1:38" ht="26.1" customHeight="1" x14ac:dyDescent="0.3">
      <c r="A2067" s="7"/>
      <c r="B2067" s="7"/>
      <c r="C2067" s="14"/>
      <c r="D2067" s="9"/>
      <c r="E2067" s="9"/>
      <c r="F2067" s="9"/>
      <c r="G2067" s="9"/>
      <c r="H2067" s="9"/>
      <c r="I2067" s="9"/>
      <c r="J2067" s="9"/>
      <c r="K2067" s="9"/>
      <c r="L2067" s="9"/>
      <c r="M2067" s="9"/>
    </row>
    <row r="2068" spans="1:38" ht="26.1" customHeight="1" x14ac:dyDescent="0.3">
      <c r="A2068" s="10" t="s">
        <v>91</v>
      </c>
      <c r="B2068" s="11"/>
      <c r="C2068" s="12"/>
      <c r="D2068" s="13"/>
      <c r="E2068" s="13"/>
      <c r="F2068" s="13"/>
      <c r="G2068" s="13"/>
      <c r="H2068" s="13"/>
      <c r="I2068" s="13"/>
      <c r="J2068" s="13"/>
      <c r="K2068" s="13"/>
      <c r="L2068" s="13">
        <f>F2068+H2068+J2068</f>
        <v>0</v>
      </c>
      <c r="M2068" s="13"/>
      <c r="R2068">
        <f t="shared" ref="R2068:AL2068" si="330">ROUNDDOWN(SUM(R2054:R2054), 0)</f>
        <v>0</v>
      </c>
      <c r="S2068">
        <f t="shared" si="330"/>
        <v>0</v>
      </c>
      <c r="T2068">
        <f t="shared" si="330"/>
        <v>0</v>
      </c>
      <c r="U2068">
        <f t="shared" si="330"/>
        <v>0</v>
      </c>
      <c r="V2068">
        <f t="shared" si="330"/>
        <v>0</v>
      </c>
      <c r="W2068">
        <f t="shared" si="330"/>
        <v>0</v>
      </c>
      <c r="X2068">
        <f t="shared" si="330"/>
        <v>0</v>
      </c>
      <c r="Y2068">
        <f t="shared" si="330"/>
        <v>0</v>
      </c>
      <c r="Z2068">
        <f t="shared" si="330"/>
        <v>0</v>
      </c>
      <c r="AA2068">
        <f t="shared" si="330"/>
        <v>0</v>
      </c>
      <c r="AB2068">
        <f t="shared" si="330"/>
        <v>0</v>
      </c>
      <c r="AC2068">
        <f t="shared" si="330"/>
        <v>0</v>
      </c>
      <c r="AD2068">
        <f t="shared" si="330"/>
        <v>0</v>
      </c>
      <c r="AE2068">
        <f t="shared" si="330"/>
        <v>0</v>
      </c>
      <c r="AF2068">
        <f t="shared" si="330"/>
        <v>0</v>
      </c>
      <c r="AG2068">
        <f t="shared" si="330"/>
        <v>0</v>
      </c>
      <c r="AH2068">
        <f t="shared" si="330"/>
        <v>0</v>
      </c>
      <c r="AI2068">
        <f t="shared" si="330"/>
        <v>0</v>
      </c>
      <c r="AJ2068">
        <f t="shared" si="330"/>
        <v>0</v>
      </c>
      <c r="AK2068">
        <f t="shared" si="330"/>
        <v>0</v>
      </c>
      <c r="AL2068">
        <f t="shared" si="330"/>
        <v>0</v>
      </c>
    </row>
    <row r="2069" spans="1:38" ht="26.1" customHeight="1" x14ac:dyDescent="0.3">
      <c r="A2069" s="59" t="s">
        <v>555</v>
      </c>
      <c r="B2069" s="62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3"/>
    </row>
    <row r="2070" spans="1:38" ht="26.1" customHeight="1" x14ac:dyDescent="0.3">
      <c r="A2070" s="6" t="s">
        <v>120</v>
      </c>
      <c r="B2070" s="6" t="s">
        <v>121</v>
      </c>
      <c r="C2070" s="8" t="s">
        <v>122</v>
      </c>
      <c r="D2070" s="9">
        <v>10</v>
      </c>
      <c r="E2070" s="9"/>
      <c r="F2070" s="9"/>
      <c r="G2070" s="9"/>
      <c r="H2070" s="9"/>
      <c r="I2070" s="9"/>
      <c r="J2070" s="9"/>
      <c r="K2070" s="9">
        <f>E2070+G2070+I2070</f>
        <v>0</v>
      </c>
      <c r="L2070" s="9">
        <f>F2070+H2070+J2070</f>
        <v>0</v>
      </c>
      <c r="M2070" s="15" t="s">
        <v>119</v>
      </c>
      <c r="O2070" t="str">
        <f>""</f>
        <v/>
      </c>
      <c r="P2070" s="1" t="s">
        <v>90</v>
      </c>
      <c r="Q2070">
        <v>1</v>
      </c>
      <c r="R2070">
        <f>IF(P2070="기계경비", J2070, 0)</f>
        <v>0</v>
      </c>
      <c r="S2070">
        <f>IF(P2070="운반비", J2070, 0)</f>
        <v>0</v>
      </c>
      <c r="T2070">
        <f>IF(P2070="작업부산물", F2070, 0)</f>
        <v>0</v>
      </c>
      <c r="U2070">
        <f>IF(P2070="관급", F2070, 0)</f>
        <v>0</v>
      </c>
      <c r="V2070">
        <f>IF(P2070="외주비", J2070, 0)</f>
        <v>0</v>
      </c>
      <c r="W2070">
        <f>IF(P2070="장비비", J2070, 0)</f>
        <v>0</v>
      </c>
      <c r="X2070">
        <f>IF(P2070="폐기물처리비", J2070, 0)</f>
        <v>0</v>
      </c>
      <c r="Y2070">
        <f>IF(P2070="가설비", J2070, 0)</f>
        <v>0</v>
      </c>
      <c r="Z2070">
        <f>IF(P2070="잡비제외분", F2070, 0)</f>
        <v>0</v>
      </c>
      <c r="AA2070">
        <f>IF(P2070="사급자재대", L2070, 0)</f>
        <v>0</v>
      </c>
      <c r="AB2070">
        <f>IF(P2070="관급자재대", L2070, 0)</f>
        <v>0</v>
      </c>
      <c r="AC2070">
        <f>IF(P2070="(비)철강설", L2070, 0)</f>
        <v>0</v>
      </c>
      <c r="AD2070">
        <f>IF(P2070="사용자항목2", L2070, 0)</f>
        <v>0</v>
      </c>
      <c r="AE2070">
        <f>IF(P2070="사용자항목3", L2070, 0)</f>
        <v>0</v>
      </c>
      <c r="AF2070">
        <f>IF(P2070="사용자항목4", L2070, 0)</f>
        <v>0</v>
      </c>
      <c r="AG2070">
        <f>IF(P2070="사용자항목5", L2070, 0)</f>
        <v>0</v>
      </c>
      <c r="AH2070">
        <f>IF(P2070="사용자항목6", L2070, 0)</f>
        <v>0</v>
      </c>
      <c r="AI2070">
        <f>IF(P2070="사용자항목7", L2070, 0)</f>
        <v>0</v>
      </c>
      <c r="AJ2070">
        <f>IF(P2070="사용자항목8", L2070, 0)</f>
        <v>0</v>
      </c>
      <c r="AK2070">
        <f>IF(P2070="사용자항목9", L2070, 0)</f>
        <v>0</v>
      </c>
    </row>
    <row r="2071" spans="1:38" ht="26.1" customHeight="1" x14ac:dyDescent="0.3">
      <c r="A2071" s="6" t="s">
        <v>100</v>
      </c>
      <c r="B2071" s="6" t="s">
        <v>101</v>
      </c>
      <c r="C2071" s="8" t="s">
        <v>52</v>
      </c>
      <c r="D2071" s="9">
        <v>23</v>
      </c>
      <c r="E2071" s="9"/>
      <c r="F2071" s="9"/>
      <c r="G2071" s="9"/>
      <c r="H2071" s="9"/>
      <c r="I2071" s="9"/>
      <c r="J2071" s="9"/>
      <c r="K2071" s="9">
        <f>E2071+G2071+I2071</f>
        <v>0</v>
      </c>
      <c r="L2071" s="9">
        <f>F2071+H2071+J2071</f>
        <v>0</v>
      </c>
      <c r="M2071" s="15" t="s">
        <v>102</v>
      </c>
      <c r="O2071" t="str">
        <f>""</f>
        <v/>
      </c>
      <c r="P2071" s="1" t="s">
        <v>90</v>
      </c>
      <c r="Q2071">
        <v>1</v>
      </c>
      <c r="R2071">
        <f>IF(P2071="기계경비", J2071, 0)</f>
        <v>0</v>
      </c>
      <c r="S2071">
        <f>IF(P2071="운반비", J2071, 0)</f>
        <v>0</v>
      </c>
      <c r="T2071">
        <f>IF(P2071="작업부산물", F2071, 0)</f>
        <v>0</v>
      </c>
      <c r="U2071">
        <f>IF(P2071="관급", F2071, 0)</f>
        <v>0</v>
      </c>
      <c r="V2071">
        <f>IF(P2071="외주비", J2071, 0)</f>
        <v>0</v>
      </c>
      <c r="W2071">
        <f>IF(P2071="장비비", J2071, 0)</f>
        <v>0</v>
      </c>
      <c r="X2071">
        <f>IF(P2071="폐기물처리비", J2071, 0)</f>
        <v>0</v>
      </c>
      <c r="Y2071">
        <f>IF(P2071="가설비", J2071, 0)</f>
        <v>0</v>
      </c>
      <c r="Z2071">
        <f>IF(P2071="잡비제외분", F2071, 0)</f>
        <v>0</v>
      </c>
      <c r="AA2071">
        <f>IF(P2071="사급자재대", L2071, 0)</f>
        <v>0</v>
      </c>
      <c r="AB2071">
        <f>IF(P2071="관급자재대", L2071, 0)</f>
        <v>0</v>
      </c>
      <c r="AC2071">
        <f>IF(P2071="(비)철강설", L2071, 0)</f>
        <v>0</v>
      </c>
      <c r="AD2071">
        <f>IF(P2071="사용자항목2", L2071, 0)</f>
        <v>0</v>
      </c>
      <c r="AE2071">
        <f>IF(P2071="사용자항목3", L2071, 0)</f>
        <v>0</v>
      </c>
      <c r="AF2071">
        <f>IF(P2071="사용자항목4", L2071, 0)</f>
        <v>0</v>
      </c>
      <c r="AG2071">
        <f>IF(P2071="사용자항목5", L2071, 0)</f>
        <v>0</v>
      </c>
      <c r="AH2071">
        <f>IF(P2071="사용자항목6", L2071, 0)</f>
        <v>0</v>
      </c>
      <c r="AI2071">
        <f>IF(P2071="사용자항목7", L2071, 0)</f>
        <v>0</v>
      </c>
      <c r="AJ2071">
        <f>IF(P2071="사용자항목8", L2071, 0)</f>
        <v>0</v>
      </c>
      <c r="AK2071">
        <f>IF(P2071="사용자항목9", L2071, 0)</f>
        <v>0</v>
      </c>
    </row>
    <row r="2072" spans="1:38" ht="26.1" customHeight="1" x14ac:dyDescent="0.3">
      <c r="A2072" s="7"/>
      <c r="B2072" s="7"/>
      <c r="C2072" s="14"/>
      <c r="D2072" s="9"/>
      <c r="E2072" s="9"/>
      <c r="F2072" s="9"/>
      <c r="G2072" s="9"/>
      <c r="H2072" s="9"/>
      <c r="I2072" s="9"/>
      <c r="J2072" s="9"/>
      <c r="K2072" s="9"/>
      <c r="L2072" s="9"/>
      <c r="M2072" s="9"/>
    </row>
    <row r="2073" spans="1:38" ht="26.1" customHeight="1" x14ac:dyDescent="0.3">
      <c r="A2073" s="7"/>
      <c r="B2073" s="7"/>
      <c r="C2073" s="14"/>
      <c r="D2073" s="9"/>
      <c r="E2073" s="9"/>
      <c r="F2073" s="9"/>
      <c r="G2073" s="9"/>
      <c r="H2073" s="9"/>
      <c r="I2073" s="9"/>
      <c r="J2073" s="9"/>
      <c r="K2073" s="9"/>
      <c r="L2073" s="9"/>
      <c r="M2073" s="9"/>
    </row>
    <row r="2074" spans="1:38" ht="26.1" customHeight="1" x14ac:dyDescent="0.3">
      <c r="A2074" s="7"/>
      <c r="B2074" s="7"/>
      <c r="C2074" s="14"/>
      <c r="D2074" s="9"/>
      <c r="E2074" s="9"/>
      <c r="F2074" s="9"/>
      <c r="G2074" s="9"/>
      <c r="H2074" s="9"/>
      <c r="I2074" s="9"/>
      <c r="J2074" s="9"/>
      <c r="K2074" s="9"/>
      <c r="L2074" s="9"/>
      <c r="M2074" s="9"/>
    </row>
    <row r="2075" spans="1:38" ht="26.1" customHeight="1" x14ac:dyDescent="0.3">
      <c r="A2075" s="7"/>
      <c r="B2075" s="7"/>
      <c r="C2075" s="14"/>
      <c r="D2075" s="9"/>
      <c r="E2075" s="9"/>
      <c r="F2075" s="9"/>
      <c r="G2075" s="9"/>
      <c r="H2075" s="9"/>
      <c r="I2075" s="9"/>
      <c r="J2075" s="9"/>
      <c r="K2075" s="9"/>
      <c r="L2075" s="9"/>
      <c r="M2075" s="9"/>
    </row>
    <row r="2076" spans="1:38" ht="26.1" customHeight="1" x14ac:dyDescent="0.3">
      <c r="A2076" s="7"/>
      <c r="B2076" s="7"/>
      <c r="C2076" s="14"/>
      <c r="D2076" s="9"/>
      <c r="E2076" s="9"/>
      <c r="F2076" s="9"/>
      <c r="G2076" s="9"/>
      <c r="H2076" s="9"/>
      <c r="I2076" s="9"/>
      <c r="J2076" s="9"/>
      <c r="K2076" s="9"/>
      <c r="L2076" s="9"/>
      <c r="M2076" s="9"/>
    </row>
    <row r="2077" spans="1:38" ht="26.1" customHeight="1" x14ac:dyDescent="0.3">
      <c r="A2077" s="7"/>
      <c r="B2077" s="7"/>
      <c r="C2077" s="14"/>
      <c r="D2077" s="9"/>
      <c r="E2077" s="9"/>
      <c r="F2077" s="9"/>
      <c r="G2077" s="9"/>
      <c r="H2077" s="9"/>
      <c r="I2077" s="9"/>
      <c r="J2077" s="9"/>
      <c r="K2077" s="9"/>
      <c r="L2077" s="9"/>
      <c r="M2077" s="9"/>
    </row>
    <row r="2078" spans="1:38" ht="26.1" customHeight="1" x14ac:dyDescent="0.3">
      <c r="A2078" s="7"/>
      <c r="B2078" s="7"/>
      <c r="C2078" s="14"/>
      <c r="D2078" s="9"/>
      <c r="E2078" s="9"/>
      <c r="F2078" s="9"/>
      <c r="G2078" s="9"/>
      <c r="H2078" s="9"/>
      <c r="I2078" s="9"/>
      <c r="J2078" s="9"/>
      <c r="K2078" s="9"/>
      <c r="L2078" s="9"/>
      <c r="M2078" s="9"/>
    </row>
    <row r="2079" spans="1:38" ht="26.1" customHeight="1" x14ac:dyDescent="0.3">
      <c r="A2079" s="7"/>
      <c r="B2079" s="7"/>
      <c r="C2079" s="14"/>
      <c r="D2079" s="9"/>
      <c r="E2079" s="9"/>
      <c r="F2079" s="9"/>
      <c r="G2079" s="9"/>
      <c r="H2079" s="9"/>
      <c r="I2079" s="9"/>
      <c r="J2079" s="9"/>
      <c r="K2079" s="9"/>
      <c r="L2079" s="9"/>
      <c r="M2079" s="9"/>
    </row>
    <row r="2080" spans="1:38" ht="26.1" customHeight="1" x14ac:dyDescent="0.3">
      <c r="A2080" s="7"/>
      <c r="B2080" s="7"/>
      <c r="C2080" s="14"/>
      <c r="D2080" s="9"/>
      <c r="E2080" s="9"/>
      <c r="F2080" s="9"/>
      <c r="G2080" s="9"/>
      <c r="H2080" s="9"/>
      <c r="I2080" s="9"/>
      <c r="J2080" s="9"/>
      <c r="K2080" s="9"/>
      <c r="L2080" s="9"/>
      <c r="M2080" s="9"/>
    </row>
    <row r="2081" spans="1:38" ht="26.1" customHeight="1" x14ac:dyDescent="0.3">
      <c r="A2081" s="7"/>
      <c r="B2081" s="7"/>
      <c r="C2081" s="14"/>
      <c r="D2081" s="9"/>
      <c r="E2081" s="9"/>
      <c r="F2081" s="9"/>
      <c r="G2081" s="9"/>
      <c r="H2081" s="9"/>
      <c r="I2081" s="9"/>
      <c r="J2081" s="9"/>
      <c r="K2081" s="9"/>
      <c r="L2081" s="9"/>
      <c r="M2081" s="9"/>
    </row>
    <row r="2082" spans="1:38" ht="26.1" customHeight="1" x14ac:dyDescent="0.3">
      <c r="A2082" s="7"/>
      <c r="B2082" s="7"/>
      <c r="C2082" s="14"/>
      <c r="D2082" s="9"/>
      <c r="E2082" s="9"/>
      <c r="F2082" s="9"/>
      <c r="G2082" s="9"/>
      <c r="H2082" s="9"/>
      <c r="I2082" s="9"/>
      <c r="J2082" s="9"/>
      <c r="K2082" s="9"/>
      <c r="L2082" s="9"/>
      <c r="M2082" s="9"/>
    </row>
    <row r="2083" spans="1:38" ht="26.1" customHeight="1" x14ac:dyDescent="0.3">
      <c r="A2083" s="7"/>
      <c r="B2083" s="7"/>
      <c r="C2083" s="14"/>
      <c r="D2083" s="9"/>
      <c r="E2083" s="9"/>
      <c r="F2083" s="9"/>
      <c r="G2083" s="9"/>
      <c r="H2083" s="9"/>
      <c r="I2083" s="9"/>
      <c r="J2083" s="9"/>
      <c r="K2083" s="9"/>
      <c r="L2083" s="9"/>
      <c r="M2083" s="9"/>
    </row>
    <row r="2084" spans="1:38" ht="26.1" customHeight="1" x14ac:dyDescent="0.3">
      <c r="A2084" s="10" t="s">
        <v>91</v>
      </c>
      <c r="B2084" s="11"/>
      <c r="C2084" s="12"/>
      <c r="D2084" s="13"/>
      <c r="E2084" s="13"/>
      <c r="F2084" s="13"/>
      <c r="G2084" s="13"/>
      <c r="H2084" s="13"/>
      <c r="I2084" s="13"/>
      <c r="J2084" s="13"/>
      <c r="K2084" s="13"/>
      <c r="L2084" s="13">
        <f>F2084+H2084+J2084</f>
        <v>0</v>
      </c>
      <c r="M2084" s="13"/>
      <c r="R2084">
        <f t="shared" ref="R2084:AL2084" si="331">ROUNDDOWN(SUM(R2070:R2071), 0)</f>
        <v>0</v>
      </c>
      <c r="S2084">
        <f t="shared" si="331"/>
        <v>0</v>
      </c>
      <c r="T2084">
        <f t="shared" si="331"/>
        <v>0</v>
      </c>
      <c r="U2084">
        <f t="shared" si="331"/>
        <v>0</v>
      </c>
      <c r="V2084">
        <f t="shared" si="331"/>
        <v>0</v>
      </c>
      <c r="W2084">
        <f t="shared" si="331"/>
        <v>0</v>
      </c>
      <c r="X2084">
        <f t="shared" si="331"/>
        <v>0</v>
      </c>
      <c r="Y2084">
        <f t="shared" si="331"/>
        <v>0</v>
      </c>
      <c r="Z2084">
        <f t="shared" si="331"/>
        <v>0</v>
      </c>
      <c r="AA2084">
        <f t="shared" si="331"/>
        <v>0</v>
      </c>
      <c r="AB2084">
        <f t="shared" si="331"/>
        <v>0</v>
      </c>
      <c r="AC2084">
        <f t="shared" si="331"/>
        <v>0</v>
      </c>
      <c r="AD2084">
        <f t="shared" si="331"/>
        <v>0</v>
      </c>
      <c r="AE2084">
        <f t="shared" si="331"/>
        <v>0</v>
      </c>
      <c r="AF2084">
        <f t="shared" si="331"/>
        <v>0</v>
      </c>
      <c r="AG2084">
        <f t="shared" si="331"/>
        <v>0</v>
      </c>
      <c r="AH2084">
        <f t="shared" si="331"/>
        <v>0</v>
      </c>
      <c r="AI2084">
        <f t="shared" si="331"/>
        <v>0</v>
      </c>
      <c r="AJ2084">
        <f t="shared" si="331"/>
        <v>0</v>
      </c>
      <c r="AK2084">
        <f t="shared" si="331"/>
        <v>0</v>
      </c>
      <c r="AL2084">
        <f t="shared" si="331"/>
        <v>0</v>
      </c>
    </row>
    <row r="2085" spans="1:38" ht="26.1" customHeight="1" x14ac:dyDescent="0.3">
      <c r="A2085" s="59" t="s">
        <v>556</v>
      </c>
      <c r="B2085" s="62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3"/>
    </row>
    <row r="2086" spans="1:38" ht="26.1" customHeight="1" x14ac:dyDescent="0.3">
      <c r="A2086" s="6" t="s">
        <v>124</v>
      </c>
      <c r="B2086" s="6" t="s">
        <v>125</v>
      </c>
      <c r="C2086" s="8" t="s">
        <v>52</v>
      </c>
      <c r="D2086" s="9">
        <v>23</v>
      </c>
      <c r="E2086" s="9"/>
      <c r="F2086" s="9"/>
      <c r="G2086" s="9"/>
      <c r="H2086" s="9"/>
      <c r="I2086" s="9"/>
      <c r="J2086" s="9"/>
      <c r="K2086" s="9">
        <f>E2086+G2086+I2086</f>
        <v>0</v>
      </c>
      <c r="L2086" s="9">
        <f>F2086+H2086+J2086</f>
        <v>0</v>
      </c>
      <c r="M2086" s="15" t="s">
        <v>123</v>
      </c>
      <c r="O2086" t="str">
        <f>""</f>
        <v/>
      </c>
      <c r="P2086" s="1" t="s">
        <v>90</v>
      </c>
      <c r="Q2086">
        <v>1</v>
      </c>
      <c r="R2086">
        <f>IF(P2086="기계경비", J2086, 0)</f>
        <v>0</v>
      </c>
      <c r="S2086">
        <f>IF(P2086="운반비", J2086, 0)</f>
        <v>0</v>
      </c>
      <c r="T2086">
        <f>IF(P2086="작업부산물", F2086, 0)</f>
        <v>0</v>
      </c>
      <c r="U2086">
        <f>IF(P2086="관급", F2086, 0)</f>
        <v>0</v>
      </c>
      <c r="V2086">
        <f>IF(P2086="외주비", J2086, 0)</f>
        <v>0</v>
      </c>
      <c r="W2086">
        <f>IF(P2086="장비비", J2086, 0)</f>
        <v>0</v>
      </c>
      <c r="X2086">
        <f>IF(P2086="폐기물처리비", J2086, 0)</f>
        <v>0</v>
      </c>
      <c r="Y2086">
        <f>IF(P2086="가설비", J2086, 0)</f>
        <v>0</v>
      </c>
      <c r="Z2086">
        <f>IF(P2086="잡비제외분", F2086, 0)</f>
        <v>0</v>
      </c>
      <c r="AA2086">
        <f>IF(P2086="사급자재대", L2086, 0)</f>
        <v>0</v>
      </c>
      <c r="AB2086">
        <f>IF(P2086="관급자재대", L2086, 0)</f>
        <v>0</v>
      </c>
      <c r="AC2086">
        <f>IF(P2086="(비)철강설", L2086, 0)</f>
        <v>0</v>
      </c>
      <c r="AD2086">
        <f>IF(P2086="사용자항목2", L2086, 0)</f>
        <v>0</v>
      </c>
      <c r="AE2086">
        <f>IF(P2086="사용자항목3", L2086, 0)</f>
        <v>0</v>
      </c>
      <c r="AF2086">
        <f>IF(P2086="사용자항목4", L2086, 0)</f>
        <v>0</v>
      </c>
      <c r="AG2086">
        <f>IF(P2086="사용자항목5", L2086, 0)</f>
        <v>0</v>
      </c>
      <c r="AH2086">
        <f>IF(P2086="사용자항목6", L2086, 0)</f>
        <v>0</v>
      </c>
      <c r="AI2086">
        <f>IF(P2086="사용자항목7", L2086, 0)</f>
        <v>0</v>
      </c>
      <c r="AJ2086">
        <f>IF(P2086="사용자항목8", L2086, 0)</f>
        <v>0</v>
      </c>
      <c r="AK2086">
        <f>IF(P2086="사용자항목9", L2086, 0)</f>
        <v>0</v>
      </c>
    </row>
    <row r="2087" spans="1:38" ht="26.1" customHeight="1" x14ac:dyDescent="0.3">
      <c r="A2087" s="7"/>
      <c r="B2087" s="7"/>
      <c r="C2087" s="14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1:38" ht="26.1" customHeight="1" x14ac:dyDescent="0.3">
      <c r="A2088" s="7"/>
      <c r="B2088" s="7"/>
      <c r="C2088" s="14"/>
      <c r="D2088" s="9"/>
      <c r="E2088" s="9"/>
      <c r="F2088" s="9"/>
      <c r="G2088" s="9"/>
      <c r="H2088" s="9"/>
      <c r="I2088" s="9"/>
      <c r="J2088" s="9"/>
      <c r="K2088" s="9"/>
      <c r="L2088" s="9"/>
      <c r="M2088" s="9"/>
    </row>
    <row r="2089" spans="1:38" ht="26.1" customHeight="1" x14ac:dyDescent="0.3">
      <c r="A2089" s="7"/>
      <c r="B2089" s="7"/>
      <c r="C2089" s="14"/>
      <c r="D2089" s="9"/>
      <c r="E2089" s="9"/>
      <c r="F2089" s="9"/>
      <c r="G2089" s="9"/>
      <c r="H2089" s="9"/>
      <c r="I2089" s="9"/>
      <c r="J2089" s="9"/>
      <c r="K2089" s="9"/>
      <c r="L2089" s="9"/>
      <c r="M2089" s="9"/>
    </row>
    <row r="2090" spans="1:38" ht="26.1" customHeight="1" x14ac:dyDescent="0.3">
      <c r="A2090" s="7"/>
      <c r="B2090" s="7"/>
      <c r="C2090" s="14"/>
      <c r="D2090" s="9"/>
      <c r="E2090" s="9"/>
      <c r="F2090" s="9"/>
      <c r="G2090" s="9"/>
      <c r="H2090" s="9"/>
      <c r="I2090" s="9"/>
      <c r="J2090" s="9"/>
      <c r="K2090" s="9"/>
      <c r="L2090" s="9"/>
      <c r="M2090" s="9"/>
    </row>
    <row r="2091" spans="1:38" ht="26.1" customHeight="1" x14ac:dyDescent="0.3">
      <c r="A2091" s="7"/>
      <c r="B2091" s="7"/>
      <c r="C2091" s="14"/>
      <c r="D2091" s="9"/>
      <c r="E2091" s="9"/>
      <c r="F2091" s="9"/>
      <c r="G2091" s="9"/>
      <c r="H2091" s="9"/>
      <c r="I2091" s="9"/>
      <c r="J2091" s="9"/>
      <c r="K2091" s="9"/>
      <c r="L2091" s="9"/>
      <c r="M2091" s="9"/>
    </row>
    <row r="2092" spans="1:38" ht="26.1" customHeight="1" x14ac:dyDescent="0.3">
      <c r="A2092" s="7"/>
      <c r="B2092" s="7"/>
      <c r="C2092" s="14"/>
      <c r="D2092" s="9"/>
      <c r="E2092" s="9"/>
      <c r="F2092" s="9"/>
      <c r="G2092" s="9"/>
      <c r="H2092" s="9"/>
      <c r="I2092" s="9"/>
      <c r="J2092" s="9"/>
      <c r="K2092" s="9"/>
      <c r="L2092" s="9"/>
      <c r="M2092" s="9"/>
    </row>
    <row r="2093" spans="1:38" ht="26.1" customHeight="1" x14ac:dyDescent="0.3">
      <c r="A2093" s="7"/>
      <c r="B2093" s="7"/>
      <c r="C2093" s="14"/>
      <c r="D2093" s="9"/>
      <c r="E2093" s="9"/>
      <c r="F2093" s="9"/>
      <c r="G2093" s="9"/>
      <c r="H2093" s="9"/>
      <c r="I2093" s="9"/>
      <c r="J2093" s="9"/>
      <c r="K2093" s="9"/>
      <c r="L2093" s="9"/>
      <c r="M2093" s="9"/>
    </row>
    <row r="2094" spans="1:38" ht="26.1" customHeight="1" x14ac:dyDescent="0.3">
      <c r="A2094" s="7"/>
      <c r="B2094" s="7"/>
      <c r="C2094" s="14"/>
      <c r="D2094" s="9"/>
      <c r="E2094" s="9"/>
      <c r="F2094" s="9"/>
      <c r="G2094" s="9"/>
      <c r="H2094" s="9"/>
      <c r="I2094" s="9"/>
      <c r="J2094" s="9"/>
      <c r="K2094" s="9"/>
      <c r="L2094" s="9"/>
      <c r="M2094" s="9"/>
    </row>
    <row r="2095" spans="1:38" ht="26.1" customHeight="1" x14ac:dyDescent="0.3">
      <c r="A2095" s="7"/>
      <c r="B2095" s="7"/>
      <c r="C2095" s="14"/>
      <c r="D2095" s="9"/>
      <c r="E2095" s="9"/>
      <c r="F2095" s="9"/>
      <c r="G2095" s="9"/>
      <c r="H2095" s="9"/>
      <c r="I2095" s="9"/>
      <c r="J2095" s="9"/>
      <c r="K2095" s="9"/>
      <c r="L2095" s="9"/>
      <c r="M2095" s="9"/>
    </row>
    <row r="2096" spans="1:38" ht="26.1" customHeight="1" x14ac:dyDescent="0.3">
      <c r="A2096" s="7"/>
      <c r="B2096" s="7"/>
      <c r="C2096" s="14"/>
      <c r="D2096" s="9"/>
      <c r="E2096" s="9"/>
      <c r="F2096" s="9"/>
      <c r="G2096" s="9"/>
      <c r="H2096" s="9"/>
      <c r="I2096" s="9"/>
      <c r="J2096" s="9"/>
      <c r="K2096" s="9"/>
      <c r="L2096" s="9"/>
      <c r="M2096" s="9"/>
    </row>
    <row r="2097" spans="1:38" ht="26.1" customHeight="1" x14ac:dyDescent="0.3">
      <c r="A2097" s="7"/>
      <c r="B2097" s="7"/>
      <c r="C2097" s="14"/>
      <c r="D2097" s="9"/>
      <c r="E2097" s="9"/>
      <c r="F2097" s="9"/>
      <c r="G2097" s="9"/>
      <c r="H2097" s="9"/>
      <c r="I2097" s="9"/>
      <c r="J2097" s="9"/>
      <c r="K2097" s="9"/>
      <c r="L2097" s="9"/>
      <c r="M2097" s="9"/>
    </row>
    <row r="2098" spans="1:38" ht="26.1" customHeight="1" x14ac:dyDescent="0.3">
      <c r="A2098" s="7"/>
      <c r="B2098" s="7"/>
      <c r="C2098" s="14"/>
      <c r="D2098" s="9"/>
      <c r="E2098" s="9"/>
      <c r="F2098" s="9"/>
      <c r="G2098" s="9"/>
      <c r="H2098" s="9"/>
      <c r="I2098" s="9"/>
      <c r="J2098" s="9"/>
      <c r="K2098" s="9"/>
      <c r="L2098" s="9"/>
      <c r="M2098" s="9"/>
    </row>
    <row r="2099" spans="1:38" ht="26.1" customHeight="1" x14ac:dyDescent="0.3">
      <c r="A2099" s="7"/>
      <c r="B2099" s="7"/>
      <c r="C2099" s="14"/>
      <c r="D2099" s="9"/>
      <c r="E2099" s="9"/>
      <c r="F2099" s="9"/>
      <c r="G2099" s="9"/>
      <c r="H2099" s="9"/>
      <c r="I2099" s="9"/>
      <c r="J2099" s="9"/>
      <c r="K2099" s="9"/>
      <c r="L2099" s="9"/>
      <c r="M2099" s="9"/>
    </row>
    <row r="2100" spans="1:38" ht="26.1" customHeight="1" x14ac:dyDescent="0.3">
      <c r="A2100" s="10" t="s">
        <v>91</v>
      </c>
      <c r="B2100" s="11"/>
      <c r="C2100" s="12"/>
      <c r="D2100" s="13"/>
      <c r="E2100" s="13"/>
      <c r="F2100" s="13"/>
      <c r="G2100" s="13"/>
      <c r="H2100" s="13"/>
      <c r="I2100" s="13"/>
      <c r="J2100" s="13"/>
      <c r="K2100" s="13"/>
      <c r="L2100" s="13">
        <f>F2100+H2100+J2100</f>
        <v>0</v>
      </c>
      <c r="M2100" s="13"/>
      <c r="R2100">
        <f t="shared" ref="R2100:AL2100" si="332">ROUNDDOWN(SUM(R2086:R2086), 0)</f>
        <v>0</v>
      </c>
      <c r="S2100">
        <f t="shared" si="332"/>
        <v>0</v>
      </c>
      <c r="T2100">
        <f t="shared" si="332"/>
        <v>0</v>
      </c>
      <c r="U2100">
        <f t="shared" si="332"/>
        <v>0</v>
      </c>
      <c r="V2100">
        <f t="shared" si="332"/>
        <v>0</v>
      </c>
      <c r="W2100">
        <f t="shared" si="332"/>
        <v>0</v>
      </c>
      <c r="X2100">
        <f t="shared" si="332"/>
        <v>0</v>
      </c>
      <c r="Y2100">
        <f t="shared" si="332"/>
        <v>0</v>
      </c>
      <c r="Z2100">
        <f t="shared" si="332"/>
        <v>0</v>
      </c>
      <c r="AA2100">
        <f t="shared" si="332"/>
        <v>0</v>
      </c>
      <c r="AB2100">
        <f t="shared" si="332"/>
        <v>0</v>
      </c>
      <c r="AC2100">
        <f t="shared" si="332"/>
        <v>0</v>
      </c>
      <c r="AD2100">
        <f t="shared" si="332"/>
        <v>0</v>
      </c>
      <c r="AE2100">
        <f t="shared" si="332"/>
        <v>0</v>
      </c>
      <c r="AF2100">
        <f t="shared" si="332"/>
        <v>0</v>
      </c>
      <c r="AG2100">
        <f t="shared" si="332"/>
        <v>0</v>
      </c>
      <c r="AH2100">
        <f t="shared" si="332"/>
        <v>0</v>
      </c>
      <c r="AI2100">
        <f t="shared" si="332"/>
        <v>0</v>
      </c>
      <c r="AJ2100">
        <f t="shared" si="332"/>
        <v>0</v>
      </c>
      <c r="AK2100">
        <f t="shared" si="332"/>
        <v>0</v>
      </c>
      <c r="AL2100">
        <f t="shared" si="332"/>
        <v>0</v>
      </c>
    </row>
    <row r="2101" spans="1:38" ht="26.1" customHeight="1" x14ac:dyDescent="0.3">
      <c r="A2101" s="59" t="s">
        <v>557</v>
      </c>
      <c r="B2101" s="62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3"/>
    </row>
    <row r="2102" spans="1:38" ht="26.1" customHeight="1" x14ac:dyDescent="0.3">
      <c r="A2102" s="6" t="s">
        <v>127</v>
      </c>
      <c r="B2102" s="6" t="s">
        <v>128</v>
      </c>
      <c r="C2102" s="8" t="s">
        <v>52</v>
      </c>
      <c r="D2102" s="9">
        <v>135</v>
      </c>
      <c r="E2102" s="9"/>
      <c r="F2102" s="9"/>
      <c r="G2102" s="9"/>
      <c r="H2102" s="9"/>
      <c r="I2102" s="9"/>
      <c r="J2102" s="9"/>
      <c r="K2102" s="9">
        <f t="shared" ref="K2102:L2105" si="333">E2102+G2102+I2102</f>
        <v>0</v>
      </c>
      <c r="L2102" s="9">
        <f t="shared" si="333"/>
        <v>0</v>
      </c>
      <c r="M2102" s="15" t="s">
        <v>126</v>
      </c>
      <c r="O2102" t="str">
        <f>""</f>
        <v/>
      </c>
      <c r="P2102" s="1" t="s">
        <v>90</v>
      </c>
      <c r="Q2102">
        <v>1</v>
      </c>
      <c r="R2102">
        <f>IF(P2102="기계경비", J2102, 0)</f>
        <v>0</v>
      </c>
      <c r="S2102">
        <f>IF(P2102="운반비", J2102, 0)</f>
        <v>0</v>
      </c>
      <c r="T2102">
        <f>IF(P2102="작업부산물", F2102, 0)</f>
        <v>0</v>
      </c>
      <c r="U2102">
        <f>IF(P2102="관급", F2102, 0)</f>
        <v>0</v>
      </c>
      <c r="V2102">
        <f>IF(P2102="외주비", J2102, 0)</f>
        <v>0</v>
      </c>
      <c r="W2102">
        <f>IF(P2102="장비비", J2102, 0)</f>
        <v>0</v>
      </c>
      <c r="X2102">
        <f>IF(P2102="폐기물처리비", J2102, 0)</f>
        <v>0</v>
      </c>
      <c r="Y2102">
        <f>IF(P2102="가설비", J2102, 0)</f>
        <v>0</v>
      </c>
      <c r="Z2102">
        <f>IF(P2102="잡비제외분", F2102, 0)</f>
        <v>0</v>
      </c>
      <c r="AA2102">
        <f>IF(P2102="사급자재대", L2102, 0)</f>
        <v>0</v>
      </c>
      <c r="AB2102">
        <f>IF(P2102="관급자재대", L2102, 0)</f>
        <v>0</v>
      </c>
      <c r="AC2102">
        <f>IF(P2102="(비)철강설", L2102, 0)</f>
        <v>0</v>
      </c>
      <c r="AD2102">
        <f>IF(P2102="사용자항목2", L2102, 0)</f>
        <v>0</v>
      </c>
      <c r="AE2102">
        <f>IF(P2102="사용자항목3", L2102, 0)</f>
        <v>0</v>
      </c>
      <c r="AF2102">
        <f>IF(P2102="사용자항목4", L2102, 0)</f>
        <v>0</v>
      </c>
      <c r="AG2102">
        <f>IF(P2102="사용자항목5", L2102, 0)</f>
        <v>0</v>
      </c>
      <c r="AH2102">
        <f>IF(P2102="사용자항목6", L2102, 0)</f>
        <v>0</v>
      </c>
      <c r="AI2102">
        <f>IF(P2102="사용자항목7", L2102, 0)</f>
        <v>0</v>
      </c>
      <c r="AJ2102">
        <f>IF(P2102="사용자항목8", L2102, 0)</f>
        <v>0</v>
      </c>
      <c r="AK2102">
        <f>IF(P2102="사용자항목9", L2102, 0)</f>
        <v>0</v>
      </c>
    </row>
    <row r="2103" spans="1:38" ht="26.1" customHeight="1" x14ac:dyDescent="0.3">
      <c r="A2103" s="6" t="s">
        <v>130</v>
      </c>
      <c r="B2103" s="6" t="s">
        <v>131</v>
      </c>
      <c r="C2103" s="8" t="s">
        <v>52</v>
      </c>
      <c r="D2103" s="9">
        <v>135</v>
      </c>
      <c r="E2103" s="9"/>
      <c r="F2103" s="9"/>
      <c r="G2103" s="9"/>
      <c r="H2103" s="9"/>
      <c r="I2103" s="9"/>
      <c r="J2103" s="9"/>
      <c r="K2103" s="9">
        <f t="shared" si="333"/>
        <v>0</v>
      </c>
      <c r="L2103" s="9">
        <f t="shared" si="333"/>
        <v>0</v>
      </c>
      <c r="M2103" s="15" t="s">
        <v>129</v>
      </c>
      <c r="O2103" t="str">
        <f>""</f>
        <v/>
      </c>
      <c r="P2103" s="1" t="s">
        <v>90</v>
      </c>
      <c r="Q2103">
        <v>1</v>
      </c>
      <c r="R2103">
        <f>IF(P2103="기계경비", J2103, 0)</f>
        <v>0</v>
      </c>
      <c r="S2103">
        <f>IF(P2103="운반비", J2103, 0)</f>
        <v>0</v>
      </c>
      <c r="T2103">
        <f>IF(P2103="작업부산물", F2103, 0)</f>
        <v>0</v>
      </c>
      <c r="U2103">
        <f>IF(P2103="관급", F2103, 0)</f>
        <v>0</v>
      </c>
      <c r="V2103">
        <f>IF(P2103="외주비", J2103, 0)</f>
        <v>0</v>
      </c>
      <c r="W2103">
        <f>IF(P2103="장비비", J2103, 0)</f>
        <v>0</v>
      </c>
      <c r="X2103">
        <f>IF(P2103="폐기물처리비", J2103, 0)</f>
        <v>0</v>
      </c>
      <c r="Y2103">
        <f>IF(P2103="가설비", J2103, 0)</f>
        <v>0</v>
      </c>
      <c r="Z2103">
        <f>IF(P2103="잡비제외분", F2103, 0)</f>
        <v>0</v>
      </c>
      <c r="AA2103">
        <f>IF(P2103="사급자재대", L2103, 0)</f>
        <v>0</v>
      </c>
      <c r="AB2103">
        <f>IF(P2103="관급자재대", L2103, 0)</f>
        <v>0</v>
      </c>
      <c r="AC2103">
        <f>IF(P2103="(비)철강설", L2103, 0)</f>
        <v>0</v>
      </c>
      <c r="AD2103">
        <f>IF(P2103="사용자항목2", L2103, 0)</f>
        <v>0</v>
      </c>
      <c r="AE2103">
        <f>IF(P2103="사용자항목3", L2103, 0)</f>
        <v>0</v>
      </c>
      <c r="AF2103">
        <f>IF(P2103="사용자항목4", L2103, 0)</f>
        <v>0</v>
      </c>
      <c r="AG2103">
        <f>IF(P2103="사용자항목5", L2103, 0)</f>
        <v>0</v>
      </c>
      <c r="AH2103">
        <f>IF(P2103="사용자항목6", L2103, 0)</f>
        <v>0</v>
      </c>
      <c r="AI2103">
        <f>IF(P2103="사용자항목7", L2103, 0)</f>
        <v>0</v>
      </c>
      <c r="AJ2103">
        <f>IF(P2103="사용자항목8", L2103, 0)</f>
        <v>0</v>
      </c>
      <c r="AK2103">
        <f>IF(P2103="사용자항목9", L2103, 0)</f>
        <v>0</v>
      </c>
    </row>
    <row r="2104" spans="1:38" ht="26.1" customHeight="1" x14ac:dyDescent="0.3">
      <c r="A2104" s="6" t="s">
        <v>133</v>
      </c>
      <c r="B2104" s="6" t="s">
        <v>134</v>
      </c>
      <c r="C2104" s="8" t="s">
        <v>53</v>
      </c>
      <c r="D2104" s="9">
        <v>55</v>
      </c>
      <c r="E2104" s="9"/>
      <c r="F2104" s="9"/>
      <c r="G2104" s="9"/>
      <c r="H2104" s="9"/>
      <c r="I2104" s="9"/>
      <c r="J2104" s="9"/>
      <c r="K2104" s="9">
        <f t="shared" si="333"/>
        <v>0</v>
      </c>
      <c r="L2104" s="9">
        <f t="shared" si="333"/>
        <v>0</v>
      </c>
      <c r="M2104" s="15" t="s">
        <v>132</v>
      </c>
      <c r="O2104" t="str">
        <f>""</f>
        <v/>
      </c>
      <c r="P2104" s="1" t="s">
        <v>90</v>
      </c>
      <c r="Q2104">
        <v>1</v>
      </c>
      <c r="R2104">
        <f>IF(P2104="기계경비", J2104, 0)</f>
        <v>0</v>
      </c>
      <c r="S2104">
        <f>IF(P2104="운반비", J2104, 0)</f>
        <v>0</v>
      </c>
      <c r="T2104">
        <f>IF(P2104="작업부산물", F2104, 0)</f>
        <v>0</v>
      </c>
      <c r="U2104">
        <f>IF(P2104="관급", F2104, 0)</f>
        <v>0</v>
      </c>
      <c r="V2104">
        <f>IF(P2104="외주비", J2104, 0)</f>
        <v>0</v>
      </c>
      <c r="W2104">
        <f>IF(P2104="장비비", J2104, 0)</f>
        <v>0</v>
      </c>
      <c r="X2104">
        <f>IF(P2104="폐기물처리비", J2104, 0)</f>
        <v>0</v>
      </c>
      <c r="Y2104">
        <f>IF(P2104="가설비", J2104, 0)</f>
        <v>0</v>
      </c>
      <c r="Z2104">
        <f>IF(P2104="잡비제외분", F2104, 0)</f>
        <v>0</v>
      </c>
      <c r="AA2104">
        <f>IF(P2104="사급자재대", L2104, 0)</f>
        <v>0</v>
      </c>
      <c r="AB2104">
        <f>IF(P2104="관급자재대", L2104, 0)</f>
        <v>0</v>
      </c>
      <c r="AC2104">
        <f>IF(P2104="(비)철강설", L2104, 0)</f>
        <v>0</v>
      </c>
      <c r="AD2104">
        <f>IF(P2104="사용자항목2", L2104, 0)</f>
        <v>0</v>
      </c>
      <c r="AE2104">
        <f>IF(P2104="사용자항목3", L2104, 0)</f>
        <v>0</v>
      </c>
      <c r="AF2104">
        <f>IF(P2104="사용자항목4", L2104, 0)</f>
        <v>0</v>
      </c>
      <c r="AG2104">
        <f>IF(P2104="사용자항목5", L2104, 0)</f>
        <v>0</v>
      </c>
      <c r="AH2104">
        <f>IF(P2104="사용자항목6", L2104, 0)</f>
        <v>0</v>
      </c>
      <c r="AI2104">
        <f>IF(P2104="사용자항목7", L2104, 0)</f>
        <v>0</v>
      </c>
      <c r="AJ2104">
        <f>IF(P2104="사용자항목8", L2104, 0)</f>
        <v>0</v>
      </c>
      <c r="AK2104">
        <f>IF(P2104="사용자항목9", L2104, 0)</f>
        <v>0</v>
      </c>
    </row>
    <row r="2105" spans="1:38" ht="26.1" customHeight="1" x14ac:dyDescent="0.3">
      <c r="A2105" s="6" t="s">
        <v>136</v>
      </c>
      <c r="B2105" s="6" t="s">
        <v>137</v>
      </c>
      <c r="C2105" s="8" t="s">
        <v>53</v>
      </c>
      <c r="D2105" s="9">
        <v>15</v>
      </c>
      <c r="E2105" s="9"/>
      <c r="F2105" s="9"/>
      <c r="G2105" s="9"/>
      <c r="H2105" s="9"/>
      <c r="I2105" s="9"/>
      <c r="J2105" s="9"/>
      <c r="K2105" s="9">
        <f t="shared" si="333"/>
        <v>0</v>
      </c>
      <c r="L2105" s="9">
        <f t="shared" si="333"/>
        <v>0</v>
      </c>
      <c r="M2105" s="15" t="s">
        <v>135</v>
      </c>
      <c r="O2105" t="str">
        <f>""</f>
        <v/>
      </c>
      <c r="P2105" s="1" t="s">
        <v>90</v>
      </c>
      <c r="Q2105">
        <v>1</v>
      </c>
      <c r="R2105">
        <f>IF(P2105="기계경비", J2105, 0)</f>
        <v>0</v>
      </c>
      <c r="S2105">
        <f>IF(P2105="운반비", J2105, 0)</f>
        <v>0</v>
      </c>
      <c r="T2105">
        <f>IF(P2105="작업부산물", F2105, 0)</f>
        <v>0</v>
      </c>
      <c r="U2105">
        <f>IF(P2105="관급", F2105, 0)</f>
        <v>0</v>
      </c>
      <c r="V2105">
        <f>IF(P2105="외주비", J2105, 0)</f>
        <v>0</v>
      </c>
      <c r="W2105">
        <f>IF(P2105="장비비", J2105, 0)</f>
        <v>0</v>
      </c>
      <c r="X2105">
        <f>IF(P2105="폐기물처리비", J2105, 0)</f>
        <v>0</v>
      </c>
      <c r="Y2105">
        <f>IF(P2105="가설비", J2105, 0)</f>
        <v>0</v>
      </c>
      <c r="Z2105">
        <f>IF(P2105="잡비제외분", F2105, 0)</f>
        <v>0</v>
      </c>
      <c r="AA2105">
        <f>IF(P2105="사급자재대", L2105, 0)</f>
        <v>0</v>
      </c>
      <c r="AB2105">
        <f>IF(P2105="관급자재대", L2105, 0)</f>
        <v>0</v>
      </c>
      <c r="AC2105">
        <f>IF(P2105="(비)철강설", L2105, 0)</f>
        <v>0</v>
      </c>
      <c r="AD2105">
        <f>IF(P2105="사용자항목2", L2105, 0)</f>
        <v>0</v>
      </c>
      <c r="AE2105">
        <f>IF(P2105="사용자항목3", L2105, 0)</f>
        <v>0</v>
      </c>
      <c r="AF2105">
        <f>IF(P2105="사용자항목4", L2105, 0)</f>
        <v>0</v>
      </c>
      <c r="AG2105">
        <f>IF(P2105="사용자항목5", L2105, 0)</f>
        <v>0</v>
      </c>
      <c r="AH2105">
        <f>IF(P2105="사용자항목6", L2105, 0)</f>
        <v>0</v>
      </c>
      <c r="AI2105">
        <f>IF(P2105="사용자항목7", L2105, 0)</f>
        <v>0</v>
      </c>
      <c r="AJ2105">
        <f>IF(P2105="사용자항목8", L2105, 0)</f>
        <v>0</v>
      </c>
      <c r="AK2105">
        <f>IF(P2105="사용자항목9", L2105, 0)</f>
        <v>0</v>
      </c>
    </row>
    <row r="2106" spans="1:38" ht="26.1" customHeight="1" x14ac:dyDescent="0.3">
      <c r="A2106" s="7"/>
      <c r="B2106" s="7"/>
      <c r="C2106" s="14"/>
      <c r="D2106" s="9"/>
      <c r="E2106" s="9"/>
      <c r="F2106" s="9"/>
      <c r="G2106" s="9"/>
      <c r="H2106" s="9"/>
      <c r="I2106" s="9"/>
      <c r="J2106" s="9"/>
      <c r="K2106" s="9"/>
      <c r="L2106" s="9"/>
      <c r="M2106" s="9"/>
    </row>
    <row r="2107" spans="1:38" ht="26.1" customHeight="1" x14ac:dyDescent="0.3">
      <c r="A2107" s="7"/>
      <c r="B2107" s="7"/>
      <c r="C2107" s="14"/>
      <c r="D2107" s="9"/>
      <c r="E2107" s="9"/>
      <c r="F2107" s="9"/>
      <c r="G2107" s="9"/>
      <c r="H2107" s="9"/>
      <c r="I2107" s="9"/>
      <c r="J2107" s="9"/>
      <c r="K2107" s="9"/>
      <c r="L2107" s="9"/>
      <c r="M2107" s="9"/>
    </row>
    <row r="2108" spans="1:38" ht="26.1" customHeight="1" x14ac:dyDescent="0.3">
      <c r="A2108" s="7"/>
      <c r="B2108" s="7"/>
      <c r="C2108" s="14"/>
      <c r="D2108" s="9"/>
      <c r="E2108" s="9"/>
      <c r="F2108" s="9"/>
      <c r="G2108" s="9"/>
      <c r="H2108" s="9"/>
      <c r="I2108" s="9"/>
      <c r="J2108" s="9"/>
      <c r="K2108" s="9"/>
      <c r="L2108" s="9"/>
      <c r="M2108" s="9"/>
    </row>
    <row r="2109" spans="1:38" ht="26.1" customHeight="1" x14ac:dyDescent="0.3">
      <c r="A2109" s="7"/>
      <c r="B2109" s="7"/>
      <c r="C2109" s="14"/>
      <c r="D2109" s="9"/>
      <c r="E2109" s="9"/>
      <c r="F2109" s="9"/>
      <c r="G2109" s="9"/>
      <c r="H2109" s="9"/>
      <c r="I2109" s="9"/>
      <c r="J2109" s="9"/>
      <c r="K2109" s="9"/>
      <c r="L2109" s="9"/>
      <c r="M2109" s="9"/>
    </row>
    <row r="2110" spans="1:38" ht="26.1" customHeight="1" x14ac:dyDescent="0.3">
      <c r="A2110" s="7"/>
      <c r="B2110" s="7"/>
      <c r="C2110" s="14"/>
      <c r="D2110" s="9"/>
      <c r="E2110" s="9"/>
      <c r="F2110" s="9"/>
      <c r="G2110" s="9"/>
      <c r="H2110" s="9"/>
      <c r="I2110" s="9"/>
      <c r="J2110" s="9"/>
      <c r="K2110" s="9"/>
      <c r="L2110" s="9"/>
      <c r="M2110" s="9"/>
    </row>
    <row r="2111" spans="1:38" ht="26.1" customHeight="1" x14ac:dyDescent="0.3">
      <c r="A2111" s="7"/>
      <c r="B2111" s="7"/>
      <c r="C2111" s="14"/>
      <c r="D2111" s="9"/>
      <c r="E2111" s="9"/>
      <c r="F2111" s="9"/>
      <c r="G2111" s="9"/>
      <c r="H2111" s="9"/>
      <c r="I2111" s="9"/>
      <c r="J2111" s="9"/>
      <c r="K2111" s="9"/>
      <c r="L2111" s="9"/>
      <c r="M2111" s="9"/>
    </row>
    <row r="2112" spans="1:38" ht="26.1" customHeight="1" x14ac:dyDescent="0.3">
      <c r="A2112" s="7"/>
      <c r="B2112" s="7"/>
      <c r="C2112" s="14"/>
      <c r="D2112" s="9"/>
      <c r="E2112" s="9"/>
      <c r="F2112" s="9"/>
      <c r="G2112" s="9"/>
      <c r="H2112" s="9"/>
      <c r="I2112" s="9"/>
      <c r="J2112" s="9"/>
      <c r="K2112" s="9"/>
      <c r="L2112" s="9"/>
      <c r="M2112" s="9"/>
    </row>
    <row r="2113" spans="1:38" ht="26.1" customHeight="1" x14ac:dyDescent="0.3">
      <c r="A2113" s="7"/>
      <c r="B2113" s="7"/>
      <c r="C2113" s="14"/>
      <c r="D2113" s="9"/>
      <c r="E2113" s="9"/>
      <c r="F2113" s="9"/>
      <c r="G2113" s="9"/>
      <c r="H2113" s="9"/>
      <c r="I2113" s="9"/>
      <c r="J2113" s="9"/>
      <c r="K2113" s="9"/>
      <c r="L2113" s="9"/>
      <c r="M2113" s="9"/>
    </row>
    <row r="2114" spans="1:38" ht="26.1" customHeight="1" x14ac:dyDescent="0.3">
      <c r="A2114" s="7"/>
      <c r="B2114" s="7"/>
      <c r="C2114" s="14"/>
      <c r="D2114" s="9"/>
      <c r="E2114" s="9"/>
      <c r="F2114" s="9"/>
      <c r="G2114" s="9"/>
      <c r="H2114" s="9"/>
      <c r="I2114" s="9"/>
      <c r="J2114" s="9"/>
      <c r="K2114" s="9"/>
      <c r="L2114" s="9"/>
      <c r="M2114" s="9"/>
    </row>
    <row r="2115" spans="1:38" ht="26.1" customHeight="1" x14ac:dyDescent="0.3">
      <c r="A2115" s="7"/>
      <c r="B2115" s="7"/>
      <c r="C2115" s="14"/>
      <c r="D2115" s="9"/>
      <c r="E2115" s="9"/>
      <c r="F2115" s="9"/>
      <c r="G2115" s="9"/>
      <c r="H2115" s="9"/>
      <c r="I2115" s="9"/>
      <c r="J2115" s="9"/>
      <c r="K2115" s="9"/>
      <c r="L2115" s="9"/>
      <c r="M2115" s="9"/>
    </row>
    <row r="2116" spans="1:38" ht="26.1" customHeight="1" x14ac:dyDescent="0.3">
      <c r="A2116" s="10" t="s">
        <v>91</v>
      </c>
      <c r="B2116" s="11"/>
      <c r="C2116" s="12"/>
      <c r="D2116" s="13"/>
      <c r="E2116" s="13"/>
      <c r="F2116" s="13"/>
      <c r="G2116" s="13"/>
      <c r="H2116" s="13"/>
      <c r="I2116" s="13"/>
      <c r="J2116" s="13"/>
      <c r="K2116" s="13"/>
      <c r="L2116" s="13">
        <f>F2116+H2116+J2116</f>
        <v>0</v>
      </c>
      <c r="M2116" s="13"/>
      <c r="R2116">
        <f t="shared" ref="R2116:AL2116" si="334">ROUNDDOWN(SUM(R2102:R2105), 0)</f>
        <v>0</v>
      </c>
      <c r="S2116">
        <f t="shared" si="334"/>
        <v>0</v>
      </c>
      <c r="T2116">
        <f t="shared" si="334"/>
        <v>0</v>
      </c>
      <c r="U2116">
        <f t="shared" si="334"/>
        <v>0</v>
      </c>
      <c r="V2116">
        <f t="shared" si="334"/>
        <v>0</v>
      </c>
      <c r="W2116">
        <f t="shared" si="334"/>
        <v>0</v>
      </c>
      <c r="X2116">
        <f t="shared" si="334"/>
        <v>0</v>
      </c>
      <c r="Y2116">
        <f t="shared" si="334"/>
        <v>0</v>
      </c>
      <c r="Z2116">
        <f t="shared" si="334"/>
        <v>0</v>
      </c>
      <c r="AA2116">
        <f t="shared" si="334"/>
        <v>0</v>
      </c>
      <c r="AB2116">
        <f t="shared" si="334"/>
        <v>0</v>
      </c>
      <c r="AC2116">
        <f t="shared" si="334"/>
        <v>0</v>
      </c>
      <c r="AD2116">
        <f t="shared" si="334"/>
        <v>0</v>
      </c>
      <c r="AE2116">
        <f t="shared" si="334"/>
        <v>0</v>
      </c>
      <c r="AF2116">
        <f t="shared" si="334"/>
        <v>0</v>
      </c>
      <c r="AG2116">
        <f t="shared" si="334"/>
        <v>0</v>
      </c>
      <c r="AH2116">
        <f t="shared" si="334"/>
        <v>0</v>
      </c>
      <c r="AI2116">
        <f t="shared" si="334"/>
        <v>0</v>
      </c>
      <c r="AJ2116">
        <f t="shared" si="334"/>
        <v>0</v>
      </c>
      <c r="AK2116">
        <f t="shared" si="334"/>
        <v>0</v>
      </c>
      <c r="AL2116">
        <f t="shared" si="334"/>
        <v>0</v>
      </c>
    </row>
    <row r="2117" spans="1:38" ht="26.1" customHeight="1" x14ac:dyDescent="0.3">
      <c r="A2117" s="59" t="s">
        <v>558</v>
      </c>
      <c r="B2117" s="62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3"/>
    </row>
    <row r="2118" spans="1:38" ht="26.1" customHeight="1" x14ac:dyDescent="0.3">
      <c r="A2118" s="6" t="s">
        <v>47</v>
      </c>
      <c r="B2118" s="6" t="s">
        <v>48</v>
      </c>
      <c r="C2118" s="8" t="s">
        <v>49</v>
      </c>
      <c r="D2118" s="9">
        <v>70</v>
      </c>
      <c r="E2118" s="9"/>
      <c r="F2118" s="9"/>
      <c r="G2118" s="9"/>
      <c r="H2118" s="9"/>
      <c r="I2118" s="9"/>
      <c r="J2118" s="9"/>
      <c r="K2118" s="9">
        <f>E2118+G2118+I2118</f>
        <v>0</v>
      </c>
      <c r="L2118" s="9">
        <f>F2118+H2118+J2118</f>
        <v>0</v>
      </c>
      <c r="M2118" s="15" t="s">
        <v>50</v>
      </c>
      <c r="O2118" t="str">
        <f>"01"</f>
        <v>01</v>
      </c>
      <c r="P2118" t="s">
        <v>416</v>
      </c>
      <c r="Q2118">
        <v>1</v>
      </c>
      <c r="R2118">
        <f>IF(P2118="기계경비", J2118, 0)</f>
        <v>0</v>
      </c>
      <c r="S2118">
        <f>IF(P2118="운반비", J2118, 0)</f>
        <v>0</v>
      </c>
      <c r="T2118">
        <f>IF(P2118="작업부산물", F2118, 0)</f>
        <v>0</v>
      </c>
      <c r="U2118">
        <f>IF(P2118="관급", F2118, 0)</f>
        <v>0</v>
      </c>
      <c r="V2118">
        <f>IF(P2118="외주비", J2118, 0)</f>
        <v>0</v>
      </c>
      <c r="W2118">
        <f>IF(P2118="장비비", J2118, 0)</f>
        <v>0</v>
      </c>
      <c r="X2118">
        <f>IF(P2118="폐기물처리비", J2118, 0)</f>
        <v>0</v>
      </c>
      <c r="Y2118">
        <f>IF(P2118="가설비", J2118, 0)</f>
        <v>0</v>
      </c>
      <c r="Z2118">
        <f>IF(P2118="잡비제외분", F2118, 0)</f>
        <v>0</v>
      </c>
      <c r="AA2118">
        <f>IF(P2118="사급자재대", L2118, 0)</f>
        <v>0</v>
      </c>
      <c r="AB2118">
        <f>IF(P2118="관급자재대", L2118, 0)</f>
        <v>0</v>
      </c>
      <c r="AC2118">
        <f>IF(P2118="(비)철강설", L2118, 0)</f>
        <v>0</v>
      </c>
      <c r="AD2118">
        <f>IF(P2118="사용자항목2", L2118, 0)</f>
        <v>0</v>
      </c>
      <c r="AE2118">
        <f>IF(P2118="사용자항목3", L2118, 0)</f>
        <v>0</v>
      </c>
      <c r="AF2118">
        <f>IF(P2118="사용자항목4", L2118, 0)</f>
        <v>0</v>
      </c>
      <c r="AG2118">
        <f>IF(P2118="사용자항목5", L2118, 0)</f>
        <v>0</v>
      </c>
      <c r="AH2118">
        <f>IF(P2118="사용자항목6", L2118, 0)</f>
        <v>0</v>
      </c>
      <c r="AI2118">
        <f>IF(P2118="사용자항목7", L2118, 0)</f>
        <v>0</v>
      </c>
      <c r="AJ2118">
        <f>IF(P2118="사용자항목8", L2118, 0)</f>
        <v>0</v>
      </c>
      <c r="AK2118">
        <f>IF(P2118="사용자항목9", L2118, 0)</f>
        <v>0</v>
      </c>
    </row>
    <row r="2119" spans="1:38" ht="26.1" customHeight="1" x14ac:dyDescent="0.3">
      <c r="A2119" s="7"/>
      <c r="B2119" s="7"/>
      <c r="C2119" s="14"/>
      <c r="D2119" s="9"/>
      <c r="E2119" s="9"/>
      <c r="F2119" s="9"/>
      <c r="G2119" s="9"/>
      <c r="H2119" s="9"/>
      <c r="I2119" s="9"/>
      <c r="J2119" s="9"/>
      <c r="K2119" s="9"/>
      <c r="L2119" s="9"/>
      <c r="M2119" s="9"/>
    </row>
    <row r="2120" spans="1:38" ht="26.1" customHeight="1" x14ac:dyDescent="0.3">
      <c r="A2120" s="7"/>
      <c r="B2120" s="7"/>
      <c r="C2120" s="14"/>
      <c r="D2120" s="9"/>
      <c r="E2120" s="9"/>
      <c r="F2120" s="9"/>
      <c r="G2120" s="9"/>
      <c r="H2120" s="9"/>
      <c r="I2120" s="9"/>
      <c r="J2120" s="9"/>
      <c r="K2120" s="9"/>
      <c r="L2120" s="9"/>
      <c r="M2120" s="9"/>
    </row>
    <row r="2121" spans="1:38" ht="26.1" customHeight="1" x14ac:dyDescent="0.3">
      <c r="A2121" s="7"/>
      <c r="B2121" s="7"/>
      <c r="C2121" s="14"/>
      <c r="D2121" s="9"/>
      <c r="E2121" s="9"/>
      <c r="F2121" s="9"/>
      <c r="G2121" s="9"/>
      <c r="H2121" s="9"/>
      <c r="I2121" s="9"/>
      <c r="J2121" s="9"/>
      <c r="K2121" s="9"/>
      <c r="L2121" s="9"/>
      <c r="M2121" s="9"/>
    </row>
    <row r="2122" spans="1:38" ht="26.1" customHeight="1" x14ac:dyDescent="0.3">
      <c r="A2122" s="7"/>
      <c r="B2122" s="7"/>
      <c r="C2122" s="14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1:38" ht="26.1" customHeight="1" x14ac:dyDescent="0.3">
      <c r="A2123" s="7"/>
      <c r="B2123" s="7"/>
      <c r="C2123" s="14"/>
      <c r="D2123" s="9"/>
      <c r="E2123" s="9"/>
      <c r="F2123" s="9"/>
      <c r="G2123" s="9"/>
      <c r="H2123" s="9"/>
      <c r="I2123" s="9"/>
      <c r="J2123" s="9"/>
      <c r="K2123" s="9"/>
      <c r="L2123" s="9"/>
      <c r="M2123" s="9"/>
    </row>
    <row r="2124" spans="1:38" ht="26.1" customHeight="1" x14ac:dyDescent="0.3">
      <c r="A2124" s="7"/>
      <c r="B2124" s="7"/>
      <c r="C2124" s="14"/>
      <c r="D2124" s="9"/>
      <c r="E2124" s="9"/>
      <c r="F2124" s="9"/>
      <c r="G2124" s="9"/>
      <c r="H2124" s="9"/>
      <c r="I2124" s="9"/>
      <c r="J2124" s="9"/>
      <c r="K2124" s="9"/>
      <c r="L2124" s="9"/>
      <c r="M2124" s="9"/>
    </row>
    <row r="2125" spans="1:38" ht="26.1" customHeight="1" x14ac:dyDescent="0.3">
      <c r="A2125" s="7"/>
      <c r="B2125" s="7"/>
      <c r="C2125" s="14"/>
      <c r="D2125" s="9"/>
      <c r="E2125" s="9"/>
      <c r="F2125" s="9"/>
      <c r="G2125" s="9"/>
      <c r="H2125" s="9"/>
      <c r="I2125" s="9"/>
      <c r="J2125" s="9"/>
      <c r="K2125" s="9"/>
      <c r="L2125" s="9"/>
      <c r="M2125" s="9"/>
    </row>
    <row r="2126" spans="1:38" ht="26.1" customHeight="1" x14ac:dyDescent="0.3">
      <c r="A2126" s="7"/>
      <c r="B2126" s="7"/>
      <c r="C2126" s="14"/>
      <c r="D2126" s="9"/>
      <c r="E2126" s="9"/>
      <c r="F2126" s="9"/>
      <c r="G2126" s="9"/>
      <c r="H2126" s="9"/>
      <c r="I2126" s="9"/>
      <c r="J2126" s="9"/>
      <c r="K2126" s="9"/>
      <c r="L2126" s="9"/>
      <c r="M2126" s="9"/>
    </row>
    <row r="2127" spans="1:38" ht="26.1" customHeight="1" x14ac:dyDescent="0.3">
      <c r="A2127" s="7"/>
      <c r="B2127" s="7"/>
      <c r="C2127" s="14"/>
      <c r="D2127" s="9"/>
      <c r="E2127" s="9"/>
      <c r="F2127" s="9"/>
      <c r="G2127" s="9"/>
      <c r="H2127" s="9"/>
      <c r="I2127" s="9"/>
      <c r="J2127" s="9"/>
      <c r="K2127" s="9"/>
      <c r="L2127" s="9"/>
      <c r="M2127" s="9"/>
    </row>
    <row r="2128" spans="1:38" ht="26.1" customHeight="1" x14ac:dyDescent="0.3">
      <c r="A2128" s="7"/>
      <c r="B2128" s="7"/>
      <c r="C2128" s="14"/>
      <c r="D2128" s="9"/>
      <c r="E2128" s="9"/>
      <c r="F2128" s="9"/>
      <c r="G2128" s="9"/>
      <c r="H2128" s="9"/>
      <c r="I2128" s="9"/>
      <c r="J2128" s="9"/>
      <c r="K2128" s="9"/>
      <c r="L2128" s="9"/>
      <c r="M2128" s="9"/>
    </row>
    <row r="2129" spans="1:38" ht="26.1" customHeight="1" x14ac:dyDescent="0.3">
      <c r="A2129" s="7"/>
      <c r="B2129" s="7"/>
      <c r="C2129" s="14"/>
      <c r="D2129" s="9"/>
      <c r="E2129" s="9"/>
      <c r="F2129" s="9"/>
      <c r="G2129" s="9"/>
      <c r="H2129" s="9"/>
      <c r="I2129" s="9"/>
      <c r="J2129" s="9"/>
      <c r="K2129" s="9"/>
      <c r="L2129" s="9"/>
      <c r="M2129" s="9"/>
    </row>
    <row r="2130" spans="1:38" ht="26.1" customHeight="1" x14ac:dyDescent="0.3">
      <c r="A2130" s="7"/>
      <c r="B2130" s="7"/>
      <c r="C2130" s="14"/>
      <c r="D2130" s="9"/>
      <c r="E2130" s="9"/>
      <c r="F2130" s="9"/>
      <c r="G2130" s="9"/>
      <c r="H2130" s="9"/>
      <c r="I2130" s="9"/>
      <c r="J2130" s="9"/>
      <c r="K2130" s="9"/>
      <c r="L2130" s="9"/>
      <c r="M2130" s="9"/>
    </row>
    <row r="2131" spans="1:38" ht="26.1" customHeight="1" x14ac:dyDescent="0.3">
      <c r="A2131" s="7"/>
      <c r="B2131" s="7"/>
      <c r="C2131" s="14"/>
      <c r="D2131" s="9"/>
      <c r="E2131" s="9"/>
      <c r="F2131" s="9"/>
      <c r="G2131" s="9"/>
      <c r="H2131" s="9"/>
      <c r="I2131" s="9"/>
      <c r="J2131" s="9"/>
      <c r="K2131" s="9"/>
      <c r="L2131" s="9"/>
      <c r="M2131" s="9"/>
    </row>
    <row r="2132" spans="1:38" ht="26.1" customHeight="1" x14ac:dyDescent="0.3">
      <c r="A2132" s="10" t="s">
        <v>91</v>
      </c>
      <c r="B2132" s="11"/>
      <c r="C2132" s="12"/>
      <c r="D2132" s="13"/>
      <c r="E2132" s="13"/>
      <c r="F2132" s="13"/>
      <c r="G2132" s="13"/>
      <c r="H2132" s="13"/>
      <c r="I2132" s="13"/>
      <c r="J2132" s="13"/>
      <c r="K2132" s="13"/>
      <c r="L2132" s="13">
        <f>F2132+H2132+J2132</f>
        <v>0</v>
      </c>
      <c r="M2132" s="13"/>
      <c r="R2132">
        <f t="shared" ref="R2132:AL2132" si="335">ROUNDDOWN(SUM(R2118:R2118), 0)</f>
        <v>0</v>
      </c>
      <c r="S2132">
        <f t="shared" si="335"/>
        <v>0</v>
      </c>
      <c r="T2132">
        <f t="shared" si="335"/>
        <v>0</v>
      </c>
      <c r="U2132">
        <f t="shared" si="335"/>
        <v>0</v>
      </c>
      <c r="V2132">
        <f t="shared" si="335"/>
        <v>0</v>
      </c>
      <c r="W2132">
        <f t="shared" si="335"/>
        <v>0</v>
      </c>
      <c r="X2132">
        <f t="shared" si="335"/>
        <v>0</v>
      </c>
      <c r="Y2132">
        <f t="shared" si="335"/>
        <v>0</v>
      </c>
      <c r="Z2132">
        <f t="shared" si="335"/>
        <v>0</v>
      </c>
      <c r="AA2132">
        <f t="shared" si="335"/>
        <v>0</v>
      </c>
      <c r="AB2132">
        <f t="shared" si="335"/>
        <v>0</v>
      </c>
      <c r="AC2132">
        <f t="shared" si="335"/>
        <v>0</v>
      </c>
      <c r="AD2132">
        <f t="shared" si="335"/>
        <v>0</v>
      </c>
      <c r="AE2132">
        <f t="shared" si="335"/>
        <v>0</v>
      </c>
      <c r="AF2132">
        <f t="shared" si="335"/>
        <v>0</v>
      </c>
      <c r="AG2132">
        <f t="shared" si="335"/>
        <v>0</v>
      </c>
      <c r="AH2132">
        <f t="shared" si="335"/>
        <v>0</v>
      </c>
      <c r="AI2132">
        <f t="shared" si="335"/>
        <v>0</v>
      </c>
      <c r="AJ2132">
        <f t="shared" si="335"/>
        <v>0</v>
      </c>
      <c r="AK2132">
        <f t="shared" si="335"/>
        <v>0</v>
      </c>
      <c r="AL2132">
        <f t="shared" si="335"/>
        <v>0</v>
      </c>
    </row>
    <row r="2133" spans="1:38" ht="26.1" customHeight="1" x14ac:dyDescent="0.3">
      <c r="A2133" s="59" t="s">
        <v>559</v>
      </c>
      <c r="B2133" s="62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3"/>
    </row>
    <row r="2134" spans="1:38" ht="26.1" customHeight="1" x14ac:dyDescent="0.3">
      <c r="A2134" s="6" t="s">
        <v>184</v>
      </c>
      <c r="B2134" s="7"/>
      <c r="C2134" s="8" t="s">
        <v>52</v>
      </c>
      <c r="D2134" s="9">
        <v>60</v>
      </c>
      <c r="E2134" s="9"/>
      <c r="F2134" s="9"/>
      <c r="G2134" s="9"/>
      <c r="H2134" s="9"/>
      <c r="I2134" s="9"/>
      <c r="J2134" s="9"/>
      <c r="K2134" s="9">
        <f t="shared" ref="K2134:L2136" si="336">E2134+G2134+I2134</f>
        <v>0</v>
      </c>
      <c r="L2134" s="9">
        <f t="shared" si="336"/>
        <v>0</v>
      </c>
      <c r="M2134" s="15" t="s">
        <v>183</v>
      </c>
      <c r="O2134" t="str">
        <f>""</f>
        <v/>
      </c>
      <c r="P2134" s="1" t="s">
        <v>90</v>
      </c>
      <c r="Q2134">
        <v>1</v>
      </c>
      <c r="R2134">
        <f>IF(P2134="기계경비", J2134, 0)</f>
        <v>0</v>
      </c>
      <c r="S2134">
        <f>IF(P2134="운반비", J2134, 0)</f>
        <v>0</v>
      </c>
      <c r="T2134">
        <f>IF(P2134="작업부산물", F2134, 0)</f>
        <v>0</v>
      </c>
      <c r="U2134">
        <f>IF(P2134="관급", F2134, 0)</f>
        <v>0</v>
      </c>
      <c r="V2134">
        <f>IF(P2134="외주비", J2134, 0)</f>
        <v>0</v>
      </c>
      <c r="W2134">
        <f>IF(P2134="장비비", J2134, 0)</f>
        <v>0</v>
      </c>
      <c r="X2134">
        <f>IF(P2134="폐기물처리비", J2134, 0)</f>
        <v>0</v>
      </c>
      <c r="Y2134">
        <f>IF(P2134="가설비", J2134, 0)</f>
        <v>0</v>
      </c>
      <c r="Z2134">
        <f>IF(P2134="잡비제외분", F2134, 0)</f>
        <v>0</v>
      </c>
      <c r="AA2134">
        <f>IF(P2134="사급자재대", L2134, 0)</f>
        <v>0</v>
      </c>
      <c r="AB2134">
        <f>IF(P2134="관급자재대", L2134, 0)</f>
        <v>0</v>
      </c>
      <c r="AC2134">
        <f>IF(P2134="(비)철강설", L2134, 0)</f>
        <v>0</v>
      </c>
      <c r="AD2134">
        <f>IF(P2134="사용자항목2", L2134, 0)</f>
        <v>0</v>
      </c>
      <c r="AE2134">
        <f>IF(P2134="사용자항목3", L2134, 0)</f>
        <v>0</v>
      </c>
      <c r="AF2134">
        <f>IF(P2134="사용자항목4", L2134, 0)</f>
        <v>0</v>
      </c>
      <c r="AG2134">
        <f>IF(P2134="사용자항목5", L2134, 0)</f>
        <v>0</v>
      </c>
      <c r="AH2134">
        <f>IF(P2134="사용자항목6", L2134, 0)</f>
        <v>0</v>
      </c>
      <c r="AI2134">
        <f>IF(P2134="사용자항목7", L2134, 0)</f>
        <v>0</v>
      </c>
      <c r="AJ2134">
        <f>IF(P2134="사용자항목8", L2134, 0)</f>
        <v>0</v>
      </c>
      <c r="AK2134">
        <f>IF(P2134="사용자항목9", L2134, 0)</f>
        <v>0</v>
      </c>
    </row>
    <row r="2135" spans="1:38" ht="26.1" customHeight="1" x14ac:dyDescent="0.3">
      <c r="A2135" s="6" t="s">
        <v>112</v>
      </c>
      <c r="B2135" s="6" t="s">
        <v>98</v>
      </c>
      <c r="C2135" s="8" t="s">
        <v>97</v>
      </c>
      <c r="D2135" s="9">
        <v>1</v>
      </c>
      <c r="E2135" s="9"/>
      <c r="F2135" s="9"/>
      <c r="G2135" s="9"/>
      <c r="H2135" s="9"/>
      <c r="I2135" s="9"/>
      <c r="J2135" s="9"/>
      <c r="K2135" s="9">
        <f t="shared" si="336"/>
        <v>0</v>
      </c>
      <c r="L2135" s="9">
        <f t="shared" si="336"/>
        <v>0</v>
      </c>
      <c r="M2135" s="15" t="s">
        <v>111</v>
      </c>
      <c r="O2135" t="str">
        <f>""</f>
        <v/>
      </c>
      <c r="P2135" s="1" t="s">
        <v>90</v>
      </c>
      <c r="Q2135">
        <v>1</v>
      </c>
      <c r="R2135">
        <f>IF(P2135="기계경비", J2135, 0)</f>
        <v>0</v>
      </c>
      <c r="S2135">
        <f>IF(P2135="운반비", J2135, 0)</f>
        <v>0</v>
      </c>
      <c r="T2135">
        <f>IF(P2135="작업부산물", F2135, 0)</f>
        <v>0</v>
      </c>
      <c r="U2135">
        <f>IF(P2135="관급", F2135, 0)</f>
        <v>0</v>
      </c>
      <c r="V2135">
        <f>IF(P2135="외주비", J2135, 0)</f>
        <v>0</v>
      </c>
      <c r="W2135">
        <f>IF(P2135="장비비", J2135, 0)</f>
        <v>0</v>
      </c>
      <c r="X2135">
        <f>IF(P2135="폐기물처리비", J2135, 0)</f>
        <v>0</v>
      </c>
      <c r="Y2135">
        <f>IF(P2135="가설비", J2135, 0)</f>
        <v>0</v>
      </c>
      <c r="Z2135">
        <f>IF(P2135="잡비제외분", F2135, 0)</f>
        <v>0</v>
      </c>
      <c r="AA2135">
        <f>IF(P2135="사급자재대", L2135, 0)</f>
        <v>0</v>
      </c>
      <c r="AB2135">
        <f>IF(P2135="관급자재대", L2135, 0)</f>
        <v>0</v>
      </c>
      <c r="AC2135">
        <f>IF(P2135="(비)철강설", L2135, 0)</f>
        <v>0</v>
      </c>
      <c r="AD2135">
        <f>IF(P2135="사용자항목2", L2135, 0)</f>
        <v>0</v>
      </c>
      <c r="AE2135">
        <f>IF(P2135="사용자항목3", L2135, 0)</f>
        <v>0</v>
      </c>
      <c r="AF2135">
        <f>IF(P2135="사용자항목4", L2135, 0)</f>
        <v>0</v>
      </c>
      <c r="AG2135">
        <f>IF(P2135="사용자항목5", L2135, 0)</f>
        <v>0</v>
      </c>
      <c r="AH2135">
        <f>IF(P2135="사용자항목6", L2135, 0)</f>
        <v>0</v>
      </c>
      <c r="AI2135">
        <f>IF(P2135="사용자항목7", L2135, 0)</f>
        <v>0</v>
      </c>
      <c r="AJ2135">
        <f>IF(P2135="사용자항목8", L2135, 0)</f>
        <v>0</v>
      </c>
      <c r="AK2135">
        <f>IF(P2135="사용자항목9", L2135, 0)</f>
        <v>0</v>
      </c>
    </row>
    <row r="2136" spans="1:38" ht="26.1" customHeight="1" x14ac:dyDescent="0.3">
      <c r="A2136" s="6" t="s">
        <v>144</v>
      </c>
      <c r="B2136" s="6" t="s">
        <v>98</v>
      </c>
      <c r="C2136" s="8" t="s">
        <v>97</v>
      </c>
      <c r="D2136" s="9">
        <v>2</v>
      </c>
      <c r="E2136" s="9"/>
      <c r="F2136" s="9"/>
      <c r="G2136" s="9"/>
      <c r="H2136" s="9"/>
      <c r="I2136" s="9"/>
      <c r="J2136" s="9"/>
      <c r="K2136" s="9">
        <f t="shared" si="336"/>
        <v>0</v>
      </c>
      <c r="L2136" s="9">
        <f t="shared" si="336"/>
        <v>0</v>
      </c>
      <c r="M2136" s="15" t="s">
        <v>143</v>
      </c>
      <c r="O2136" t="str">
        <f>""</f>
        <v/>
      </c>
      <c r="P2136" s="1" t="s">
        <v>90</v>
      </c>
      <c r="Q2136">
        <v>1</v>
      </c>
      <c r="R2136">
        <f>IF(P2136="기계경비", J2136, 0)</f>
        <v>0</v>
      </c>
      <c r="S2136">
        <f>IF(P2136="운반비", J2136, 0)</f>
        <v>0</v>
      </c>
      <c r="T2136">
        <f>IF(P2136="작업부산물", F2136, 0)</f>
        <v>0</v>
      </c>
      <c r="U2136">
        <f>IF(P2136="관급", F2136, 0)</f>
        <v>0</v>
      </c>
      <c r="V2136">
        <f>IF(P2136="외주비", J2136, 0)</f>
        <v>0</v>
      </c>
      <c r="W2136">
        <f>IF(P2136="장비비", J2136, 0)</f>
        <v>0</v>
      </c>
      <c r="X2136">
        <f>IF(P2136="폐기물처리비", J2136, 0)</f>
        <v>0</v>
      </c>
      <c r="Y2136">
        <f>IF(P2136="가설비", J2136, 0)</f>
        <v>0</v>
      </c>
      <c r="Z2136">
        <f>IF(P2136="잡비제외분", F2136, 0)</f>
        <v>0</v>
      </c>
      <c r="AA2136">
        <f>IF(P2136="사급자재대", L2136, 0)</f>
        <v>0</v>
      </c>
      <c r="AB2136">
        <f>IF(P2136="관급자재대", L2136, 0)</f>
        <v>0</v>
      </c>
      <c r="AC2136">
        <f>IF(P2136="(비)철강설", L2136, 0)</f>
        <v>0</v>
      </c>
      <c r="AD2136">
        <f>IF(P2136="사용자항목2", L2136, 0)</f>
        <v>0</v>
      </c>
      <c r="AE2136">
        <f>IF(P2136="사용자항목3", L2136, 0)</f>
        <v>0</v>
      </c>
      <c r="AF2136">
        <f>IF(P2136="사용자항목4", L2136, 0)</f>
        <v>0</v>
      </c>
      <c r="AG2136">
        <f>IF(P2136="사용자항목5", L2136, 0)</f>
        <v>0</v>
      </c>
      <c r="AH2136">
        <f>IF(P2136="사용자항목6", L2136, 0)</f>
        <v>0</v>
      </c>
      <c r="AI2136">
        <f>IF(P2136="사용자항목7", L2136, 0)</f>
        <v>0</v>
      </c>
      <c r="AJ2136">
        <f>IF(P2136="사용자항목8", L2136, 0)</f>
        <v>0</v>
      </c>
      <c r="AK2136">
        <f>IF(P2136="사용자항목9", L2136, 0)</f>
        <v>0</v>
      </c>
    </row>
    <row r="2137" spans="1:38" ht="26.1" customHeight="1" x14ac:dyDescent="0.3">
      <c r="A2137" s="7"/>
      <c r="B2137" s="7"/>
      <c r="C2137" s="14"/>
      <c r="D2137" s="9"/>
      <c r="E2137" s="9"/>
      <c r="F2137" s="9"/>
      <c r="G2137" s="9"/>
      <c r="H2137" s="9"/>
      <c r="I2137" s="9"/>
      <c r="J2137" s="9"/>
      <c r="K2137" s="9"/>
      <c r="L2137" s="9"/>
      <c r="M2137" s="9"/>
    </row>
    <row r="2138" spans="1:38" ht="26.1" customHeight="1" x14ac:dyDescent="0.3">
      <c r="A2138" s="7"/>
      <c r="B2138" s="7"/>
      <c r="C2138" s="14"/>
      <c r="D2138" s="9"/>
      <c r="E2138" s="9"/>
      <c r="F2138" s="9"/>
      <c r="G2138" s="9"/>
      <c r="H2138" s="9"/>
      <c r="I2138" s="9"/>
      <c r="J2138" s="9"/>
      <c r="K2138" s="9"/>
      <c r="L2138" s="9"/>
      <c r="M2138" s="9"/>
    </row>
    <row r="2139" spans="1:38" ht="26.1" customHeight="1" x14ac:dyDescent="0.3">
      <c r="A2139" s="7"/>
      <c r="B2139" s="7"/>
      <c r="C2139" s="14"/>
      <c r="D2139" s="9"/>
      <c r="E2139" s="9"/>
      <c r="F2139" s="9"/>
      <c r="G2139" s="9"/>
      <c r="H2139" s="9"/>
      <c r="I2139" s="9"/>
      <c r="J2139" s="9"/>
      <c r="K2139" s="9"/>
      <c r="L2139" s="9"/>
      <c r="M2139" s="9"/>
    </row>
    <row r="2140" spans="1:38" ht="26.1" customHeight="1" x14ac:dyDescent="0.3">
      <c r="A2140" s="7"/>
      <c r="B2140" s="7"/>
      <c r="C2140" s="14"/>
      <c r="D2140" s="9"/>
      <c r="E2140" s="9"/>
      <c r="F2140" s="9"/>
      <c r="G2140" s="9"/>
      <c r="H2140" s="9"/>
      <c r="I2140" s="9"/>
      <c r="J2140" s="9"/>
      <c r="K2140" s="9"/>
      <c r="L2140" s="9"/>
      <c r="M2140" s="9"/>
    </row>
    <row r="2141" spans="1:38" ht="26.1" customHeight="1" x14ac:dyDescent="0.3">
      <c r="A2141" s="7"/>
      <c r="B2141" s="7"/>
      <c r="C2141" s="14"/>
      <c r="D2141" s="9"/>
      <c r="E2141" s="9"/>
      <c r="F2141" s="9"/>
      <c r="G2141" s="9"/>
      <c r="H2141" s="9"/>
      <c r="I2141" s="9"/>
      <c r="J2141" s="9"/>
      <c r="K2141" s="9"/>
      <c r="L2141" s="9"/>
      <c r="M2141" s="9"/>
    </row>
    <row r="2142" spans="1:38" ht="26.1" customHeight="1" x14ac:dyDescent="0.3">
      <c r="A2142" s="7"/>
      <c r="B2142" s="7"/>
      <c r="C2142" s="14"/>
      <c r="D2142" s="9"/>
      <c r="E2142" s="9"/>
      <c r="F2142" s="9"/>
      <c r="G2142" s="9"/>
      <c r="H2142" s="9"/>
      <c r="I2142" s="9"/>
      <c r="J2142" s="9"/>
      <c r="K2142" s="9"/>
      <c r="L2142" s="9"/>
      <c r="M2142" s="9"/>
    </row>
    <row r="2143" spans="1:38" ht="26.1" customHeight="1" x14ac:dyDescent="0.3">
      <c r="A2143" s="7"/>
      <c r="B2143" s="7"/>
      <c r="C2143" s="14"/>
      <c r="D2143" s="9"/>
      <c r="E2143" s="9"/>
      <c r="F2143" s="9"/>
      <c r="G2143" s="9"/>
      <c r="H2143" s="9"/>
      <c r="I2143" s="9"/>
      <c r="J2143" s="9"/>
      <c r="K2143" s="9"/>
      <c r="L2143" s="9"/>
      <c r="M2143" s="9"/>
    </row>
    <row r="2144" spans="1:38" ht="26.1" customHeight="1" x14ac:dyDescent="0.3">
      <c r="A2144" s="7"/>
      <c r="B2144" s="7"/>
      <c r="C2144" s="14"/>
      <c r="D2144" s="9"/>
      <c r="E2144" s="9"/>
      <c r="F2144" s="9"/>
      <c r="G2144" s="9"/>
      <c r="H2144" s="9"/>
      <c r="I2144" s="9"/>
      <c r="J2144" s="9"/>
      <c r="K2144" s="9"/>
      <c r="L2144" s="9"/>
      <c r="M2144" s="9"/>
    </row>
    <row r="2145" spans="1:38" ht="26.1" customHeight="1" x14ac:dyDescent="0.3">
      <c r="A2145" s="7"/>
      <c r="B2145" s="7"/>
      <c r="C2145" s="14"/>
      <c r="D2145" s="9"/>
      <c r="E2145" s="9"/>
      <c r="F2145" s="9"/>
      <c r="G2145" s="9"/>
      <c r="H2145" s="9"/>
      <c r="I2145" s="9"/>
      <c r="J2145" s="9"/>
      <c r="K2145" s="9"/>
      <c r="L2145" s="9"/>
      <c r="M2145" s="9"/>
    </row>
    <row r="2146" spans="1:38" ht="26.1" customHeight="1" x14ac:dyDescent="0.3">
      <c r="A2146" s="7"/>
      <c r="B2146" s="7"/>
      <c r="C2146" s="14"/>
      <c r="D2146" s="9"/>
      <c r="E2146" s="9"/>
      <c r="F2146" s="9"/>
      <c r="G2146" s="9"/>
      <c r="H2146" s="9"/>
      <c r="I2146" s="9"/>
      <c r="J2146" s="9"/>
      <c r="K2146" s="9"/>
      <c r="L2146" s="9"/>
      <c r="M2146" s="9"/>
    </row>
    <row r="2147" spans="1:38" ht="26.1" customHeight="1" x14ac:dyDescent="0.3">
      <c r="A2147" s="7"/>
      <c r="B2147" s="7"/>
      <c r="C2147" s="14"/>
      <c r="D2147" s="9"/>
      <c r="E2147" s="9"/>
      <c r="F2147" s="9"/>
      <c r="G2147" s="9"/>
      <c r="H2147" s="9"/>
      <c r="I2147" s="9"/>
      <c r="J2147" s="9"/>
      <c r="K2147" s="9"/>
      <c r="L2147" s="9"/>
      <c r="M2147" s="9"/>
    </row>
    <row r="2148" spans="1:38" ht="26.1" customHeight="1" x14ac:dyDescent="0.3">
      <c r="A2148" s="10" t="s">
        <v>91</v>
      </c>
      <c r="B2148" s="11"/>
      <c r="C2148" s="12"/>
      <c r="D2148" s="13"/>
      <c r="E2148" s="13"/>
      <c r="F2148" s="13"/>
      <c r="G2148" s="13"/>
      <c r="H2148" s="13"/>
      <c r="I2148" s="13"/>
      <c r="J2148" s="13"/>
      <c r="K2148" s="13"/>
      <c r="L2148" s="13">
        <f>F2148+H2148+J2148</f>
        <v>0</v>
      </c>
      <c r="M2148" s="13"/>
      <c r="R2148">
        <f t="shared" ref="R2148:AL2148" si="337">ROUNDDOWN(SUM(R2134:R2136), 0)</f>
        <v>0</v>
      </c>
      <c r="S2148">
        <f t="shared" si="337"/>
        <v>0</v>
      </c>
      <c r="T2148">
        <f t="shared" si="337"/>
        <v>0</v>
      </c>
      <c r="U2148">
        <f t="shared" si="337"/>
        <v>0</v>
      </c>
      <c r="V2148">
        <f t="shared" si="337"/>
        <v>0</v>
      </c>
      <c r="W2148">
        <f t="shared" si="337"/>
        <v>0</v>
      </c>
      <c r="X2148">
        <f t="shared" si="337"/>
        <v>0</v>
      </c>
      <c r="Y2148">
        <f t="shared" si="337"/>
        <v>0</v>
      </c>
      <c r="Z2148">
        <f t="shared" si="337"/>
        <v>0</v>
      </c>
      <c r="AA2148">
        <f t="shared" si="337"/>
        <v>0</v>
      </c>
      <c r="AB2148">
        <f t="shared" si="337"/>
        <v>0</v>
      </c>
      <c r="AC2148">
        <f t="shared" si="337"/>
        <v>0</v>
      </c>
      <c r="AD2148">
        <f t="shared" si="337"/>
        <v>0</v>
      </c>
      <c r="AE2148">
        <f t="shared" si="337"/>
        <v>0</v>
      </c>
      <c r="AF2148">
        <f t="shared" si="337"/>
        <v>0</v>
      </c>
      <c r="AG2148">
        <f t="shared" si="337"/>
        <v>0</v>
      </c>
      <c r="AH2148">
        <f t="shared" si="337"/>
        <v>0</v>
      </c>
      <c r="AI2148">
        <f t="shared" si="337"/>
        <v>0</v>
      </c>
      <c r="AJ2148">
        <f t="shared" si="337"/>
        <v>0</v>
      </c>
      <c r="AK2148">
        <f t="shared" si="337"/>
        <v>0</v>
      </c>
      <c r="AL2148">
        <f t="shared" si="337"/>
        <v>0</v>
      </c>
    </row>
    <row r="2149" spans="1:38" ht="26.1" customHeight="1" x14ac:dyDescent="0.3">
      <c r="A2149" s="59" t="s">
        <v>560</v>
      </c>
      <c r="B2149" s="62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3"/>
    </row>
    <row r="2150" spans="1:38" ht="26.1" customHeight="1" x14ac:dyDescent="0.3">
      <c r="A2150" s="6" t="s">
        <v>114</v>
      </c>
      <c r="B2150" s="6" t="s">
        <v>302</v>
      </c>
      <c r="C2150" s="8" t="s">
        <v>97</v>
      </c>
      <c r="D2150" s="9">
        <v>1</v>
      </c>
      <c r="E2150" s="9"/>
      <c r="F2150" s="9"/>
      <c r="G2150" s="9"/>
      <c r="H2150" s="9"/>
      <c r="I2150" s="9"/>
      <c r="J2150" s="9"/>
      <c r="K2150" s="9">
        <f t="shared" ref="K2150:K2158" si="338">E2150+G2150+I2150</f>
        <v>0</v>
      </c>
      <c r="L2150" s="9">
        <f t="shared" ref="L2150:L2158" si="339">F2150+H2150+J2150</f>
        <v>0</v>
      </c>
      <c r="M2150" s="15" t="s">
        <v>301</v>
      </c>
      <c r="O2150" t="str">
        <f>""</f>
        <v/>
      </c>
      <c r="P2150" s="1" t="s">
        <v>90</v>
      </c>
      <c r="Q2150">
        <v>1</v>
      </c>
      <c r="R2150">
        <f t="shared" ref="R2150:R2158" si="340">IF(P2150="기계경비", J2150, 0)</f>
        <v>0</v>
      </c>
      <c r="S2150">
        <f t="shared" ref="S2150:S2158" si="341">IF(P2150="운반비", J2150, 0)</f>
        <v>0</v>
      </c>
      <c r="T2150">
        <f t="shared" ref="T2150:T2158" si="342">IF(P2150="작업부산물", F2150, 0)</f>
        <v>0</v>
      </c>
      <c r="U2150">
        <f t="shared" ref="U2150:U2158" si="343">IF(P2150="관급", F2150, 0)</f>
        <v>0</v>
      </c>
      <c r="V2150">
        <f t="shared" ref="V2150:V2158" si="344">IF(P2150="외주비", J2150, 0)</f>
        <v>0</v>
      </c>
      <c r="W2150">
        <f t="shared" ref="W2150:W2158" si="345">IF(P2150="장비비", J2150, 0)</f>
        <v>0</v>
      </c>
      <c r="X2150">
        <f t="shared" ref="X2150:X2158" si="346">IF(P2150="폐기물처리비", J2150, 0)</f>
        <v>0</v>
      </c>
      <c r="Y2150">
        <f t="shared" ref="Y2150:Y2158" si="347">IF(P2150="가설비", J2150, 0)</f>
        <v>0</v>
      </c>
      <c r="Z2150">
        <f t="shared" ref="Z2150:Z2158" si="348">IF(P2150="잡비제외분", F2150, 0)</f>
        <v>0</v>
      </c>
      <c r="AA2150">
        <f t="shared" ref="AA2150:AA2158" si="349">IF(P2150="사급자재대", L2150, 0)</f>
        <v>0</v>
      </c>
      <c r="AB2150">
        <f t="shared" ref="AB2150:AB2158" si="350">IF(P2150="관급자재대", L2150, 0)</f>
        <v>0</v>
      </c>
      <c r="AC2150">
        <f t="shared" ref="AC2150:AC2158" si="351">IF(P2150="(비)철강설", L2150, 0)</f>
        <v>0</v>
      </c>
      <c r="AD2150">
        <f t="shared" ref="AD2150:AD2158" si="352">IF(P2150="사용자항목2", L2150, 0)</f>
        <v>0</v>
      </c>
      <c r="AE2150">
        <f t="shared" ref="AE2150:AE2158" si="353">IF(P2150="사용자항목3", L2150, 0)</f>
        <v>0</v>
      </c>
      <c r="AF2150">
        <f t="shared" ref="AF2150:AF2158" si="354">IF(P2150="사용자항목4", L2150, 0)</f>
        <v>0</v>
      </c>
      <c r="AG2150">
        <f t="shared" ref="AG2150:AG2158" si="355">IF(P2150="사용자항목5", L2150, 0)</f>
        <v>0</v>
      </c>
      <c r="AH2150">
        <f t="shared" ref="AH2150:AH2158" si="356">IF(P2150="사용자항목6", L2150, 0)</f>
        <v>0</v>
      </c>
      <c r="AI2150">
        <f t="shared" ref="AI2150:AI2158" si="357">IF(P2150="사용자항목7", L2150, 0)</f>
        <v>0</v>
      </c>
      <c r="AJ2150">
        <f t="shared" ref="AJ2150:AJ2158" si="358">IF(P2150="사용자항목8", L2150, 0)</f>
        <v>0</v>
      </c>
      <c r="AK2150">
        <f t="shared" ref="AK2150:AK2158" si="359">IF(P2150="사용자항목9", L2150, 0)</f>
        <v>0</v>
      </c>
    </row>
    <row r="2151" spans="1:38" ht="26.1" customHeight="1" x14ac:dyDescent="0.3">
      <c r="A2151" s="6" t="s">
        <v>155</v>
      </c>
      <c r="B2151" s="6" t="s">
        <v>304</v>
      </c>
      <c r="C2151" s="8" t="s">
        <v>97</v>
      </c>
      <c r="D2151" s="9">
        <v>1</v>
      </c>
      <c r="E2151" s="9"/>
      <c r="F2151" s="9"/>
      <c r="G2151" s="9"/>
      <c r="H2151" s="9"/>
      <c r="I2151" s="9"/>
      <c r="J2151" s="9"/>
      <c r="K2151" s="9">
        <f t="shared" si="338"/>
        <v>0</v>
      </c>
      <c r="L2151" s="9">
        <f t="shared" si="339"/>
        <v>0</v>
      </c>
      <c r="M2151" s="15" t="s">
        <v>303</v>
      </c>
      <c r="O2151" t="str">
        <f>""</f>
        <v/>
      </c>
      <c r="P2151" s="1" t="s">
        <v>90</v>
      </c>
      <c r="Q2151">
        <v>1</v>
      </c>
      <c r="R2151">
        <f t="shared" si="340"/>
        <v>0</v>
      </c>
      <c r="S2151">
        <f t="shared" si="341"/>
        <v>0</v>
      </c>
      <c r="T2151">
        <f t="shared" si="342"/>
        <v>0</v>
      </c>
      <c r="U2151">
        <f t="shared" si="343"/>
        <v>0</v>
      </c>
      <c r="V2151">
        <f t="shared" si="344"/>
        <v>0</v>
      </c>
      <c r="W2151">
        <f t="shared" si="345"/>
        <v>0</v>
      </c>
      <c r="X2151">
        <f t="shared" si="346"/>
        <v>0</v>
      </c>
      <c r="Y2151">
        <f t="shared" si="347"/>
        <v>0</v>
      </c>
      <c r="Z2151">
        <f t="shared" si="348"/>
        <v>0</v>
      </c>
      <c r="AA2151">
        <f t="shared" si="349"/>
        <v>0</v>
      </c>
      <c r="AB2151">
        <f t="shared" si="350"/>
        <v>0</v>
      </c>
      <c r="AC2151">
        <f t="shared" si="351"/>
        <v>0</v>
      </c>
      <c r="AD2151">
        <f t="shared" si="352"/>
        <v>0</v>
      </c>
      <c r="AE2151">
        <f t="shared" si="353"/>
        <v>0</v>
      </c>
      <c r="AF2151">
        <f t="shared" si="354"/>
        <v>0</v>
      </c>
      <c r="AG2151">
        <f t="shared" si="355"/>
        <v>0</v>
      </c>
      <c r="AH2151">
        <f t="shared" si="356"/>
        <v>0</v>
      </c>
      <c r="AI2151">
        <f t="shared" si="357"/>
        <v>0</v>
      </c>
      <c r="AJ2151">
        <f t="shared" si="358"/>
        <v>0</v>
      </c>
      <c r="AK2151">
        <f t="shared" si="359"/>
        <v>0</v>
      </c>
    </row>
    <row r="2152" spans="1:38" ht="26.1" customHeight="1" x14ac:dyDescent="0.3">
      <c r="A2152" s="6" t="s">
        <v>242</v>
      </c>
      <c r="B2152" s="6" t="s">
        <v>306</v>
      </c>
      <c r="C2152" s="8" t="s">
        <v>97</v>
      </c>
      <c r="D2152" s="9">
        <v>1</v>
      </c>
      <c r="E2152" s="9"/>
      <c r="F2152" s="9"/>
      <c r="G2152" s="9"/>
      <c r="H2152" s="9"/>
      <c r="I2152" s="9"/>
      <c r="J2152" s="9"/>
      <c r="K2152" s="9">
        <f t="shared" si="338"/>
        <v>0</v>
      </c>
      <c r="L2152" s="9">
        <f t="shared" si="339"/>
        <v>0</v>
      </c>
      <c r="M2152" s="15" t="s">
        <v>305</v>
      </c>
      <c r="O2152" t="str">
        <f>""</f>
        <v/>
      </c>
      <c r="P2152" s="1" t="s">
        <v>90</v>
      </c>
      <c r="Q2152">
        <v>1</v>
      </c>
      <c r="R2152">
        <f t="shared" si="340"/>
        <v>0</v>
      </c>
      <c r="S2152">
        <f t="shared" si="341"/>
        <v>0</v>
      </c>
      <c r="T2152">
        <f t="shared" si="342"/>
        <v>0</v>
      </c>
      <c r="U2152">
        <f t="shared" si="343"/>
        <v>0</v>
      </c>
      <c r="V2152">
        <f t="shared" si="344"/>
        <v>0</v>
      </c>
      <c r="W2152">
        <f t="shared" si="345"/>
        <v>0</v>
      </c>
      <c r="X2152">
        <f t="shared" si="346"/>
        <v>0</v>
      </c>
      <c r="Y2152">
        <f t="shared" si="347"/>
        <v>0</v>
      </c>
      <c r="Z2152">
        <f t="shared" si="348"/>
        <v>0</v>
      </c>
      <c r="AA2152">
        <f t="shared" si="349"/>
        <v>0</v>
      </c>
      <c r="AB2152">
        <f t="shared" si="350"/>
        <v>0</v>
      </c>
      <c r="AC2152">
        <f t="shared" si="351"/>
        <v>0</v>
      </c>
      <c r="AD2152">
        <f t="shared" si="352"/>
        <v>0</v>
      </c>
      <c r="AE2152">
        <f t="shared" si="353"/>
        <v>0</v>
      </c>
      <c r="AF2152">
        <f t="shared" si="354"/>
        <v>0</v>
      </c>
      <c r="AG2152">
        <f t="shared" si="355"/>
        <v>0</v>
      </c>
      <c r="AH2152">
        <f t="shared" si="356"/>
        <v>0</v>
      </c>
      <c r="AI2152">
        <f t="shared" si="357"/>
        <v>0</v>
      </c>
      <c r="AJ2152">
        <f t="shared" si="358"/>
        <v>0</v>
      </c>
      <c r="AK2152">
        <f t="shared" si="359"/>
        <v>0</v>
      </c>
    </row>
    <row r="2153" spans="1:38" ht="26.1" customHeight="1" x14ac:dyDescent="0.3">
      <c r="A2153" s="6" t="s">
        <v>158</v>
      </c>
      <c r="B2153" s="6" t="s">
        <v>159</v>
      </c>
      <c r="C2153" s="8" t="s">
        <v>160</v>
      </c>
      <c r="D2153" s="9">
        <v>0.6</v>
      </c>
      <c r="E2153" s="9"/>
      <c r="F2153" s="9"/>
      <c r="G2153" s="9"/>
      <c r="H2153" s="9"/>
      <c r="I2153" s="9"/>
      <c r="J2153" s="9"/>
      <c r="K2153" s="9">
        <f t="shared" si="338"/>
        <v>0</v>
      </c>
      <c r="L2153" s="9">
        <f t="shared" si="339"/>
        <v>0</v>
      </c>
      <c r="M2153" s="15" t="s">
        <v>157</v>
      </c>
      <c r="O2153" t="str">
        <f>""</f>
        <v/>
      </c>
      <c r="P2153" s="1" t="s">
        <v>90</v>
      </c>
      <c r="Q2153">
        <v>1</v>
      </c>
      <c r="R2153">
        <f t="shared" si="340"/>
        <v>0</v>
      </c>
      <c r="S2153">
        <f t="shared" si="341"/>
        <v>0</v>
      </c>
      <c r="T2153">
        <f t="shared" si="342"/>
        <v>0</v>
      </c>
      <c r="U2153">
        <f t="shared" si="343"/>
        <v>0</v>
      </c>
      <c r="V2153">
        <f t="shared" si="344"/>
        <v>0</v>
      </c>
      <c r="W2153">
        <f t="shared" si="345"/>
        <v>0</v>
      </c>
      <c r="X2153">
        <f t="shared" si="346"/>
        <v>0</v>
      </c>
      <c r="Y2153">
        <f t="shared" si="347"/>
        <v>0</v>
      </c>
      <c r="Z2153">
        <f t="shared" si="348"/>
        <v>0</v>
      </c>
      <c r="AA2153">
        <f t="shared" si="349"/>
        <v>0</v>
      </c>
      <c r="AB2153">
        <f t="shared" si="350"/>
        <v>0</v>
      </c>
      <c r="AC2153">
        <f t="shared" si="351"/>
        <v>0</v>
      </c>
      <c r="AD2153">
        <f t="shared" si="352"/>
        <v>0</v>
      </c>
      <c r="AE2153">
        <f t="shared" si="353"/>
        <v>0</v>
      </c>
      <c r="AF2153">
        <f t="shared" si="354"/>
        <v>0</v>
      </c>
      <c r="AG2153">
        <f t="shared" si="355"/>
        <v>0</v>
      </c>
      <c r="AH2153">
        <f t="shared" si="356"/>
        <v>0</v>
      </c>
      <c r="AI2153">
        <f t="shared" si="357"/>
        <v>0</v>
      </c>
      <c r="AJ2153">
        <f t="shared" si="358"/>
        <v>0</v>
      </c>
      <c r="AK2153">
        <f t="shared" si="359"/>
        <v>0</v>
      </c>
    </row>
    <row r="2154" spans="1:38" ht="26.1" customHeight="1" x14ac:dyDescent="0.3">
      <c r="A2154" s="6" t="s">
        <v>162</v>
      </c>
      <c r="B2154" s="6" t="s">
        <v>163</v>
      </c>
      <c r="C2154" s="8" t="s">
        <v>160</v>
      </c>
      <c r="D2154" s="9">
        <v>0.6</v>
      </c>
      <c r="E2154" s="9"/>
      <c r="F2154" s="9"/>
      <c r="G2154" s="9"/>
      <c r="H2154" s="9"/>
      <c r="I2154" s="9"/>
      <c r="J2154" s="9"/>
      <c r="K2154" s="9">
        <f t="shared" si="338"/>
        <v>0</v>
      </c>
      <c r="L2154" s="9">
        <f t="shared" si="339"/>
        <v>0</v>
      </c>
      <c r="M2154" s="15" t="s">
        <v>161</v>
      </c>
      <c r="O2154" t="str">
        <f>""</f>
        <v/>
      </c>
      <c r="P2154" s="1" t="s">
        <v>90</v>
      </c>
      <c r="Q2154">
        <v>1</v>
      </c>
      <c r="R2154">
        <f t="shared" si="340"/>
        <v>0</v>
      </c>
      <c r="S2154">
        <f t="shared" si="341"/>
        <v>0</v>
      </c>
      <c r="T2154">
        <f t="shared" si="342"/>
        <v>0</v>
      </c>
      <c r="U2154">
        <f t="shared" si="343"/>
        <v>0</v>
      </c>
      <c r="V2154">
        <f t="shared" si="344"/>
        <v>0</v>
      </c>
      <c r="W2154">
        <f t="shared" si="345"/>
        <v>0</v>
      </c>
      <c r="X2154">
        <f t="shared" si="346"/>
        <v>0</v>
      </c>
      <c r="Y2154">
        <f t="shared" si="347"/>
        <v>0</v>
      </c>
      <c r="Z2154">
        <f t="shared" si="348"/>
        <v>0</v>
      </c>
      <c r="AA2154">
        <f t="shared" si="349"/>
        <v>0</v>
      </c>
      <c r="AB2154">
        <f t="shared" si="350"/>
        <v>0</v>
      </c>
      <c r="AC2154">
        <f t="shared" si="351"/>
        <v>0</v>
      </c>
      <c r="AD2154">
        <f t="shared" si="352"/>
        <v>0</v>
      </c>
      <c r="AE2154">
        <f t="shared" si="353"/>
        <v>0</v>
      </c>
      <c r="AF2154">
        <f t="shared" si="354"/>
        <v>0</v>
      </c>
      <c r="AG2154">
        <f t="shared" si="355"/>
        <v>0</v>
      </c>
      <c r="AH2154">
        <f t="shared" si="356"/>
        <v>0</v>
      </c>
      <c r="AI2154">
        <f t="shared" si="357"/>
        <v>0</v>
      </c>
      <c r="AJ2154">
        <f t="shared" si="358"/>
        <v>0</v>
      </c>
      <c r="AK2154">
        <f t="shared" si="359"/>
        <v>0</v>
      </c>
    </row>
    <row r="2155" spans="1:38" ht="26.1" customHeight="1" x14ac:dyDescent="0.3">
      <c r="A2155" s="6" t="s">
        <v>165</v>
      </c>
      <c r="B2155" s="6" t="s">
        <v>166</v>
      </c>
      <c r="C2155" s="8" t="s">
        <v>53</v>
      </c>
      <c r="D2155" s="9">
        <v>7</v>
      </c>
      <c r="E2155" s="9"/>
      <c r="F2155" s="9"/>
      <c r="G2155" s="9"/>
      <c r="H2155" s="9"/>
      <c r="I2155" s="9"/>
      <c r="J2155" s="9"/>
      <c r="K2155" s="9">
        <f t="shared" si="338"/>
        <v>0</v>
      </c>
      <c r="L2155" s="9">
        <f t="shared" si="339"/>
        <v>0</v>
      </c>
      <c r="M2155" s="15" t="s">
        <v>164</v>
      </c>
      <c r="O2155" t="str">
        <f>""</f>
        <v/>
      </c>
      <c r="P2155" s="1" t="s">
        <v>90</v>
      </c>
      <c r="Q2155">
        <v>1</v>
      </c>
      <c r="R2155">
        <f t="shared" si="340"/>
        <v>0</v>
      </c>
      <c r="S2155">
        <f t="shared" si="341"/>
        <v>0</v>
      </c>
      <c r="T2155">
        <f t="shared" si="342"/>
        <v>0</v>
      </c>
      <c r="U2155">
        <f t="shared" si="343"/>
        <v>0</v>
      </c>
      <c r="V2155">
        <f t="shared" si="344"/>
        <v>0</v>
      </c>
      <c r="W2155">
        <f t="shared" si="345"/>
        <v>0</v>
      </c>
      <c r="X2155">
        <f t="shared" si="346"/>
        <v>0</v>
      </c>
      <c r="Y2155">
        <f t="shared" si="347"/>
        <v>0</v>
      </c>
      <c r="Z2155">
        <f t="shared" si="348"/>
        <v>0</v>
      </c>
      <c r="AA2155">
        <f t="shared" si="349"/>
        <v>0</v>
      </c>
      <c r="AB2155">
        <f t="shared" si="350"/>
        <v>0</v>
      </c>
      <c r="AC2155">
        <f t="shared" si="351"/>
        <v>0</v>
      </c>
      <c r="AD2155">
        <f t="shared" si="352"/>
        <v>0</v>
      </c>
      <c r="AE2155">
        <f t="shared" si="353"/>
        <v>0</v>
      </c>
      <c r="AF2155">
        <f t="shared" si="354"/>
        <v>0</v>
      </c>
      <c r="AG2155">
        <f t="shared" si="355"/>
        <v>0</v>
      </c>
      <c r="AH2155">
        <f t="shared" si="356"/>
        <v>0</v>
      </c>
      <c r="AI2155">
        <f t="shared" si="357"/>
        <v>0</v>
      </c>
      <c r="AJ2155">
        <f t="shared" si="358"/>
        <v>0</v>
      </c>
      <c r="AK2155">
        <f t="shared" si="359"/>
        <v>0</v>
      </c>
    </row>
    <row r="2156" spans="1:38" ht="26.1" customHeight="1" x14ac:dyDescent="0.3">
      <c r="A2156" s="6" t="s">
        <v>58</v>
      </c>
      <c r="B2156" s="6" t="s">
        <v>59</v>
      </c>
      <c r="C2156" s="8" t="s">
        <v>52</v>
      </c>
      <c r="D2156" s="9">
        <v>0.9</v>
      </c>
      <c r="E2156" s="9"/>
      <c r="F2156" s="9"/>
      <c r="G2156" s="9"/>
      <c r="H2156" s="9"/>
      <c r="I2156" s="9"/>
      <c r="J2156" s="9"/>
      <c r="K2156" s="9">
        <f t="shared" si="338"/>
        <v>0</v>
      </c>
      <c r="L2156" s="9">
        <f t="shared" si="339"/>
        <v>0</v>
      </c>
      <c r="M2156" s="9"/>
      <c r="O2156" t="str">
        <f>"01"</f>
        <v>01</v>
      </c>
      <c r="P2156" s="1" t="s">
        <v>90</v>
      </c>
      <c r="Q2156">
        <v>1</v>
      </c>
      <c r="R2156">
        <f t="shared" si="340"/>
        <v>0</v>
      </c>
      <c r="S2156">
        <f t="shared" si="341"/>
        <v>0</v>
      </c>
      <c r="T2156">
        <f t="shared" si="342"/>
        <v>0</v>
      </c>
      <c r="U2156">
        <f t="shared" si="343"/>
        <v>0</v>
      </c>
      <c r="V2156">
        <f t="shared" si="344"/>
        <v>0</v>
      </c>
      <c r="W2156">
        <f t="shared" si="345"/>
        <v>0</v>
      </c>
      <c r="X2156">
        <f t="shared" si="346"/>
        <v>0</v>
      </c>
      <c r="Y2156">
        <f t="shared" si="347"/>
        <v>0</v>
      </c>
      <c r="Z2156">
        <f t="shared" si="348"/>
        <v>0</v>
      </c>
      <c r="AA2156">
        <f t="shared" si="349"/>
        <v>0</v>
      </c>
      <c r="AB2156">
        <f t="shared" si="350"/>
        <v>0</v>
      </c>
      <c r="AC2156">
        <f t="shared" si="351"/>
        <v>0</v>
      </c>
      <c r="AD2156">
        <f t="shared" si="352"/>
        <v>0</v>
      </c>
      <c r="AE2156">
        <f t="shared" si="353"/>
        <v>0</v>
      </c>
      <c r="AF2156">
        <f t="shared" si="354"/>
        <v>0</v>
      </c>
      <c r="AG2156">
        <f t="shared" si="355"/>
        <v>0</v>
      </c>
      <c r="AH2156">
        <f t="shared" si="356"/>
        <v>0</v>
      </c>
      <c r="AI2156">
        <f t="shared" si="357"/>
        <v>0</v>
      </c>
      <c r="AJ2156">
        <f t="shared" si="358"/>
        <v>0</v>
      </c>
      <c r="AK2156">
        <f t="shared" si="359"/>
        <v>0</v>
      </c>
    </row>
    <row r="2157" spans="1:38" ht="26.1" customHeight="1" x14ac:dyDescent="0.3">
      <c r="A2157" s="6" t="s">
        <v>168</v>
      </c>
      <c r="B2157" s="6" t="s">
        <v>169</v>
      </c>
      <c r="C2157" s="8" t="s">
        <v>52</v>
      </c>
      <c r="D2157" s="9">
        <v>0.9</v>
      </c>
      <c r="E2157" s="9"/>
      <c r="F2157" s="9"/>
      <c r="G2157" s="9"/>
      <c r="H2157" s="9"/>
      <c r="I2157" s="9"/>
      <c r="J2157" s="9"/>
      <c r="K2157" s="9">
        <f t="shared" si="338"/>
        <v>0</v>
      </c>
      <c r="L2157" s="9">
        <f t="shared" si="339"/>
        <v>0</v>
      </c>
      <c r="M2157" s="15" t="s">
        <v>167</v>
      </c>
      <c r="O2157" t="str">
        <f>""</f>
        <v/>
      </c>
      <c r="P2157" s="1" t="s">
        <v>90</v>
      </c>
      <c r="Q2157">
        <v>1</v>
      </c>
      <c r="R2157">
        <f t="shared" si="340"/>
        <v>0</v>
      </c>
      <c r="S2157">
        <f t="shared" si="341"/>
        <v>0</v>
      </c>
      <c r="T2157">
        <f t="shared" si="342"/>
        <v>0</v>
      </c>
      <c r="U2157">
        <f t="shared" si="343"/>
        <v>0</v>
      </c>
      <c r="V2157">
        <f t="shared" si="344"/>
        <v>0</v>
      </c>
      <c r="W2157">
        <f t="shared" si="345"/>
        <v>0</v>
      </c>
      <c r="X2157">
        <f t="shared" si="346"/>
        <v>0</v>
      </c>
      <c r="Y2157">
        <f t="shared" si="347"/>
        <v>0</v>
      </c>
      <c r="Z2157">
        <f t="shared" si="348"/>
        <v>0</v>
      </c>
      <c r="AA2157">
        <f t="shared" si="349"/>
        <v>0</v>
      </c>
      <c r="AB2157">
        <f t="shared" si="350"/>
        <v>0</v>
      </c>
      <c r="AC2157">
        <f t="shared" si="351"/>
        <v>0</v>
      </c>
      <c r="AD2157">
        <f t="shared" si="352"/>
        <v>0</v>
      </c>
      <c r="AE2157">
        <f t="shared" si="353"/>
        <v>0</v>
      </c>
      <c r="AF2157">
        <f t="shared" si="354"/>
        <v>0</v>
      </c>
      <c r="AG2157">
        <f t="shared" si="355"/>
        <v>0</v>
      </c>
      <c r="AH2157">
        <f t="shared" si="356"/>
        <v>0</v>
      </c>
      <c r="AI2157">
        <f t="shared" si="357"/>
        <v>0</v>
      </c>
      <c r="AJ2157">
        <f t="shared" si="358"/>
        <v>0</v>
      </c>
      <c r="AK2157">
        <f t="shared" si="359"/>
        <v>0</v>
      </c>
    </row>
    <row r="2158" spans="1:38" ht="26.1" customHeight="1" x14ac:dyDescent="0.3">
      <c r="A2158" s="6" t="s">
        <v>171</v>
      </c>
      <c r="B2158" s="6" t="s">
        <v>172</v>
      </c>
      <c r="C2158" s="8" t="s">
        <v>53</v>
      </c>
      <c r="D2158" s="9">
        <v>21</v>
      </c>
      <c r="E2158" s="9"/>
      <c r="F2158" s="9"/>
      <c r="G2158" s="9"/>
      <c r="H2158" s="9"/>
      <c r="I2158" s="9"/>
      <c r="J2158" s="9"/>
      <c r="K2158" s="9">
        <f t="shared" si="338"/>
        <v>0</v>
      </c>
      <c r="L2158" s="9">
        <f t="shared" si="339"/>
        <v>0</v>
      </c>
      <c r="M2158" s="15" t="s">
        <v>170</v>
      </c>
      <c r="O2158" t="str">
        <f>""</f>
        <v/>
      </c>
      <c r="P2158" s="1" t="s">
        <v>90</v>
      </c>
      <c r="Q2158">
        <v>1</v>
      </c>
      <c r="R2158">
        <f t="shared" si="340"/>
        <v>0</v>
      </c>
      <c r="S2158">
        <f t="shared" si="341"/>
        <v>0</v>
      </c>
      <c r="T2158">
        <f t="shared" si="342"/>
        <v>0</v>
      </c>
      <c r="U2158">
        <f t="shared" si="343"/>
        <v>0</v>
      </c>
      <c r="V2158">
        <f t="shared" si="344"/>
        <v>0</v>
      </c>
      <c r="W2158">
        <f t="shared" si="345"/>
        <v>0</v>
      </c>
      <c r="X2158">
        <f t="shared" si="346"/>
        <v>0</v>
      </c>
      <c r="Y2158">
        <f t="shared" si="347"/>
        <v>0</v>
      </c>
      <c r="Z2158">
        <f t="shared" si="348"/>
        <v>0</v>
      </c>
      <c r="AA2158">
        <f t="shared" si="349"/>
        <v>0</v>
      </c>
      <c r="AB2158">
        <f t="shared" si="350"/>
        <v>0</v>
      </c>
      <c r="AC2158">
        <f t="shared" si="351"/>
        <v>0</v>
      </c>
      <c r="AD2158">
        <f t="shared" si="352"/>
        <v>0</v>
      </c>
      <c r="AE2158">
        <f t="shared" si="353"/>
        <v>0</v>
      </c>
      <c r="AF2158">
        <f t="shared" si="354"/>
        <v>0</v>
      </c>
      <c r="AG2158">
        <f t="shared" si="355"/>
        <v>0</v>
      </c>
      <c r="AH2158">
        <f t="shared" si="356"/>
        <v>0</v>
      </c>
      <c r="AI2158">
        <f t="shared" si="357"/>
        <v>0</v>
      </c>
      <c r="AJ2158">
        <f t="shared" si="358"/>
        <v>0</v>
      </c>
      <c r="AK2158">
        <f t="shared" si="359"/>
        <v>0</v>
      </c>
    </row>
    <row r="2159" spans="1:38" ht="26.1" customHeight="1" x14ac:dyDescent="0.3">
      <c r="A2159" s="7"/>
      <c r="B2159" s="7"/>
      <c r="C2159" s="14"/>
      <c r="D2159" s="9"/>
      <c r="E2159" s="9"/>
      <c r="F2159" s="9"/>
      <c r="G2159" s="9"/>
      <c r="H2159" s="9"/>
      <c r="I2159" s="9"/>
      <c r="J2159" s="9"/>
      <c r="K2159" s="9"/>
      <c r="L2159" s="9"/>
      <c r="M2159" s="9"/>
    </row>
    <row r="2160" spans="1:38" ht="26.1" customHeight="1" x14ac:dyDescent="0.3">
      <c r="A2160" s="7"/>
      <c r="B2160" s="7"/>
      <c r="C2160" s="14"/>
      <c r="D2160" s="9"/>
      <c r="E2160" s="9"/>
      <c r="F2160" s="9"/>
      <c r="G2160" s="9"/>
      <c r="H2160" s="9"/>
      <c r="I2160" s="9"/>
      <c r="J2160" s="9"/>
      <c r="K2160" s="9"/>
      <c r="L2160" s="9"/>
      <c r="M2160" s="9"/>
    </row>
    <row r="2161" spans="1:38" ht="26.1" customHeight="1" x14ac:dyDescent="0.3">
      <c r="A2161" s="7"/>
      <c r="B2161" s="7"/>
      <c r="C2161" s="14"/>
      <c r="D2161" s="9"/>
      <c r="E2161" s="9"/>
      <c r="F2161" s="9"/>
      <c r="G2161" s="9"/>
      <c r="H2161" s="9"/>
      <c r="I2161" s="9"/>
      <c r="J2161" s="9"/>
      <c r="K2161" s="9"/>
      <c r="L2161" s="9"/>
      <c r="M2161" s="9"/>
    </row>
    <row r="2162" spans="1:38" ht="26.1" customHeight="1" x14ac:dyDescent="0.3">
      <c r="A2162" s="7"/>
      <c r="B2162" s="7"/>
      <c r="C2162" s="14"/>
      <c r="D2162" s="9"/>
      <c r="E2162" s="9"/>
      <c r="F2162" s="9"/>
      <c r="G2162" s="9"/>
      <c r="H2162" s="9"/>
      <c r="I2162" s="9"/>
      <c r="J2162" s="9"/>
      <c r="K2162" s="9"/>
      <c r="L2162" s="9"/>
      <c r="M2162" s="9"/>
    </row>
    <row r="2163" spans="1:38" ht="26.1" customHeight="1" x14ac:dyDescent="0.3">
      <c r="A2163" s="7"/>
      <c r="B2163" s="7"/>
      <c r="C2163" s="14"/>
      <c r="D2163" s="9"/>
      <c r="E2163" s="9"/>
      <c r="F2163" s="9"/>
      <c r="G2163" s="9"/>
      <c r="H2163" s="9"/>
      <c r="I2163" s="9"/>
      <c r="J2163" s="9"/>
      <c r="K2163" s="9"/>
      <c r="L2163" s="9"/>
      <c r="M2163" s="9"/>
    </row>
    <row r="2164" spans="1:38" ht="26.1" customHeight="1" x14ac:dyDescent="0.3">
      <c r="A2164" s="10" t="s">
        <v>91</v>
      </c>
      <c r="B2164" s="11"/>
      <c r="C2164" s="12"/>
      <c r="D2164" s="13"/>
      <c r="E2164" s="13"/>
      <c r="F2164" s="13"/>
      <c r="G2164" s="13"/>
      <c r="H2164" s="13"/>
      <c r="I2164" s="13"/>
      <c r="J2164" s="13"/>
      <c r="K2164" s="13"/>
      <c r="L2164" s="13">
        <f>F2164+H2164+J2164</f>
        <v>0</v>
      </c>
      <c r="M2164" s="13"/>
      <c r="R2164">
        <f t="shared" ref="R2164:AL2164" si="360">ROUNDDOWN(SUM(R2150:R2158), 0)</f>
        <v>0</v>
      </c>
      <c r="S2164">
        <f t="shared" si="360"/>
        <v>0</v>
      </c>
      <c r="T2164">
        <f t="shared" si="360"/>
        <v>0</v>
      </c>
      <c r="U2164">
        <f t="shared" si="360"/>
        <v>0</v>
      </c>
      <c r="V2164">
        <f t="shared" si="360"/>
        <v>0</v>
      </c>
      <c r="W2164">
        <f t="shared" si="360"/>
        <v>0</v>
      </c>
      <c r="X2164">
        <f t="shared" si="360"/>
        <v>0</v>
      </c>
      <c r="Y2164">
        <f t="shared" si="360"/>
        <v>0</v>
      </c>
      <c r="Z2164">
        <f t="shared" si="360"/>
        <v>0</v>
      </c>
      <c r="AA2164">
        <f t="shared" si="360"/>
        <v>0</v>
      </c>
      <c r="AB2164">
        <f t="shared" si="360"/>
        <v>0</v>
      </c>
      <c r="AC2164">
        <f t="shared" si="360"/>
        <v>0</v>
      </c>
      <c r="AD2164">
        <f t="shared" si="360"/>
        <v>0</v>
      </c>
      <c r="AE2164">
        <f t="shared" si="360"/>
        <v>0</v>
      </c>
      <c r="AF2164">
        <f t="shared" si="360"/>
        <v>0</v>
      </c>
      <c r="AG2164">
        <f t="shared" si="360"/>
        <v>0</v>
      </c>
      <c r="AH2164">
        <f t="shared" si="360"/>
        <v>0</v>
      </c>
      <c r="AI2164">
        <f t="shared" si="360"/>
        <v>0</v>
      </c>
      <c r="AJ2164">
        <f t="shared" si="360"/>
        <v>0</v>
      </c>
      <c r="AK2164">
        <f t="shared" si="360"/>
        <v>0</v>
      </c>
      <c r="AL2164">
        <f t="shared" si="360"/>
        <v>0</v>
      </c>
    </row>
    <row r="2165" spans="1:38" ht="26.1" customHeight="1" x14ac:dyDescent="0.3">
      <c r="A2165" s="59" t="s">
        <v>561</v>
      </c>
      <c r="B2165" s="62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3"/>
    </row>
    <row r="2166" spans="1:38" ht="26.1" customHeight="1" x14ac:dyDescent="0.3">
      <c r="A2166" s="6" t="s">
        <v>205</v>
      </c>
      <c r="B2166" s="6" t="s">
        <v>206</v>
      </c>
      <c r="C2166" s="8" t="s">
        <v>53</v>
      </c>
      <c r="D2166" s="9">
        <v>4</v>
      </c>
      <c r="E2166" s="9"/>
      <c r="F2166" s="9"/>
      <c r="G2166" s="9"/>
      <c r="H2166" s="9"/>
      <c r="I2166" s="9"/>
      <c r="J2166" s="9"/>
      <c r="K2166" s="9">
        <f>E2166+G2166+I2166</f>
        <v>0</v>
      </c>
      <c r="L2166" s="9">
        <f>F2166+H2166+J2166</f>
        <v>0</v>
      </c>
      <c r="M2166" s="15" t="s">
        <v>204</v>
      </c>
      <c r="O2166" t="str">
        <f>""</f>
        <v/>
      </c>
      <c r="P2166" s="1" t="s">
        <v>90</v>
      </c>
      <c r="Q2166">
        <v>1</v>
      </c>
      <c r="R2166">
        <f>IF(P2166="기계경비", J2166, 0)</f>
        <v>0</v>
      </c>
      <c r="S2166">
        <f>IF(P2166="운반비", J2166, 0)</f>
        <v>0</v>
      </c>
      <c r="T2166">
        <f>IF(P2166="작업부산물", F2166, 0)</f>
        <v>0</v>
      </c>
      <c r="U2166">
        <f>IF(P2166="관급", F2166, 0)</f>
        <v>0</v>
      </c>
      <c r="V2166">
        <f>IF(P2166="외주비", J2166, 0)</f>
        <v>0</v>
      </c>
      <c r="W2166">
        <f>IF(P2166="장비비", J2166, 0)</f>
        <v>0</v>
      </c>
      <c r="X2166">
        <f>IF(P2166="폐기물처리비", J2166, 0)</f>
        <v>0</v>
      </c>
      <c r="Y2166">
        <f>IF(P2166="가설비", J2166, 0)</f>
        <v>0</v>
      </c>
      <c r="Z2166">
        <f>IF(P2166="잡비제외분", F2166, 0)</f>
        <v>0</v>
      </c>
      <c r="AA2166">
        <f>IF(P2166="사급자재대", L2166, 0)</f>
        <v>0</v>
      </c>
      <c r="AB2166">
        <f>IF(P2166="관급자재대", L2166, 0)</f>
        <v>0</v>
      </c>
      <c r="AC2166">
        <f>IF(P2166="(비)철강설", L2166, 0)</f>
        <v>0</v>
      </c>
      <c r="AD2166">
        <f>IF(P2166="사용자항목2", L2166, 0)</f>
        <v>0</v>
      </c>
      <c r="AE2166">
        <f>IF(P2166="사용자항목3", L2166, 0)</f>
        <v>0</v>
      </c>
      <c r="AF2166">
        <f>IF(P2166="사용자항목4", L2166, 0)</f>
        <v>0</v>
      </c>
      <c r="AG2166">
        <f>IF(P2166="사용자항목5", L2166, 0)</f>
        <v>0</v>
      </c>
      <c r="AH2166">
        <f>IF(P2166="사용자항목6", L2166, 0)</f>
        <v>0</v>
      </c>
      <c r="AI2166">
        <f>IF(P2166="사용자항목7", L2166, 0)</f>
        <v>0</v>
      </c>
      <c r="AJ2166">
        <f>IF(P2166="사용자항목8", L2166, 0)</f>
        <v>0</v>
      </c>
      <c r="AK2166">
        <f>IF(P2166="사용자항목9", L2166, 0)</f>
        <v>0</v>
      </c>
    </row>
    <row r="2167" spans="1:38" ht="26.1" customHeight="1" x14ac:dyDescent="0.3">
      <c r="A2167" s="7"/>
      <c r="B2167" s="7"/>
      <c r="C2167" s="14"/>
      <c r="D2167" s="9"/>
      <c r="E2167" s="9"/>
      <c r="F2167" s="9"/>
      <c r="G2167" s="9"/>
      <c r="H2167" s="9"/>
      <c r="I2167" s="9"/>
      <c r="J2167" s="9"/>
      <c r="K2167" s="9"/>
      <c r="L2167" s="9"/>
      <c r="M2167" s="9"/>
    </row>
    <row r="2168" spans="1:38" ht="26.1" customHeight="1" x14ac:dyDescent="0.3">
      <c r="A2168" s="7"/>
      <c r="B2168" s="7"/>
      <c r="C2168" s="14"/>
      <c r="D2168" s="9"/>
      <c r="E2168" s="9"/>
      <c r="F2168" s="9"/>
      <c r="G2168" s="9"/>
      <c r="H2168" s="9"/>
      <c r="I2168" s="9"/>
      <c r="J2168" s="9"/>
      <c r="K2168" s="9"/>
      <c r="L2168" s="9"/>
      <c r="M2168" s="9"/>
    </row>
    <row r="2169" spans="1:38" ht="26.1" customHeight="1" x14ac:dyDescent="0.3">
      <c r="A2169" s="7"/>
      <c r="B2169" s="7"/>
      <c r="C2169" s="14"/>
      <c r="D2169" s="9"/>
      <c r="E2169" s="9"/>
      <c r="F2169" s="9"/>
      <c r="G2169" s="9"/>
      <c r="H2169" s="9"/>
      <c r="I2169" s="9"/>
      <c r="J2169" s="9"/>
      <c r="K2169" s="9"/>
      <c r="L2169" s="9"/>
      <c r="M2169" s="9"/>
    </row>
    <row r="2170" spans="1:38" ht="26.1" customHeight="1" x14ac:dyDescent="0.3">
      <c r="A2170" s="7"/>
      <c r="B2170" s="7"/>
      <c r="C2170" s="14"/>
      <c r="D2170" s="9"/>
      <c r="E2170" s="9"/>
      <c r="F2170" s="9"/>
      <c r="G2170" s="9"/>
      <c r="H2170" s="9"/>
      <c r="I2170" s="9"/>
      <c r="J2170" s="9"/>
      <c r="K2170" s="9"/>
      <c r="L2170" s="9"/>
      <c r="M2170" s="9"/>
    </row>
    <row r="2171" spans="1:38" ht="26.1" customHeight="1" x14ac:dyDescent="0.3">
      <c r="A2171" s="7"/>
      <c r="B2171" s="7"/>
      <c r="C2171" s="14"/>
      <c r="D2171" s="9"/>
      <c r="E2171" s="9"/>
      <c r="F2171" s="9"/>
      <c r="G2171" s="9"/>
      <c r="H2171" s="9"/>
      <c r="I2171" s="9"/>
      <c r="J2171" s="9"/>
      <c r="K2171" s="9"/>
      <c r="L2171" s="9"/>
      <c r="M2171" s="9"/>
    </row>
    <row r="2172" spans="1:38" ht="26.1" customHeight="1" x14ac:dyDescent="0.3">
      <c r="A2172" s="7"/>
      <c r="B2172" s="7"/>
      <c r="C2172" s="14"/>
      <c r="D2172" s="9"/>
      <c r="E2172" s="9"/>
      <c r="F2172" s="9"/>
      <c r="G2172" s="9"/>
      <c r="H2172" s="9"/>
      <c r="I2172" s="9"/>
      <c r="J2172" s="9"/>
      <c r="K2172" s="9"/>
      <c r="L2172" s="9"/>
      <c r="M2172" s="9"/>
    </row>
    <row r="2173" spans="1:38" ht="26.1" customHeight="1" x14ac:dyDescent="0.3">
      <c r="A2173" s="7"/>
      <c r="B2173" s="7"/>
      <c r="C2173" s="14"/>
      <c r="D2173" s="9"/>
      <c r="E2173" s="9"/>
      <c r="F2173" s="9"/>
      <c r="G2173" s="9"/>
      <c r="H2173" s="9"/>
      <c r="I2173" s="9"/>
      <c r="J2173" s="9"/>
      <c r="K2173" s="9"/>
      <c r="L2173" s="9"/>
      <c r="M2173" s="9"/>
    </row>
    <row r="2174" spans="1:38" ht="26.1" customHeight="1" x14ac:dyDescent="0.3">
      <c r="A2174" s="7"/>
      <c r="B2174" s="7"/>
      <c r="C2174" s="14"/>
      <c r="D2174" s="9"/>
      <c r="E2174" s="9"/>
      <c r="F2174" s="9"/>
      <c r="G2174" s="9"/>
      <c r="H2174" s="9"/>
      <c r="I2174" s="9"/>
      <c r="J2174" s="9"/>
      <c r="K2174" s="9"/>
      <c r="L2174" s="9"/>
      <c r="M2174" s="9"/>
    </row>
    <row r="2175" spans="1:38" ht="26.1" customHeight="1" x14ac:dyDescent="0.3">
      <c r="A2175" s="7"/>
      <c r="B2175" s="7"/>
      <c r="C2175" s="14"/>
      <c r="D2175" s="9"/>
      <c r="E2175" s="9"/>
      <c r="F2175" s="9"/>
      <c r="G2175" s="9"/>
      <c r="H2175" s="9"/>
      <c r="I2175" s="9"/>
      <c r="J2175" s="9"/>
      <c r="K2175" s="9"/>
      <c r="L2175" s="9"/>
      <c r="M2175" s="9"/>
    </row>
    <row r="2176" spans="1:38" ht="26.1" customHeight="1" x14ac:dyDescent="0.3">
      <c r="A2176" s="7"/>
      <c r="B2176" s="7"/>
      <c r="C2176" s="14"/>
      <c r="D2176" s="9"/>
      <c r="E2176" s="9"/>
      <c r="F2176" s="9"/>
      <c r="G2176" s="9"/>
      <c r="H2176" s="9"/>
      <c r="I2176" s="9"/>
      <c r="J2176" s="9"/>
      <c r="K2176" s="9"/>
      <c r="L2176" s="9"/>
      <c r="M2176" s="9"/>
    </row>
    <row r="2177" spans="1:38" ht="26.1" customHeight="1" x14ac:dyDescent="0.3">
      <c r="A2177" s="7"/>
      <c r="B2177" s="7"/>
      <c r="C2177" s="14"/>
      <c r="D2177" s="9"/>
      <c r="E2177" s="9"/>
      <c r="F2177" s="9"/>
      <c r="G2177" s="9"/>
      <c r="H2177" s="9"/>
      <c r="I2177" s="9"/>
      <c r="J2177" s="9"/>
      <c r="K2177" s="9"/>
      <c r="L2177" s="9"/>
      <c r="M2177" s="9"/>
    </row>
    <row r="2178" spans="1:38" ht="26.1" customHeight="1" x14ac:dyDescent="0.3">
      <c r="A2178" s="7"/>
      <c r="B2178" s="7"/>
      <c r="C2178" s="14"/>
      <c r="D2178" s="9"/>
      <c r="E2178" s="9"/>
      <c r="F2178" s="9"/>
      <c r="G2178" s="9"/>
      <c r="H2178" s="9"/>
      <c r="I2178" s="9"/>
      <c r="J2178" s="9"/>
      <c r="K2178" s="9"/>
      <c r="L2178" s="9"/>
      <c r="M2178" s="9"/>
    </row>
    <row r="2179" spans="1:38" ht="26.1" customHeight="1" x14ac:dyDescent="0.3">
      <c r="A2179" s="7"/>
      <c r="B2179" s="7"/>
      <c r="C2179" s="14"/>
      <c r="D2179" s="9"/>
      <c r="E2179" s="9"/>
      <c r="F2179" s="9"/>
      <c r="G2179" s="9"/>
      <c r="H2179" s="9"/>
      <c r="I2179" s="9"/>
      <c r="J2179" s="9"/>
      <c r="K2179" s="9"/>
      <c r="L2179" s="9"/>
      <c r="M2179" s="9"/>
    </row>
    <row r="2180" spans="1:38" ht="26.1" customHeight="1" x14ac:dyDescent="0.3">
      <c r="A2180" s="10" t="s">
        <v>91</v>
      </c>
      <c r="B2180" s="11"/>
      <c r="C2180" s="12"/>
      <c r="D2180" s="13"/>
      <c r="E2180" s="13"/>
      <c r="F2180" s="13"/>
      <c r="G2180" s="13"/>
      <c r="H2180" s="13"/>
      <c r="I2180" s="13"/>
      <c r="J2180" s="13"/>
      <c r="K2180" s="13"/>
      <c r="L2180" s="13">
        <f>F2180+H2180+J2180</f>
        <v>0</v>
      </c>
      <c r="M2180" s="13"/>
      <c r="R2180">
        <f t="shared" ref="R2180:AL2180" si="361">ROUNDDOWN(SUM(R2166:R2166), 0)</f>
        <v>0</v>
      </c>
      <c r="S2180">
        <f t="shared" si="361"/>
        <v>0</v>
      </c>
      <c r="T2180">
        <f t="shared" si="361"/>
        <v>0</v>
      </c>
      <c r="U2180">
        <f t="shared" si="361"/>
        <v>0</v>
      </c>
      <c r="V2180">
        <f t="shared" si="361"/>
        <v>0</v>
      </c>
      <c r="W2180">
        <f t="shared" si="361"/>
        <v>0</v>
      </c>
      <c r="X2180">
        <f t="shared" si="361"/>
        <v>0</v>
      </c>
      <c r="Y2180">
        <f t="shared" si="361"/>
        <v>0</v>
      </c>
      <c r="Z2180">
        <f t="shared" si="361"/>
        <v>0</v>
      </c>
      <c r="AA2180">
        <f t="shared" si="361"/>
        <v>0</v>
      </c>
      <c r="AB2180">
        <f t="shared" si="361"/>
        <v>0</v>
      </c>
      <c r="AC2180">
        <f t="shared" si="361"/>
        <v>0</v>
      </c>
      <c r="AD2180">
        <f t="shared" si="361"/>
        <v>0</v>
      </c>
      <c r="AE2180">
        <f t="shared" si="361"/>
        <v>0</v>
      </c>
      <c r="AF2180">
        <f t="shared" si="361"/>
        <v>0</v>
      </c>
      <c r="AG2180">
        <f t="shared" si="361"/>
        <v>0</v>
      </c>
      <c r="AH2180">
        <f t="shared" si="361"/>
        <v>0</v>
      </c>
      <c r="AI2180">
        <f t="shared" si="361"/>
        <v>0</v>
      </c>
      <c r="AJ2180">
        <f t="shared" si="361"/>
        <v>0</v>
      </c>
      <c r="AK2180">
        <f t="shared" si="361"/>
        <v>0</v>
      </c>
      <c r="AL2180">
        <f t="shared" si="361"/>
        <v>0</v>
      </c>
    </row>
    <row r="2181" spans="1:38" ht="26.1" customHeight="1" x14ac:dyDescent="0.3">
      <c r="A2181" s="59" t="s">
        <v>562</v>
      </c>
      <c r="B2181" s="62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3"/>
    </row>
    <row r="2182" spans="1:38" ht="26.1" customHeight="1" x14ac:dyDescent="0.3">
      <c r="A2182" s="6" t="s">
        <v>193</v>
      </c>
      <c r="B2182" s="6" t="s">
        <v>194</v>
      </c>
      <c r="C2182" s="8" t="s">
        <v>52</v>
      </c>
      <c r="D2182" s="9">
        <v>60</v>
      </c>
      <c r="E2182" s="9"/>
      <c r="F2182" s="9"/>
      <c r="G2182" s="9"/>
      <c r="H2182" s="9"/>
      <c r="I2182" s="9"/>
      <c r="J2182" s="9"/>
      <c r="K2182" s="9">
        <f>E2182+G2182+I2182</f>
        <v>0</v>
      </c>
      <c r="L2182" s="9">
        <f>F2182+H2182+J2182</f>
        <v>0</v>
      </c>
      <c r="M2182" s="15" t="s">
        <v>192</v>
      </c>
      <c r="O2182" t="str">
        <f>""</f>
        <v/>
      </c>
      <c r="P2182" s="1" t="s">
        <v>90</v>
      </c>
      <c r="Q2182">
        <v>1</v>
      </c>
      <c r="R2182">
        <f>IF(P2182="기계경비", J2182, 0)</f>
        <v>0</v>
      </c>
      <c r="S2182">
        <f>IF(P2182="운반비", J2182, 0)</f>
        <v>0</v>
      </c>
      <c r="T2182">
        <f>IF(P2182="작업부산물", F2182, 0)</f>
        <v>0</v>
      </c>
      <c r="U2182">
        <f>IF(P2182="관급", F2182, 0)</f>
        <v>0</v>
      </c>
      <c r="V2182">
        <f>IF(P2182="외주비", J2182, 0)</f>
        <v>0</v>
      </c>
      <c r="W2182">
        <f>IF(P2182="장비비", J2182, 0)</f>
        <v>0</v>
      </c>
      <c r="X2182">
        <f>IF(P2182="폐기물처리비", J2182, 0)</f>
        <v>0</v>
      </c>
      <c r="Y2182">
        <f>IF(P2182="가설비", J2182, 0)</f>
        <v>0</v>
      </c>
      <c r="Z2182">
        <f>IF(P2182="잡비제외분", F2182, 0)</f>
        <v>0</v>
      </c>
      <c r="AA2182">
        <f>IF(P2182="사급자재대", L2182, 0)</f>
        <v>0</v>
      </c>
      <c r="AB2182">
        <f>IF(P2182="관급자재대", L2182, 0)</f>
        <v>0</v>
      </c>
      <c r="AC2182">
        <f>IF(P2182="(비)철강설", L2182, 0)</f>
        <v>0</v>
      </c>
      <c r="AD2182">
        <f>IF(P2182="사용자항목2", L2182, 0)</f>
        <v>0</v>
      </c>
      <c r="AE2182">
        <f>IF(P2182="사용자항목3", L2182, 0)</f>
        <v>0</v>
      </c>
      <c r="AF2182">
        <f>IF(P2182="사용자항목4", L2182, 0)</f>
        <v>0</v>
      </c>
      <c r="AG2182">
        <f>IF(P2182="사용자항목5", L2182, 0)</f>
        <v>0</v>
      </c>
      <c r="AH2182">
        <f>IF(P2182="사용자항목6", L2182, 0)</f>
        <v>0</v>
      </c>
      <c r="AI2182">
        <f>IF(P2182="사용자항목7", L2182, 0)</f>
        <v>0</v>
      </c>
      <c r="AJ2182">
        <f>IF(P2182="사용자항목8", L2182, 0)</f>
        <v>0</v>
      </c>
      <c r="AK2182">
        <f>IF(P2182="사용자항목9", L2182, 0)</f>
        <v>0</v>
      </c>
    </row>
    <row r="2183" spans="1:38" ht="26.1" customHeight="1" x14ac:dyDescent="0.3">
      <c r="A2183" s="6" t="s">
        <v>196</v>
      </c>
      <c r="B2183" s="6" t="s">
        <v>197</v>
      </c>
      <c r="C2183" s="8" t="s">
        <v>52</v>
      </c>
      <c r="D2183" s="9">
        <v>60</v>
      </c>
      <c r="E2183" s="9"/>
      <c r="F2183" s="9"/>
      <c r="G2183" s="9"/>
      <c r="H2183" s="9"/>
      <c r="I2183" s="9"/>
      <c r="J2183" s="9"/>
      <c r="K2183" s="9">
        <f>E2183+G2183+I2183</f>
        <v>0</v>
      </c>
      <c r="L2183" s="9">
        <f>F2183+H2183+J2183</f>
        <v>0</v>
      </c>
      <c r="M2183" s="15" t="s">
        <v>195</v>
      </c>
      <c r="O2183" t="str">
        <f>""</f>
        <v/>
      </c>
      <c r="P2183" s="1" t="s">
        <v>90</v>
      </c>
      <c r="Q2183">
        <v>1</v>
      </c>
      <c r="R2183">
        <f>IF(P2183="기계경비", J2183, 0)</f>
        <v>0</v>
      </c>
      <c r="S2183">
        <f>IF(P2183="운반비", J2183, 0)</f>
        <v>0</v>
      </c>
      <c r="T2183">
        <f>IF(P2183="작업부산물", F2183, 0)</f>
        <v>0</v>
      </c>
      <c r="U2183">
        <f>IF(P2183="관급", F2183, 0)</f>
        <v>0</v>
      </c>
      <c r="V2183">
        <f>IF(P2183="외주비", J2183, 0)</f>
        <v>0</v>
      </c>
      <c r="W2183">
        <f>IF(P2183="장비비", J2183, 0)</f>
        <v>0</v>
      </c>
      <c r="X2183">
        <f>IF(P2183="폐기물처리비", J2183, 0)</f>
        <v>0</v>
      </c>
      <c r="Y2183">
        <f>IF(P2183="가설비", J2183, 0)</f>
        <v>0</v>
      </c>
      <c r="Z2183">
        <f>IF(P2183="잡비제외분", F2183, 0)</f>
        <v>0</v>
      </c>
      <c r="AA2183">
        <f>IF(P2183="사급자재대", L2183, 0)</f>
        <v>0</v>
      </c>
      <c r="AB2183">
        <f>IF(P2183="관급자재대", L2183, 0)</f>
        <v>0</v>
      </c>
      <c r="AC2183">
        <f>IF(P2183="(비)철강설", L2183, 0)</f>
        <v>0</v>
      </c>
      <c r="AD2183">
        <f>IF(P2183="사용자항목2", L2183, 0)</f>
        <v>0</v>
      </c>
      <c r="AE2183">
        <f>IF(P2183="사용자항목3", L2183, 0)</f>
        <v>0</v>
      </c>
      <c r="AF2183">
        <f>IF(P2183="사용자항목4", L2183, 0)</f>
        <v>0</v>
      </c>
      <c r="AG2183">
        <f>IF(P2183="사용자항목5", L2183, 0)</f>
        <v>0</v>
      </c>
      <c r="AH2183">
        <f>IF(P2183="사용자항목6", L2183, 0)</f>
        <v>0</v>
      </c>
      <c r="AI2183">
        <f>IF(P2183="사용자항목7", L2183, 0)</f>
        <v>0</v>
      </c>
      <c r="AJ2183">
        <f>IF(P2183="사용자항목8", L2183, 0)</f>
        <v>0</v>
      </c>
      <c r="AK2183">
        <f>IF(P2183="사용자항목9", L2183, 0)</f>
        <v>0</v>
      </c>
    </row>
    <row r="2184" spans="1:38" ht="26.1" customHeight="1" x14ac:dyDescent="0.3">
      <c r="A2184" s="7"/>
      <c r="B2184" s="7"/>
      <c r="C2184" s="14"/>
      <c r="D2184" s="9"/>
      <c r="E2184" s="9"/>
      <c r="F2184" s="9"/>
      <c r="G2184" s="9"/>
      <c r="H2184" s="9"/>
      <c r="I2184" s="9"/>
      <c r="J2184" s="9"/>
      <c r="K2184" s="9"/>
      <c r="L2184" s="9"/>
      <c r="M2184" s="9"/>
    </row>
    <row r="2185" spans="1:38" ht="26.1" customHeight="1" x14ac:dyDescent="0.3">
      <c r="A2185" s="7"/>
      <c r="B2185" s="7"/>
      <c r="C2185" s="14"/>
      <c r="D2185" s="9"/>
      <c r="E2185" s="9"/>
      <c r="F2185" s="9"/>
      <c r="G2185" s="9"/>
      <c r="H2185" s="9"/>
      <c r="I2185" s="9"/>
      <c r="J2185" s="9"/>
      <c r="K2185" s="9"/>
      <c r="L2185" s="9"/>
      <c r="M2185" s="9"/>
    </row>
    <row r="2186" spans="1:38" ht="26.1" customHeight="1" x14ac:dyDescent="0.3">
      <c r="A2186" s="7"/>
      <c r="B2186" s="7"/>
      <c r="C2186" s="14"/>
      <c r="D2186" s="9"/>
      <c r="E2186" s="9"/>
      <c r="F2186" s="9"/>
      <c r="G2186" s="9"/>
      <c r="H2186" s="9"/>
      <c r="I2186" s="9"/>
      <c r="J2186" s="9"/>
      <c r="K2186" s="9"/>
      <c r="L2186" s="9"/>
      <c r="M2186" s="9"/>
    </row>
    <row r="2187" spans="1:38" ht="26.1" customHeight="1" x14ac:dyDescent="0.3">
      <c r="A2187" s="7"/>
      <c r="B2187" s="7"/>
      <c r="C2187" s="14"/>
      <c r="D2187" s="9"/>
      <c r="E2187" s="9"/>
      <c r="F2187" s="9"/>
      <c r="G2187" s="9"/>
      <c r="H2187" s="9"/>
      <c r="I2187" s="9"/>
      <c r="J2187" s="9"/>
      <c r="K2187" s="9"/>
      <c r="L2187" s="9"/>
      <c r="M2187" s="9"/>
    </row>
    <row r="2188" spans="1:38" ht="26.1" customHeight="1" x14ac:dyDescent="0.3">
      <c r="A2188" s="7"/>
      <c r="B2188" s="7"/>
      <c r="C2188" s="14"/>
      <c r="D2188" s="9"/>
      <c r="E2188" s="9"/>
      <c r="F2188" s="9"/>
      <c r="G2188" s="9"/>
      <c r="H2188" s="9"/>
      <c r="I2188" s="9"/>
      <c r="J2188" s="9"/>
      <c r="K2188" s="9"/>
      <c r="L2188" s="9"/>
      <c r="M2188" s="9"/>
    </row>
    <row r="2189" spans="1:38" ht="26.1" customHeight="1" x14ac:dyDescent="0.3">
      <c r="A2189" s="7"/>
      <c r="B2189" s="7"/>
      <c r="C2189" s="14"/>
      <c r="D2189" s="9"/>
      <c r="E2189" s="9"/>
      <c r="F2189" s="9"/>
      <c r="G2189" s="9"/>
      <c r="H2189" s="9"/>
      <c r="I2189" s="9"/>
      <c r="J2189" s="9"/>
      <c r="K2189" s="9"/>
      <c r="L2189" s="9"/>
      <c r="M2189" s="9"/>
    </row>
    <row r="2190" spans="1:38" ht="26.1" customHeight="1" x14ac:dyDescent="0.3">
      <c r="A2190" s="7"/>
      <c r="B2190" s="7"/>
      <c r="C2190" s="14"/>
      <c r="D2190" s="9"/>
      <c r="E2190" s="9"/>
      <c r="F2190" s="9"/>
      <c r="G2190" s="9"/>
      <c r="H2190" s="9"/>
      <c r="I2190" s="9"/>
      <c r="J2190" s="9"/>
      <c r="K2190" s="9"/>
      <c r="L2190" s="9"/>
      <c r="M2190" s="9"/>
    </row>
    <row r="2191" spans="1:38" ht="26.1" customHeight="1" x14ac:dyDescent="0.3">
      <c r="A2191" s="7"/>
      <c r="B2191" s="7"/>
      <c r="C2191" s="14"/>
      <c r="D2191" s="9"/>
      <c r="E2191" s="9"/>
      <c r="F2191" s="9"/>
      <c r="G2191" s="9"/>
      <c r="H2191" s="9"/>
      <c r="I2191" s="9"/>
      <c r="J2191" s="9"/>
      <c r="K2191" s="9"/>
      <c r="L2191" s="9"/>
      <c r="M2191" s="9"/>
    </row>
    <row r="2192" spans="1:38" ht="26.1" customHeight="1" x14ac:dyDescent="0.3">
      <c r="A2192" s="7"/>
      <c r="B2192" s="7"/>
      <c r="C2192" s="14"/>
      <c r="D2192" s="9"/>
      <c r="E2192" s="9"/>
      <c r="F2192" s="9"/>
      <c r="G2192" s="9"/>
      <c r="H2192" s="9"/>
      <c r="I2192" s="9"/>
      <c r="J2192" s="9"/>
      <c r="K2192" s="9"/>
      <c r="L2192" s="9"/>
      <c r="M2192" s="9"/>
    </row>
    <row r="2193" spans="1:38" ht="26.1" customHeight="1" x14ac:dyDescent="0.3">
      <c r="A2193" s="7"/>
      <c r="B2193" s="7"/>
      <c r="C2193" s="14"/>
      <c r="D2193" s="9"/>
      <c r="E2193" s="9"/>
      <c r="F2193" s="9"/>
      <c r="G2193" s="9"/>
      <c r="H2193" s="9"/>
      <c r="I2193" s="9"/>
      <c r="J2193" s="9"/>
      <c r="K2193" s="9"/>
      <c r="L2193" s="9"/>
      <c r="M2193" s="9"/>
    </row>
    <row r="2194" spans="1:38" ht="26.1" customHeight="1" x14ac:dyDescent="0.3">
      <c r="A2194" s="7"/>
      <c r="B2194" s="7"/>
      <c r="C2194" s="14"/>
      <c r="D2194" s="9"/>
      <c r="E2194" s="9"/>
      <c r="F2194" s="9"/>
      <c r="G2194" s="9"/>
      <c r="H2194" s="9"/>
      <c r="I2194" s="9"/>
      <c r="J2194" s="9"/>
      <c r="K2194" s="9"/>
      <c r="L2194" s="9"/>
      <c r="M2194" s="9"/>
    </row>
    <row r="2195" spans="1:38" ht="26.1" customHeight="1" x14ac:dyDescent="0.3">
      <c r="A2195" s="7"/>
      <c r="B2195" s="7"/>
      <c r="C2195" s="14"/>
      <c r="D2195" s="9"/>
      <c r="E2195" s="9"/>
      <c r="F2195" s="9"/>
      <c r="G2195" s="9"/>
      <c r="H2195" s="9"/>
      <c r="I2195" s="9"/>
      <c r="J2195" s="9"/>
      <c r="K2195" s="9"/>
      <c r="L2195" s="9"/>
      <c r="M2195" s="9"/>
    </row>
    <row r="2196" spans="1:38" ht="26.1" customHeight="1" x14ac:dyDescent="0.3">
      <c r="A2196" s="10" t="s">
        <v>91</v>
      </c>
      <c r="B2196" s="11"/>
      <c r="C2196" s="12"/>
      <c r="D2196" s="13"/>
      <c r="E2196" s="13"/>
      <c r="F2196" s="13"/>
      <c r="G2196" s="13"/>
      <c r="H2196" s="13"/>
      <c r="I2196" s="13"/>
      <c r="J2196" s="13"/>
      <c r="K2196" s="13"/>
      <c r="L2196" s="13">
        <f>F2196+H2196+J2196</f>
        <v>0</v>
      </c>
      <c r="M2196" s="13"/>
      <c r="R2196">
        <f t="shared" ref="R2196:AL2196" si="362">ROUNDDOWN(SUM(R2182:R2183), 0)</f>
        <v>0</v>
      </c>
      <c r="S2196">
        <f t="shared" si="362"/>
        <v>0</v>
      </c>
      <c r="T2196">
        <f t="shared" si="362"/>
        <v>0</v>
      </c>
      <c r="U2196">
        <f t="shared" si="362"/>
        <v>0</v>
      </c>
      <c r="V2196">
        <f t="shared" si="362"/>
        <v>0</v>
      </c>
      <c r="W2196">
        <f t="shared" si="362"/>
        <v>0</v>
      </c>
      <c r="X2196">
        <f t="shared" si="362"/>
        <v>0</v>
      </c>
      <c r="Y2196">
        <f t="shared" si="362"/>
        <v>0</v>
      </c>
      <c r="Z2196">
        <f t="shared" si="362"/>
        <v>0</v>
      </c>
      <c r="AA2196">
        <f t="shared" si="362"/>
        <v>0</v>
      </c>
      <c r="AB2196">
        <f t="shared" si="362"/>
        <v>0</v>
      </c>
      <c r="AC2196">
        <f t="shared" si="362"/>
        <v>0</v>
      </c>
      <c r="AD2196">
        <f t="shared" si="362"/>
        <v>0</v>
      </c>
      <c r="AE2196">
        <f t="shared" si="362"/>
        <v>0</v>
      </c>
      <c r="AF2196">
        <f t="shared" si="362"/>
        <v>0</v>
      </c>
      <c r="AG2196">
        <f t="shared" si="362"/>
        <v>0</v>
      </c>
      <c r="AH2196">
        <f t="shared" si="362"/>
        <v>0</v>
      </c>
      <c r="AI2196">
        <f t="shared" si="362"/>
        <v>0</v>
      </c>
      <c r="AJ2196">
        <f t="shared" si="362"/>
        <v>0</v>
      </c>
      <c r="AK2196">
        <f t="shared" si="362"/>
        <v>0</v>
      </c>
      <c r="AL2196">
        <f t="shared" si="362"/>
        <v>0</v>
      </c>
    </row>
    <row r="2197" spans="1:38" ht="26.1" customHeight="1" x14ac:dyDescent="0.3">
      <c r="A2197" s="59" t="s">
        <v>563</v>
      </c>
      <c r="B2197" s="62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3"/>
    </row>
    <row r="2198" spans="1:38" ht="26.1" customHeight="1" x14ac:dyDescent="0.3">
      <c r="A2198" s="6" t="s">
        <v>120</v>
      </c>
      <c r="B2198" s="6" t="s">
        <v>121</v>
      </c>
      <c r="C2198" s="8" t="s">
        <v>122</v>
      </c>
      <c r="D2198" s="9">
        <v>20</v>
      </c>
      <c r="E2198" s="9"/>
      <c r="F2198" s="9"/>
      <c r="G2198" s="9"/>
      <c r="H2198" s="9"/>
      <c r="I2198" s="9"/>
      <c r="J2198" s="9"/>
      <c r="K2198" s="9">
        <f>E2198+G2198+I2198</f>
        <v>0</v>
      </c>
      <c r="L2198" s="9">
        <f>F2198+H2198+J2198</f>
        <v>0</v>
      </c>
      <c r="M2198" s="15" t="s">
        <v>119</v>
      </c>
      <c r="O2198" t="str">
        <f>""</f>
        <v/>
      </c>
      <c r="P2198" s="1" t="s">
        <v>90</v>
      </c>
      <c r="Q2198">
        <v>1</v>
      </c>
      <c r="R2198">
        <f>IF(P2198="기계경비", J2198, 0)</f>
        <v>0</v>
      </c>
      <c r="S2198">
        <f>IF(P2198="운반비", J2198, 0)</f>
        <v>0</v>
      </c>
      <c r="T2198">
        <f>IF(P2198="작업부산물", F2198, 0)</f>
        <v>0</v>
      </c>
      <c r="U2198">
        <f>IF(P2198="관급", F2198, 0)</f>
        <v>0</v>
      </c>
      <c r="V2198">
        <f>IF(P2198="외주비", J2198, 0)</f>
        <v>0</v>
      </c>
      <c r="W2198">
        <f>IF(P2198="장비비", J2198, 0)</f>
        <v>0</v>
      </c>
      <c r="X2198">
        <f>IF(P2198="폐기물처리비", J2198, 0)</f>
        <v>0</v>
      </c>
      <c r="Y2198">
        <f>IF(P2198="가설비", J2198, 0)</f>
        <v>0</v>
      </c>
      <c r="Z2198">
        <f>IF(P2198="잡비제외분", F2198, 0)</f>
        <v>0</v>
      </c>
      <c r="AA2198">
        <f>IF(P2198="사급자재대", L2198, 0)</f>
        <v>0</v>
      </c>
      <c r="AB2198">
        <f>IF(P2198="관급자재대", L2198, 0)</f>
        <v>0</v>
      </c>
      <c r="AC2198">
        <f>IF(P2198="(비)철강설", L2198, 0)</f>
        <v>0</v>
      </c>
      <c r="AD2198">
        <f>IF(P2198="사용자항목2", L2198, 0)</f>
        <v>0</v>
      </c>
      <c r="AE2198">
        <f>IF(P2198="사용자항목3", L2198, 0)</f>
        <v>0</v>
      </c>
      <c r="AF2198">
        <f>IF(P2198="사용자항목4", L2198, 0)</f>
        <v>0</v>
      </c>
      <c r="AG2198">
        <f>IF(P2198="사용자항목5", L2198, 0)</f>
        <v>0</v>
      </c>
      <c r="AH2198">
        <f>IF(P2198="사용자항목6", L2198, 0)</f>
        <v>0</v>
      </c>
      <c r="AI2198">
        <f>IF(P2198="사용자항목7", L2198, 0)</f>
        <v>0</v>
      </c>
      <c r="AJ2198">
        <f>IF(P2198="사용자항목8", L2198, 0)</f>
        <v>0</v>
      </c>
      <c r="AK2198">
        <f>IF(P2198="사용자항목9", L2198, 0)</f>
        <v>0</v>
      </c>
    </row>
    <row r="2199" spans="1:38" ht="26.1" customHeight="1" x14ac:dyDescent="0.3">
      <c r="A2199" s="6" t="s">
        <v>100</v>
      </c>
      <c r="B2199" s="6" t="s">
        <v>101</v>
      </c>
      <c r="C2199" s="8" t="s">
        <v>52</v>
      </c>
      <c r="D2199" s="9">
        <v>69</v>
      </c>
      <c r="E2199" s="9"/>
      <c r="F2199" s="9"/>
      <c r="G2199" s="9"/>
      <c r="H2199" s="9"/>
      <c r="I2199" s="9"/>
      <c r="J2199" s="9"/>
      <c r="K2199" s="9">
        <f>E2199+G2199+I2199</f>
        <v>0</v>
      </c>
      <c r="L2199" s="9">
        <f>F2199+H2199+J2199</f>
        <v>0</v>
      </c>
      <c r="M2199" s="15" t="s">
        <v>102</v>
      </c>
      <c r="O2199" t="str">
        <f>""</f>
        <v/>
      </c>
      <c r="P2199" s="1" t="s">
        <v>90</v>
      </c>
      <c r="Q2199">
        <v>1</v>
      </c>
      <c r="R2199">
        <f>IF(P2199="기계경비", J2199, 0)</f>
        <v>0</v>
      </c>
      <c r="S2199">
        <f>IF(P2199="운반비", J2199, 0)</f>
        <v>0</v>
      </c>
      <c r="T2199">
        <f>IF(P2199="작업부산물", F2199, 0)</f>
        <v>0</v>
      </c>
      <c r="U2199">
        <f>IF(P2199="관급", F2199, 0)</f>
        <v>0</v>
      </c>
      <c r="V2199">
        <f>IF(P2199="외주비", J2199, 0)</f>
        <v>0</v>
      </c>
      <c r="W2199">
        <f>IF(P2199="장비비", J2199, 0)</f>
        <v>0</v>
      </c>
      <c r="X2199">
        <f>IF(P2199="폐기물처리비", J2199, 0)</f>
        <v>0</v>
      </c>
      <c r="Y2199">
        <f>IF(P2199="가설비", J2199, 0)</f>
        <v>0</v>
      </c>
      <c r="Z2199">
        <f>IF(P2199="잡비제외분", F2199, 0)</f>
        <v>0</v>
      </c>
      <c r="AA2199">
        <f>IF(P2199="사급자재대", L2199, 0)</f>
        <v>0</v>
      </c>
      <c r="AB2199">
        <f>IF(P2199="관급자재대", L2199, 0)</f>
        <v>0</v>
      </c>
      <c r="AC2199">
        <f>IF(P2199="(비)철강설", L2199, 0)</f>
        <v>0</v>
      </c>
      <c r="AD2199">
        <f>IF(P2199="사용자항목2", L2199, 0)</f>
        <v>0</v>
      </c>
      <c r="AE2199">
        <f>IF(P2199="사용자항목3", L2199, 0)</f>
        <v>0</v>
      </c>
      <c r="AF2199">
        <f>IF(P2199="사용자항목4", L2199, 0)</f>
        <v>0</v>
      </c>
      <c r="AG2199">
        <f>IF(P2199="사용자항목5", L2199, 0)</f>
        <v>0</v>
      </c>
      <c r="AH2199">
        <f>IF(P2199="사용자항목6", L2199, 0)</f>
        <v>0</v>
      </c>
      <c r="AI2199">
        <f>IF(P2199="사용자항목7", L2199, 0)</f>
        <v>0</v>
      </c>
      <c r="AJ2199">
        <f>IF(P2199="사용자항목8", L2199, 0)</f>
        <v>0</v>
      </c>
      <c r="AK2199">
        <f>IF(P2199="사용자항목9", L2199, 0)</f>
        <v>0</v>
      </c>
    </row>
    <row r="2200" spans="1:38" ht="26.1" customHeight="1" x14ac:dyDescent="0.3">
      <c r="A2200" s="7"/>
      <c r="B2200" s="7"/>
      <c r="C2200" s="14"/>
      <c r="D2200" s="9"/>
      <c r="E2200" s="9"/>
      <c r="F2200" s="9"/>
      <c r="G2200" s="9"/>
      <c r="H2200" s="9"/>
      <c r="I2200" s="9"/>
      <c r="J2200" s="9"/>
      <c r="K2200" s="9"/>
      <c r="L2200" s="9"/>
      <c r="M2200" s="9"/>
    </row>
    <row r="2201" spans="1:38" ht="26.1" customHeight="1" x14ac:dyDescent="0.3">
      <c r="A2201" s="7"/>
      <c r="B2201" s="7"/>
      <c r="C2201" s="14"/>
      <c r="D2201" s="9"/>
      <c r="E2201" s="9"/>
      <c r="F2201" s="9"/>
      <c r="G2201" s="9"/>
      <c r="H2201" s="9"/>
      <c r="I2201" s="9"/>
      <c r="J2201" s="9"/>
      <c r="K2201" s="9"/>
      <c r="L2201" s="9"/>
      <c r="M2201" s="9"/>
    </row>
    <row r="2202" spans="1:38" ht="26.1" customHeight="1" x14ac:dyDescent="0.3">
      <c r="A2202" s="7"/>
      <c r="B2202" s="7"/>
      <c r="C2202" s="14"/>
      <c r="D2202" s="9"/>
      <c r="E2202" s="9"/>
      <c r="F2202" s="9"/>
      <c r="G2202" s="9"/>
      <c r="H2202" s="9"/>
      <c r="I2202" s="9"/>
      <c r="J2202" s="9"/>
      <c r="K2202" s="9"/>
      <c r="L2202" s="9"/>
      <c r="M2202" s="9"/>
    </row>
    <row r="2203" spans="1:38" ht="26.1" customHeight="1" x14ac:dyDescent="0.3">
      <c r="A2203" s="7"/>
      <c r="B2203" s="7"/>
      <c r="C2203" s="14"/>
      <c r="D2203" s="9"/>
      <c r="E2203" s="9"/>
      <c r="F2203" s="9"/>
      <c r="G2203" s="9"/>
      <c r="H2203" s="9"/>
      <c r="I2203" s="9"/>
      <c r="J2203" s="9"/>
      <c r="K2203" s="9"/>
      <c r="L2203" s="9"/>
      <c r="M2203" s="9"/>
    </row>
    <row r="2204" spans="1:38" ht="26.1" customHeight="1" x14ac:dyDescent="0.3">
      <c r="A2204" s="7"/>
      <c r="B2204" s="7"/>
      <c r="C2204" s="14"/>
      <c r="D2204" s="9"/>
      <c r="E2204" s="9"/>
      <c r="F2204" s="9"/>
      <c r="G2204" s="9"/>
      <c r="H2204" s="9"/>
      <c r="I2204" s="9"/>
      <c r="J2204" s="9"/>
      <c r="K2204" s="9"/>
      <c r="L2204" s="9"/>
      <c r="M2204" s="9"/>
    </row>
    <row r="2205" spans="1:38" ht="26.1" customHeight="1" x14ac:dyDescent="0.3">
      <c r="A2205" s="7"/>
      <c r="B2205" s="7"/>
      <c r="C2205" s="14"/>
      <c r="D2205" s="9"/>
      <c r="E2205" s="9"/>
      <c r="F2205" s="9"/>
      <c r="G2205" s="9"/>
      <c r="H2205" s="9"/>
      <c r="I2205" s="9"/>
      <c r="J2205" s="9"/>
      <c r="K2205" s="9"/>
      <c r="L2205" s="9"/>
      <c r="M2205" s="9"/>
    </row>
    <row r="2206" spans="1:38" ht="26.1" customHeight="1" x14ac:dyDescent="0.3">
      <c r="A2206" s="7"/>
      <c r="B2206" s="7"/>
      <c r="C2206" s="14"/>
      <c r="D2206" s="9"/>
      <c r="E2206" s="9"/>
      <c r="F2206" s="9"/>
      <c r="G2206" s="9"/>
      <c r="H2206" s="9"/>
      <c r="I2206" s="9"/>
      <c r="J2206" s="9"/>
      <c r="K2206" s="9"/>
      <c r="L2206" s="9"/>
      <c r="M2206" s="9"/>
    </row>
    <row r="2207" spans="1:38" ht="26.1" customHeight="1" x14ac:dyDescent="0.3">
      <c r="A2207" s="7"/>
      <c r="B2207" s="7"/>
      <c r="C2207" s="14"/>
      <c r="D2207" s="9"/>
      <c r="E2207" s="9"/>
      <c r="F2207" s="9"/>
      <c r="G2207" s="9"/>
      <c r="H2207" s="9"/>
      <c r="I2207" s="9"/>
      <c r="J2207" s="9"/>
      <c r="K2207" s="9"/>
      <c r="L2207" s="9"/>
      <c r="M2207" s="9"/>
    </row>
    <row r="2208" spans="1:38" ht="26.1" customHeight="1" x14ac:dyDescent="0.3">
      <c r="A2208" s="7"/>
      <c r="B2208" s="7"/>
      <c r="C2208" s="14"/>
      <c r="D2208" s="9"/>
      <c r="E2208" s="9"/>
      <c r="F2208" s="9"/>
      <c r="G2208" s="9"/>
      <c r="H2208" s="9"/>
      <c r="I2208" s="9"/>
      <c r="J2208" s="9"/>
      <c r="K2208" s="9"/>
      <c r="L2208" s="9"/>
      <c r="M2208" s="9"/>
    </row>
    <row r="2209" spans="1:38" ht="26.1" customHeight="1" x14ac:dyDescent="0.3">
      <c r="A2209" s="7"/>
      <c r="B2209" s="7"/>
      <c r="C2209" s="14"/>
      <c r="D2209" s="9"/>
      <c r="E2209" s="9"/>
      <c r="F2209" s="9"/>
      <c r="G2209" s="9"/>
      <c r="H2209" s="9"/>
      <c r="I2209" s="9"/>
      <c r="J2209" s="9"/>
      <c r="K2209" s="9"/>
      <c r="L2209" s="9"/>
      <c r="M2209" s="9"/>
    </row>
    <row r="2210" spans="1:38" ht="26.1" customHeight="1" x14ac:dyDescent="0.3">
      <c r="A2210" s="7"/>
      <c r="B2210" s="7"/>
      <c r="C2210" s="14"/>
      <c r="D2210" s="9"/>
      <c r="E2210" s="9"/>
      <c r="F2210" s="9"/>
      <c r="G2210" s="9"/>
      <c r="H2210" s="9"/>
      <c r="I2210" s="9"/>
      <c r="J2210" s="9"/>
      <c r="K2210" s="9"/>
      <c r="L2210" s="9"/>
      <c r="M2210" s="9"/>
    </row>
    <row r="2211" spans="1:38" ht="26.1" customHeight="1" x14ac:dyDescent="0.3">
      <c r="A2211" s="7"/>
      <c r="B2211" s="7"/>
      <c r="C2211" s="14"/>
      <c r="D2211" s="9"/>
      <c r="E2211" s="9"/>
      <c r="F2211" s="9"/>
      <c r="G2211" s="9"/>
      <c r="H2211" s="9"/>
      <c r="I2211" s="9"/>
      <c r="J2211" s="9"/>
      <c r="K2211" s="9"/>
      <c r="L2211" s="9"/>
      <c r="M2211" s="9"/>
    </row>
    <row r="2212" spans="1:38" ht="26.1" customHeight="1" x14ac:dyDescent="0.3">
      <c r="A2212" s="10" t="s">
        <v>91</v>
      </c>
      <c r="B2212" s="11"/>
      <c r="C2212" s="12"/>
      <c r="D2212" s="13"/>
      <c r="E2212" s="13"/>
      <c r="F2212" s="13"/>
      <c r="G2212" s="13"/>
      <c r="H2212" s="13"/>
      <c r="I2212" s="13"/>
      <c r="J2212" s="13"/>
      <c r="K2212" s="13"/>
      <c r="L2212" s="13">
        <f>F2212+H2212+J2212</f>
        <v>0</v>
      </c>
      <c r="M2212" s="13"/>
      <c r="R2212">
        <f t="shared" ref="R2212:AL2212" si="363">ROUNDDOWN(SUM(R2198:R2199), 0)</f>
        <v>0</v>
      </c>
      <c r="S2212">
        <f t="shared" si="363"/>
        <v>0</v>
      </c>
      <c r="T2212">
        <f t="shared" si="363"/>
        <v>0</v>
      </c>
      <c r="U2212">
        <f t="shared" si="363"/>
        <v>0</v>
      </c>
      <c r="V2212">
        <f t="shared" si="363"/>
        <v>0</v>
      </c>
      <c r="W2212">
        <f t="shared" si="363"/>
        <v>0</v>
      </c>
      <c r="X2212">
        <f t="shared" si="363"/>
        <v>0</v>
      </c>
      <c r="Y2212">
        <f t="shared" si="363"/>
        <v>0</v>
      </c>
      <c r="Z2212">
        <f t="shared" si="363"/>
        <v>0</v>
      </c>
      <c r="AA2212">
        <f t="shared" si="363"/>
        <v>0</v>
      </c>
      <c r="AB2212">
        <f t="shared" si="363"/>
        <v>0</v>
      </c>
      <c r="AC2212">
        <f t="shared" si="363"/>
        <v>0</v>
      </c>
      <c r="AD2212">
        <f t="shared" si="363"/>
        <v>0</v>
      </c>
      <c r="AE2212">
        <f t="shared" si="363"/>
        <v>0</v>
      </c>
      <c r="AF2212">
        <f t="shared" si="363"/>
        <v>0</v>
      </c>
      <c r="AG2212">
        <f t="shared" si="363"/>
        <v>0</v>
      </c>
      <c r="AH2212">
        <f t="shared" si="363"/>
        <v>0</v>
      </c>
      <c r="AI2212">
        <f t="shared" si="363"/>
        <v>0</v>
      </c>
      <c r="AJ2212">
        <f t="shared" si="363"/>
        <v>0</v>
      </c>
      <c r="AK2212">
        <f t="shared" si="363"/>
        <v>0</v>
      </c>
      <c r="AL2212">
        <f t="shared" si="363"/>
        <v>0</v>
      </c>
    </row>
    <row r="2213" spans="1:38" ht="26.1" customHeight="1" x14ac:dyDescent="0.3">
      <c r="A2213" s="59" t="s">
        <v>564</v>
      </c>
      <c r="B2213" s="62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3"/>
    </row>
    <row r="2214" spans="1:38" ht="26.1" customHeight="1" x14ac:dyDescent="0.3">
      <c r="A2214" s="6" t="s">
        <v>124</v>
      </c>
      <c r="B2214" s="6" t="s">
        <v>125</v>
      </c>
      <c r="C2214" s="8" t="s">
        <v>52</v>
      </c>
      <c r="D2214" s="9">
        <v>69</v>
      </c>
      <c r="E2214" s="9"/>
      <c r="F2214" s="9"/>
      <c r="G2214" s="9"/>
      <c r="H2214" s="9"/>
      <c r="I2214" s="9"/>
      <c r="J2214" s="9"/>
      <c r="K2214" s="9">
        <f>E2214+G2214+I2214</f>
        <v>0</v>
      </c>
      <c r="L2214" s="9">
        <f>F2214+H2214+J2214</f>
        <v>0</v>
      </c>
      <c r="M2214" s="15" t="s">
        <v>123</v>
      </c>
      <c r="O2214" t="str">
        <f>""</f>
        <v/>
      </c>
      <c r="P2214" s="1" t="s">
        <v>90</v>
      </c>
      <c r="Q2214">
        <v>1</v>
      </c>
      <c r="R2214">
        <f>IF(P2214="기계경비", J2214, 0)</f>
        <v>0</v>
      </c>
      <c r="S2214">
        <f>IF(P2214="운반비", J2214, 0)</f>
        <v>0</v>
      </c>
      <c r="T2214">
        <f>IF(P2214="작업부산물", F2214, 0)</f>
        <v>0</v>
      </c>
      <c r="U2214">
        <f>IF(P2214="관급", F2214, 0)</f>
        <v>0</v>
      </c>
      <c r="V2214">
        <f>IF(P2214="외주비", J2214, 0)</f>
        <v>0</v>
      </c>
      <c r="W2214">
        <f>IF(P2214="장비비", J2214, 0)</f>
        <v>0</v>
      </c>
      <c r="X2214">
        <f>IF(P2214="폐기물처리비", J2214, 0)</f>
        <v>0</v>
      </c>
      <c r="Y2214">
        <f>IF(P2214="가설비", J2214, 0)</f>
        <v>0</v>
      </c>
      <c r="Z2214">
        <f>IF(P2214="잡비제외분", F2214, 0)</f>
        <v>0</v>
      </c>
      <c r="AA2214">
        <f>IF(P2214="사급자재대", L2214, 0)</f>
        <v>0</v>
      </c>
      <c r="AB2214">
        <f>IF(P2214="관급자재대", L2214, 0)</f>
        <v>0</v>
      </c>
      <c r="AC2214">
        <f>IF(P2214="(비)철강설", L2214, 0)</f>
        <v>0</v>
      </c>
      <c r="AD2214">
        <f>IF(P2214="사용자항목2", L2214, 0)</f>
        <v>0</v>
      </c>
      <c r="AE2214">
        <f>IF(P2214="사용자항목3", L2214, 0)</f>
        <v>0</v>
      </c>
      <c r="AF2214">
        <f>IF(P2214="사용자항목4", L2214, 0)</f>
        <v>0</v>
      </c>
      <c r="AG2214">
        <f>IF(P2214="사용자항목5", L2214, 0)</f>
        <v>0</v>
      </c>
      <c r="AH2214">
        <f>IF(P2214="사용자항목6", L2214, 0)</f>
        <v>0</v>
      </c>
      <c r="AI2214">
        <f>IF(P2214="사용자항목7", L2214, 0)</f>
        <v>0</v>
      </c>
      <c r="AJ2214">
        <f>IF(P2214="사용자항목8", L2214, 0)</f>
        <v>0</v>
      </c>
      <c r="AK2214">
        <f>IF(P2214="사용자항목9", L2214, 0)</f>
        <v>0</v>
      </c>
    </row>
    <row r="2215" spans="1:38" ht="26.1" customHeight="1" x14ac:dyDescent="0.3">
      <c r="A2215" s="7"/>
      <c r="B2215" s="7"/>
      <c r="C2215" s="14"/>
      <c r="D2215" s="9"/>
      <c r="E2215" s="9"/>
      <c r="F2215" s="9"/>
      <c r="G2215" s="9"/>
      <c r="H2215" s="9"/>
      <c r="I2215" s="9"/>
      <c r="J2215" s="9"/>
      <c r="K2215" s="9"/>
      <c r="L2215" s="9"/>
      <c r="M2215" s="9"/>
    </row>
    <row r="2216" spans="1:38" ht="26.1" customHeight="1" x14ac:dyDescent="0.3">
      <c r="A2216" s="7"/>
      <c r="B2216" s="7"/>
      <c r="C2216" s="14"/>
      <c r="D2216" s="9"/>
      <c r="E2216" s="9"/>
      <c r="F2216" s="9"/>
      <c r="G2216" s="9"/>
      <c r="H2216" s="9"/>
      <c r="I2216" s="9"/>
      <c r="J2216" s="9"/>
      <c r="K2216" s="9"/>
      <c r="L2216" s="9"/>
      <c r="M2216" s="9"/>
    </row>
    <row r="2217" spans="1:38" ht="26.1" customHeight="1" x14ac:dyDescent="0.3">
      <c r="A2217" s="7"/>
      <c r="B2217" s="7"/>
      <c r="C2217" s="14"/>
      <c r="D2217" s="9"/>
      <c r="E2217" s="9"/>
      <c r="F2217" s="9"/>
      <c r="G2217" s="9"/>
      <c r="H2217" s="9"/>
      <c r="I2217" s="9"/>
      <c r="J2217" s="9"/>
      <c r="K2217" s="9"/>
      <c r="L2217" s="9"/>
      <c r="M2217" s="9"/>
    </row>
    <row r="2218" spans="1:38" ht="26.1" customHeight="1" x14ac:dyDescent="0.3">
      <c r="A2218" s="7"/>
      <c r="B2218" s="7"/>
      <c r="C2218" s="14"/>
      <c r="D2218" s="9"/>
      <c r="E2218" s="9"/>
      <c r="F2218" s="9"/>
      <c r="G2218" s="9"/>
      <c r="H2218" s="9"/>
      <c r="I2218" s="9"/>
      <c r="J2218" s="9"/>
      <c r="K2218" s="9"/>
      <c r="L2218" s="9"/>
      <c r="M2218" s="9"/>
    </row>
    <row r="2219" spans="1:38" ht="26.1" customHeight="1" x14ac:dyDescent="0.3">
      <c r="A2219" s="7"/>
      <c r="B2219" s="7"/>
      <c r="C2219" s="14"/>
      <c r="D2219" s="9"/>
      <c r="E2219" s="9"/>
      <c r="F2219" s="9"/>
      <c r="G2219" s="9"/>
      <c r="H2219" s="9"/>
      <c r="I2219" s="9"/>
      <c r="J2219" s="9"/>
      <c r="K2219" s="9"/>
      <c r="L2219" s="9"/>
      <c r="M2219" s="9"/>
    </row>
    <row r="2220" spans="1:38" ht="26.1" customHeight="1" x14ac:dyDescent="0.3">
      <c r="A2220" s="7"/>
      <c r="B2220" s="7"/>
      <c r="C2220" s="14"/>
      <c r="D2220" s="9"/>
      <c r="E2220" s="9"/>
      <c r="F2220" s="9"/>
      <c r="G2220" s="9"/>
      <c r="H2220" s="9"/>
      <c r="I2220" s="9"/>
      <c r="J2220" s="9"/>
      <c r="K2220" s="9"/>
      <c r="L2220" s="9"/>
      <c r="M2220" s="9"/>
    </row>
    <row r="2221" spans="1:38" ht="26.1" customHeight="1" x14ac:dyDescent="0.3">
      <c r="A2221" s="7"/>
      <c r="B2221" s="7"/>
      <c r="C2221" s="14"/>
      <c r="D2221" s="9"/>
      <c r="E2221" s="9"/>
      <c r="F2221" s="9"/>
      <c r="G2221" s="9"/>
      <c r="H2221" s="9"/>
      <c r="I2221" s="9"/>
      <c r="J2221" s="9"/>
      <c r="K2221" s="9"/>
      <c r="L2221" s="9"/>
      <c r="M2221" s="9"/>
    </row>
    <row r="2222" spans="1:38" ht="26.1" customHeight="1" x14ac:dyDescent="0.3">
      <c r="A2222" s="7"/>
      <c r="B2222" s="7"/>
      <c r="C2222" s="14"/>
      <c r="D2222" s="9"/>
      <c r="E2222" s="9"/>
      <c r="F2222" s="9"/>
      <c r="G2222" s="9"/>
      <c r="H2222" s="9"/>
      <c r="I2222" s="9"/>
      <c r="J2222" s="9"/>
      <c r="K2222" s="9"/>
      <c r="L2222" s="9"/>
      <c r="M2222" s="9"/>
    </row>
    <row r="2223" spans="1:38" ht="26.1" customHeight="1" x14ac:dyDescent="0.3">
      <c r="A2223" s="7"/>
      <c r="B2223" s="7"/>
      <c r="C2223" s="14"/>
      <c r="D2223" s="9"/>
      <c r="E2223" s="9"/>
      <c r="F2223" s="9"/>
      <c r="G2223" s="9"/>
      <c r="H2223" s="9"/>
      <c r="I2223" s="9"/>
      <c r="J2223" s="9"/>
      <c r="K2223" s="9"/>
      <c r="L2223" s="9"/>
      <c r="M2223" s="9"/>
    </row>
    <row r="2224" spans="1:38" ht="26.1" customHeight="1" x14ac:dyDescent="0.3">
      <c r="A2224" s="7"/>
      <c r="B2224" s="7"/>
      <c r="C2224" s="14"/>
      <c r="D2224" s="9"/>
      <c r="E2224" s="9"/>
      <c r="F2224" s="9"/>
      <c r="G2224" s="9"/>
      <c r="H2224" s="9"/>
      <c r="I2224" s="9"/>
      <c r="J2224" s="9"/>
      <c r="K2224" s="9"/>
      <c r="L2224" s="9"/>
      <c r="M2224" s="9"/>
    </row>
    <row r="2225" spans="1:38" ht="26.1" customHeight="1" x14ac:dyDescent="0.3">
      <c r="A2225" s="7"/>
      <c r="B2225" s="7"/>
      <c r="C2225" s="14"/>
      <c r="D2225" s="9"/>
      <c r="E2225" s="9"/>
      <c r="F2225" s="9"/>
      <c r="G2225" s="9"/>
      <c r="H2225" s="9"/>
      <c r="I2225" s="9"/>
      <c r="J2225" s="9"/>
      <c r="K2225" s="9"/>
      <c r="L2225" s="9"/>
      <c r="M2225" s="9"/>
    </row>
    <row r="2226" spans="1:38" ht="26.1" customHeight="1" x14ac:dyDescent="0.3">
      <c r="A2226" s="7"/>
      <c r="B2226" s="7"/>
      <c r="C2226" s="14"/>
      <c r="D2226" s="9"/>
      <c r="E2226" s="9"/>
      <c r="F2226" s="9"/>
      <c r="G2226" s="9"/>
      <c r="H2226" s="9"/>
      <c r="I2226" s="9"/>
      <c r="J2226" s="9"/>
      <c r="K2226" s="9"/>
      <c r="L2226" s="9"/>
      <c r="M2226" s="9"/>
    </row>
    <row r="2227" spans="1:38" ht="26.1" customHeight="1" x14ac:dyDescent="0.3">
      <c r="A2227" s="7"/>
      <c r="B2227" s="7"/>
      <c r="C2227" s="14"/>
      <c r="D2227" s="9"/>
      <c r="E2227" s="9"/>
      <c r="F2227" s="9"/>
      <c r="G2227" s="9"/>
      <c r="H2227" s="9"/>
      <c r="I2227" s="9"/>
      <c r="J2227" s="9"/>
      <c r="K2227" s="9"/>
      <c r="L2227" s="9"/>
      <c r="M2227" s="9"/>
    </row>
    <row r="2228" spans="1:38" ht="26.1" customHeight="1" x14ac:dyDescent="0.3">
      <c r="A2228" s="10" t="s">
        <v>91</v>
      </c>
      <c r="B2228" s="11"/>
      <c r="C2228" s="12"/>
      <c r="D2228" s="13"/>
      <c r="E2228" s="13"/>
      <c r="F2228" s="13"/>
      <c r="G2228" s="13"/>
      <c r="H2228" s="13"/>
      <c r="I2228" s="13"/>
      <c r="J2228" s="13"/>
      <c r="K2228" s="13"/>
      <c r="L2228" s="13">
        <f>F2228+H2228+J2228</f>
        <v>0</v>
      </c>
      <c r="M2228" s="13"/>
      <c r="R2228">
        <f t="shared" ref="R2228:AL2228" si="364">ROUNDDOWN(SUM(R2214:R2214), 0)</f>
        <v>0</v>
      </c>
      <c r="S2228">
        <f t="shared" si="364"/>
        <v>0</v>
      </c>
      <c r="T2228">
        <f t="shared" si="364"/>
        <v>0</v>
      </c>
      <c r="U2228">
        <f t="shared" si="364"/>
        <v>0</v>
      </c>
      <c r="V2228">
        <f t="shared" si="364"/>
        <v>0</v>
      </c>
      <c r="W2228">
        <f t="shared" si="364"/>
        <v>0</v>
      </c>
      <c r="X2228">
        <f t="shared" si="364"/>
        <v>0</v>
      </c>
      <c r="Y2228">
        <f t="shared" si="364"/>
        <v>0</v>
      </c>
      <c r="Z2228">
        <f t="shared" si="364"/>
        <v>0</v>
      </c>
      <c r="AA2228">
        <f t="shared" si="364"/>
        <v>0</v>
      </c>
      <c r="AB2228">
        <f t="shared" si="364"/>
        <v>0</v>
      </c>
      <c r="AC2228">
        <f t="shared" si="364"/>
        <v>0</v>
      </c>
      <c r="AD2228">
        <f t="shared" si="364"/>
        <v>0</v>
      </c>
      <c r="AE2228">
        <f t="shared" si="364"/>
        <v>0</v>
      </c>
      <c r="AF2228">
        <f t="shared" si="364"/>
        <v>0</v>
      </c>
      <c r="AG2228">
        <f t="shared" si="364"/>
        <v>0</v>
      </c>
      <c r="AH2228">
        <f t="shared" si="364"/>
        <v>0</v>
      </c>
      <c r="AI2228">
        <f t="shared" si="364"/>
        <v>0</v>
      </c>
      <c r="AJ2228">
        <f t="shared" si="364"/>
        <v>0</v>
      </c>
      <c r="AK2228">
        <f t="shared" si="364"/>
        <v>0</v>
      </c>
      <c r="AL2228">
        <f t="shared" si="364"/>
        <v>0</v>
      </c>
    </row>
    <row r="2229" spans="1:38" ht="26.1" customHeight="1" x14ac:dyDescent="0.3">
      <c r="A2229" s="59" t="s">
        <v>565</v>
      </c>
      <c r="B2229" s="62"/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3"/>
    </row>
    <row r="2230" spans="1:38" ht="26.1" customHeight="1" x14ac:dyDescent="0.3">
      <c r="A2230" s="6" t="s">
        <v>180</v>
      </c>
      <c r="B2230" s="6" t="s">
        <v>81</v>
      </c>
      <c r="C2230" s="8" t="s">
        <v>62</v>
      </c>
      <c r="D2230" s="9">
        <v>0.185</v>
      </c>
      <c r="E2230" s="9"/>
      <c r="F2230" s="9"/>
      <c r="G2230" s="9"/>
      <c r="H2230" s="9"/>
      <c r="I2230" s="9"/>
      <c r="J2230" s="9"/>
      <c r="K2230" s="9">
        <f t="shared" ref="K2230:L2232" si="365">E2230+G2230+I2230</f>
        <v>0</v>
      </c>
      <c r="L2230" s="9">
        <f t="shared" si="365"/>
        <v>0</v>
      </c>
      <c r="M2230" s="15" t="s">
        <v>181</v>
      </c>
      <c r="O2230" t="str">
        <f>""</f>
        <v/>
      </c>
      <c r="P2230" t="s">
        <v>411</v>
      </c>
      <c r="Q2230">
        <v>1</v>
      </c>
      <c r="R2230">
        <f>IF(P2230="기계경비", J2230, 0)</f>
        <v>0</v>
      </c>
      <c r="S2230">
        <f>IF(P2230="운반비", J2230, 0)</f>
        <v>0</v>
      </c>
      <c r="T2230">
        <f>IF(P2230="작업부산물", F2230, 0)</f>
        <v>0</v>
      </c>
      <c r="U2230">
        <f>IF(P2230="관급", F2230, 0)</f>
        <v>0</v>
      </c>
      <c r="V2230">
        <f>IF(P2230="외주비", J2230, 0)</f>
        <v>0</v>
      </c>
      <c r="W2230">
        <f>IF(P2230="장비비", J2230, 0)</f>
        <v>0</v>
      </c>
      <c r="X2230">
        <f>IF(P2230="폐기물처리비", L2230, 0)</f>
        <v>0</v>
      </c>
      <c r="Y2230">
        <f>IF(P2230="가설비", J2230, 0)</f>
        <v>0</v>
      </c>
      <c r="Z2230">
        <f>IF(P2230="잡비제외분", F2230, 0)</f>
        <v>0</v>
      </c>
      <c r="AA2230">
        <f>IF(P2230="사급자재대", L2230, 0)</f>
        <v>0</v>
      </c>
      <c r="AB2230">
        <f>IF(P2230="관급자재대", L2230, 0)</f>
        <v>0</v>
      </c>
      <c r="AC2230">
        <f>IF(P2230="(비)철강설", L2230, 0)</f>
        <v>0</v>
      </c>
      <c r="AD2230">
        <f>IF(P2230="사용자항목2", L2230, 0)</f>
        <v>0</v>
      </c>
      <c r="AE2230">
        <f>IF(P2230="사용자항목3", L2230, 0)</f>
        <v>0</v>
      </c>
      <c r="AF2230">
        <f>IF(P2230="사용자항목4", L2230, 0)</f>
        <v>0</v>
      </c>
      <c r="AG2230">
        <f>IF(P2230="사용자항목5", L2230, 0)</f>
        <v>0</v>
      </c>
      <c r="AH2230">
        <f>IF(P2230="사용자항목6", L2230, 0)</f>
        <v>0</v>
      </c>
      <c r="AI2230">
        <f>IF(P2230="사용자항목7", L2230, 0)</f>
        <v>0</v>
      </c>
      <c r="AJ2230">
        <f>IF(P2230="사용자항목8", L2230, 0)</f>
        <v>0</v>
      </c>
      <c r="AK2230">
        <f>IF(P2230="사용자항목9", L2230, 0)</f>
        <v>0</v>
      </c>
    </row>
    <row r="2231" spans="1:38" ht="26.1" customHeight="1" x14ac:dyDescent="0.3">
      <c r="A2231" s="6" t="s">
        <v>72</v>
      </c>
      <c r="B2231" s="6" t="s">
        <v>73</v>
      </c>
      <c r="C2231" s="8" t="s">
        <v>62</v>
      </c>
      <c r="D2231" s="9">
        <v>0.185</v>
      </c>
      <c r="E2231" s="9"/>
      <c r="F2231" s="9"/>
      <c r="G2231" s="9"/>
      <c r="H2231" s="9"/>
      <c r="I2231" s="9"/>
      <c r="J2231" s="9"/>
      <c r="K2231" s="9">
        <f t="shared" si="365"/>
        <v>0</v>
      </c>
      <c r="L2231" s="9">
        <f t="shared" si="365"/>
        <v>0</v>
      </c>
      <c r="M2231" s="15" t="s">
        <v>74</v>
      </c>
      <c r="O2231" t="str">
        <f>"03"</f>
        <v>03</v>
      </c>
      <c r="P2231" t="s">
        <v>411</v>
      </c>
      <c r="Q2231">
        <v>1</v>
      </c>
      <c r="R2231">
        <f>IF(P2231="기계경비", J2231, 0)</f>
        <v>0</v>
      </c>
      <c r="S2231">
        <f>IF(P2231="운반비", J2231, 0)</f>
        <v>0</v>
      </c>
      <c r="T2231">
        <f>IF(P2231="작업부산물", F2231, 0)</f>
        <v>0</v>
      </c>
      <c r="U2231">
        <f>IF(P2231="관급", F2231, 0)</f>
        <v>0</v>
      </c>
      <c r="V2231">
        <f>IF(P2231="외주비", J2231, 0)</f>
        <v>0</v>
      </c>
      <c r="W2231">
        <f>IF(P2231="장비비", J2231, 0)</f>
        <v>0</v>
      </c>
      <c r="X2231">
        <f>IF(P2231="폐기물처리비", L2231, 0)</f>
        <v>0</v>
      </c>
      <c r="Y2231">
        <f>IF(P2231="가설비", J2231, 0)</f>
        <v>0</v>
      </c>
      <c r="Z2231">
        <f>IF(P2231="잡비제외분", F2231, 0)</f>
        <v>0</v>
      </c>
      <c r="AA2231">
        <f>IF(P2231="사급자재대", L2231, 0)</f>
        <v>0</v>
      </c>
      <c r="AB2231">
        <f>IF(P2231="관급자재대", L2231, 0)</f>
        <v>0</v>
      </c>
      <c r="AC2231">
        <f>IF(P2231="(비)철강설", L2231, 0)</f>
        <v>0</v>
      </c>
      <c r="AD2231">
        <f>IF(P2231="사용자항목2", L2231, 0)</f>
        <v>0</v>
      </c>
      <c r="AE2231">
        <f>IF(P2231="사용자항목3", L2231, 0)</f>
        <v>0</v>
      </c>
      <c r="AF2231">
        <f>IF(P2231="사용자항목4", L2231, 0)</f>
        <v>0</v>
      </c>
      <c r="AG2231">
        <f>IF(P2231="사용자항목5", L2231, 0)</f>
        <v>0</v>
      </c>
      <c r="AH2231">
        <f>IF(P2231="사용자항목6", L2231, 0)</f>
        <v>0</v>
      </c>
      <c r="AI2231">
        <f>IF(P2231="사용자항목7", L2231, 0)</f>
        <v>0</v>
      </c>
      <c r="AJ2231">
        <f>IF(P2231="사용자항목8", L2231, 0)</f>
        <v>0</v>
      </c>
      <c r="AK2231">
        <f>IF(P2231="사용자항목9", L2231, 0)</f>
        <v>0</v>
      </c>
    </row>
    <row r="2232" spans="1:38" ht="26.1" customHeight="1" x14ac:dyDescent="0.3">
      <c r="A2232" s="6" t="s">
        <v>75</v>
      </c>
      <c r="B2232" s="6" t="s">
        <v>78</v>
      </c>
      <c r="C2232" s="8" t="s">
        <v>62</v>
      </c>
      <c r="D2232" s="9">
        <v>0.185</v>
      </c>
      <c r="E2232" s="9"/>
      <c r="F2232" s="9"/>
      <c r="G2232" s="9"/>
      <c r="H2232" s="9"/>
      <c r="I2232" s="9"/>
      <c r="J2232" s="9"/>
      <c r="K2232" s="9">
        <f t="shared" si="365"/>
        <v>0</v>
      </c>
      <c r="L2232" s="9">
        <f t="shared" si="365"/>
        <v>0</v>
      </c>
      <c r="M2232" s="15" t="s">
        <v>77</v>
      </c>
      <c r="O2232" t="str">
        <f>"03"</f>
        <v>03</v>
      </c>
      <c r="P2232" t="s">
        <v>411</v>
      </c>
      <c r="Q2232">
        <v>1</v>
      </c>
      <c r="R2232">
        <f>IF(P2232="기계경비", J2232, 0)</f>
        <v>0</v>
      </c>
      <c r="S2232">
        <f>IF(P2232="운반비", J2232, 0)</f>
        <v>0</v>
      </c>
      <c r="T2232">
        <f>IF(P2232="작업부산물", F2232, 0)</f>
        <v>0</v>
      </c>
      <c r="U2232">
        <f>IF(P2232="관급", F2232, 0)</f>
        <v>0</v>
      </c>
      <c r="V2232">
        <f>IF(P2232="외주비", J2232, 0)</f>
        <v>0</v>
      </c>
      <c r="W2232">
        <f>IF(P2232="장비비", J2232, 0)</f>
        <v>0</v>
      </c>
      <c r="X2232">
        <f>IF(P2232="폐기물처리비", L2232, 0)</f>
        <v>0</v>
      </c>
      <c r="Y2232">
        <f>IF(P2232="가설비", J2232, 0)</f>
        <v>0</v>
      </c>
      <c r="Z2232">
        <f>IF(P2232="잡비제외분", F2232, 0)</f>
        <v>0</v>
      </c>
      <c r="AA2232">
        <f>IF(P2232="사급자재대", L2232, 0)</f>
        <v>0</v>
      </c>
      <c r="AB2232">
        <f>IF(P2232="관급자재대", L2232, 0)</f>
        <v>0</v>
      </c>
      <c r="AC2232">
        <f>IF(P2232="(비)철강설", L2232, 0)</f>
        <v>0</v>
      </c>
      <c r="AD2232">
        <f>IF(P2232="사용자항목2", L2232, 0)</f>
        <v>0</v>
      </c>
      <c r="AE2232">
        <f>IF(P2232="사용자항목3", L2232, 0)</f>
        <v>0</v>
      </c>
      <c r="AF2232">
        <f>IF(P2232="사용자항목4", L2232, 0)</f>
        <v>0</v>
      </c>
      <c r="AG2232">
        <f>IF(P2232="사용자항목5", L2232, 0)</f>
        <v>0</v>
      </c>
      <c r="AH2232">
        <f>IF(P2232="사용자항목6", L2232, 0)</f>
        <v>0</v>
      </c>
      <c r="AI2232">
        <f>IF(P2232="사용자항목7", L2232, 0)</f>
        <v>0</v>
      </c>
      <c r="AJ2232">
        <f>IF(P2232="사용자항목8", L2232, 0)</f>
        <v>0</v>
      </c>
      <c r="AK2232">
        <f>IF(P2232="사용자항목9", L2232, 0)</f>
        <v>0</v>
      </c>
    </row>
    <row r="2233" spans="1:38" ht="26.1" customHeight="1" x14ac:dyDescent="0.3">
      <c r="A2233" s="7"/>
      <c r="B2233" s="7"/>
      <c r="C2233" s="14"/>
      <c r="D2233" s="9"/>
      <c r="E2233" s="9"/>
      <c r="F2233" s="9"/>
      <c r="G2233" s="9"/>
      <c r="H2233" s="9"/>
      <c r="I2233" s="9"/>
      <c r="J2233" s="9"/>
      <c r="K2233" s="9"/>
      <c r="L2233" s="9"/>
      <c r="M2233" s="9"/>
    </row>
    <row r="2234" spans="1:38" ht="26.1" customHeight="1" x14ac:dyDescent="0.3">
      <c r="A2234" s="7"/>
      <c r="B2234" s="7"/>
      <c r="C2234" s="14"/>
      <c r="D2234" s="9"/>
      <c r="E2234" s="9"/>
      <c r="F2234" s="9"/>
      <c r="G2234" s="9"/>
      <c r="H2234" s="9"/>
      <c r="I2234" s="9"/>
      <c r="J2234" s="9"/>
      <c r="K2234" s="9"/>
      <c r="L2234" s="9"/>
      <c r="M2234" s="9"/>
    </row>
    <row r="2235" spans="1:38" ht="26.1" customHeight="1" x14ac:dyDescent="0.3">
      <c r="A2235" s="7"/>
      <c r="B2235" s="7"/>
      <c r="C2235" s="14"/>
      <c r="D2235" s="9"/>
      <c r="E2235" s="9"/>
      <c r="F2235" s="9"/>
      <c r="G2235" s="9"/>
      <c r="H2235" s="9"/>
      <c r="I2235" s="9"/>
      <c r="J2235" s="9"/>
      <c r="K2235" s="9"/>
      <c r="L2235" s="9"/>
      <c r="M2235" s="9"/>
    </row>
    <row r="2236" spans="1:38" ht="26.1" customHeight="1" x14ac:dyDescent="0.3">
      <c r="A2236" s="7"/>
      <c r="B2236" s="7"/>
      <c r="C2236" s="14"/>
      <c r="D2236" s="9"/>
      <c r="E2236" s="9"/>
      <c r="F2236" s="9"/>
      <c r="G2236" s="9"/>
      <c r="H2236" s="9"/>
      <c r="I2236" s="9"/>
      <c r="J2236" s="9"/>
      <c r="K2236" s="9"/>
      <c r="L2236" s="9"/>
      <c r="M2236" s="9"/>
    </row>
    <row r="2237" spans="1:38" ht="26.1" customHeight="1" x14ac:dyDescent="0.3">
      <c r="A2237" s="7"/>
      <c r="B2237" s="7"/>
      <c r="C2237" s="14"/>
      <c r="D2237" s="9"/>
      <c r="E2237" s="9"/>
      <c r="F2237" s="9"/>
      <c r="G2237" s="9"/>
      <c r="H2237" s="9"/>
      <c r="I2237" s="9"/>
      <c r="J2237" s="9"/>
      <c r="K2237" s="9"/>
      <c r="L2237" s="9"/>
      <c r="M2237" s="9"/>
    </row>
    <row r="2238" spans="1:38" ht="26.1" customHeight="1" x14ac:dyDescent="0.3">
      <c r="A2238" s="7"/>
      <c r="B2238" s="7"/>
      <c r="C2238" s="14"/>
      <c r="D2238" s="9"/>
      <c r="E2238" s="9"/>
      <c r="F2238" s="9"/>
      <c r="G2238" s="9"/>
      <c r="H2238" s="9"/>
      <c r="I2238" s="9"/>
      <c r="J2238" s="9"/>
      <c r="K2238" s="9"/>
      <c r="L2238" s="9"/>
      <c r="M2238" s="9"/>
    </row>
    <row r="2239" spans="1:38" ht="26.1" customHeight="1" x14ac:dyDescent="0.3">
      <c r="A2239" s="7"/>
      <c r="B2239" s="7"/>
      <c r="C2239" s="14"/>
      <c r="D2239" s="9"/>
      <c r="E2239" s="9"/>
      <c r="F2239" s="9"/>
      <c r="G2239" s="9"/>
      <c r="H2239" s="9"/>
      <c r="I2239" s="9"/>
      <c r="J2239" s="9"/>
      <c r="K2239" s="9"/>
      <c r="L2239" s="9"/>
      <c r="M2239" s="9"/>
    </row>
    <row r="2240" spans="1:38" ht="26.1" customHeight="1" x14ac:dyDescent="0.3">
      <c r="A2240" s="7"/>
      <c r="B2240" s="7"/>
      <c r="C2240" s="14"/>
      <c r="D2240" s="9"/>
      <c r="E2240" s="9"/>
      <c r="F2240" s="9"/>
      <c r="G2240" s="9"/>
      <c r="H2240" s="9"/>
      <c r="I2240" s="9"/>
      <c r="J2240" s="9"/>
      <c r="K2240" s="9"/>
      <c r="L2240" s="9"/>
      <c r="M2240" s="9"/>
    </row>
    <row r="2241" spans="1:38" ht="26.1" customHeight="1" x14ac:dyDescent="0.3">
      <c r="A2241" s="7"/>
      <c r="B2241" s="7"/>
      <c r="C2241" s="14"/>
      <c r="D2241" s="9"/>
      <c r="E2241" s="9"/>
      <c r="F2241" s="9"/>
      <c r="G2241" s="9"/>
      <c r="H2241" s="9"/>
      <c r="I2241" s="9"/>
      <c r="J2241" s="9"/>
      <c r="K2241" s="9"/>
      <c r="L2241" s="9"/>
      <c r="M2241" s="9"/>
    </row>
    <row r="2242" spans="1:38" ht="26.1" customHeight="1" x14ac:dyDescent="0.3">
      <c r="A2242" s="7"/>
      <c r="B2242" s="7"/>
      <c r="C2242" s="14"/>
      <c r="D2242" s="9"/>
      <c r="E2242" s="9"/>
      <c r="F2242" s="9"/>
      <c r="G2242" s="9"/>
      <c r="H2242" s="9"/>
      <c r="I2242" s="9"/>
      <c r="J2242" s="9"/>
      <c r="K2242" s="9"/>
      <c r="L2242" s="9"/>
      <c r="M2242" s="9"/>
    </row>
    <row r="2243" spans="1:38" ht="26.1" customHeight="1" x14ac:dyDescent="0.3">
      <c r="A2243" s="7"/>
      <c r="B2243" s="7"/>
      <c r="C2243" s="14"/>
      <c r="D2243" s="9"/>
      <c r="E2243" s="9"/>
      <c r="F2243" s="9"/>
      <c r="G2243" s="9"/>
      <c r="H2243" s="9"/>
      <c r="I2243" s="9"/>
      <c r="J2243" s="9"/>
      <c r="K2243" s="9"/>
      <c r="L2243" s="9"/>
      <c r="M2243" s="9"/>
    </row>
    <row r="2244" spans="1:38" ht="26.1" customHeight="1" x14ac:dyDescent="0.3">
      <c r="A2244" s="10" t="s">
        <v>91</v>
      </c>
      <c r="B2244" s="11"/>
      <c r="C2244" s="12"/>
      <c r="D2244" s="13"/>
      <c r="E2244" s="13"/>
      <c r="F2244" s="13"/>
      <c r="G2244" s="13"/>
      <c r="H2244" s="13"/>
      <c r="I2244" s="13"/>
      <c r="J2244" s="13"/>
      <c r="K2244" s="13"/>
      <c r="L2244" s="13">
        <f>F2244+H2244+J2244</f>
        <v>0</v>
      </c>
      <c r="M2244" s="13"/>
      <c r="R2244">
        <f t="shared" ref="R2244:AL2244" si="366">ROUNDDOWN(SUM(R2230:R2232), 0)</f>
        <v>0</v>
      </c>
      <c r="S2244">
        <f t="shared" si="366"/>
        <v>0</v>
      </c>
      <c r="T2244">
        <f t="shared" si="366"/>
        <v>0</v>
      </c>
      <c r="U2244">
        <f t="shared" si="366"/>
        <v>0</v>
      </c>
      <c r="V2244">
        <f t="shared" si="366"/>
        <v>0</v>
      </c>
      <c r="W2244">
        <f t="shared" si="366"/>
        <v>0</v>
      </c>
      <c r="X2244">
        <f t="shared" si="366"/>
        <v>0</v>
      </c>
      <c r="Y2244">
        <f t="shared" si="366"/>
        <v>0</v>
      </c>
      <c r="Z2244">
        <f t="shared" si="366"/>
        <v>0</v>
      </c>
      <c r="AA2244">
        <f t="shared" si="366"/>
        <v>0</v>
      </c>
      <c r="AB2244">
        <f t="shared" si="366"/>
        <v>0</v>
      </c>
      <c r="AC2244">
        <f t="shared" si="366"/>
        <v>0</v>
      </c>
      <c r="AD2244">
        <f t="shared" si="366"/>
        <v>0</v>
      </c>
      <c r="AE2244">
        <f t="shared" si="366"/>
        <v>0</v>
      </c>
      <c r="AF2244">
        <f t="shared" si="366"/>
        <v>0</v>
      </c>
      <c r="AG2244">
        <f t="shared" si="366"/>
        <v>0</v>
      </c>
      <c r="AH2244">
        <f t="shared" si="366"/>
        <v>0</v>
      </c>
      <c r="AI2244">
        <f t="shared" si="366"/>
        <v>0</v>
      </c>
      <c r="AJ2244">
        <f t="shared" si="366"/>
        <v>0</v>
      </c>
      <c r="AK2244">
        <f t="shared" si="366"/>
        <v>0</v>
      </c>
      <c r="AL2244">
        <f t="shared" si="366"/>
        <v>0</v>
      </c>
    </row>
    <row r="2245" spans="1:38" ht="26.1" customHeight="1" x14ac:dyDescent="0.3">
      <c r="A2245" s="59" t="s">
        <v>566</v>
      </c>
      <c r="B2245" s="62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3"/>
    </row>
    <row r="2246" spans="1:38" ht="26.1" customHeight="1" x14ac:dyDescent="0.3">
      <c r="A2246" s="6" t="s">
        <v>47</v>
      </c>
      <c r="B2246" s="6" t="s">
        <v>48</v>
      </c>
      <c r="C2246" s="8" t="s">
        <v>49</v>
      </c>
      <c r="D2246" s="9">
        <v>44</v>
      </c>
      <c r="E2246" s="9"/>
      <c r="F2246" s="9"/>
      <c r="G2246" s="9"/>
      <c r="H2246" s="9"/>
      <c r="I2246" s="9"/>
      <c r="J2246" s="9"/>
      <c r="K2246" s="9">
        <f>E2246+G2246+I2246</f>
        <v>0</v>
      </c>
      <c r="L2246" s="9">
        <f>F2246+H2246+J2246</f>
        <v>0</v>
      </c>
      <c r="M2246" s="15" t="s">
        <v>50</v>
      </c>
      <c r="O2246" t="str">
        <f>"01"</f>
        <v>01</v>
      </c>
      <c r="P2246" t="s">
        <v>416</v>
      </c>
      <c r="Q2246">
        <v>1</v>
      </c>
      <c r="R2246">
        <f>IF(P2246="기계경비", J2246, 0)</f>
        <v>0</v>
      </c>
      <c r="S2246">
        <f>IF(P2246="운반비", J2246, 0)</f>
        <v>0</v>
      </c>
      <c r="T2246">
        <f>IF(P2246="작업부산물", F2246, 0)</f>
        <v>0</v>
      </c>
      <c r="U2246">
        <f>IF(P2246="관급", F2246, 0)</f>
        <v>0</v>
      </c>
      <c r="V2246">
        <f>IF(P2246="외주비", J2246, 0)</f>
        <v>0</v>
      </c>
      <c r="W2246">
        <f>IF(P2246="장비비", J2246, 0)</f>
        <v>0</v>
      </c>
      <c r="X2246">
        <f>IF(P2246="폐기물처리비", J2246, 0)</f>
        <v>0</v>
      </c>
      <c r="Y2246">
        <f>IF(P2246="가설비", J2246, 0)</f>
        <v>0</v>
      </c>
      <c r="Z2246">
        <f>IF(P2246="잡비제외분", F2246, 0)</f>
        <v>0</v>
      </c>
      <c r="AA2246">
        <f>IF(P2246="사급자재대", L2246, 0)</f>
        <v>0</v>
      </c>
      <c r="AB2246">
        <f>IF(P2246="관급자재대", L2246, 0)</f>
        <v>0</v>
      </c>
      <c r="AC2246">
        <f>IF(P2246="(비)철강설", L2246, 0)</f>
        <v>0</v>
      </c>
      <c r="AD2246">
        <f>IF(P2246="사용자항목2", L2246, 0)</f>
        <v>0</v>
      </c>
      <c r="AE2246">
        <f>IF(P2246="사용자항목3", L2246, 0)</f>
        <v>0</v>
      </c>
      <c r="AF2246">
        <f>IF(P2246="사용자항목4", L2246, 0)</f>
        <v>0</v>
      </c>
      <c r="AG2246">
        <f>IF(P2246="사용자항목5", L2246, 0)</f>
        <v>0</v>
      </c>
      <c r="AH2246">
        <f>IF(P2246="사용자항목6", L2246, 0)</f>
        <v>0</v>
      </c>
      <c r="AI2246">
        <f>IF(P2246="사용자항목7", L2246, 0)</f>
        <v>0</v>
      </c>
      <c r="AJ2246">
        <f>IF(P2246="사용자항목8", L2246, 0)</f>
        <v>0</v>
      </c>
      <c r="AK2246">
        <f>IF(P2246="사용자항목9", L2246, 0)</f>
        <v>0</v>
      </c>
    </row>
    <row r="2247" spans="1:38" ht="26.1" customHeight="1" x14ac:dyDescent="0.3">
      <c r="A2247" s="6" t="s">
        <v>47</v>
      </c>
      <c r="B2247" s="6" t="s">
        <v>51</v>
      </c>
      <c r="C2247" s="8" t="s">
        <v>49</v>
      </c>
      <c r="D2247" s="9">
        <v>0.03</v>
      </c>
      <c r="E2247" s="9"/>
      <c r="F2247" s="9"/>
      <c r="G2247" s="9"/>
      <c r="H2247" s="9"/>
      <c r="I2247" s="9"/>
      <c r="J2247" s="9"/>
      <c r="K2247" s="9">
        <f>E2247+G2247+I2247</f>
        <v>0</v>
      </c>
      <c r="L2247" s="9">
        <f>F2247+H2247+J2247</f>
        <v>0</v>
      </c>
      <c r="M2247" s="15" t="s">
        <v>50</v>
      </c>
      <c r="O2247" t="str">
        <f>"01"</f>
        <v>01</v>
      </c>
      <c r="P2247" t="s">
        <v>416</v>
      </c>
      <c r="Q2247">
        <v>1</v>
      </c>
      <c r="R2247">
        <f>IF(P2247="기계경비", J2247, 0)</f>
        <v>0</v>
      </c>
      <c r="S2247">
        <f>IF(P2247="운반비", J2247, 0)</f>
        <v>0</v>
      </c>
      <c r="T2247">
        <f>IF(P2247="작업부산물", F2247, 0)</f>
        <v>0</v>
      </c>
      <c r="U2247">
        <f>IF(P2247="관급", F2247, 0)</f>
        <v>0</v>
      </c>
      <c r="V2247">
        <f>IF(P2247="외주비", J2247, 0)</f>
        <v>0</v>
      </c>
      <c r="W2247">
        <f>IF(P2247="장비비", J2247, 0)</f>
        <v>0</v>
      </c>
      <c r="X2247">
        <f>IF(P2247="폐기물처리비", J2247, 0)</f>
        <v>0</v>
      </c>
      <c r="Y2247">
        <f>IF(P2247="가설비", J2247, 0)</f>
        <v>0</v>
      </c>
      <c r="Z2247">
        <f>IF(P2247="잡비제외분", F2247, 0)</f>
        <v>0</v>
      </c>
      <c r="AA2247">
        <f>IF(P2247="사급자재대", L2247, 0)</f>
        <v>0</v>
      </c>
      <c r="AB2247">
        <f>IF(P2247="관급자재대", L2247, 0)</f>
        <v>0</v>
      </c>
      <c r="AC2247">
        <f>IF(P2247="(비)철강설", L2247, 0)</f>
        <v>0</v>
      </c>
      <c r="AD2247">
        <f>IF(P2247="사용자항목2", L2247, 0)</f>
        <v>0</v>
      </c>
      <c r="AE2247">
        <f>IF(P2247="사용자항목3", L2247, 0)</f>
        <v>0</v>
      </c>
      <c r="AF2247">
        <f>IF(P2247="사용자항목4", L2247, 0)</f>
        <v>0</v>
      </c>
      <c r="AG2247">
        <f>IF(P2247="사용자항목5", L2247, 0)</f>
        <v>0</v>
      </c>
      <c r="AH2247">
        <f>IF(P2247="사용자항목6", L2247, 0)</f>
        <v>0</v>
      </c>
      <c r="AI2247">
        <f>IF(P2247="사용자항목7", L2247, 0)</f>
        <v>0</v>
      </c>
      <c r="AJ2247">
        <f>IF(P2247="사용자항목8", L2247, 0)</f>
        <v>0</v>
      </c>
      <c r="AK2247">
        <f>IF(P2247="사용자항목9", L2247, 0)</f>
        <v>0</v>
      </c>
    </row>
    <row r="2248" spans="1:38" ht="26.1" customHeight="1" x14ac:dyDescent="0.3">
      <c r="A2248" s="7"/>
      <c r="B2248" s="7"/>
      <c r="C2248" s="14"/>
      <c r="D2248" s="9"/>
      <c r="E2248" s="9"/>
      <c r="F2248" s="9"/>
      <c r="G2248" s="9"/>
      <c r="H2248" s="9"/>
      <c r="I2248" s="9"/>
      <c r="J2248" s="9"/>
      <c r="K2248" s="9"/>
      <c r="L2248" s="9"/>
      <c r="M2248" s="9"/>
    </row>
    <row r="2249" spans="1:38" ht="26.1" customHeight="1" x14ac:dyDescent="0.3">
      <c r="A2249" s="7"/>
      <c r="B2249" s="7"/>
      <c r="C2249" s="14"/>
      <c r="D2249" s="9"/>
      <c r="E2249" s="9"/>
      <c r="F2249" s="9"/>
      <c r="G2249" s="9"/>
      <c r="H2249" s="9"/>
      <c r="I2249" s="9"/>
      <c r="J2249" s="9"/>
      <c r="K2249" s="9"/>
      <c r="L2249" s="9"/>
      <c r="M2249" s="9"/>
    </row>
    <row r="2250" spans="1:38" ht="26.1" customHeight="1" x14ac:dyDescent="0.3">
      <c r="A2250" s="7"/>
      <c r="B2250" s="7"/>
      <c r="C2250" s="14"/>
      <c r="D2250" s="9"/>
      <c r="E2250" s="9"/>
      <c r="F2250" s="9"/>
      <c r="G2250" s="9"/>
      <c r="H2250" s="9"/>
      <c r="I2250" s="9"/>
      <c r="J2250" s="9"/>
      <c r="K2250" s="9"/>
      <c r="L2250" s="9"/>
      <c r="M2250" s="9"/>
    </row>
    <row r="2251" spans="1:38" ht="26.1" customHeight="1" x14ac:dyDescent="0.3">
      <c r="A2251" s="7"/>
      <c r="B2251" s="7"/>
      <c r="C2251" s="14"/>
      <c r="D2251" s="9"/>
      <c r="E2251" s="9"/>
      <c r="F2251" s="9"/>
      <c r="G2251" s="9"/>
      <c r="H2251" s="9"/>
      <c r="I2251" s="9"/>
      <c r="J2251" s="9"/>
      <c r="K2251" s="9"/>
      <c r="L2251" s="9"/>
      <c r="M2251" s="9"/>
    </row>
    <row r="2252" spans="1:38" ht="26.1" customHeight="1" x14ac:dyDescent="0.3">
      <c r="A2252" s="7"/>
      <c r="B2252" s="7"/>
      <c r="C2252" s="14"/>
      <c r="D2252" s="9"/>
      <c r="E2252" s="9"/>
      <c r="F2252" s="9"/>
      <c r="G2252" s="9"/>
      <c r="H2252" s="9"/>
      <c r="I2252" s="9"/>
      <c r="J2252" s="9"/>
      <c r="K2252" s="9"/>
      <c r="L2252" s="9"/>
      <c r="M2252" s="9"/>
    </row>
    <row r="2253" spans="1:38" ht="26.1" customHeight="1" x14ac:dyDescent="0.3">
      <c r="A2253" s="7"/>
      <c r="B2253" s="7"/>
      <c r="C2253" s="14"/>
      <c r="D2253" s="9"/>
      <c r="E2253" s="9"/>
      <c r="F2253" s="9"/>
      <c r="G2253" s="9"/>
      <c r="H2253" s="9"/>
      <c r="I2253" s="9"/>
      <c r="J2253" s="9"/>
      <c r="K2253" s="9"/>
      <c r="L2253" s="9"/>
      <c r="M2253" s="9"/>
    </row>
    <row r="2254" spans="1:38" ht="26.1" customHeight="1" x14ac:dyDescent="0.3">
      <c r="A2254" s="7"/>
      <c r="B2254" s="7"/>
      <c r="C2254" s="14"/>
      <c r="D2254" s="9"/>
      <c r="E2254" s="9"/>
      <c r="F2254" s="9"/>
      <c r="G2254" s="9"/>
      <c r="H2254" s="9"/>
      <c r="I2254" s="9"/>
      <c r="J2254" s="9"/>
      <c r="K2254" s="9"/>
      <c r="L2254" s="9"/>
      <c r="M2254" s="9"/>
    </row>
    <row r="2255" spans="1:38" ht="26.1" customHeight="1" x14ac:dyDescent="0.3">
      <c r="A2255" s="7"/>
      <c r="B2255" s="7"/>
      <c r="C2255" s="14"/>
      <c r="D2255" s="9"/>
      <c r="E2255" s="9"/>
      <c r="F2255" s="9"/>
      <c r="G2255" s="9"/>
      <c r="H2255" s="9"/>
      <c r="I2255" s="9"/>
      <c r="J2255" s="9"/>
      <c r="K2255" s="9"/>
      <c r="L2255" s="9"/>
      <c r="M2255" s="9"/>
    </row>
    <row r="2256" spans="1:38" ht="26.1" customHeight="1" x14ac:dyDescent="0.3">
      <c r="A2256" s="7"/>
      <c r="B2256" s="7"/>
      <c r="C2256" s="14"/>
      <c r="D2256" s="9"/>
      <c r="E2256" s="9"/>
      <c r="F2256" s="9"/>
      <c r="G2256" s="9"/>
      <c r="H2256" s="9"/>
      <c r="I2256" s="9"/>
      <c r="J2256" s="9"/>
      <c r="K2256" s="9"/>
      <c r="L2256" s="9"/>
      <c r="M2256" s="9"/>
    </row>
    <row r="2257" spans="1:38" ht="26.1" customHeight="1" x14ac:dyDescent="0.3">
      <c r="A2257" s="7"/>
      <c r="B2257" s="7"/>
      <c r="C2257" s="14"/>
      <c r="D2257" s="9"/>
      <c r="E2257" s="9"/>
      <c r="F2257" s="9"/>
      <c r="G2257" s="9"/>
      <c r="H2257" s="9"/>
      <c r="I2257" s="9"/>
      <c r="J2257" s="9"/>
      <c r="K2257" s="9"/>
      <c r="L2257" s="9"/>
      <c r="M2257" s="9"/>
    </row>
    <row r="2258" spans="1:38" ht="26.1" customHeight="1" x14ac:dyDescent="0.3">
      <c r="A2258" s="7"/>
      <c r="B2258" s="7"/>
      <c r="C2258" s="14"/>
      <c r="D2258" s="9"/>
      <c r="E2258" s="9"/>
      <c r="F2258" s="9"/>
      <c r="G2258" s="9"/>
      <c r="H2258" s="9"/>
      <c r="I2258" s="9"/>
      <c r="J2258" s="9"/>
      <c r="K2258" s="9"/>
      <c r="L2258" s="9"/>
      <c r="M2258" s="9"/>
    </row>
    <row r="2259" spans="1:38" ht="26.1" customHeight="1" x14ac:dyDescent="0.3">
      <c r="A2259" s="7"/>
      <c r="B2259" s="7"/>
      <c r="C2259" s="14"/>
      <c r="D2259" s="9"/>
      <c r="E2259" s="9"/>
      <c r="F2259" s="9"/>
      <c r="G2259" s="9"/>
      <c r="H2259" s="9"/>
      <c r="I2259" s="9"/>
      <c r="J2259" s="9"/>
      <c r="K2259" s="9"/>
      <c r="L2259" s="9"/>
      <c r="M2259" s="9"/>
    </row>
    <row r="2260" spans="1:38" ht="26.1" customHeight="1" x14ac:dyDescent="0.3">
      <c r="A2260" s="10" t="s">
        <v>91</v>
      </c>
      <c r="B2260" s="11"/>
      <c r="C2260" s="12"/>
      <c r="D2260" s="13"/>
      <c r="E2260" s="13"/>
      <c r="F2260" s="13"/>
      <c r="G2260" s="13"/>
      <c r="H2260" s="13"/>
      <c r="I2260" s="13"/>
      <c r="J2260" s="13"/>
      <c r="K2260" s="13"/>
      <c r="L2260" s="13">
        <f>F2260+H2260+J2260</f>
        <v>0</v>
      </c>
      <c r="M2260" s="13"/>
      <c r="R2260">
        <f t="shared" ref="R2260:AL2260" si="367">ROUNDDOWN(SUM(R2246:R2247), 0)</f>
        <v>0</v>
      </c>
      <c r="S2260">
        <f t="shared" si="367"/>
        <v>0</v>
      </c>
      <c r="T2260">
        <f t="shared" si="367"/>
        <v>0</v>
      </c>
      <c r="U2260">
        <f t="shared" si="367"/>
        <v>0</v>
      </c>
      <c r="V2260">
        <f t="shared" si="367"/>
        <v>0</v>
      </c>
      <c r="W2260">
        <f t="shared" si="367"/>
        <v>0</v>
      </c>
      <c r="X2260">
        <f t="shared" si="367"/>
        <v>0</v>
      </c>
      <c r="Y2260">
        <f t="shared" si="367"/>
        <v>0</v>
      </c>
      <c r="Z2260">
        <f t="shared" si="367"/>
        <v>0</v>
      </c>
      <c r="AA2260">
        <f t="shared" si="367"/>
        <v>0</v>
      </c>
      <c r="AB2260">
        <f t="shared" si="367"/>
        <v>0</v>
      </c>
      <c r="AC2260">
        <f t="shared" si="367"/>
        <v>0</v>
      </c>
      <c r="AD2260">
        <f t="shared" si="367"/>
        <v>0</v>
      </c>
      <c r="AE2260">
        <f t="shared" si="367"/>
        <v>0</v>
      </c>
      <c r="AF2260">
        <f t="shared" si="367"/>
        <v>0</v>
      </c>
      <c r="AG2260">
        <f t="shared" si="367"/>
        <v>0</v>
      </c>
      <c r="AH2260">
        <f t="shared" si="367"/>
        <v>0</v>
      </c>
      <c r="AI2260">
        <f t="shared" si="367"/>
        <v>0</v>
      </c>
      <c r="AJ2260">
        <f t="shared" si="367"/>
        <v>0</v>
      </c>
      <c r="AK2260">
        <f t="shared" si="367"/>
        <v>0</v>
      </c>
      <c r="AL2260">
        <f t="shared" si="367"/>
        <v>0</v>
      </c>
    </row>
    <row r="2261" spans="1:38" ht="26.1" customHeight="1" x14ac:dyDescent="0.3">
      <c r="A2261" s="59" t="s">
        <v>567</v>
      </c>
      <c r="B2261" s="62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3"/>
    </row>
    <row r="2262" spans="1:38" ht="26.1" customHeight="1" x14ac:dyDescent="0.3">
      <c r="A2262" s="6" t="s">
        <v>112</v>
      </c>
      <c r="B2262" s="6" t="s">
        <v>98</v>
      </c>
      <c r="C2262" s="8" t="s">
        <v>97</v>
      </c>
      <c r="D2262" s="9">
        <v>1</v>
      </c>
      <c r="E2262" s="9"/>
      <c r="F2262" s="9"/>
      <c r="G2262" s="9"/>
      <c r="H2262" s="9"/>
      <c r="I2262" s="9"/>
      <c r="J2262" s="9"/>
      <c r="K2262" s="9">
        <f>E2262+G2262+I2262</f>
        <v>0</v>
      </c>
      <c r="L2262" s="9">
        <f>F2262+H2262+J2262</f>
        <v>0</v>
      </c>
      <c r="M2262" s="15" t="s">
        <v>111</v>
      </c>
      <c r="O2262" t="str">
        <f>""</f>
        <v/>
      </c>
      <c r="P2262" s="1" t="s">
        <v>90</v>
      </c>
      <c r="Q2262">
        <v>1</v>
      </c>
      <c r="R2262">
        <f>IF(P2262="기계경비", J2262, 0)</f>
        <v>0</v>
      </c>
      <c r="S2262">
        <f>IF(P2262="운반비", J2262, 0)</f>
        <v>0</v>
      </c>
      <c r="T2262">
        <f>IF(P2262="작업부산물", F2262, 0)</f>
        <v>0</v>
      </c>
      <c r="U2262">
        <f>IF(P2262="관급", F2262, 0)</f>
        <v>0</v>
      </c>
      <c r="V2262">
        <f>IF(P2262="외주비", J2262, 0)</f>
        <v>0</v>
      </c>
      <c r="W2262">
        <f>IF(P2262="장비비", J2262, 0)</f>
        <v>0</v>
      </c>
      <c r="X2262">
        <f>IF(P2262="폐기물처리비", J2262, 0)</f>
        <v>0</v>
      </c>
      <c r="Y2262">
        <f>IF(P2262="가설비", J2262, 0)</f>
        <v>0</v>
      </c>
      <c r="Z2262">
        <f>IF(P2262="잡비제외분", F2262, 0)</f>
        <v>0</v>
      </c>
      <c r="AA2262">
        <f>IF(P2262="사급자재대", L2262, 0)</f>
        <v>0</v>
      </c>
      <c r="AB2262">
        <f>IF(P2262="관급자재대", L2262, 0)</f>
        <v>0</v>
      </c>
      <c r="AC2262">
        <f>IF(P2262="(비)철강설", L2262, 0)</f>
        <v>0</v>
      </c>
      <c r="AD2262">
        <f>IF(P2262="사용자항목2", L2262, 0)</f>
        <v>0</v>
      </c>
      <c r="AE2262">
        <f>IF(P2262="사용자항목3", L2262, 0)</f>
        <v>0</v>
      </c>
      <c r="AF2262">
        <f>IF(P2262="사용자항목4", L2262, 0)</f>
        <v>0</v>
      </c>
      <c r="AG2262">
        <f>IF(P2262="사용자항목5", L2262, 0)</f>
        <v>0</v>
      </c>
      <c r="AH2262">
        <f>IF(P2262="사용자항목6", L2262, 0)</f>
        <v>0</v>
      </c>
      <c r="AI2262">
        <f>IF(P2262="사용자항목7", L2262, 0)</f>
        <v>0</v>
      </c>
      <c r="AJ2262">
        <f>IF(P2262="사용자항목8", L2262, 0)</f>
        <v>0</v>
      </c>
      <c r="AK2262">
        <f>IF(P2262="사용자항목9", L2262, 0)</f>
        <v>0</v>
      </c>
    </row>
    <row r="2263" spans="1:38" ht="26.1" customHeight="1" x14ac:dyDescent="0.3">
      <c r="A2263" s="7"/>
      <c r="B2263" s="7"/>
      <c r="C2263" s="14"/>
      <c r="D2263" s="9"/>
      <c r="E2263" s="9"/>
      <c r="F2263" s="9"/>
      <c r="G2263" s="9"/>
      <c r="H2263" s="9"/>
      <c r="I2263" s="9"/>
      <c r="J2263" s="9"/>
      <c r="K2263" s="9"/>
      <c r="L2263" s="9"/>
      <c r="M2263" s="9"/>
    </row>
    <row r="2264" spans="1:38" ht="26.1" customHeight="1" x14ac:dyDescent="0.3">
      <c r="A2264" s="7"/>
      <c r="B2264" s="7"/>
      <c r="C2264" s="14"/>
      <c r="D2264" s="9"/>
      <c r="E2264" s="9"/>
      <c r="F2264" s="9"/>
      <c r="G2264" s="9"/>
      <c r="H2264" s="9"/>
      <c r="I2264" s="9"/>
      <c r="J2264" s="9"/>
      <c r="K2264" s="9"/>
      <c r="L2264" s="9"/>
      <c r="M2264" s="9"/>
    </row>
    <row r="2265" spans="1:38" ht="26.1" customHeight="1" x14ac:dyDescent="0.3">
      <c r="A2265" s="7"/>
      <c r="B2265" s="7"/>
      <c r="C2265" s="14"/>
      <c r="D2265" s="9"/>
      <c r="E2265" s="9"/>
      <c r="F2265" s="9"/>
      <c r="G2265" s="9"/>
      <c r="H2265" s="9"/>
      <c r="I2265" s="9"/>
      <c r="J2265" s="9"/>
      <c r="K2265" s="9"/>
      <c r="L2265" s="9"/>
      <c r="M2265" s="9"/>
    </row>
    <row r="2266" spans="1:38" ht="26.1" customHeight="1" x14ac:dyDescent="0.3">
      <c r="A2266" s="7"/>
      <c r="B2266" s="7"/>
      <c r="C2266" s="14"/>
      <c r="D2266" s="9"/>
      <c r="E2266" s="9"/>
      <c r="F2266" s="9"/>
      <c r="G2266" s="9"/>
      <c r="H2266" s="9"/>
      <c r="I2266" s="9"/>
      <c r="J2266" s="9"/>
      <c r="K2266" s="9"/>
      <c r="L2266" s="9"/>
      <c r="M2266" s="9"/>
    </row>
    <row r="2267" spans="1:38" ht="26.1" customHeight="1" x14ac:dyDescent="0.3">
      <c r="A2267" s="7"/>
      <c r="B2267" s="7"/>
      <c r="C2267" s="14"/>
      <c r="D2267" s="9"/>
      <c r="E2267" s="9"/>
      <c r="F2267" s="9"/>
      <c r="G2267" s="9"/>
      <c r="H2267" s="9"/>
      <c r="I2267" s="9"/>
      <c r="J2267" s="9"/>
      <c r="K2267" s="9"/>
      <c r="L2267" s="9"/>
      <c r="M2267" s="9"/>
    </row>
    <row r="2268" spans="1:38" ht="26.1" customHeight="1" x14ac:dyDescent="0.3">
      <c r="A2268" s="7"/>
      <c r="B2268" s="7"/>
      <c r="C2268" s="14"/>
      <c r="D2268" s="9"/>
      <c r="E2268" s="9"/>
      <c r="F2268" s="9"/>
      <c r="G2268" s="9"/>
      <c r="H2268" s="9"/>
      <c r="I2268" s="9"/>
      <c r="J2268" s="9"/>
      <c r="K2268" s="9"/>
      <c r="L2268" s="9"/>
      <c r="M2268" s="9"/>
    </row>
    <row r="2269" spans="1:38" ht="26.1" customHeight="1" x14ac:dyDescent="0.3">
      <c r="A2269" s="7"/>
      <c r="B2269" s="7"/>
      <c r="C2269" s="14"/>
      <c r="D2269" s="9"/>
      <c r="E2269" s="9"/>
      <c r="F2269" s="9"/>
      <c r="G2269" s="9"/>
      <c r="H2269" s="9"/>
      <c r="I2269" s="9"/>
      <c r="J2269" s="9"/>
      <c r="K2269" s="9"/>
      <c r="L2269" s="9"/>
      <c r="M2269" s="9"/>
    </row>
    <row r="2270" spans="1:38" ht="26.1" customHeight="1" x14ac:dyDescent="0.3">
      <c r="A2270" s="7"/>
      <c r="B2270" s="7"/>
      <c r="C2270" s="14"/>
      <c r="D2270" s="9"/>
      <c r="E2270" s="9"/>
      <c r="F2270" s="9"/>
      <c r="G2270" s="9"/>
      <c r="H2270" s="9"/>
      <c r="I2270" s="9"/>
      <c r="J2270" s="9"/>
      <c r="K2270" s="9"/>
      <c r="L2270" s="9"/>
      <c r="M2270" s="9"/>
    </row>
    <row r="2271" spans="1:38" ht="26.1" customHeight="1" x14ac:dyDescent="0.3">
      <c r="A2271" s="7"/>
      <c r="B2271" s="7"/>
      <c r="C2271" s="14"/>
      <c r="D2271" s="9"/>
      <c r="E2271" s="9"/>
      <c r="F2271" s="9"/>
      <c r="G2271" s="9"/>
      <c r="H2271" s="9"/>
      <c r="I2271" s="9"/>
      <c r="J2271" s="9"/>
      <c r="K2271" s="9"/>
      <c r="L2271" s="9"/>
      <c r="M2271" s="9"/>
    </row>
    <row r="2272" spans="1:38" ht="26.1" customHeight="1" x14ac:dyDescent="0.3">
      <c r="A2272" s="7"/>
      <c r="B2272" s="7"/>
      <c r="C2272" s="14"/>
      <c r="D2272" s="9"/>
      <c r="E2272" s="9"/>
      <c r="F2272" s="9"/>
      <c r="G2272" s="9"/>
      <c r="H2272" s="9"/>
      <c r="I2272" s="9"/>
      <c r="J2272" s="9"/>
      <c r="K2272" s="9"/>
      <c r="L2272" s="9"/>
      <c r="M2272" s="9"/>
    </row>
    <row r="2273" spans="1:38" ht="26.1" customHeight="1" x14ac:dyDescent="0.3">
      <c r="A2273" s="7"/>
      <c r="B2273" s="7"/>
      <c r="C2273" s="14"/>
      <c r="D2273" s="9"/>
      <c r="E2273" s="9"/>
      <c r="F2273" s="9"/>
      <c r="G2273" s="9"/>
      <c r="H2273" s="9"/>
      <c r="I2273" s="9"/>
      <c r="J2273" s="9"/>
      <c r="K2273" s="9"/>
      <c r="L2273" s="9"/>
      <c r="M2273" s="9"/>
    </row>
    <row r="2274" spans="1:38" ht="26.1" customHeight="1" x14ac:dyDescent="0.3">
      <c r="A2274" s="7"/>
      <c r="B2274" s="7"/>
      <c r="C2274" s="14"/>
      <c r="D2274" s="9"/>
      <c r="E2274" s="9"/>
      <c r="F2274" s="9"/>
      <c r="G2274" s="9"/>
      <c r="H2274" s="9"/>
      <c r="I2274" s="9"/>
      <c r="J2274" s="9"/>
      <c r="K2274" s="9"/>
      <c r="L2274" s="9"/>
      <c r="M2274" s="9"/>
    </row>
    <row r="2275" spans="1:38" ht="26.1" customHeight="1" x14ac:dyDescent="0.3">
      <c r="A2275" s="7"/>
      <c r="B2275" s="7"/>
      <c r="C2275" s="14"/>
      <c r="D2275" s="9"/>
      <c r="E2275" s="9"/>
      <c r="F2275" s="9"/>
      <c r="G2275" s="9"/>
      <c r="H2275" s="9"/>
      <c r="I2275" s="9"/>
      <c r="J2275" s="9"/>
      <c r="K2275" s="9"/>
      <c r="L2275" s="9"/>
      <c r="M2275" s="9"/>
    </row>
    <row r="2276" spans="1:38" ht="26.1" customHeight="1" x14ac:dyDescent="0.3">
      <c r="A2276" s="10" t="s">
        <v>91</v>
      </c>
      <c r="B2276" s="11"/>
      <c r="C2276" s="12"/>
      <c r="D2276" s="13"/>
      <c r="E2276" s="13"/>
      <c r="F2276" s="13"/>
      <c r="G2276" s="13"/>
      <c r="H2276" s="13"/>
      <c r="I2276" s="13"/>
      <c r="J2276" s="13"/>
      <c r="K2276" s="13"/>
      <c r="L2276" s="13">
        <f>F2276+H2276+J2276</f>
        <v>0</v>
      </c>
      <c r="M2276" s="13"/>
      <c r="R2276">
        <f t="shared" ref="R2276:AL2276" si="368">ROUNDDOWN(SUM(R2262:R2262), 0)</f>
        <v>0</v>
      </c>
      <c r="S2276">
        <f t="shared" si="368"/>
        <v>0</v>
      </c>
      <c r="T2276">
        <f t="shared" si="368"/>
        <v>0</v>
      </c>
      <c r="U2276">
        <f t="shared" si="368"/>
        <v>0</v>
      </c>
      <c r="V2276">
        <f t="shared" si="368"/>
        <v>0</v>
      </c>
      <c r="W2276">
        <f t="shared" si="368"/>
        <v>0</v>
      </c>
      <c r="X2276">
        <f t="shared" si="368"/>
        <v>0</v>
      </c>
      <c r="Y2276">
        <f t="shared" si="368"/>
        <v>0</v>
      </c>
      <c r="Z2276">
        <f t="shared" si="368"/>
        <v>0</v>
      </c>
      <c r="AA2276">
        <f t="shared" si="368"/>
        <v>0</v>
      </c>
      <c r="AB2276">
        <f t="shared" si="368"/>
        <v>0</v>
      </c>
      <c r="AC2276">
        <f t="shared" si="368"/>
        <v>0</v>
      </c>
      <c r="AD2276">
        <f t="shared" si="368"/>
        <v>0</v>
      </c>
      <c r="AE2276">
        <f t="shared" si="368"/>
        <v>0</v>
      </c>
      <c r="AF2276">
        <f t="shared" si="368"/>
        <v>0</v>
      </c>
      <c r="AG2276">
        <f t="shared" si="368"/>
        <v>0</v>
      </c>
      <c r="AH2276">
        <f t="shared" si="368"/>
        <v>0</v>
      </c>
      <c r="AI2276">
        <f t="shared" si="368"/>
        <v>0</v>
      </c>
      <c r="AJ2276">
        <f t="shared" si="368"/>
        <v>0</v>
      </c>
      <c r="AK2276">
        <f t="shared" si="368"/>
        <v>0</v>
      </c>
      <c r="AL2276">
        <f t="shared" si="368"/>
        <v>0</v>
      </c>
    </row>
    <row r="2277" spans="1:38" ht="26.1" customHeight="1" x14ac:dyDescent="0.3">
      <c r="A2277" s="59" t="s">
        <v>568</v>
      </c>
      <c r="B2277" s="62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3"/>
    </row>
    <row r="2278" spans="1:38" ht="26.1" customHeight="1" x14ac:dyDescent="0.3">
      <c r="A2278" s="6" t="s">
        <v>114</v>
      </c>
      <c r="B2278" s="6" t="s">
        <v>308</v>
      </c>
      <c r="C2278" s="8" t="s">
        <v>97</v>
      </c>
      <c r="D2278" s="9">
        <v>1</v>
      </c>
      <c r="E2278" s="9"/>
      <c r="F2278" s="9"/>
      <c r="G2278" s="9"/>
      <c r="H2278" s="9"/>
      <c r="I2278" s="9"/>
      <c r="J2278" s="9"/>
      <c r="K2278" s="9">
        <f>E2278+G2278+I2278</f>
        <v>0</v>
      </c>
      <c r="L2278" s="9">
        <f>F2278+H2278+J2278</f>
        <v>0</v>
      </c>
      <c r="M2278" s="15" t="s">
        <v>307</v>
      </c>
      <c r="O2278" t="str">
        <f>""</f>
        <v/>
      </c>
      <c r="P2278" s="1" t="s">
        <v>90</v>
      </c>
      <c r="Q2278">
        <v>1</v>
      </c>
      <c r="R2278">
        <f>IF(P2278="기계경비", J2278, 0)</f>
        <v>0</v>
      </c>
      <c r="S2278">
        <f>IF(P2278="운반비", J2278, 0)</f>
        <v>0</v>
      </c>
      <c r="T2278">
        <f>IF(P2278="작업부산물", F2278, 0)</f>
        <v>0</v>
      </c>
      <c r="U2278">
        <f>IF(P2278="관급", F2278, 0)</f>
        <v>0</v>
      </c>
      <c r="V2278">
        <f>IF(P2278="외주비", J2278, 0)</f>
        <v>0</v>
      </c>
      <c r="W2278">
        <f>IF(P2278="장비비", J2278, 0)</f>
        <v>0</v>
      </c>
      <c r="X2278">
        <f>IF(P2278="폐기물처리비", J2278, 0)</f>
        <v>0</v>
      </c>
      <c r="Y2278">
        <f>IF(P2278="가설비", J2278, 0)</f>
        <v>0</v>
      </c>
      <c r="Z2278">
        <f>IF(P2278="잡비제외분", F2278, 0)</f>
        <v>0</v>
      </c>
      <c r="AA2278">
        <f>IF(P2278="사급자재대", L2278, 0)</f>
        <v>0</v>
      </c>
      <c r="AB2278">
        <f>IF(P2278="관급자재대", L2278, 0)</f>
        <v>0</v>
      </c>
      <c r="AC2278">
        <f>IF(P2278="(비)철강설", L2278, 0)</f>
        <v>0</v>
      </c>
      <c r="AD2278">
        <f>IF(P2278="사용자항목2", L2278, 0)</f>
        <v>0</v>
      </c>
      <c r="AE2278">
        <f>IF(P2278="사용자항목3", L2278, 0)</f>
        <v>0</v>
      </c>
      <c r="AF2278">
        <f>IF(P2278="사용자항목4", L2278, 0)</f>
        <v>0</v>
      </c>
      <c r="AG2278">
        <f>IF(P2278="사용자항목5", L2278, 0)</f>
        <v>0</v>
      </c>
      <c r="AH2278">
        <f>IF(P2278="사용자항목6", L2278, 0)</f>
        <v>0</v>
      </c>
      <c r="AI2278">
        <f>IF(P2278="사용자항목7", L2278, 0)</f>
        <v>0</v>
      </c>
      <c r="AJ2278">
        <f>IF(P2278="사용자항목8", L2278, 0)</f>
        <v>0</v>
      </c>
      <c r="AK2278">
        <f>IF(P2278="사용자항목9", L2278, 0)</f>
        <v>0</v>
      </c>
    </row>
    <row r="2279" spans="1:38" ht="26.1" customHeight="1" x14ac:dyDescent="0.3">
      <c r="A2279" s="7"/>
      <c r="B2279" s="7"/>
      <c r="C2279" s="14"/>
      <c r="D2279" s="9"/>
      <c r="E2279" s="9"/>
      <c r="F2279" s="9"/>
      <c r="G2279" s="9"/>
      <c r="H2279" s="9"/>
      <c r="I2279" s="9"/>
      <c r="J2279" s="9"/>
      <c r="K2279" s="9"/>
      <c r="L2279" s="9"/>
      <c r="M2279" s="9"/>
    </row>
    <row r="2280" spans="1:38" ht="26.1" customHeight="1" x14ac:dyDescent="0.3">
      <c r="A2280" s="7"/>
      <c r="B2280" s="7"/>
      <c r="C2280" s="14"/>
      <c r="D2280" s="9"/>
      <c r="E2280" s="9"/>
      <c r="F2280" s="9"/>
      <c r="G2280" s="9"/>
      <c r="H2280" s="9"/>
      <c r="I2280" s="9"/>
      <c r="J2280" s="9"/>
      <c r="K2280" s="9"/>
      <c r="L2280" s="9"/>
      <c r="M2280" s="9"/>
    </row>
    <row r="2281" spans="1:38" ht="26.1" customHeight="1" x14ac:dyDescent="0.3">
      <c r="A2281" s="7"/>
      <c r="B2281" s="7"/>
      <c r="C2281" s="14"/>
      <c r="D2281" s="9"/>
      <c r="E2281" s="9"/>
      <c r="F2281" s="9"/>
      <c r="G2281" s="9"/>
      <c r="H2281" s="9"/>
      <c r="I2281" s="9"/>
      <c r="J2281" s="9"/>
      <c r="K2281" s="9"/>
      <c r="L2281" s="9"/>
      <c r="M2281" s="9"/>
    </row>
    <row r="2282" spans="1:38" ht="26.1" customHeight="1" x14ac:dyDescent="0.3">
      <c r="A2282" s="7"/>
      <c r="B2282" s="7"/>
      <c r="C2282" s="14"/>
      <c r="D2282" s="9"/>
      <c r="E2282" s="9"/>
      <c r="F2282" s="9"/>
      <c r="G2282" s="9"/>
      <c r="H2282" s="9"/>
      <c r="I2282" s="9"/>
      <c r="J2282" s="9"/>
      <c r="K2282" s="9"/>
      <c r="L2282" s="9"/>
      <c r="M2282" s="9"/>
    </row>
    <row r="2283" spans="1:38" ht="26.1" customHeight="1" x14ac:dyDescent="0.3">
      <c r="A2283" s="7"/>
      <c r="B2283" s="7"/>
      <c r="C2283" s="14"/>
      <c r="D2283" s="9"/>
      <c r="E2283" s="9"/>
      <c r="F2283" s="9"/>
      <c r="G2283" s="9"/>
      <c r="H2283" s="9"/>
      <c r="I2283" s="9"/>
      <c r="J2283" s="9"/>
      <c r="K2283" s="9"/>
      <c r="L2283" s="9"/>
      <c r="M2283" s="9"/>
    </row>
    <row r="2284" spans="1:38" ht="26.1" customHeight="1" x14ac:dyDescent="0.3">
      <c r="A2284" s="7"/>
      <c r="B2284" s="7"/>
      <c r="C2284" s="14"/>
      <c r="D2284" s="9"/>
      <c r="E2284" s="9"/>
      <c r="F2284" s="9"/>
      <c r="G2284" s="9"/>
      <c r="H2284" s="9"/>
      <c r="I2284" s="9"/>
      <c r="J2284" s="9"/>
      <c r="K2284" s="9"/>
      <c r="L2284" s="9"/>
      <c r="M2284" s="9"/>
    </row>
    <row r="2285" spans="1:38" ht="26.1" customHeight="1" x14ac:dyDescent="0.3">
      <c r="A2285" s="7"/>
      <c r="B2285" s="7"/>
      <c r="C2285" s="14"/>
      <c r="D2285" s="9"/>
      <c r="E2285" s="9"/>
      <c r="F2285" s="9"/>
      <c r="G2285" s="9"/>
      <c r="H2285" s="9"/>
      <c r="I2285" s="9"/>
      <c r="J2285" s="9"/>
      <c r="K2285" s="9"/>
      <c r="L2285" s="9"/>
      <c r="M2285" s="9"/>
    </row>
    <row r="2286" spans="1:38" ht="26.1" customHeight="1" x14ac:dyDescent="0.3">
      <c r="A2286" s="7"/>
      <c r="B2286" s="7"/>
      <c r="C2286" s="14"/>
      <c r="D2286" s="9"/>
      <c r="E2286" s="9"/>
      <c r="F2286" s="9"/>
      <c r="G2286" s="9"/>
      <c r="H2286" s="9"/>
      <c r="I2286" s="9"/>
      <c r="J2286" s="9"/>
      <c r="K2286" s="9"/>
      <c r="L2286" s="9"/>
      <c r="M2286" s="9"/>
    </row>
    <row r="2287" spans="1:38" ht="26.1" customHeight="1" x14ac:dyDescent="0.3">
      <c r="A2287" s="7"/>
      <c r="B2287" s="7"/>
      <c r="C2287" s="14"/>
      <c r="D2287" s="9"/>
      <c r="E2287" s="9"/>
      <c r="F2287" s="9"/>
      <c r="G2287" s="9"/>
      <c r="H2287" s="9"/>
      <c r="I2287" s="9"/>
      <c r="J2287" s="9"/>
      <c r="K2287" s="9"/>
      <c r="L2287" s="9"/>
      <c r="M2287" s="9"/>
    </row>
    <row r="2288" spans="1:38" ht="26.1" customHeight="1" x14ac:dyDescent="0.3">
      <c r="A2288" s="7"/>
      <c r="B2288" s="7"/>
      <c r="C2288" s="14"/>
      <c r="D2288" s="9"/>
      <c r="E2288" s="9"/>
      <c r="F2288" s="9"/>
      <c r="G2288" s="9"/>
      <c r="H2288" s="9"/>
      <c r="I2288" s="9"/>
      <c r="J2288" s="9"/>
      <c r="K2288" s="9"/>
      <c r="L2288" s="9"/>
      <c r="M2288" s="9"/>
    </row>
    <row r="2289" spans="1:38" ht="26.1" customHeight="1" x14ac:dyDescent="0.3">
      <c r="A2289" s="7"/>
      <c r="B2289" s="7"/>
      <c r="C2289" s="14"/>
      <c r="D2289" s="9"/>
      <c r="E2289" s="9"/>
      <c r="F2289" s="9"/>
      <c r="G2289" s="9"/>
      <c r="H2289" s="9"/>
      <c r="I2289" s="9"/>
      <c r="J2289" s="9"/>
      <c r="K2289" s="9"/>
      <c r="L2289" s="9"/>
      <c r="M2289" s="9"/>
    </row>
    <row r="2290" spans="1:38" ht="26.1" customHeight="1" x14ac:dyDescent="0.3">
      <c r="A2290" s="7"/>
      <c r="B2290" s="7"/>
      <c r="C2290" s="14"/>
      <c r="D2290" s="9"/>
      <c r="E2290" s="9"/>
      <c r="F2290" s="9"/>
      <c r="G2290" s="9"/>
      <c r="H2290" s="9"/>
      <c r="I2290" s="9"/>
      <c r="J2290" s="9"/>
      <c r="K2290" s="9"/>
      <c r="L2290" s="9"/>
      <c r="M2290" s="9"/>
    </row>
    <row r="2291" spans="1:38" ht="26.1" customHeight="1" x14ac:dyDescent="0.3">
      <c r="A2291" s="7"/>
      <c r="B2291" s="7"/>
      <c r="C2291" s="14"/>
      <c r="D2291" s="9"/>
      <c r="E2291" s="9"/>
      <c r="F2291" s="9"/>
      <c r="G2291" s="9"/>
      <c r="H2291" s="9"/>
      <c r="I2291" s="9"/>
      <c r="J2291" s="9"/>
      <c r="K2291" s="9"/>
      <c r="L2291" s="9"/>
      <c r="M2291" s="9"/>
    </row>
    <row r="2292" spans="1:38" ht="26.1" customHeight="1" x14ac:dyDescent="0.3">
      <c r="A2292" s="10" t="s">
        <v>91</v>
      </c>
      <c r="B2292" s="11"/>
      <c r="C2292" s="12"/>
      <c r="D2292" s="13"/>
      <c r="E2292" s="13"/>
      <c r="F2292" s="13"/>
      <c r="G2292" s="13"/>
      <c r="H2292" s="13"/>
      <c r="I2292" s="13"/>
      <c r="J2292" s="13"/>
      <c r="K2292" s="13"/>
      <c r="L2292" s="13">
        <f>F2292+H2292+J2292</f>
        <v>0</v>
      </c>
      <c r="M2292" s="13"/>
      <c r="R2292">
        <f t="shared" ref="R2292:AL2292" si="369">ROUNDDOWN(SUM(R2278:R2278), 0)</f>
        <v>0</v>
      </c>
      <c r="S2292">
        <f t="shared" si="369"/>
        <v>0</v>
      </c>
      <c r="T2292">
        <f t="shared" si="369"/>
        <v>0</v>
      </c>
      <c r="U2292">
        <f t="shared" si="369"/>
        <v>0</v>
      </c>
      <c r="V2292">
        <f t="shared" si="369"/>
        <v>0</v>
      </c>
      <c r="W2292">
        <f t="shared" si="369"/>
        <v>0</v>
      </c>
      <c r="X2292">
        <f t="shared" si="369"/>
        <v>0</v>
      </c>
      <c r="Y2292">
        <f t="shared" si="369"/>
        <v>0</v>
      </c>
      <c r="Z2292">
        <f t="shared" si="369"/>
        <v>0</v>
      </c>
      <c r="AA2292">
        <f t="shared" si="369"/>
        <v>0</v>
      </c>
      <c r="AB2292">
        <f t="shared" si="369"/>
        <v>0</v>
      </c>
      <c r="AC2292">
        <f t="shared" si="369"/>
        <v>0</v>
      </c>
      <c r="AD2292">
        <f t="shared" si="369"/>
        <v>0</v>
      </c>
      <c r="AE2292">
        <f t="shared" si="369"/>
        <v>0</v>
      </c>
      <c r="AF2292">
        <f t="shared" si="369"/>
        <v>0</v>
      </c>
      <c r="AG2292">
        <f t="shared" si="369"/>
        <v>0</v>
      </c>
      <c r="AH2292">
        <f t="shared" si="369"/>
        <v>0</v>
      </c>
      <c r="AI2292">
        <f t="shared" si="369"/>
        <v>0</v>
      </c>
      <c r="AJ2292">
        <f t="shared" si="369"/>
        <v>0</v>
      </c>
      <c r="AK2292">
        <f t="shared" si="369"/>
        <v>0</v>
      </c>
      <c r="AL2292">
        <f t="shared" si="369"/>
        <v>0</v>
      </c>
    </row>
    <row r="2293" spans="1:38" ht="26.1" customHeight="1" x14ac:dyDescent="0.3">
      <c r="A2293" s="59" t="s">
        <v>569</v>
      </c>
      <c r="B2293" s="62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3"/>
    </row>
    <row r="2294" spans="1:38" ht="26.1" customHeight="1" x14ac:dyDescent="0.3">
      <c r="A2294" s="6" t="s">
        <v>120</v>
      </c>
      <c r="B2294" s="6" t="s">
        <v>121</v>
      </c>
      <c r="C2294" s="8" t="s">
        <v>122</v>
      </c>
      <c r="D2294" s="9">
        <v>6</v>
      </c>
      <c r="E2294" s="9"/>
      <c r="F2294" s="9"/>
      <c r="G2294" s="9"/>
      <c r="H2294" s="9"/>
      <c r="I2294" s="9"/>
      <c r="J2294" s="9"/>
      <c r="K2294" s="9">
        <f t="shared" ref="K2294:L2296" si="370">E2294+G2294+I2294</f>
        <v>0</v>
      </c>
      <c r="L2294" s="9">
        <f t="shared" si="370"/>
        <v>0</v>
      </c>
      <c r="M2294" s="15" t="s">
        <v>119</v>
      </c>
      <c r="O2294" t="str">
        <f>""</f>
        <v/>
      </c>
      <c r="P2294" s="1" t="s">
        <v>90</v>
      </c>
      <c r="Q2294">
        <v>1</v>
      </c>
      <c r="R2294">
        <f>IF(P2294="기계경비", J2294, 0)</f>
        <v>0</v>
      </c>
      <c r="S2294">
        <f>IF(P2294="운반비", J2294, 0)</f>
        <v>0</v>
      </c>
      <c r="T2294">
        <f>IF(P2294="작업부산물", F2294, 0)</f>
        <v>0</v>
      </c>
      <c r="U2294">
        <f>IF(P2294="관급", F2294, 0)</f>
        <v>0</v>
      </c>
      <c r="V2294">
        <f>IF(P2294="외주비", J2294, 0)</f>
        <v>0</v>
      </c>
      <c r="W2294">
        <f>IF(P2294="장비비", J2294, 0)</f>
        <v>0</v>
      </c>
      <c r="X2294">
        <f>IF(P2294="폐기물처리비", J2294, 0)</f>
        <v>0</v>
      </c>
      <c r="Y2294">
        <f>IF(P2294="가설비", J2294, 0)</f>
        <v>0</v>
      </c>
      <c r="Z2294">
        <f>IF(P2294="잡비제외분", F2294, 0)</f>
        <v>0</v>
      </c>
      <c r="AA2294">
        <f>IF(P2294="사급자재대", L2294, 0)</f>
        <v>0</v>
      </c>
      <c r="AB2294">
        <f>IF(P2294="관급자재대", L2294, 0)</f>
        <v>0</v>
      </c>
      <c r="AC2294">
        <f>IF(P2294="(비)철강설", L2294, 0)</f>
        <v>0</v>
      </c>
      <c r="AD2294">
        <f>IF(P2294="사용자항목2", L2294, 0)</f>
        <v>0</v>
      </c>
      <c r="AE2294">
        <f>IF(P2294="사용자항목3", L2294, 0)</f>
        <v>0</v>
      </c>
      <c r="AF2294">
        <f>IF(P2294="사용자항목4", L2294, 0)</f>
        <v>0</v>
      </c>
      <c r="AG2294">
        <f>IF(P2294="사용자항목5", L2294, 0)</f>
        <v>0</v>
      </c>
      <c r="AH2294">
        <f>IF(P2294="사용자항목6", L2294, 0)</f>
        <v>0</v>
      </c>
      <c r="AI2294">
        <f>IF(P2294="사용자항목7", L2294, 0)</f>
        <v>0</v>
      </c>
      <c r="AJ2294">
        <f>IF(P2294="사용자항목8", L2294, 0)</f>
        <v>0</v>
      </c>
      <c r="AK2294">
        <f>IF(P2294="사용자항목9", L2294, 0)</f>
        <v>0</v>
      </c>
    </row>
    <row r="2295" spans="1:38" ht="26.1" customHeight="1" x14ac:dyDescent="0.3">
      <c r="A2295" s="6" t="s">
        <v>117</v>
      </c>
      <c r="B2295" s="6" t="s">
        <v>118</v>
      </c>
      <c r="C2295" s="8" t="s">
        <v>52</v>
      </c>
      <c r="D2295" s="9">
        <v>43</v>
      </c>
      <c r="E2295" s="9"/>
      <c r="F2295" s="9"/>
      <c r="G2295" s="9"/>
      <c r="H2295" s="9"/>
      <c r="I2295" s="9"/>
      <c r="J2295" s="9"/>
      <c r="K2295" s="9">
        <f t="shared" si="370"/>
        <v>0</v>
      </c>
      <c r="L2295" s="9">
        <f t="shared" si="370"/>
        <v>0</v>
      </c>
      <c r="M2295" s="15" t="s">
        <v>116</v>
      </c>
      <c r="O2295" t="str">
        <f>""</f>
        <v/>
      </c>
      <c r="P2295" s="1" t="s">
        <v>90</v>
      </c>
      <c r="Q2295">
        <v>1</v>
      </c>
      <c r="R2295">
        <f>IF(P2295="기계경비", J2295, 0)</f>
        <v>0</v>
      </c>
      <c r="S2295">
        <f>IF(P2295="운반비", J2295, 0)</f>
        <v>0</v>
      </c>
      <c r="T2295">
        <f>IF(P2295="작업부산물", F2295, 0)</f>
        <v>0</v>
      </c>
      <c r="U2295">
        <f>IF(P2295="관급", F2295, 0)</f>
        <v>0</v>
      </c>
      <c r="V2295">
        <f>IF(P2295="외주비", J2295, 0)</f>
        <v>0</v>
      </c>
      <c r="W2295">
        <f>IF(P2295="장비비", J2295, 0)</f>
        <v>0</v>
      </c>
      <c r="X2295">
        <f>IF(P2295="폐기물처리비", J2295, 0)</f>
        <v>0</v>
      </c>
      <c r="Y2295">
        <f>IF(P2295="가설비", J2295, 0)</f>
        <v>0</v>
      </c>
      <c r="Z2295">
        <f>IF(P2295="잡비제외분", F2295, 0)</f>
        <v>0</v>
      </c>
      <c r="AA2295">
        <f>IF(P2295="사급자재대", L2295, 0)</f>
        <v>0</v>
      </c>
      <c r="AB2295">
        <f>IF(P2295="관급자재대", L2295, 0)</f>
        <v>0</v>
      </c>
      <c r="AC2295">
        <f>IF(P2295="(비)철강설", L2295, 0)</f>
        <v>0</v>
      </c>
      <c r="AD2295">
        <f>IF(P2295="사용자항목2", L2295, 0)</f>
        <v>0</v>
      </c>
      <c r="AE2295">
        <f>IF(P2295="사용자항목3", L2295, 0)</f>
        <v>0</v>
      </c>
      <c r="AF2295">
        <f>IF(P2295="사용자항목4", L2295, 0)</f>
        <v>0</v>
      </c>
      <c r="AG2295">
        <f>IF(P2295="사용자항목5", L2295, 0)</f>
        <v>0</v>
      </c>
      <c r="AH2295">
        <f>IF(P2295="사용자항목6", L2295, 0)</f>
        <v>0</v>
      </c>
      <c r="AI2295">
        <f>IF(P2295="사용자항목7", L2295, 0)</f>
        <v>0</v>
      </c>
      <c r="AJ2295">
        <f>IF(P2295="사용자항목8", L2295, 0)</f>
        <v>0</v>
      </c>
      <c r="AK2295">
        <f>IF(P2295="사용자항목9", L2295, 0)</f>
        <v>0</v>
      </c>
    </row>
    <row r="2296" spans="1:38" ht="26.1" customHeight="1" x14ac:dyDescent="0.3">
      <c r="A2296" s="6" t="s">
        <v>100</v>
      </c>
      <c r="B2296" s="6" t="s">
        <v>101</v>
      </c>
      <c r="C2296" s="8" t="s">
        <v>52</v>
      </c>
      <c r="D2296" s="9">
        <v>43</v>
      </c>
      <c r="E2296" s="9"/>
      <c r="F2296" s="9"/>
      <c r="G2296" s="9"/>
      <c r="H2296" s="9"/>
      <c r="I2296" s="9"/>
      <c r="J2296" s="9"/>
      <c r="K2296" s="9">
        <f t="shared" si="370"/>
        <v>0</v>
      </c>
      <c r="L2296" s="9">
        <f t="shared" si="370"/>
        <v>0</v>
      </c>
      <c r="M2296" s="15" t="s">
        <v>102</v>
      </c>
      <c r="O2296" t="str">
        <f>""</f>
        <v/>
      </c>
      <c r="P2296" s="1" t="s">
        <v>90</v>
      </c>
      <c r="Q2296">
        <v>1</v>
      </c>
      <c r="R2296">
        <f>IF(P2296="기계경비", J2296, 0)</f>
        <v>0</v>
      </c>
      <c r="S2296">
        <f>IF(P2296="운반비", J2296, 0)</f>
        <v>0</v>
      </c>
      <c r="T2296">
        <f>IF(P2296="작업부산물", F2296, 0)</f>
        <v>0</v>
      </c>
      <c r="U2296">
        <f>IF(P2296="관급", F2296, 0)</f>
        <v>0</v>
      </c>
      <c r="V2296">
        <f>IF(P2296="외주비", J2296, 0)</f>
        <v>0</v>
      </c>
      <c r="W2296">
        <f>IF(P2296="장비비", J2296, 0)</f>
        <v>0</v>
      </c>
      <c r="X2296">
        <f>IF(P2296="폐기물처리비", J2296, 0)</f>
        <v>0</v>
      </c>
      <c r="Y2296">
        <f>IF(P2296="가설비", J2296, 0)</f>
        <v>0</v>
      </c>
      <c r="Z2296">
        <f>IF(P2296="잡비제외분", F2296, 0)</f>
        <v>0</v>
      </c>
      <c r="AA2296">
        <f>IF(P2296="사급자재대", L2296, 0)</f>
        <v>0</v>
      </c>
      <c r="AB2296">
        <f>IF(P2296="관급자재대", L2296, 0)</f>
        <v>0</v>
      </c>
      <c r="AC2296">
        <f>IF(P2296="(비)철강설", L2296, 0)</f>
        <v>0</v>
      </c>
      <c r="AD2296">
        <f>IF(P2296="사용자항목2", L2296, 0)</f>
        <v>0</v>
      </c>
      <c r="AE2296">
        <f>IF(P2296="사용자항목3", L2296, 0)</f>
        <v>0</v>
      </c>
      <c r="AF2296">
        <f>IF(P2296="사용자항목4", L2296, 0)</f>
        <v>0</v>
      </c>
      <c r="AG2296">
        <f>IF(P2296="사용자항목5", L2296, 0)</f>
        <v>0</v>
      </c>
      <c r="AH2296">
        <f>IF(P2296="사용자항목6", L2296, 0)</f>
        <v>0</v>
      </c>
      <c r="AI2296">
        <f>IF(P2296="사용자항목7", L2296, 0)</f>
        <v>0</v>
      </c>
      <c r="AJ2296">
        <f>IF(P2296="사용자항목8", L2296, 0)</f>
        <v>0</v>
      </c>
      <c r="AK2296">
        <f>IF(P2296="사용자항목9", L2296, 0)</f>
        <v>0</v>
      </c>
    </row>
    <row r="2297" spans="1:38" ht="26.1" customHeight="1" x14ac:dyDescent="0.3">
      <c r="A2297" s="7"/>
      <c r="B2297" s="7"/>
      <c r="C2297" s="14"/>
      <c r="D2297" s="9"/>
      <c r="E2297" s="9"/>
      <c r="F2297" s="9"/>
      <c r="G2297" s="9"/>
      <c r="H2297" s="9"/>
      <c r="I2297" s="9"/>
      <c r="J2297" s="9"/>
      <c r="K2297" s="9"/>
      <c r="L2297" s="9"/>
      <c r="M2297" s="9"/>
    </row>
    <row r="2298" spans="1:38" ht="26.1" customHeight="1" x14ac:dyDescent="0.3">
      <c r="A2298" s="7"/>
      <c r="B2298" s="7"/>
      <c r="C2298" s="14"/>
      <c r="D2298" s="9"/>
      <c r="E2298" s="9"/>
      <c r="F2298" s="9"/>
      <c r="G2298" s="9"/>
      <c r="H2298" s="9"/>
      <c r="I2298" s="9"/>
      <c r="J2298" s="9"/>
      <c r="K2298" s="9"/>
      <c r="L2298" s="9"/>
      <c r="M2298" s="9"/>
    </row>
    <row r="2299" spans="1:38" ht="26.1" customHeight="1" x14ac:dyDescent="0.3">
      <c r="A2299" s="7"/>
      <c r="B2299" s="7"/>
      <c r="C2299" s="14"/>
      <c r="D2299" s="9"/>
      <c r="E2299" s="9"/>
      <c r="F2299" s="9"/>
      <c r="G2299" s="9"/>
      <c r="H2299" s="9"/>
      <c r="I2299" s="9"/>
      <c r="J2299" s="9"/>
      <c r="K2299" s="9"/>
      <c r="L2299" s="9"/>
      <c r="M2299" s="9"/>
    </row>
    <row r="2300" spans="1:38" ht="26.1" customHeight="1" x14ac:dyDescent="0.3">
      <c r="A2300" s="7"/>
      <c r="B2300" s="7"/>
      <c r="C2300" s="14"/>
      <c r="D2300" s="9"/>
      <c r="E2300" s="9"/>
      <c r="F2300" s="9"/>
      <c r="G2300" s="9"/>
      <c r="H2300" s="9"/>
      <c r="I2300" s="9"/>
      <c r="J2300" s="9"/>
      <c r="K2300" s="9"/>
      <c r="L2300" s="9"/>
      <c r="M2300" s="9"/>
    </row>
    <row r="2301" spans="1:38" ht="26.1" customHeight="1" x14ac:dyDescent="0.3">
      <c r="A2301" s="7"/>
      <c r="B2301" s="7"/>
      <c r="C2301" s="14"/>
      <c r="D2301" s="9"/>
      <c r="E2301" s="9"/>
      <c r="F2301" s="9"/>
      <c r="G2301" s="9"/>
      <c r="H2301" s="9"/>
      <c r="I2301" s="9"/>
      <c r="J2301" s="9"/>
      <c r="K2301" s="9"/>
      <c r="L2301" s="9"/>
      <c r="M2301" s="9"/>
    </row>
    <row r="2302" spans="1:38" ht="26.1" customHeight="1" x14ac:dyDescent="0.3">
      <c r="A2302" s="7"/>
      <c r="B2302" s="7"/>
      <c r="C2302" s="14"/>
      <c r="D2302" s="9"/>
      <c r="E2302" s="9"/>
      <c r="F2302" s="9"/>
      <c r="G2302" s="9"/>
      <c r="H2302" s="9"/>
      <c r="I2302" s="9"/>
      <c r="J2302" s="9"/>
      <c r="K2302" s="9"/>
      <c r="L2302" s="9"/>
      <c r="M2302" s="9"/>
    </row>
    <row r="2303" spans="1:38" ht="26.1" customHeight="1" x14ac:dyDescent="0.3">
      <c r="A2303" s="7"/>
      <c r="B2303" s="7"/>
      <c r="C2303" s="14"/>
      <c r="D2303" s="9"/>
      <c r="E2303" s="9"/>
      <c r="F2303" s="9"/>
      <c r="G2303" s="9"/>
      <c r="H2303" s="9"/>
      <c r="I2303" s="9"/>
      <c r="J2303" s="9"/>
      <c r="K2303" s="9"/>
      <c r="L2303" s="9"/>
      <c r="M2303" s="9"/>
    </row>
    <row r="2304" spans="1:38" ht="26.1" customHeight="1" x14ac:dyDescent="0.3">
      <c r="A2304" s="7"/>
      <c r="B2304" s="7"/>
      <c r="C2304" s="14"/>
      <c r="D2304" s="9"/>
      <c r="E2304" s="9"/>
      <c r="F2304" s="9"/>
      <c r="G2304" s="9"/>
      <c r="H2304" s="9"/>
      <c r="I2304" s="9"/>
      <c r="J2304" s="9"/>
      <c r="K2304" s="9"/>
      <c r="L2304" s="9"/>
      <c r="M2304" s="9"/>
    </row>
    <row r="2305" spans="1:38" ht="26.1" customHeight="1" x14ac:dyDescent="0.3">
      <c r="A2305" s="7"/>
      <c r="B2305" s="7"/>
      <c r="C2305" s="14"/>
      <c r="D2305" s="9"/>
      <c r="E2305" s="9"/>
      <c r="F2305" s="9"/>
      <c r="G2305" s="9"/>
      <c r="H2305" s="9"/>
      <c r="I2305" s="9"/>
      <c r="J2305" s="9"/>
      <c r="K2305" s="9"/>
      <c r="L2305" s="9"/>
      <c r="M2305" s="9"/>
    </row>
    <row r="2306" spans="1:38" ht="26.1" customHeight="1" x14ac:dyDescent="0.3">
      <c r="A2306" s="7"/>
      <c r="B2306" s="7"/>
      <c r="C2306" s="14"/>
      <c r="D2306" s="9"/>
      <c r="E2306" s="9"/>
      <c r="F2306" s="9"/>
      <c r="G2306" s="9"/>
      <c r="H2306" s="9"/>
      <c r="I2306" s="9"/>
      <c r="J2306" s="9"/>
      <c r="K2306" s="9"/>
      <c r="L2306" s="9"/>
      <c r="M2306" s="9"/>
    </row>
    <row r="2307" spans="1:38" ht="26.1" customHeight="1" x14ac:dyDescent="0.3">
      <c r="A2307" s="7"/>
      <c r="B2307" s="7"/>
      <c r="C2307" s="14"/>
      <c r="D2307" s="9"/>
      <c r="E2307" s="9"/>
      <c r="F2307" s="9"/>
      <c r="G2307" s="9"/>
      <c r="H2307" s="9"/>
      <c r="I2307" s="9"/>
      <c r="J2307" s="9"/>
      <c r="K2307" s="9"/>
      <c r="L2307" s="9"/>
      <c r="M2307" s="9"/>
    </row>
    <row r="2308" spans="1:38" ht="26.1" customHeight="1" x14ac:dyDescent="0.3">
      <c r="A2308" s="10" t="s">
        <v>91</v>
      </c>
      <c r="B2308" s="11"/>
      <c r="C2308" s="12"/>
      <c r="D2308" s="13"/>
      <c r="E2308" s="13"/>
      <c r="F2308" s="13"/>
      <c r="G2308" s="13"/>
      <c r="H2308" s="13"/>
      <c r="I2308" s="13"/>
      <c r="J2308" s="13"/>
      <c r="K2308" s="13"/>
      <c r="L2308" s="13">
        <f>F2308+H2308+J2308</f>
        <v>0</v>
      </c>
      <c r="M2308" s="13"/>
      <c r="R2308">
        <f t="shared" ref="R2308:AL2308" si="371">ROUNDDOWN(SUM(R2294:R2296), 0)</f>
        <v>0</v>
      </c>
      <c r="S2308">
        <f t="shared" si="371"/>
        <v>0</v>
      </c>
      <c r="T2308">
        <f t="shared" si="371"/>
        <v>0</v>
      </c>
      <c r="U2308">
        <f t="shared" si="371"/>
        <v>0</v>
      </c>
      <c r="V2308">
        <f t="shared" si="371"/>
        <v>0</v>
      </c>
      <c r="W2308">
        <f t="shared" si="371"/>
        <v>0</v>
      </c>
      <c r="X2308">
        <f t="shared" si="371"/>
        <v>0</v>
      </c>
      <c r="Y2308">
        <f t="shared" si="371"/>
        <v>0</v>
      </c>
      <c r="Z2308">
        <f t="shared" si="371"/>
        <v>0</v>
      </c>
      <c r="AA2308">
        <f t="shared" si="371"/>
        <v>0</v>
      </c>
      <c r="AB2308">
        <f t="shared" si="371"/>
        <v>0</v>
      </c>
      <c r="AC2308">
        <f t="shared" si="371"/>
        <v>0</v>
      </c>
      <c r="AD2308">
        <f t="shared" si="371"/>
        <v>0</v>
      </c>
      <c r="AE2308">
        <f t="shared" si="371"/>
        <v>0</v>
      </c>
      <c r="AF2308">
        <f t="shared" si="371"/>
        <v>0</v>
      </c>
      <c r="AG2308">
        <f t="shared" si="371"/>
        <v>0</v>
      </c>
      <c r="AH2308">
        <f t="shared" si="371"/>
        <v>0</v>
      </c>
      <c r="AI2308">
        <f t="shared" si="371"/>
        <v>0</v>
      </c>
      <c r="AJ2308">
        <f t="shared" si="371"/>
        <v>0</v>
      </c>
      <c r="AK2308">
        <f t="shared" si="371"/>
        <v>0</v>
      </c>
      <c r="AL2308">
        <f t="shared" si="371"/>
        <v>0</v>
      </c>
    </row>
    <row r="2309" spans="1:38" ht="26.1" customHeight="1" x14ac:dyDescent="0.3">
      <c r="A2309" s="59" t="s">
        <v>570</v>
      </c>
      <c r="B2309" s="62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3"/>
    </row>
    <row r="2310" spans="1:38" ht="26.1" customHeight="1" x14ac:dyDescent="0.3">
      <c r="A2310" s="6" t="s">
        <v>571</v>
      </c>
      <c r="B2310" s="6" t="s">
        <v>310</v>
      </c>
      <c r="C2310" s="8" t="s">
        <v>52</v>
      </c>
      <c r="D2310" s="9">
        <v>43</v>
      </c>
      <c r="E2310" s="9"/>
      <c r="F2310" s="9"/>
      <c r="G2310" s="9"/>
      <c r="H2310" s="9"/>
      <c r="I2310" s="9"/>
      <c r="J2310" s="9"/>
      <c r="K2310" s="9">
        <f>E2310+G2310+I2310</f>
        <v>0</v>
      </c>
      <c r="L2310" s="9">
        <f>F2310+H2310+J2310</f>
        <v>0</v>
      </c>
      <c r="M2310" s="15" t="s">
        <v>309</v>
      </c>
      <c r="O2310" t="str">
        <f>""</f>
        <v/>
      </c>
      <c r="P2310" s="1" t="s">
        <v>90</v>
      </c>
      <c r="Q2310">
        <v>1</v>
      </c>
      <c r="R2310">
        <f>IF(P2310="기계경비", J2310, 0)</f>
        <v>0</v>
      </c>
      <c r="S2310">
        <f>IF(P2310="운반비", J2310, 0)</f>
        <v>0</v>
      </c>
      <c r="T2310">
        <f>IF(P2310="작업부산물", F2310, 0)</f>
        <v>0</v>
      </c>
      <c r="U2310">
        <f>IF(P2310="관급", F2310, 0)</f>
        <v>0</v>
      </c>
      <c r="V2310">
        <f>IF(P2310="외주비", J2310, 0)</f>
        <v>0</v>
      </c>
      <c r="W2310">
        <f>IF(P2310="장비비", J2310, 0)</f>
        <v>0</v>
      </c>
      <c r="X2310">
        <f>IF(P2310="폐기물처리비", J2310, 0)</f>
        <v>0</v>
      </c>
      <c r="Y2310">
        <f>IF(P2310="가설비", J2310, 0)</f>
        <v>0</v>
      </c>
      <c r="Z2310">
        <f>IF(P2310="잡비제외분", F2310, 0)</f>
        <v>0</v>
      </c>
      <c r="AA2310">
        <f>IF(P2310="사급자재대", L2310, 0)</f>
        <v>0</v>
      </c>
      <c r="AB2310">
        <f>IF(P2310="관급자재대", L2310, 0)</f>
        <v>0</v>
      </c>
      <c r="AC2310">
        <f>IF(P2310="(비)철강설", L2310, 0)</f>
        <v>0</v>
      </c>
      <c r="AD2310">
        <f>IF(P2310="사용자항목2", L2310, 0)</f>
        <v>0</v>
      </c>
      <c r="AE2310">
        <f>IF(P2310="사용자항목3", L2310, 0)</f>
        <v>0</v>
      </c>
      <c r="AF2310">
        <f>IF(P2310="사용자항목4", L2310, 0)</f>
        <v>0</v>
      </c>
      <c r="AG2310">
        <f>IF(P2310="사용자항목5", L2310, 0)</f>
        <v>0</v>
      </c>
      <c r="AH2310">
        <f>IF(P2310="사용자항목6", L2310, 0)</f>
        <v>0</v>
      </c>
      <c r="AI2310">
        <f>IF(P2310="사용자항목7", L2310, 0)</f>
        <v>0</v>
      </c>
      <c r="AJ2310">
        <f>IF(P2310="사용자항목8", L2310, 0)</f>
        <v>0</v>
      </c>
      <c r="AK2310">
        <f>IF(P2310="사용자항목9", L2310, 0)</f>
        <v>0</v>
      </c>
    </row>
    <row r="2311" spans="1:38" ht="26.1" customHeight="1" x14ac:dyDescent="0.3">
      <c r="A2311" s="6" t="s">
        <v>124</v>
      </c>
      <c r="B2311" s="6" t="s">
        <v>125</v>
      </c>
      <c r="C2311" s="8" t="s">
        <v>52</v>
      </c>
      <c r="D2311" s="9">
        <v>43</v>
      </c>
      <c r="E2311" s="9"/>
      <c r="F2311" s="9"/>
      <c r="G2311" s="9"/>
      <c r="H2311" s="9"/>
      <c r="I2311" s="9"/>
      <c r="J2311" s="9"/>
      <c r="K2311" s="9">
        <f>E2311+G2311+I2311</f>
        <v>0</v>
      </c>
      <c r="L2311" s="9">
        <f>F2311+H2311+J2311</f>
        <v>0</v>
      </c>
      <c r="M2311" s="15" t="s">
        <v>123</v>
      </c>
      <c r="O2311" t="str">
        <f>""</f>
        <v/>
      </c>
      <c r="P2311" s="1" t="s">
        <v>90</v>
      </c>
      <c r="Q2311">
        <v>1</v>
      </c>
      <c r="R2311">
        <f>IF(P2311="기계경비", J2311, 0)</f>
        <v>0</v>
      </c>
      <c r="S2311">
        <f>IF(P2311="운반비", J2311, 0)</f>
        <v>0</v>
      </c>
      <c r="T2311">
        <f>IF(P2311="작업부산물", F2311, 0)</f>
        <v>0</v>
      </c>
      <c r="U2311">
        <f>IF(P2311="관급", F2311, 0)</f>
        <v>0</v>
      </c>
      <c r="V2311">
        <f>IF(P2311="외주비", J2311, 0)</f>
        <v>0</v>
      </c>
      <c r="W2311">
        <f>IF(P2311="장비비", J2311, 0)</f>
        <v>0</v>
      </c>
      <c r="X2311">
        <f>IF(P2311="폐기물처리비", J2311, 0)</f>
        <v>0</v>
      </c>
      <c r="Y2311">
        <f>IF(P2311="가설비", J2311, 0)</f>
        <v>0</v>
      </c>
      <c r="Z2311">
        <f>IF(P2311="잡비제외분", F2311, 0)</f>
        <v>0</v>
      </c>
      <c r="AA2311">
        <f>IF(P2311="사급자재대", L2311, 0)</f>
        <v>0</v>
      </c>
      <c r="AB2311">
        <f>IF(P2311="관급자재대", L2311, 0)</f>
        <v>0</v>
      </c>
      <c r="AC2311">
        <f>IF(P2311="(비)철강설", L2311, 0)</f>
        <v>0</v>
      </c>
      <c r="AD2311">
        <f>IF(P2311="사용자항목2", L2311, 0)</f>
        <v>0</v>
      </c>
      <c r="AE2311">
        <f>IF(P2311="사용자항목3", L2311, 0)</f>
        <v>0</v>
      </c>
      <c r="AF2311">
        <f>IF(P2311="사용자항목4", L2311, 0)</f>
        <v>0</v>
      </c>
      <c r="AG2311">
        <f>IF(P2311="사용자항목5", L2311, 0)</f>
        <v>0</v>
      </c>
      <c r="AH2311">
        <f>IF(P2311="사용자항목6", L2311, 0)</f>
        <v>0</v>
      </c>
      <c r="AI2311">
        <f>IF(P2311="사용자항목7", L2311, 0)</f>
        <v>0</v>
      </c>
      <c r="AJ2311">
        <f>IF(P2311="사용자항목8", L2311, 0)</f>
        <v>0</v>
      </c>
      <c r="AK2311">
        <f>IF(P2311="사용자항목9", L2311, 0)</f>
        <v>0</v>
      </c>
    </row>
    <row r="2312" spans="1:38" ht="26.1" customHeight="1" x14ac:dyDescent="0.3">
      <c r="A2312" s="7"/>
      <c r="B2312" s="7"/>
      <c r="C2312" s="14"/>
      <c r="D2312" s="9"/>
      <c r="E2312" s="9"/>
      <c r="F2312" s="9"/>
      <c r="G2312" s="9"/>
      <c r="H2312" s="9"/>
      <c r="I2312" s="9"/>
      <c r="J2312" s="9"/>
      <c r="K2312" s="9"/>
      <c r="L2312" s="9"/>
      <c r="M2312" s="9"/>
    </row>
    <row r="2313" spans="1:38" ht="26.1" customHeight="1" x14ac:dyDescent="0.3">
      <c r="A2313" s="7"/>
      <c r="B2313" s="7"/>
      <c r="C2313" s="14"/>
      <c r="D2313" s="9"/>
      <c r="E2313" s="9"/>
      <c r="F2313" s="9"/>
      <c r="G2313" s="9"/>
      <c r="H2313" s="9"/>
      <c r="I2313" s="9"/>
      <c r="J2313" s="9"/>
      <c r="K2313" s="9"/>
      <c r="L2313" s="9"/>
      <c r="M2313" s="9"/>
    </row>
    <row r="2314" spans="1:38" ht="26.1" customHeight="1" x14ac:dyDescent="0.3">
      <c r="A2314" s="7"/>
      <c r="B2314" s="7"/>
      <c r="C2314" s="14"/>
      <c r="D2314" s="9"/>
      <c r="E2314" s="9"/>
      <c r="F2314" s="9"/>
      <c r="G2314" s="9"/>
      <c r="H2314" s="9"/>
      <c r="I2314" s="9"/>
      <c r="J2314" s="9"/>
      <c r="K2314" s="9"/>
      <c r="L2314" s="9"/>
      <c r="M2314" s="9"/>
    </row>
    <row r="2315" spans="1:38" ht="26.1" customHeight="1" x14ac:dyDescent="0.3">
      <c r="A2315" s="7"/>
      <c r="B2315" s="7"/>
      <c r="C2315" s="14"/>
      <c r="D2315" s="9"/>
      <c r="E2315" s="9"/>
      <c r="F2315" s="9"/>
      <c r="G2315" s="9"/>
      <c r="H2315" s="9"/>
      <c r="I2315" s="9"/>
      <c r="J2315" s="9"/>
      <c r="K2315" s="9"/>
      <c r="L2315" s="9"/>
      <c r="M2315" s="9"/>
    </row>
    <row r="2316" spans="1:38" ht="26.1" customHeight="1" x14ac:dyDescent="0.3">
      <c r="A2316" s="7"/>
      <c r="B2316" s="7"/>
      <c r="C2316" s="14"/>
      <c r="D2316" s="9"/>
      <c r="E2316" s="9"/>
      <c r="F2316" s="9"/>
      <c r="G2316" s="9"/>
      <c r="H2316" s="9"/>
      <c r="I2316" s="9"/>
      <c r="J2316" s="9"/>
      <c r="K2316" s="9"/>
      <c r="L2316" s="9"/>
      <c r="M2316" s="9"/>
    </row>
    <row r="2317" spans="1:38" ht="26.1" customHeight="1" x14ac:dyDescent="0.3">
      <c r="A2317" s="7"/>
      <c r="B2317" s="7"/>
      <c r="C2317" s="14"/>
      <c r="D2317" s="9"/>
      <c r="E2317" s="9"/>
      <c r="F2317" s="9"/>
      <c r="G2317" s="9"/>
      <c r="H2317" s="9"/>
      <c r="I2317" s="9"/>
      <c r="J2317" s="9"/>
      <c r="K2317" s="9"/>
      <c r="L2317" s="9"/>
      <c r="M2317" s="9"/>
    </row>
    <row r="2318" spans="1:38" ht="26.1" customHeight="1" x14ac:dyDescent="0.3">
      <c r="A2318" s="7"/>
      <c r="B2318" s="7"/>
      <c r="C2318" s="14"/>
      <c r="D2318" s="9"/>
      <c r="E2318" s="9"/>
      <c r="F2318" s="9"/>
      <c r="G2318" s="9"/>
      <c r="H2318" s="9"/>
      <c r="I2318" s="9"/>
      <c r="J2318" s="9"/>
      <c r="K2318" s="9"/>
      <c r="L2318" s="9"/>
      <c r="M2318" s="9"/>
    </row>
    <row r="2319" spans="1:38" ht="26.1" customHeight="1" x14ac:dyDescent="0.3">
      <c r="A2319" s="7"/>
      <c r="B2319" s="7"/>
      <c r="C2319" s="14"/>
      <c r="D2319" s="9"/>
      <c r="E2319" s="9"/>
      <c r="F2319" s="9"/>
      <c r="G2319" s="9"/>
      <c r="H2319" s="9"/>
      <c r="I2319" s="9"/>
      <c r="J2319" s="9"/>
      <c r="K2319" s="9"/>
      <c r="L2319" s="9"/>
      <c r="M2319" s="9"/>
    </row>
    <row r="2320" spans="1:38" ht="26.1" customHeight="1" x14ac:dyDescent="0.3">
      <c r="A2320" s="7"/>
      <c r="B2320" s="7"/>
      <c r="C2320" s="14"/>
      <c r="D2320" s="9"/>
      <c r="E2320" s="9"/>
      <c r="F2320" s="9"/>
      <c r="G2320" s="9"/>
      <c r="H2320" s="9"/>
      <c r="I2320" s="9"/>
      <c r="J2320" s="9"/>
      <c r="K2320" s="9"/>
      <c r="L2320" s="9"/>
      <c r="M2320" s="9"/>
    </row>
    <row r="2321" spans="1:38" ht="26.1" customHeight="1" x14ac:dyDescent="0.3">
      <c r="A2321" s="7"/>
      <c r="B2321" s="7"/>
      <c r="C2321" s="14"/>
      <c r="D2321" s="9"/>
      <c r="E2321" s="9"/>
      <c r="F2321" s="9"/>
      <c r="G2321" s="9"/>
      <c r="H2321" s="9"/>
      <c r="I2321" s="9"/>
      <c r="J2321" s="9"/>
      <c r="K2321" s="9"/>
      <c r="L2321" s="9"/>
      <c r="M2321" s="9"/>
    </row>
    <row r="2322" spans="1:38" ht="26.1" customHeight="1" x14ac:dyDescent="0.3">
      <c r="A2322" s="7"/>
      <c r="B2322" s="7"/>
      <c r="C2322" s="14"/>
      <c r="D2322" s="9"/>
      <c r="E2322" s="9"/>
      <c r="F2322" s="9"/>
      <c r="G2322" s="9"/>
      <c r="H2322" s="9"/>
      <c r="I2322" s="9"/>
      <c r="J2322" s="9"/>
      <c r="K2322" s="9"/>
      <c r="L2322" s="9"/>
      <c r="M2322" s="9"/>
    </row>
    <row r="2323" spans="1:38" ht="26.1" customHeight="1" x14ac:dyDescent="0.3">
      <c r="A2323" s="7"/>
      <c r="B2323" s="7"/>
      <c r="C2323" s="14"/>
      <c r="D2323" s="9"/>
      <c r="E2323" s="9"/>
      <c r="F2323" s="9"/>
      <c r="G2323" s="9"/>
      <c r="H2323" s="9"/>
      <c r="I2323" s="9"/>
      <c r="J2323" s="9"/>
      <c r="K2323" s="9"/>
      <c r="L2323" s="9"/>
      <c r="M2323" s="9"/>
    </row>
    <row r="2324" spans="1:38" ht="26.1" customHeight="1" x14ac:dyDescent="0.3">
      <c r="A2324" s="10" t="s">
        <v>91</v>
      </c>
      <c r="B2324" s="11"/>
      <c r="C2324" s="12"/>
      <c r="D2324" s="13"/>
      <c r="E2324" s="13"/>
      <c r="F2324" s="13"/>
      <c r="G2324" s="13"/>
      <c r="H2324" s="13"/>
      <c r="I2324" s="13"/>
      <c r="J2324" s="13"/>
      <c r="K2324" s="13"/>
      <c r="L2324" s="13">
        <f>F2324+H2324+J2324</f>
        <v>0</v>
      </c>
      <c r="M2324" s="13"/>
      <c r="R2324">
        <f t="shared" ref="R2324:AL2324" si="372">ROUNDDOWN(SUM(R2310:R2311), 0)</f>
        <v>0</v>
      </c>
      <c r="S2324">
        <f t="shared" si="372"/>
        <v>0</v>
      </c>
      <c r="T2324">
        <f t="shared" si="372"/>
        <v>0</v>
      </c>
      <c r="U2324">
        <f t="shared" si="372"/>
        <v>0</v>
      </c>
      <c r="V2324">
        <f t="shared" si="372"/>
        <v>0</v>
      </c>
      <c r="W2324">
        <f t="shared" si="372"/>
        <v>0</v>
      </c>
      <c r="X2324">
        <f t="shared" si="372"/>
        <v>0</v>
      </c>
      <c r="Y2324">
        <f t="shared" si="372"/>
        <v>0</v>
      </c>
      <c r="Z2324">
        <f t="shared" si="372"/>
        <v>0</v>
      </c>
      <c r="AA2324">
        <f t="shared" si="372"/>
        <v>0</v>
      </c>
      <c r="AB2324">
        <f t="shared" si="372"/>
        <v>0</v>
      </c>
      <c r="AC2324">
        <f t="shared" si="372"/>
        <v>0</v>
      </c>
      <c r="AD2324">
        <f t="shared" si="372"/>
        <v>0</v>
      </c>
      <c r="AE2324">
        <f t="shared" si="372"/>
        <v>0</v>
      </c>
      <c r="AF2324">
        <f t="shared" si="372"/>
        <v>0</v>
      </c>
      <c r="AG2324">
        <f t="shared" si="372"/>
        <v>0</v>
      </c>
      <c r="AH2324">
        <f t="shared" si="372"/>
        <v>0</v>
      </c>
      <c r="AI2324">
        <f t="shared" si="372"/>
        <v>0</v>
      </c>
      <c r="AJ2324">
        <f t="shared" si="372"/>
        <v>0</v>
      </c>
      <c r="AK2324">
        <f t="shared" si="372"/>
        <v>0</v>
      </c>
      <c r="AL2324">
        <f t="shared" si="372"/>
        <v>0</v>
      </c>
    </row>
    <row r="2325" spans="1:38" ht="26.1" customHeight="1" x14ac:dyDescent="0.3">
      <c r="A2325" s="59" t="s">
        <v>572</v>
      </c>
      <c r="B2325" s="62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3"/>
    </row>
    <row r="2326" spans="1:38" ht="26.1" customHeight="1" x14ac:dyDescent="0.3">
      <c r="A2326" s="6" t="s">
        <v>127</v>
      </c>
      <c r="B2326" s="6" t="s">
        <v>128</v>
      </c>
      <c r="C2326" s="8" t="s">
        <v>52</v>
      </c>
      <c r="D2326" s="9">
        <v>22</v>
      </c>
      <c r="E2326" s="9"/>
      <c r="F2326" s="9"/>
      <c r="G2326" s="9"/>
      <c r="H2326" s="9"/>
      <c r="I2326" s="9"/>
      <c r="J2326" s="9"/>
      <c r="K2326" s="9">
        <f>E2326+G2326+I2326</f>
        <v>0</v>
      </c>
      <c r="L2326" s="9">
        <f>F2326+H2326+J2326</f>
        <v>0</v>
      </c>
      <c r="M2326" s="15" t="s">
        <v>126</v>
      </c>
      <c r="O2326" t="str">
        <f>""</f>
        <v/>
      </c>
      <c r="P2326" s="1" t="s">
        <v>90</v>
      </c>
      <c r="Q2326">
        <v>1</v>
      </c>
      <c r="R2326">
        <f>IF(P2326="기계경비", J2326, 0)</f>
        <v>0</v>
      </c>
      <c r="S2326">
        <f>IF(P2326="운반비", J2326, 0)</f>
        <v>0</v>
      </c>
      <c r="T2326">
        <f>IF(P2326="작업부산물", F2326, 0)</f>
        <v>0</v>
      </c>
      <c r="U2326">
        <f>IF(P2326="관급", F2326, 0)</f>
        <v>0</v>
      </c>
      <c r="V2326">
        <f>IF(P2326="외주비", J2326, 0)</f>
        <v>0</v>
      </c>
      <c r="W2326">
        <f>IF(P2326="장비비", J2326, 0)</f>
        <v>0</v>
      </c>
      <c r="X2326">
        <f>IF(P2326="폐기물처리비", J2326, 0)</f>
        <v>0</v>
      </c>
      <c r="Y2326">
        <f>IF(P2326="가설비", J2326, 0)</f>
        <v>0</v>
      </c>
      <c r="Z2326">
        <f>IF(P2326="잡비제외분", F2326, 0)</f>
        <v>0</v>
      </c>
      <c r="AA2326">
        <f>IF(P2326="사급자재대", L2326, 0)</f>
        <v>0</v>
      </c>
      <c r="AB2326">
        <f>IF(P2326="관급자재대", L2326, 0)</f>
        <v>0</v>
      </c>
      <c r="AC2326">
        <f>IF(P2326="(비)철강설", L2326, 0)</f>
        <v>0</v>
      </c>
      <c r="AD2326">
        <f>IF(P2326="사용자항목2", L2326, 0)</f>
        <v>0</v>
      </c>
      <c r="AE2326">
        <f>IF(P2326="사용자항목3", L2326, 0)</f>
        <v>0</v>
      </c>
      <c r="AF2326">
        <f>IF(P2326="사용자항목4", L2326, 0)</f>
        <v>0</v>
      </c>
      <c r="AG2326">
        <f>IF(P2326="사용자항목5", L2326, 0)</f>
        <v>0</v>
      </c>
      <c r="AH2326">
        <f>IF(P2326="사용자항목6", L2326, 0)</f>
        <v>0</v>
      </c>
      <c r="AI2326">
        <f>IF(P2326="사용자항목7", L2326, 0)</f>
        <v>0</v>
      </c>
      <c r="AJ2326">
        <f>IF(P2326="사용자항목8", L2326, 0)</f>
        <v>0</v>
      </c>
      <c r="AK2326">
        <f>IF(P2326="사용자항목9", L2326, 0)</f>
        <v>0</v>
      </c>
    </row>
    <row r="2327" spans="1:38" ht="26.1" customHeight="1" x14ac:dyDescent="0.3">
      <c r="A2327" s="6" t="s">
        <v>130</v>
      </c>
      <c r="B2327" s="6" t="s">
        <v>131</v>
      </c>
      <c r="C2327" s="8" t="s">
        <v>52</v>
      </c>
      <c r="D2327" s="9">
        <v>22</v>
      </c>
      <c r="E2327" s="9"/>
      <c r="F2327" s="9"/>
      <c r="G2327" s="9"/>
      <c r="H2327" s="9"/>
      <c r="I2327" s="9"/>
      <c r="J2327" s="9"/>
      <c r="K2327" s="9">
        <f>E2327+G2327+I2327</f>
        <v>0</v>
      </c>
      <c r="L2327" s="9">
        <f>F2327+H2327+J2327</f>
        <v>0</v>
      </c>
      <c r="M2327" s="15" t="s">
        <v>129</v>
      </c>
      <c r="O2327" t="str">
        <f>""</f>
        <v/>
      </c>
      <c r="P2327" s="1" t="s">
        <v>90</v>
      </c>
      <c r="Q2327">
        <v>1</v>
      </c>
      <c r="R2327">
        <f>IF(P2327="기계경비", J2327, 0)</f>
        <v>0</v>
      </c>
      <c r="S2327">
        <f>IF(P2327="운반비", J2327, 0)</f>
        <v>0</v>
      </c>
      <c r="T2327">
        <f>IF(P2327="작업부산물", F2327, 0)</f>
        <v>0</v>
      </c>
      <c r="U2327">
        <f>IF(P2327="관급", F2327, 0)</f>
        <v>0</v>
      </c>
      <c r="V2327">
        <f>IF(P2327="외주비", J2327, 0)</f>
        <v>0</v>
      </c>
      <c r="W2327">
        <f>IF(P2327="장비비", J2327, 0)</f>
        <v>0</v>
      </c>
      <c r="X2327">
        <f>IF(P2327="폐기물처리비", J2327, 0)</f>
        <v>0</v>
      </c>
      <c r="Y2327">
        <f>IF(P2327="가설비", J2327, 0)</f>
        <v>0</v>
      </c>
      <c r="Z2327">
        <f>IF(P2327="잡비제외분", F2327, 0)</f>
        <v>0</v>
      </c>
      <c r="AA2327">
        <f>IF(P2327="사급자재대", L2327, 0)</f>
        <v>0</v>
      </c>
      <c r="AB2327">
        <f>IF(P2327="관급자재대", L2327, 0)</f>
        <v>0</v>
      </c>
      <c r="AC2327">
        <f>IF(P2327="(비)철강설", L2327, 0)</f>
        <v>0</v>
      </c>
      <c r="AD2327">
        <f>IF(P2327="사용자항목2", L2327, 0)</f>
        <v>0</v>
      </c>
      <c r="AE2327">
        <f>IF(P2327="사용자항목3", L2327, 0)</f>
        <v>0</v>
      </c>
      <c r="AF2327">
        <f>IF(P2327="사용자항목4", L2327, 0)</f>
        <v>0</v>
      </c>
      <c r="AG2327">
        <f>IF(P2327="사용자항목5", L2327, 0)</f>
        <v>0</v>
      </c>
      <c r="AH2327">
        <f>IF(P2327="사용자항목6", L2327, 0)</f>
        <v>0</v>
      </c>
      <c r="AI2327">
        <f>IF(P2327="사용자항목7", L2327, 0)</f>
        <v>0</v>
      </c>
      <c r="AJ2327">
        <f>IF(P2327="사용자항목8", L2327, 0)</f>
        <v>0</v>
      </c>
      <c r="AK2327">
        <f>IF(P2327="사용자항목9", L2327, 0)</f>
        <v>0</v>
      </c>
    </row>
    <row r="2328" spans="1:38" ht="26.1" customHeight="1" x14ac:dyDescent="0.3">
      <c r="A2328" s="7"/>
      <c r="B2328" s="7"/>
      <c r="C2328" s="14"/>
      <c r="D2328" s="9"/>
      <c r="E2328" s="9"/>
      <c r="F2328" s="9"/>
      <c r="G2328" s="9"/>
      <c r="H2328" s="9"/>
      <c r="I2328" s="9"/>
      <c r="J2328" s="9"/>
      <c r="K2328" s="9"/>
      <c r="L2328" s="9"/>
      <c r="M2328" s="9"/>
    </row>
    <row r="2329" spans="1:38" ht="26.1" customHeight="1" x14ac:dyDescent="0.3">
      <c r="A2329" s="7"/>
      <c r="B2329" s="7"/>
      <c r="C2329" s="14"/>
      <c r="D2329" s="9"/>
      <c r="E2329" s="9"/>
      <c r="F2329" s="9"/>
      <c r="G2329" s="9"/>
      <c r="H2329" s="9"/>
      <c r="I2329" s="9"/>
      <c r="J2329" s="9"/>
      <c r="K2329" s="9"/>
      <c r="L2329" s="9"/>
      <c r="M2329" s="9"/>
    </row>
    <row r="2330" spans="1:38" ht="26.1" customHeight="1" x14ac:dyDescent="0.3">
      <c r="A2330" s="7"/>
      <c r="B2330" s="7"/>
      <c r="C2330" s="14"/>
      <c r="D2330" s="9"/>
      <c r="E2330" s="9"/>
      <c r="F2330" s="9"/>
      <c r="G2330" s="9"/>
      <c r="H2330" s="9"/>
      <c r="I2330" s="9"/>
      <c r="J2330" s="9"/>
      <c r="K2330" s="9"/>
      <c r="L2330" s="9"/>
      <c r="M2330" s="9"/>
    </row>
    <row r="2331" spans="1:38" ht="26.1" customHeight="1" x14ac:dyDescent="0.3">
      <c r="A2331" s="7"/>
      <c r="B2331" s="7"/>
      <c r="C2331" s="14"/>
      <c r="D2331" s="9"/>
      <c r="E2331" s="9"/>
      <c r="F2331" s="9"/>
      <c r="G2331" s="9"/>
      <c r="H2331" s="9"/>
      <c r="I2331" s="9"/>
      <c r="J2331" s="9"/>
      <c r="K2331" s="9"/>
      <c r="L2331" s="9"/>
      <c r="M2331" s="9"/>
    </row>
    <row r="2332" spans="1:38" ht="26.1" customHeight="1" x14ac:dyDescent="0.3">
      <c r="A2332" s="7"/>
      <c r="B2332" s="7"/>
      <c r="C2332" s="14"/>
      <c r="D2332" s="9"/>
      <c r="E2332" s="9"/>
      <c r="F2332" s="9"/>
      <c r="G2332" s="9"/>
      <c r="H2332" s="9"/>
      <c r="I2332" s="9"/>
      <c r="J2332" s="9"/>
      <c r="K2332" s="9"/>
      <c r="L2332" s="9"/>
      <c r="M2332" s="9"/>
    </row>
    <row r="2333" spans="1:38" ht="26.1" customHeight="1" x14ac:dyDescent="0.3">
      <c r="A2333" s="7"/>
      <c r="B2333" s="7"/>
      <c r="C2333" s="14"/>
      <c r="D2333" s="9"/>
      <c r="E2333" s="9"/>
      <c r="F2333" s="9"/>
      <c r="G2333" s="9"/>
      <c r="H2333" s="9"/>
      <c r="I2333" s="9"/>
      <c r="J2333" s="9"/>
      <c r="K2333" s="9"/>
      <c r="L2333" s="9"/>
      <c r="M2333" s="9"/>
    </row>
    <row r="2334" spans="1:38" ht="26.1" customHeight="1" x14ac:dyDescent="0.3">
      <c r="A2334" s="7"/>
      <c r="B2334" s="7"/>
      <c r="C2334" s="14"/>
      <c r="D2334" s="9"/>
      <c r="E2334" s="9"/>
      <c r="F2334" s="9"/>
      <c r="G2334" s="9"/>
      <c r="H2334" s="9"/>
      <c r="I2334" s="9"/>
      <c r="J2334" s="9"/>
      <c r="K2334" s="9"/>
      <c r="L2334" s="9"/>
      <c r="M2334" s="9"/>
    </row>
    <row r="2335" spans="1:38" ht="26.1" customHeight="1" x14ac:dyDescent="0.3">
      <c r="A2335" s="7"/>
      <c r="B2335" s="7"/>
      <c r="C2335" s="14"/>
      <c r="D2335" s="9"/>
      <c r="E2335" s="9"/>
      <c r="F2335" s="9"/>
      <c r="G2335" s="9"/>
      <c r="H2335" s="9"/>
      <c r="I2335" s="9"/>
      <c r="J2335" s="9"/>
      <c r="K2335" s="9"/>
      <c r="L2335" s="9"/>
      <c r="M2335" s="9"/>
    </row>
    <row r="2336" spans="1:38" ht="26.1" customHeight="1" x14ac:dyDescent="0.3">
      <c r="A2336" s="7"/>
      <c r="B2336" s="7"/>
      <c r="C2336" s="14"/>
      <c r="D2336" s="9"/>
      <c r="E2336" s="9"/>
      <c r="F2336" s="9"/>
      <c r="G2336" s="9"/>
      <c r="H2336" s="9"/>
      <c r="I2336" s="9"/>
      <c r="J2336" s="9"/>
      <c r="K2336" s="9"/>
      <c r="L2336" s="9"/>
      <c r="M2336" s="9"/>
    </row>
    <row r="2337" spans="1:38" ht="26.1" customHeight="1" x14ac:dyDescent="0.3">
      <c r="A2337" s="7"/>
      <c r="B2337" s="7"/>
      <c r="C2337" s="14"/>
      <c r="D2337" s="9"/>
      <c r="E2337" s="9"/>
      <c r="F2337" s="9"/>
      <c r="G2337" s="9"/>
      <c r="H2337" s="9"/>
      <c r="I2337" s="9"/>
      <c r="J2337" s="9"/>
      <c r="K2337" s="9"/>
      <c r="L2337" s="9"/>
      <c r="M2337" s="9"/>
    </row>
    <row r="2338" spans="1:38" ht="26.1" customHeight="1" x14ac:dyDescent="0.3">
      <c r="A2338" s="7"/>
      <c r="B2338" s="7"/>
      <c r="C2338" s="14"/>
      <c r="D2338" s="9"/>
      <c r="E2338" s="9"/>
      <c r="F2338" s="9"/>
      <c r="G2338" s="9"/>
      <c r="H2338" s="9"/>
      <c r="I2338" s="9"/>
      <c r="J2338" s="9"/>
      <c r="K2338" s="9"/>
      <c r="L2338" s="9"/>
      <c r="M2338" s="9"/>
    </row>
    <row r="2339" spans="1:38" ht="26.1" customHeight="1" x14ac:dyDescent="0.3">
      <c r="A2339" s="7"/>
      <c r="B2339" s="7"/>
      <c r="C2339" s="14"/>
      <c r="D2339" s="9"/>
      <c r="E2339" s="9"/>
      <c r="F2339" s="9"/>
      <c r="G2339" s="9"/>
      <c r="H2339" s="9"/>
      <c r="I2339" s="9"/>
      <c r="J2339" s="9"/>
      <c r="K2339" s="9"/>
      <c r="L2339" s="9"/>
      <c r="M2339" s="9"/>
    </row>
    <row r="2340" spans="1:38" ht="26.1" customHeight="1" x14ac:dyDescent="0.3">
      <c r="A2340" s="10" t="s">
        <v>91</v>
      </c>
      <c r="B2340" s="11"/>
      <c r="C2340" s="12"/>
      <c r="D2340" s="13"/>
      <c r="E2340" s="13"/>
      <c r="F2340" s="13"/>
      <c r="G2340" s="13"/>
      <c r="H2340" s="13"/>
      <c r="I2340" s="13"/>
      <c r="J2340" s="13"/>
      <c r="K2340" s="13"/>
      <c r="L2340" s="13">
        <f>F2340+H2340+J2340</f>
        <v>0</v>
      </c>
      <c r="M2340" s="13"/>
      <c r="R2340">
        <f t="shared" ref="R2340:AL2340" si="373">ROUNDDOWN(SUM(R2326:R2327), 0)</f>
        <v>0</v>
      </c>
      <c r="S2340">
        <f t="shared" si="373"/>
        <v>0</v>
      </c>
      <c r="T2340">
        <f t="shared" si="373"/>
        <v>0</v>
      </c>
      <c r="U2340">
        <f t="shared" si="373"/>
        <v>0</v>
      </c>
      <c r="V2340">
        <f t="shared" si="373"/>
        <v>0</v>
      </c>
      <c r="W2340">
        <f t="shared" si="373"/>
        <v>0</v>
      </c>
      <c r="X2340">
        <f t="shared" si="373"/>
        <v>0</v>
      </c>
      <c r="Y2340">
        <f t="shared" si="373"/>
        <v>0</v>
      </c>
      <c r="Z2340">
        <f t="shared" si="373"/>
        <v>0</v>
      </c>
      <c r="AA2340">
        <f t="shared" si="373"/>
        <v>0</v>
      </c>
      <c r="AB2340">
        <f t="shared" si="373"/>
        <v>0</v>
      </c>
      <c r="AC2340">
        <f t="shared" si="373"/>
        <v>0</v>
      </c>
      <c r="AD2340">
        <f t="shared" si="373"/>
        <v>0</v>
      </c>
      <c r="AE2340">
        <f t="shared" si="373"/>
        <v>0</v>
      </c>
      <c r="AF2340">
        <f t="shared" si="373"/>
        <v>0</v>
      </c>
      <c r="AG2340">
        <f t="shared" si="373"/>
        <v>0</v>
      </c>
      <c r="AH2340">
        <f t="shared" si="373"/>
        <v>0</v>
      </c>
      <c r="AI2340">
        <f t="shared" si="373"/>
        <v>0</v>
      </c>
      <c r="AJ2340">
        <f t="shared" si="373"/>
        <v>0</v>
      </c>
      <c r="AK2340">
        <f t="shared" si="373"/>
        <v>0</v>
      </c>
      <c r="AL2340">
        <f t="shared" si="373"/>
        <v>0</v>
      </c>
    </row>
    <row r="2341" spans="1:38" ht="26.1" customHeight="1" x14ac:dyDescent="0.3">
      <c r="A2341" s="59" t="s">
        <v>573</v>
      </c>
      <c r="B2341" s="62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3"/>
    </row>
    <row r="2342" spans="1:38" ht="26.1" customHeight="1" x14ac:dyDescent="0.3">
      <c r="A2342" s="6" t="s">
        <v>47</v>
      </c>
      <c r="B2342" s="6" t="s">
        <v>48</v>
      </c>
      <c r="C2342" s="8" t="s">
        <v>49</v>
      </c>
      <c r="D2342" s="9">
        <v>90</v>
      </c>
      <c r="E2342" s="9"/>
      <c r="F2342" s="9"/>
      <c r="G2342" s="9"/>
      <c r="H2342" s="9"/>
      <c r="I2342" s="9"/>
      <c r="J2342" s="9"/>
      <c r="K2342" s="9">
        <f>E2342+G2342+I2342</f>
        <v>0</v>
      </c>
      <c r="L2342" s="9">
        <f>F2342+H2342+J2342</f>
        <v>0</v>
      </c>
      <c r="M2342" s="15" t="s">
        <v>50</v>
      </c>
      <c r="O2342" t="str">
        <f>"01"</f>
        <v>01</v>
      </c>
      <c r="P2342" t="s">
        <v>416</v>
      </c>
      <c r="Q2342">
        <v>1</v>
      </c>
      <c r="R2342">
        <f>IF(P2342="기계경비", J2342, 0)</f>
        <v>0</v>
      </c>
      <c r="S2342">
        <f>IF(P2342="운반비", J2342, 0)</f>
        <v>0</v>
      </c>
      <c r="T2342">
        <f>IF(P2342="작업부산물", F2342, 0)</f>
        <v>0</v>
      </c>
      <c r="U2342">
        <f>IF(P2342="관급", F2342, 0)</f>
        <v>0</v>
      </c>
      <c r="V2342">
        <f>IF(P2342="외주비", J2342, 0)</f>
        <v>0</v>
      </c>
      <c r="W2342">
        <f>IF(P2342="장비비", J2342, 0)</f>
        <v>0</v>
      </c>
      <c r="X2342">
        <f>IF(P2342="폐기물처리비", J2342, 0)</f>
        <v>0</v>
      </c>
      <c r="Y2342">
        <f>IF(P2342="가설비", J2342, 0)</f>
        <v>0</v>
      </c>
      <c r="Z2342">
        <f>IF(P2342="잡비제외분", F2342, 0)</f>
        <v>0</v>
      </c>
      <c r="AA2342">
        <f>IF(P2342="사급자재대", L2342, 0)</f>
        <v>0</v>
      </c>
      <c r="AB2342">
        <f>IF(P2342="관급자재대", L2342, 0)</f>
        <v>0</v>
      </c>
      <c r="AC2342">
        <f>IF(P2342="(비)철강설", L2342, 0)</f>
        <v>0</v>
      </c>
      <c r="AD2342">
        <f>IF(P2342="사용자항목2", L2342, 0)</f>
        <v>0</v>
      </c>
      <c r="AE2342">
        <f>IF(P2342="사용자항목3", L2342, 0)</f>
        <v>0</v>
      </c>
      <c r="AF2342">
        <f>IF(P2342="사용자항목4", L2342, 0)</f>
        <v>0</v>
      </c>
      <c r="AG2342">
        <f>IF(P2342="사용자항목5", L2342, 0)</f>
        <v>0</v>
      </c>
      <c r="AH2342">
        <f>IF(P2342="사용자항목6", L2342, 0)</f>
        <v>0</v>
      </c>
      <c r="AI2342">
        <f>IF(P2342="사용자항목7", L2342, 0)</f>
        <v>0</v>
      </c>
      <c r="AJ2342">
        <f>IF(P2342="사용자항목8", L2342, 0)</f>
        <v>0</v>
      </c>
      <c r="AK2342">
        <f>IF(P2342="사용자항목9", L2342, 0)</f>
        <v>0</v>
      </c>
    </row>
    <row r="2343" spans="1:38" ht="26.1" customHeight="1" x14ac:dyDescent="0.3">
      <c r="A2343" s="7"/>
      <c r="B2343" s="7"/>
      <c r="C2343" s="14"/>
      <c r="D2343" s="9"/>
      <c r="E2343" s="9"/>
      <c r="F2343" s="9"/>
      <c r="G2343" s="9"/>
      <c r="H2343" s="9"/>
      <c r="I2343" s="9"/>
      <c r="J2343" s="9"/>
      <c r="K2343" s="9"/>
      <c r="L2343" s="9"/>
      <c r="M2343" s="9"/>
    </row>
    <row r="2344" spans="1:38" ht="26.1" customHeight="1" x14ac:dyDescent="0.3">
      <c r="A2344" s="7"/>
      <c r="B2344" s="7"/>
      <c r="C2344" s="14"/>
      <c r="D2344" s="9"/>
      <c r="E2344" s="9"/>
      <c r="F2344" s="9"/>
      <c r="G2344" s="9"/>
      <c r="H2344" s="9"/>
      <c r="I2344" s="9"/>
      <c r="J2344" s="9"/>
      <c r="K2344" s="9"/>
      <c r="L2344" s="9"/>
      <c r="M2344" s="9"/>
    </row>
    <row r="2345" spans="1:38" ht="26.1" customHeight="1" x14ac:dyDescent="0.3">
      <c r="A2345" s="7"/>
      <c r="B2345" s="7"/>
      <c r="C2345" s="14"/>
      <c r="D2345" s="9"/>
      <c r="E2345" s="9"/>
      <c r="F2345" s="9"/>
      <c r="G2345" s="9"/>
      <c r="H2345" s="9"/>
      <c r="I2345" s="9"/>
      <c r="J2345" s="9"/>
      <c r="K2345" s="9"/>
      <c r="L2345" s="9"/>
      <c r="M2345" s="9"/>
    </row>
    <row r="2346" spans="1:38" ht="26.1" customHeight="1" x14ac:dyDescent="0.3">
      <c r="A2346" s="7"/>
      <c r="B2346" s="7"/>
      <c r="C2346" s="14"/>
      <c r="D2346" s="9"/>
      <c r="E2346" s="9"/>
      <c r="F2346" s="9"/>
      <c r="G2346" s="9"/>
      <c r="H2346" s="9"/>
      <c r="I2346" s="9"/>
      <c r="J2346" s="9"/>
      <c r="K2346" s="9"/>
      <c r="L2346" s="9"/>
      <c r="M2346" s="9"/>
    </row>
    <row r="2347" spans="1:38" ht="26.1" customHeight="1" x14ac:dyDescent="0.3">
      <c r="A2347" s="7"/>
      <c r="B2347" s="7"/>
      <c r="C2347" s="14"/>
      <c r="D2347" s="9"/>
      <c r="E2347" s="9"/>
      <c r="F2347" s="9"/>
      <c r="G2347" s="9"/>
      <c r="H2347" s="9"/>
      <c r="I2347" s="9"/>
      <c r="J2347" s="9"/>
      <c r="K2347" s="9"/>
      <c r="L2347" s="9"/>
      <c r="M2347" s="9"/>
    </row>
    <row r="2348" spans="1:38" ht="26.1" customHeight="1" x14ac:dyDescent="0.3">
      <c r="A2348" s="7"/>
      <c r="B2348" s="7"/>
      <c r="C2348" s="14"/>
      <c r="D2348" s="9"/>
      <c r="E2348" s="9"/>
      <c r="F2348" s="9"/>
      <c r="G2348" s="9"/>
      <c r="H2348" s="9"/>
      <c r="I2348" s="9"/>
      <c r="J2348" s="9"/>
      <c r="K2348" s="9"/>
      <c r="L2348" s="9"/>
      <c r="M2348" s="9"/>
    </row>
    <row r="2349" spans="1:38" ht="26.1" customHeight="1" x14ac:dyDescent="0.3">
      <c r="A2349" s="7"/>
      <c r="B2349" s="7"/>
      <c r="C2349" s="14"/>
      <c r="D2349" s="9"/>
      <c r="E2349" s="9"/>
      <c r="F2349" s="9"/>
      <c r="G2349" s="9"/>
      <c r="H2349" s="9"/>
      <c r="I2349" s="9"/>
      <c r="J2349" s="9"/>
      <c r="K2349" s="9"/>
      <c r="L2349" s="9"/>
      <c r="M2349" s="9"/>
    </row>
    <row r="2350" spans="1:38" ht="26.1" customHeight="1" x14ac:dyDescent="0.3">
      <c r="A2350" s="7"/>
      <c r="B2350" s="7"/>
      <c r="C2350" s="14"/>
      <c r="D2350" s="9"/>
      <c r="E2350" s="9"/>
      <c r="F2350" s="9"/>
      <c r="G2350" s="9"/>
      <c r="H2350" s="9"/>
      <c r="I2350" s="9"/>
      <c r="J2350" s="9"/>
      <c r="K2350" s="9"/>
      <c r="L2350" s="9"/>
      <c r="M2350" s="9"/>
    </row>
    <row r="2351" spans="1:38" ht="26.1" customHeight="1" x14ac:dyDescent="0.3">
      <c r="A2351" s="7"/>
      <c r="B2351" s="7"/>
      <c r="C2351" s="14"/>
      <c r="D2351" s="9"/>
      <c r="E2351" s="9"/>
      <c r="F2351" s="9"/>
      <c r="G2351" s="9"/>
      <c r="H2351" s="9"/>
      <c r="I2351" s="9"/>
      <c r="J2351" s="9"/>
      <c r="K2351" s="9"/>
      <c r="L2351" s="9"/>
      <c r="M2351" s="9"/>
    </row>
    <row r="2352" spans="1:38" ht="26.1" customHeight="1" x14ac:dyDescent="0.3">
      <c r="A2352" s="7"/>
      <c r="B2352" s="7"/>
      <c r="C2352" s="14"/>
      <c r="D2352" s="9"/>
      <c r="E2352" s="9"/>
      <c r="F2352" s="9"/>
      <c r="G2352" s="9"/>
      <c r="H2352" s="9"/>
      <c r="I2352" s="9"/>
      <c r="J2352" s="9"/>
      <c r="K2352" s="9"/>
      <c r="L2352" s="9"/>
      <c r="M2352" s="9"/>
    </row>
    <row r="2353" spans="1:38" ht="26.1" customHeight="1" x14ac:dyDescent="0.3">
      <c r="A2353" s="7"/>
      <c r="B2353" s="7"/>
      <c r="C2353" s="14"/>
      <c r="D2353" s="9"/>
      <c r="E2353" s="9"/>
      <c r="F2353" s="9"/>
      <c r="G2353" s="9"/>
      <c r="H2353" s="9"/>
      <c r="I2353" s="9"/>
      <c r="J2353" s="9"/>
      <c r="K2353" s="9"/>
      <c r="L2353" s="9"/>
      <c r="M2353" s="9"/>
    </row>
    <row r="2354" spans="1:38" ht="26.1" customHeight="1" x14ac:dyDescent="0.3">
      <c r="A2354" s="7"/>
      <c r="B2354" s="7"/>
      <c r="C2354" s="14"/>
      <c r="D2354" s="9"/>
      <c r="E2354" s="9"/>
      <c r="F2354" s="9"/>
      <c r="G2354" s="9"/>
      <c r="H2354" s="9"/>
      <c r="I2354" s="9"/>
      <c r="J2354" s="9"/>
      <c r="K2354" s="9"/>
      <c r="L2354" s="9"/>
      <c r="M2354" s="9"/>
    </row>
    <row r="2355" spans="1:38" ht="26.1" customHeight="1" x14ac:dyDescent="0.3">
      <c r="A2355" s="7"/>
      <c r="B2355" s="7"/>
      <c r="C2355" s="14"/>
      <c r="D2355" s="9"/>
      <c r="E2355" s="9"/>
      <c r="F2355" s="9"/>
      <c r="G2355" s="9"/>
      <c r="H2355" s="9"/>
      <c r="I2355" s="9"/>
      <c r="J2355" s="9"/>
      <c r="K2355" s="9"/>
      <c r="L2355" s="9"/>
      <c r="M2355" s="9"/>
    </row>
    <row r="2356" spans="1:38" ht="26.1" customHeight="1" x14ac:dyDescent="0.3">
      <c r="A2356" s="10" t="s">
        <v>91</v>
      </c>
      <c r="B2356" s="11"/>
      <c r="C2356" s="12"/>
      <c r="D2356" s="13"/>
      <c r="E2356" s="13"/>
      <c r="F2356" s="13"/>
      <c r="G2356" s="13"/>
      <c r="H2356" s="13"/>
      <c r="I2356" s="13"/>
      <c r="J2356" s="13"/>
      <c r="K2356" s="13"/>
      <c r="L2356" s="13">
        <f>F2356+H2356+J2356</f>
        <v>0</v>
      </c>
      <c r="M2356" s="13"/>
      <c r="R2356">
        <f t="shared" ref="R2356:AL2356" si="374">ROUNDDOWN(SUM(R2342:R2342), 0)</f>
        <v>0</v>
      </c>
      <c r="S2356">
        <f t="shared" si="374"/>
        <v>0</v>
      </c>
      <c r="T2356">
        <f t="shared" si="374"/>
        <v>0</v>
      </c>
      <c r="U2356">
        <f t="shared" si="374"/>
        <v>0</v>
      </c>
      <c r="V2356">
        <f t="shared" si="374"/>
        <v>0</v>
      </c>
      <c r="W2356">
        <f t="shared" si="374"/>
        <v>0</v>
      </c>
      <c r="X2356">
        <f t="shared" si="374"/>
        <v>0</v>
      </c>
      <c r="Y2356">
        <f t="shared" si="374"/>
        <v>0</v>
      </c>
      <c r="Z2356">
        <f t="shared" si="374"/>
        <v>0</v>
      </c>
      <c r="AA2356">
        <f t="shared" si="374"/>
        <v>0</v>
      </c>
      <c r="AB2356">
        <f t="shared" si="374"/>
        <v>0</v>
      </c>
      <c r="AC2356">
        <f t="shared" si="374"/>
        <v>0</v>
      </c>
      <c r="AD2356">
        <f t="shared" si="374"/>
        <v>0</v>
      </c>
      <c r="AE2356">
        <f t="shared" si="374"/>
        <v>0</v>
      </c>
      <c r="AF2356">
        <f t="shared" si="374"/>
        <v>0</v>
      </c>
      <c r="AG2356">
        <f t="shared" si="374"/>
        <v>0</v>
      </c>
      <c r="AH2356">
        <f t="shared" si="374"/>
        <v>0</v>
      </c>
      <c r="AI2356">
        <f t="shared" si="374"/>
        <v>0</v>
      </c>
      <c r="AJ2356">
        <f t="shared" si="374"/>
        <v>0</v>
      </c>
      <c r="AK2356">
        <f t="shared" si="374"/>
        <v>0</v>
      </c>
      <c r="AL2356">
        <f t="shared" si="374"/>
        <v>0</v>
      </c>
    </row>
    <row r="2357" spans="1:38" ht="26.1" customHeight="1" x14ac:dyDescent="0.3">
      <c r="A2357" s="59" t="s">
        <v>574</v>
      </c>
      <c r="B2357" s="62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3"/>
    </row>
    <row r="2358" spans="1:38" ht="26.1" customHeight="1" x14ac:dyDescent="0.3">
      <c r="A2358" s="6" t="s">
        <v>184</v>
      </c>
      <c r="B2358" s="7"/>
      <c r="C2358" s="8" t="s">
        <v>52</v>
      </c>
      <c r="D2358" s="9">
        <v>115</v>
      </c>
      <c r="E2358" s="9"/>
      <c r="F2358" s="9"/>
      <c r="G2358" s="9"/>
      <c r="H2358" s="9"/>
      <c r="I2358" s="9"/>
      <c r="J2358" s="9"/>
      <c r="K2358" s="9">
        <f>E2358+G2358+I2358</f>
        <v>0</v>
      </c>
      <c r="L2358" s="9">
        <f>F2358+H2358+J2358</f>
        <v>0</v>
      </c>
      <c r="M2358" s="15" t="s">
        <v>183</v>
      </c>
      <c r="O2358" t="str">
        <f>""</f>
        <v/>
      </c>
      <c r="P2358" s="1" t="s">
        <v>90</v>
      </c>
      <c r="Q2358">
        <v>1</v>
      </c>
      <c r="R2358">
        <f>IF(P2358="기계경비", J2358, 0)</f>
        <v>0</v>
      </c>
      <c r="S2358">
        <f>IF(P2358="운반비", J2358, 0)</f>
        <v>0</v>
      </c>
      <c r="T2358">
        <f>IF(P2358="작업부산물", F2358, 0)</f>
        <v>0</v>
      </c>
      <c r="U2358">
        <f>IF(P2358="관급", F2358, 0)</f>
        <v>0</v>
      </c>
      <c r="V2358">
        <f>IF(P2358="외주비", J2358, 0)</f>
        <v>0</v>
      </c>
      <c r="W2358">
        <f>IF(P2358="장비비", J2358, 0)</f>
        <v>0</v>
      </c>
      <c r="X2358">
        <f>IF(P2358="폐기물처리비", J2358, 0)</f>
        <v>0</v>
      </c>
      <c r="Y2358">
        <f>IF(P2358="가설비", J2358, 0)</f>
        <v>0</v>
      </c>
      <c r="Z2358">
        <f>IF(P2358="잡비제외분", F2358, 0)</f>
        <v>0</v>
      </c>
      <c r="AA2358">
        <f>IF(P2358="사급자재대", L2358, 0)</f>
        <v>0</v>
      </c>
      <c r="AB2358">
        <f>IF(P2358="관급자재대", L2358, 0)</f>
        <v>0</v>
      </c>
      <c r="AC2358">
        <f>IF(P2358="(비)철강설", L2358, 0)</f>
        <v>0</v>
      </c>
      <c r="AD2358">
        <f>IF(P2358="사용자항목2", L2358, 0)</f>
        <v>0</v>
      </c>
      <c r="AE2358">
        <f>IF(P2358="사용자항목3", L2358, 0)</f>
        <v>0</v>
      </c>
      <c r="AF2358">
        <f>IF(P2358="사용자항목4", L2358, 0)</f>
        <v>0</v>
      </c>
      <c r="AG2358">
        <f>IF(P2358="사용자항목5", L2358, 0)</f>
        <v>0</v>
      </c>
      <c r="AH2358">
        <f>IF(P2358="사용자항목6", L2358, 0)</f>
        <v>0</v>
      </c>
      <c r="AI2358">
        <f>IF(P2358="사용자항목7", L2358, 0)</f>
        <v>0</v>
      </c>
      <c r="AJ2358">
        <f>IF(P2358="사용자항목8", L2358, 0)</f>
        <v>0</v>
      </c>
      <c r="AK2358">
        <f>IF(P2358="사용자항목9", L2358, 0)</f>
        <v>0</v>
      </c>
    </row>
    <row r="2359" spans="1:38" ht="26.1" customHeight="1" x14ac:dyDescent="0.3">
      <c r="A2359" s="7"/>
      <c r="B2359" s="7"/>
      <c r="C2359" s="14"/>
      <c r="D2359" s="9"/>
      <c r="E2359" s="9"/>
      <c r="F2359" s="9"/>
      <c r="G2359" s="9"/>
      <c r="H2359" s="9"/>
      <c r="I2359" s="9"/>
      <c r="J2359" s="9"/>
      <c r="K2359" s="9"/>
      <c r="L2359" s="9"/>
      <c r="M2359" s="9"/>
    </row>
    <row r="2360" spans="1:38" ht="26.1" customHeight="1" x14ac:dyDescent="0.3">
      <c r="A2360" s="7"/>
      <c r="B2360" s="7"/>
      <c r="C2360" s="14"/>
      <c r="D2360" s="9"/>
      <c r="E2360" s="9"/>
      <c r="F2360" s="9"/>
      <c r="G2360" s="9"/>
      <c r="H2360" s="9"/>
      <c r="I2360" s="9"/>
      <c r="J2360" s="9"/>
      <c r="K2360" s="9"/>
      <c r="L2360" s="9"/>
      <c r="M2360" s="9"/>
    </row>
    <row r="2361" spans="1:38" ht="26.1" customHeight="1" x14ac:dyDescent="0.3">
      <c r="A2361" s="7"/>
      <c r="B2361" s="7"/>
      <c r="C2361" s="14"/>
      <c r="D2361" s="9"/>
      <c r="E2361" s="9"/>
      <c r="F2361" s="9"/>
      <c r="G2361" s="9"/>
      <c r="H2361" s="9"/>
      <c r="I2361" s="9"/>
      <c r="J2361" s="9"/>
      <c r="K2361" s="9"/>
      <c r="L2361" s="9"/>
      <c r="M2361" s="9"/>
    </row>
    <row r="2362" spans="1:38" ht="26.1" customHeight="1" x14ac:dyDescent="0.3">
      <c r="A2362" s="7"/>
      <c r="B2362" s="7"/>
      <c r="C2362" s="14"/>
      <c r="D2362" s="9"/>
      <c r="E2362" s="9"/>
      <c r="F2362" s="9"/>
      <c r="G2362" s="9"/>
      <c r="H2362" s="9"/>
      <c r="I2362" s="9"/>
      <c r="J2362" s="9"/>
      <c r="K2362" s="9"/>
      <c r="L2362" s="9"/>
      <c r="M2362" s="9"/>
    </row>
    <row r="2363" spans="1:38" ht="26.1" customHeight="1" x14ac:dyDescent="0.3">
      <c r="A2363" s="7"/>
      <c r="B2363" s="7"/>
      <c r="C2363" s="14"/>
      <c r="D2363" s="9"/>
      <c r="E2363" s="9"/>
      <c r="F2363" s="9"/>
      <c r="G2363" s="9"/>
      <c r="H2363" s="9"/>
      <c r="I2363" s="9"/>
      <c r="J2363" s="9"/>
      <c r="K2363" s="9"/>
      <c r="L2363" s="9"/>
      <c r="M2363" s="9"/>
    </row>
    <row r="2364" spans="1:38" ht="26.1" customHeight="1" x14ac:dyDescent="0.3">
      <c r="A2364" s="7"/>
      <c r="B2364" s="7"/>
      <c r="C2364" s="14"/>
      <c r="D2364" s="9"/>
      <c r="E2364" s="9"/>
      <c r="F2364" s="9"/>
      <c r="G2364" s="9"/>
      <c r="H2364" s="9"/>
      <c r="I2364" s="9"/>
      <c r="J2364" s="9"/>
      <c r="K2364" s="9"/>
      <c r="L2364" s="9"/>
      <c r="M2364" s="9"/>
    </row>
    <row r="2365" spans="1:38" ht="26.1" customHeight="1" x14ac:dyDescent="0.3">
      <c r="A2365" s="7"/>
      <c r="B2365" s="7"/>
      <c r="C2365" s="14"/>
      <c r="D2365" s="9"/>
      <c r="E2365" s="9"/>
      <c r="F2365" s="9"/>
      <c r="G2365" s="9"/>
      <c r="H2365" s="9"/>
      <c r="I2365" s="9"/>
      <c r="J2365" s="9"/>
      <c r="K2365" s="9"/>
      <c r="L2365" s="9"/>
      <c r="M2365" s="9"/>
    </row>
    <row r="2366" spans="1:38" ht="26.1" customHeight="1" x14ac:dyDescent="0.3">
      <c r="A2366" s="7"/>
      <c r="B2366" s="7"/>
      <c r="C2366" s="14"/>
      <c r="D2366" s="9"/>
      <c r="E2366" s="9"/>
      <c r="F2366" s="9"/>
      <c r="G2366" s="9"/>
      <c r="H2366" s="9"/>
      <c r="I2366" s="9"/>
      <c r="J2366" s="9"/>
      <c r="K2366" s="9"/>
      <c r="L2366" s="9"/>
      <c r="M2366" s="9"/>
    </row>
    <row r="2367" spans="1:38" ht="26.1" customHeight="1" x14ac:dyDescent="0.3">
      <c r="A2367" s="7"/>
      <c r="B2367" s="7"/>
      <c r="C2367" s="14"/>
      <c r="D2367" s="9"/>
      <c r="E2367" s="9"/>
      <c r="F2367" s="9"/>
      <c r="G2367" s="9"/>
      <c r="H2367" s="9"/>
      <c r="I2367" s="9"/>
      <c r="J2367" s="9"/>
      <c r="K2367" s="9"/>
      <c r="L2367" s="9"/>
      <c r="M2367" s="9"/>
    </row>
    <row r="2368" spans="1:38" ht="26.1" customHeight="1" x14ac:dyDescent="0.3">
      <c r="A2368" s="7"/>
      <c r="B2368" s="7"/>
      <c r="C2368" s="14"/>
      <c r="D2368" s="9"/>
      <c r="E2368" s="9"/>
      <c r="F2368" s="9"/>
      <c r="G2368" s="9"/>
      <c r="H2368" s="9"/>
      <c r="I2368" s="9"/>
      <c r="J2368" s="9"/>
      <c r="K2368" s="9"/>
      <c r="L2368" s="9"/>
      <c r="M2368" s="9"/>
    </row>
    <row r="2369" spans="1:38" ht="26.1" customHeight="1" x14ac:dyDescent="0.3">
      <c r="A2369" s="7"/>
      <c r="B2369" s="7"/>
      <c r="C2369" s="14"/>
      <c r="D2369" s="9"/>
      <c r="E2369" s="9"/>
      <c r="F2369" s="9"/>
      <c r="G2369" s="9"/>
      <c r="H2369" s="9"/>
      <c r="I2369" s="9"/>
      <c r="J2369" s="9"/>
      <c r="K2369" s="9"/>
      <c r="L2369" s="9"/>
      <c r="M2369" s="9"/>
    </row>
    <row r="2370" spans="1:38" ht="26.1" customHeight="1" x14ac:dyDescent="0.3">
      <c r="A2370" s="7"/>
      <c r="B2370" s="7"/>
      <c r="C2370" s="14"/>
      <c r="D2370" s="9"/>
      <c r="E2370" s="9"/>
      <c r="F2370" s="9"/>
      <c r="G2370" s="9"/>
      <c r="H2370" s="9"/>
      <c r="I2370" s="9"/>
      <c r="J2370" s="9"/>
      <c r="K2370" s="9"/>
      <c r="L2370" s="9"/>
      <c r="M2370" s="9"/>
    </row>
    <row r="2371" spans="1:38" ht="26.1" customHeight="1" x14ac:dyDescent="0.3">
      <c r="A2371" s="7"/>
      <c r="B2371" s="7"/>
      <c r="C2371" s="14"/>
      <c r="D2371" s="9"/>
      <c r="E2371" s="9"/>
      <c r="F2371" s="9"/>
      <c r="G2371" s="9"/>
      <c r="H2371" s="9"/>
      <c r="I2371" s="9"/>
      <c r="J2371" s="9"/>
      <c r="K2371" s="9"/>
      <c r="L2371" s="9"/>
      <c r="M2371" s="9"/>
    </row>
    <row r="2372" spans="1:38" ht="26.1" customHeight="1" x14ac:dyDescent="0.3">
      <c r="A2372" s="10" t="s">
        <v>91</v>
      </c>
      <c r="B2372" s="11"/>
      <c r="C2372" s="12"/>
      <c r="D2372" s="13"/>
      <c r="E2372" s="13"/>
      <c r="F2372" s="13"/>
      <c r="G2372" s="13"/>
      <c r="H2372" s="13"/>
      <c r="I2372" s="13"/>
      <c r="J2372" s="13"/>
      <c r="K2372" s="13"/>
      <c r="L2372" s="13">
        <f>F2372+H2372+J2372</f>
        <v>0</v>
      </c>
      <c r="M2372" s="13"/>
      <c r="R2372">
        <f t="shared" ref="R2372:AL2372" si="375">ROUNDDOWN(SUM(R2358:R2358), 0)</f>
        <v>0</v>
      </c>
      <c r="S2372">
        <f t="shared" si="375"/>
        <v>0</v>
      </c>
      <c r="T2372">
        <f t="shared" si="375"/>
        <v>0</v>
      </c>
      <c r="U2372">
        <f t="shared" si="375"/>
        <v>0</v>
      </c>
      <c r="V2372">
        <f t="shared" si="375"/>
        <v>0</v>
      </c>
      <c r="W2372">
        <f t="shared" si="375"/>
        <v>0</v>
      </c>
      <c r="X2372">
        <f t="shared" si="375"/>
        <v>0</v>
      </c>
      <c r="Y2372">
        <f t="shared" si="375"/>
        <v>0</v>
      </c>
      <c r="Z2372">
        <f t="shared" si="375"/>
        <v>0</v>
      </c>
      <c r="AA2372">
        <f t="shared" si="375"/>
        <v>0</v>
      </c>
      <c r="AB2372">
        <f t="shared" si="375"/>
        <v>0</v>
      </c>
      <c r="AC2372">
        <f t="shared" si="375"/>
        <v>0</v>
      </c>
      <c r="AD2372">
        <f t="shared" si="375"/>
        <v>0</v>
      </c>
      <c r="AE2372">
        <f t="shared" si="375"/>
        <v>0</v>
      </c>
      <c r="AF2372">
        <f t="shared" si="375"/>
        <v>0</v>
      </c>
      <c r="AG2372">
        <f t="shared" si="375"/>
        <v>0</v>
      </c>
      <c r="AH2372">
        <f t="shared" si="375"/>
        <v>0</v>
      </c>
      <c r="AI2372">
        <f t="shared" si="375"/>
        <v>0</v>
      </c>
      <c r="AJ2372">
        <f t="shared" si="375"/>
        <v>0</v>
      </c>
      <c r="AK2372">
        <f t="shared" si="375"/>
        <v>0</v>
      </c>
      <c r="AL2372">
        <f t="shared" si="375"/>
        <v>0</v>
      </c>
    </row>
    <row r="2373" spans="1:38" ht="26.1" customHeight="1" x14ac:dyDescent="0.3">
      <c r="A2373" s="59" t="s">
        <v>575</v>
      </c>
      <c r="B2373" s="62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3"/>
    </row>
    <row r="2374" spans="1:38" ht="26.1" customHeight="1" x14ac:dyDescent="0.3">
      <c r="A2374" s="6" t="s">
        <v>193</v>
      </c>
      <c r="B2374" s="6" t="s">
        <v>194</v>
      </c>
      <c r="C2374" s="8" t="s">
        <v>52</v>
      </c>
      <c r="D2374" s="9">
        <v>115</v>
      </c>
      <c r="E2374" s="9"/>
      <c r="F2374" s="9"/>
      <c r="G2374" s="9"/>
      <c r="H2374" s="9"/>
      <c r="I2374" s="9"/>
      <c r="J2374" s="9"/>
      <c r="K2374" s="9">
        <f>E2374+G2374+I2374</f>
        <v>0</v>
      </c>
      <c r="L2374" s="9">
        <f>F2374+H2374+J2374</f>
        <v>0</v>
      </c>
      <c r="M2374" s="15" t="s">
        <v>192</v>
      </c>
      <c r="O2374" t="str">
        <f>""</f>
        <v/>
      </c>
      <c r="P2374" s="1" t="s">
        <v>90</v>
      </c>
      <c r="Q2374">
        <v>1</v>
      </c>
      <c r="R2374">
        <f>IF(P2374="기계경비", J2374, 0)</f>
        <v>0</v>
      </c>
      <c r="S2374">
        <f>IF(P2374="운반비", J2374, 0)</f>
        <v>0</v>
      </c>
      <c r="T2374">
        <f>IF(P2374="작업부산물", F2374, 0)</f>
        <v>0</v>
      </c>
      <c r="U2374">
        <f>IF(P2374="관급", F2374, 0)</f>
        <v>0</v>
      </c>
      <c r="V2374">
        <f>IF(P2374="외주비", J2374, 0)</f>
        <v>0</v>
      </c>
      <c r="W2374">
        <f>IF(P2374="장비비", J2374, 0)</f>
        <v>0</v>
      </c>
      <c r="X2374">
        <f>IF(P2374="폐기물처리비", J2374, 0)</f>
        <v>0</v>
      </c>
      <c r="Y2374">
        <f>IF(P2374="가설비", J2374, 0)</f>
        <v>0</v>
      </c>
      <c r="Z2374">
        <f>IF(P2374="잡비제외분", F2374, 0)</f>
        <v>0</v>
      </c>
      <c r="AA2374">
        <f>IF(P2374="사급자재대", L2374, 0)</f>
        <v>0</v>
      </c>
      <c r="AB2374">
        <f>IF(P2374="관급자재대", L2374, 0)</f>
        <v>0</v>
      </c>
      <c r="AC2374">
        <f>IF(P2374="(비)철강설", L2374, 0)</f>
        <v>0</v>
      </c>
      <c r="AD2374">
        <f>IF(P2374="사용자항목2", L2374, 0)</f>
        <v>0</v>
      </c>
      <c r="AE2374">
        <f>IF(P2374="사용자항목3", L2374, 0)</f>
        <v>0</v>
      </c>
      <c r="AF2374">
        <f>IF(P2374="사용자항목4", L2374, 0)</f>
        <v>0</v>
      </c>
      <c r="AG2374">
        <f>IF(P2374="사용자항목5", L2374, 0)</f>
        <v>0</v>
      </c>
      <c r="AH2374">
        <f>IF(P2374="사용자항목6", L2374, 0)</f>
        <v>0</v>
      </c>
      <c r="AI2374">
        <f>IF(P2374="사용자항목7", L2374, 0)</f>
        <v>0</v>
      </c>
      <c r="AJ2374">
        <f>IF(P2374="사용자항목8", L2374, 0)</f>
        <v>0</v>
      </c>
      <c r="AK2374">
        <f>IF(P2374="사용자항목9", L2374, 0)</f>
        <v>0</v>
      </c>
    </row>
    <row r="2375" spans="1:38" ht="26.1" customHeight="1" x14ac:dyDescent="0.3">
      <c r="A2375" s="6" t="s">
        <v>196</v>
      </c>
      <c r="B2375" s="6" t="s">
        <v>197</v>
      </c>
      <c r="C2375" s="8" t="s">
        <v>52</v>
      </c>
      <c r="D2375" s="9">
        <v>115</v>
      </c>
      <c r="E2375" s="9"/>
      <c r="F2375" s="9"/>
      <c r="G2375" s="9"/>
      <c r="H2375" s="9"/>
      <c r="I2375" s="9"/>
      <c r="J2375" s="9"/>
      <c r="K2375" s="9">
        <f>E2375+G2375+I2375</f>
        <v>0</v>
      </c>
      <c r="L2375" s="9">
        <f>F2375+H2375+J2375</f>
        <v>0</v>
      </c>
      <c r="M2375" s="15" t="s">
        <v>195</v>
      </c>
      <c r="O2375" t="str">
        <f>""</f>
        <v/>
      </c>
      <c r="P2375" s="1" t="s">
        <v>90</v>
      </c>
      <c r="Q2375">
        <v>1</v>
      </c>
      <c r="R2375">
        <f>IF(P2375="기계경비", J2375, 0)</f>
        <v>0</v>
      </c>
      <c r="S2375">
        <f>IF(P2375="운반비", J2375, 0)</f>
        <v>0</v>
      </c>
      <c r="T2375">
        <f>IF(P2375="작업부산물", F2375, 0)</f>
        <v>0</v>
      </c>
      <c r="U2375">
        <f>IF(P2375="관급", F2375, 0)</f>
        <v>0</v>
      </c>
      <c r="V2375">
        <f>IF(P2375="외주비", J2375, 0)</f>
        <v>0</v>
      </c>
      <c r="W2375">
        <f>IF(P2375="장비비", J2375, 0)</f>
        <v>0</v>
      </c>
      <c r="X2375">
        <f>IF(P2375="폐기물처리비", J2375, 0)</f>
        <v>0</v>
      </c>
      <c r="Y2375">
        <f>IF(P2375="가설비", J2375, 0)</f>
        <v>0</v>
      </c>
      <c r="Z2375">
        <f>IF(P2375="잡비제외분", F2375, 0)</f>
        <v>0</v>
      </c>
      <c r="AA2375">
        <f>IF(P2375="사급자재대", L2375, 0)</f>
        <v>0</v>
      </c>
      <c r="AB2375">
        <f>IF(P2375="관급자재대", L2375, 0)</f>
        <v>0</v>
      </c>
      <c r="AC2375">
        <f>IF(P2375="(비)철강설", L2375, 0)</f>
        <v>0</v>
      </c>
      <c r="AD2375">
        <f>IF(P2375="사용자항목2", L2375, 0)</f>
        <v>0</v>
      </c>
      <c r="AE2375">
        <f>IF(P2375="사용자항목3", L2375, 0)</f>
        <v>0</v>
      </c>
      <c r="AF2375">
        <f>IF(P2375="사용자항목4", L2375, 0)</f>
        <v>0</v>
      </c>
      <c r="AG2375">
        <f>IF(P2375="사용자항목5", L2375, 0)</f>
        <v>0</v>
      </c>
      <c r="AH2375">
        <f>IF(P2375="사용자항목6", L2375, 0)</f>
        <v>0</v>
      </c>
      <c r="AI2375">
        <f>IF(P2375="사용자항목7", L2375, 0)</f>
        <v>0</v>
      </c>
      <c r="AJ2375">
        <f>IF(P2375="사용자항목8", L2375, 0)</f>
        <v>0</v>
      </c>
      <c r="AK2375">
        <f>IF(P2375="사용자항목9", L2375, 0)</f>
        <v>0</v>
      </c>
    </row>
    <row r="2376" spans="1:38" ht="26.1" customHeight="1" x14ac:dyDescent="0.3">
      <c r="A2376" s="7"/>
      <c r="B2376" s="7"/>
      <c r="C2376" s="14"/>
      <c r="D2376" s="9"/>
      <c r="E2376" s="9"/>
      <c r="F2376" s="9"/>
      <c r="G2376" s="9"/>
      <c r="H2376" s="9"/>
      <c r="I2376" s="9"/>
      <c r="J2376" s="9"/>
      <c r="K2376" s="9"/>
      <c r="L2376" s="9"/>
      <c r="M2376" s="9"/>
    </row>
    <row r="2377" spans="1:38" ht="26.1" customHeight="1" x14ac:dyDescent="0.3">
      <c r="A2377" s="7"/>
      <c r="B2377" s="7"/>
      <c r="C2377" s="14"/>
      <c r="D2377" s="9"/>
      <c r="E2377" s="9"/>
      <c r="F2377" s="9"/>
      <c r="G2377" s="9"/>
      <c r="H2377" s="9"/>
      <c r="I2377" s="9"/>
      <c r="J2377" s="9"/>
      <c r="K2377" s="9"/>
      <c r="L2377" s="9"/>
      <c r="M2377" s="9"/>
    </row>
    <row r="2378" spans="1:38" ht="26.1" customHeight="1" x14ac:dyDescent="0.3">
      <c r="A2378" s="7"/>
      <c r="B2378" s="7"/>
      <c r="C2378" s="14"/>
      <c r="D2378" s="9"/>
      <c r="E2378" s="9"/>
      <c r="F2378" s="9"/>
      <c r="G2378" s="9"/>
      <c r="H2378" s="9"/>
      <c r="I2378" s="9"/>
      <c r="J2378" s="9"/>
      <c r="K2378" s="9"/>
      <c r="L2378" s="9"/>
      <c r="M2378" s="9"/>
    </row>
    <row r="2379" spans="1:38" ht="26.1" customHeight="1" x14ac:dyDescent="0.3">
      <c r="A2379" s="7"/>
      <c r="B2379" s="7"/>
      <c r="C2379" s="14"/>
      <c r="D2379" s="9"/>
      <c r="E2379" s="9"/>
      <c r="F2379" s="9"/>
      <c r="G2379" s="9"/>
      <c r="H2379" s="9"/>
      <c r="I2379" s="9"/>
      <c r="J2379" s="9"/>
      <c r="K2379" s="9"/>
      <c r="L2379" s="9"/>
      <c r="M2379" s="9"/>
    </row>
    <row r="2380" spans="1:38" ht="26.1" customHeight="1" x14ac:dyDescent="0.3">
      <c r="A2380" s="7"/>
      <c r="B2380" s="7"/>
      <c r="C2380" s="14"/>
      <c r="D2380" s="9"/>
      <c r="E2380" s="9"/>
      <c r="F2380" s="9"/>
      <c r="G2380" s="9"/>
      <c r="H2380" s="9"/>
      <c r="I2380" s="9"/>
      <c r="J2380" s="9"/>
      <c r="K2380" s="9"/>
      <c r="L2380" s="9"/>
      <c r="M2380" s="9"/>
    </row>
    <row r="2381" spans="1:38" ht="26.1" customHeight="1" x14ac:dyDescent="0.3">
      <c r="A2381" s="7"/>
      <c r="B2381" s="7"/>
      <c r="C2381" s="14"/>
      <c r="D2381" s="9"/>
      <c r="E2381" s="9"/>
      <c r="F2381" s="9"/>
      <c r="G2381" s="9"/>
      <c r="H2381" s="9"/>
      <c r="I2381" s="9"/>
      <c r="J2381" s="9"/>
      <c r="K2381" s="9"/>
      <c r="L2381" s="9"/>
      <c r="M2381" s="9"/>
    </row>
    <row r="2382" spans="1:38" ht="26.1" customHeight="1" x14ac:dyDescent="0.3">
      <c r="A2382" s="7"/>
      <c r="B2382" s="7"/>
      <c r="C2382" s="14"/>
      <c r="D2382" s="9"/>
      <c r="E2382" s="9"/>
      <c r="F2382" s="9"/>
      <c r="G2382" s="9"/>
      <c r="H2382" s="9"/>
      <c r="I2382" s="9"/>
      <c r="J2382" s="9"/>
      <c r="K2382" s="9"/>
      <c r="L2382" s="9"/>
      <c r="M2382" s="9"/>
    </row>
    <row r="2383" spans="1:38" ht="26.1" customHeight="1" x14ac:dyDescent="0.3">
      <c r="A2383" s="7"/>
      <c r="B2383" s="7"/>
      <c r="C2383" s="14"/>
      <c r="D2383" s="9"/>
      <c r="E2383" s="9"/>
      <c r="F2383" s="9"/>
      <c r="G2383" s="9"/>
      <c r="H2383" s="9"/>
      <c r="I2383" s="9"/>
      <c r="J2383" s="9"/>
      <c r="K2383" s="9"/>
      <c r="L2383" s="9"/>
      <c r="M2383" s="9"/>
    </row>
    <row r="2384" spans="1:38" ht="26.1" customHeight="1" x14ac:dyDescent="0.3">
      <c r="A2384" s="7"/>
      <c r="B2384" s="7"/>
      <c r="C2384" s="14"/>
      <c r="D2384" s="9"/>
      <c r="E2384" s="9"/>
      <c r="F2384" s="9"/>
      <c r="G2384" s="9"/>
      <c r="H2384" s="9"/>
      <c r="I2384" s="9"/>
      <c r="J2384" s="9"/>
      <c r="K2384" s="9"/>
      <c r="L2384" s="9"/>
      <c r="M2384" s="9"/>
    </row>
    <row r="2385" spans="1:38" ht="26.1" customHeight="1" x14ac:dyDescent="0.3">
      <c r="A2385" s="7"/>
      <c r="B2385" s="7"/>
      <c r="C2385" s="14"/>
      <c r="D2385" s="9"/>
      <c r="E2385" s="9"/>
      <c r="F2385" s="9"/>
      <c r="G2385" s="9"/>
      <c r="H2385" s="9"/>
      <c r="I2385" s="9"/>
      <c r="J2385" s="9"/>
      <c r="K2385" s="9"/>
      <c r="L2385" s="9"/>
      <c r="M2385" s="9"/>
    </row>
    <row r="2386" spans="1:38" ht="26.1" customHeight="1" x14ac:dyDescent="0.3">
      <c r="A2386" s="7"/>
      <c r="B2386" s="7"/>
      <c r="C2386" s="14"/>
      <c r="D2386" s="9"/>
      <c r="E2386" s="9"/>
      <c r="F2386" s="9"/>
      <c r="G2386" s="9"/>
      <c r="H2386" s="9"/>
      <c r="I2386" s="9"/>
      <c r="J2386" s="9"/>
      <c r="K2386" s="9"/>
      <c r="L2386" s="9"/>
      <c r="M2386" s="9"/>
    </row>
    <row r="2387" spans="1:38" ht="26.1" customHeight="1" x14ac:dyDescent="0.3">
      <c r="A2387" s="7"/>
      <c r="B2387" s="7"/>
      <c r="C2387" s="14"/>
      <c r="D2387" s="9"/>
      <c r="E2387" s="9"/>
      <c r="F2387" s="9"/>
      <c r="G2387" s="9"/>
      <c r="H2387" s="9"/>
      <c r="I2387" s="9"/>
      <c r="J2387" s="9"/>
      <c r="K2387" s="9"/>
      <c r="L2387" s="9"/>
      <c r="M2387" s="9"/>
    </row>
    <row r="2388" spans="1:38" ht="26.1" customHeight="1" x14ac:dyDescent="0.3">
      <c r="A2388" s="10" t="s">
        <v>91</v>
      </c>
      <c r="B2388" s="11"/>
      <c r="C2388" s="12"/>
      <c r="D2388" s="13"/>
      <c r="E2388" s="13"/>
      <c r="F2388" s="13"/>
      <c r="G2388" s="13"/>
      <c r="H2388" s="13"/>
      <c r="I2388" s="13"/>
      <c r="J2388" s="13"/>
      <c r="K2388" s="13"/>
      <c r="L2388" s="13">
        <f>F2388+H2388+J2388</f>
        <v>0</v>
      </c>
      <c r="M2388" s="13"/>
      <c r="R2388">
        <f t="shared" ref="R2388:AL2388" si="376">ROUNDDOWN(SUM(R2374:R2375), 0)</f>
        <v>0</v>
      </c>
      <c r="S2388">
        <f t="shared" si="376"/>
        <v>0</v>
      </c>
      <c r="T2388">
        <f t="shared" si="376"/>
        <v>0</v>
      </c>
      <c r="U2388">
        <f t="shared" si="376"/>
        <v>0</v>
      </c>
      <c r="V2388">
        <f t="shared" si="376"/>
        <v>0</v>
      </c>
      <c r="W2388">
        <f t="shared" si="376"/>
        <v>0</v>
      </c>
      <c r="X2388">
        <f t="shared" si="376"/>
        <v>0</v>
      </c>
      <c r="Y2388">
        <f t="shared" si="376"/>
        <v>0</v>
      </c>
      <c r="Z2388">
        <f t="shared" si="376"/>
        <v>0</v>
      </c>
      <c r="AA2388">
        <f t="shared" si="376"/>
        <v>0</v>
      </c>
      <c r="AB2388">
        <f t="shared" si="376"/>
        <v>0</v>
      </c>
      <c r="AC2388">
        <f t="shared" si="376"/>
        <v>0</v>
      </c>
      <c r="AD2388">
        <f t="shared" si="376"/>
        <v>0</v>
      </c>
      <c r="AE2388">
        <f t="shared" si="376"/>
        <v>0</v>
      </c>
      <c r="AF2388">
        <f t="shared" si="376"/>
        <v>0</v>
      </c>
      <c r="AG2388">
        <f t="shared" si="376"/>
        <v>0</v>
      </c>
      <c r="AH2388">
        <f t="shared" si="376"/>
        <v>0</v>
      </c>
      <c r="AI2388">
        <f t="shared" si="376"/>
        <v>0</v>
      </c>
      <c r="AJ2388">
        <f t="shared" si="376"/>
        <v>0</v>
      </c>
      <c r="AK2388">
        <f t="shared" si="376"/>
        <v>0</v>
      </c>
      <c r="AL2388">
        <f t="shared" si="376"/>
        <v>0</v>
      </c>
    </row>
    <row r="2389" spans="1:38" ht="26.1" customHeight="1" x14ac:dyDescent="0.3">
      <c r="A2389" s="59" t="s">
        <v>576</v>
      </c>
      <c r="B2389" s="62"/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  <c r="M2389" s="63"/>
    </row>
    <row r="2390" spans="1:38" ht="26.1" customHeight="1" x14ac:dyDescent="0.3">
      <c r="A2390" s="6" t="s">
        <v>120</v>
      </c>
      <c r="B2390" s="6" t="s">
        <v>121</v>
      </c>
      <c r="C2390" s="8" t="s">
        <v>122</v>
      </c>
      <c r="D2390" s="9">
        <v>15</v>
      </c>
      <c r="E2390" s="9"/>
      <c r="F2390" s="9"/>
      <c r="G2390" s="9"/>
      <c r="H2390" s="9"/>
      <c r="I2390" s="9"/>
      <c r="J2390" s="9"/>
      <c r="K2390" s="9">
        <f>E2390+G2390+I2390</f>
        <v>0</v>
      </c>
      <c r="L2390" s="9">
        <f>F2390+H2390+J2390</f>
        <v>0</v>
      </c>
      <c r="M2390" s="15" t="s">
        <v>119</v>
      </c>
      <c r="O2390" t="str">
        <f>""</f>
        <v/>
      </c>
      <c r="P2390" s="1" t="s">
        <v>90</v>
      </c>
      <c r="Q2390">
        <v>1</v>
      </c>
      <c r="R2390">
        <f>IF(P2390="기계경비", J2390, 0)</f>
        <v>0</v>
      </c>
      <c r="S2390">
        <f>IF(P2390="운반비", J2390, 0)</f>
        <v>0</v>
      </c>
      <c r="T2390">
        <f>IF(P2390="작업부산물", F2390, 0)</f>
        <v>0</v>
      </c>
      <c r="U2390">
        <f>IF(P2390="관급", F2390, 0)</f>
        <v>0</v>
      </c>
      <c r="V2390">
        <f>IF(P2390="외주비", J2390, 0)</f>
        <v>0</v>
      </c>
      <c r="W2390">
        <f>IF(P2390="장비비", J2390, 0)</f>
        <v>0</v>
      </c>
      <c r="X2390">
        <f>IF(P2390="폐기물처리비", J2390, 0)</f>
        <v>0</v>
      </c>
      <c r="Y2390">
        <f>IF(P2390="가설비", J2390, 0)</f>
        <v>0</v>
      </c>
      <c r="Z2390">
        <f>IF(P2390="잡비제외분", F2390, 0)</f>
        <v>0</v>
      </c>
      <c r="AA2390">
        <f>IF(P2390="사급자재대", L2390, 0)</f>
        <v>0</v>
      </c>
      <c r="AB2390">
        <f>IF(P2390="관급자재대", L2390, 0)</f>
        <v>0</v>
      </c>
      <c r="AC2390">
        <f>IF(P2390="(비)철강설", L2390, 0)</f>
        <v>0</v>
      </c>
      <c r="AD2390">
        <f>IF(P2390="사용자항목2", L2390, 0)</f>
        <v>0</v>
      </c>
      <c r="AE2390">
        <f>IF(P2390="사용자항목3", L2390, 0)</f>
        <v>0</v>
      </c>
      <c r="AF2390">
        <f>IF(P2390="사용자항목4", L2390, 0)</f>
        <v>0</v>
      </c>
      <c r="AG2390">
        <f>IF(P2390="사용자항목5", L2390, 0)</f>
        <v>0</v>
      </c>
      <c r="AH2390">
        <f>IF(P2390="사용자항목6", L2390, 0)</f>
        <v>0</v>
      </c>
      <c r="AI2390">
        <f>IF(P2390="사용자항목7", L2390, 0)</f>
        <v>0</v>
      </c>
      <c r="AJ2390">
        <f>IF(P2390="사용자항목8", L2390, 0)</f>
        <v>0</v>
      </c>
      <c r="AK2390">
        <f>IF(P2390="사용자항목9", L2390, 0)</f>
        <v>0</v>
      </c>
    </row>
    <row r="2391" spans="1:38" ht="26.1" customHeight="1" x14ac:dyDescent="0.3">
      <c r="A2391" s="6" t="s">
        <v>100</v>
      </c>
      <c r="B2391" s="6" t="s">
        <v>101</v>
      </c>
      <c r="C2391" s="8" t="s">
        <v>52</v>
      </c>
      <c r="D2391" s="9">
        <v>73</v>
      </c>
      <c r="E2391" s="9"/>
      <c r="F2391" s="9"/>
      <c r="G2391" s="9"/>
      <c r="H2391" s="9"/>
      <c r="I2391" s="9"/>
      <c r="J2391" s="9"/>
      <c r="K2391" s="9">
        <f>E2391+G2391+I2391</f>
        <v>0</v>
      </c>
      <c r="L2391" s="9">
        <f>F2391+H2391+J2391</f>
        <v>0</v>
      </c>
      <c r="M2391" s="15" t="s">
        <v>102</v>
      </c>
      <c r="O2391" t="str">
        <f>""</f>
        <v/>
      </c>
      <c r="P2391" s="1" t="s">
        <v>90</v>
      </c>
      <c r="Q2391">
        <v>1</v>
      </c>
      <c r="R2391">
        <f>IF(P2391="기계경비", J2391, 0)</f>
        <v>0</v>
      </c>
      <c r="S2391">
        <f>IF(P2391="운반비", J2391, 0)</f>
        <v>0</v>
      </c>
      <c r="T2391">
        <f>IF(P2391="작업부산물", F2391, 0)</f>
        <v>0</v>
      </c>
      <c r="U2391">
        <f>IF(P2391="관급", F2391, 0)</f>
        <v>0</v>
      </c>
      <c r="V2391">
        <f>IF(P2391="외주비", J2391, 0)</f>
        <v>0</v>
      </c>
      <c r="W2391">
        <f>IF(P2391="장비비", J2391, 0)</f>
        <v>0</v>
      </c>
      <c r="X2391">
        <f>IF(P2391="폐기물처리비", J2391, 0)</f>
        <v>0</v>
      </c>
      <c r="Y2391">
        <f>IF(P2391="가설비", J2391, 0)</f>
        <v>0</v>
      </c>
      <c r="Z2391">
        <f>IF(P2391="잡비제외분", F2391, 0)</f>
        <v>0</v>
      </c>
      <c r="AA2391">
        <f>IF(P2391="사급자재대", L2391, 0)</f>
        <v>0</v>
      </c>
      <c r="AB2391">
        <f>IF(P2391="관급자재대", L2391, 0)</f>
        <v>0</v>
      </c>
      <c r="AC2391">
        <f>IF(P2391="(비)철강설", L2391, 0)</f>
        <v>0</v>
      </c>
      <c r="AD2391">
        <f>IF(P2391="사용자항목2", L2391, 0)</f>
        <v>0</v>
      </c>
      <c r="AE2391">
        <f>IF(P2391="사용자항목3", L2391, 0)</f>
        <v>0</v>
      </c>
      <c r="AF2391">
        <f>IF(P2391="사용자항목4", L2391, 0)</f>
        <v>0</v>
      </c>
      <c r="AG2391">
        <f>IF(P2391="사용자항목5", L2391, 0)</f>
        <v>0</v>
      </c>
      <c r="AH2391">
        <f>IF(P2391="사용자항목6", L2391, 0)</f>
        <v>0</v>
      </c>
      <c r="AI2391">
        <f>IF(P2391="사용자항목7", L2391, 0)</f>
        <v>0</v>
      </c>
      <c r="AJ2391">
        <f>IF(P2391="사용자항목8", L2391, 0)</f>
        <v>0</v>
      </c>
      <c r="AK2391">
        <f>IF(P2391="사용자항목9", L2391, 0)</f>
        <v>0</v>
      </c>
    </row>
    <row r="2392" spans="1:38" ht="26.1" customHeight="1" x14ac:dyDescent="0.3">
      <c r="A2392" s="7"/>
      <c r="B2392" s="7"/>
      <c r="C2392" s="14"/>
      <c r="D2392" s="9"/>
      <c r="E2392" s="9"/>
      <c r="F2392" s="9"/>
      <c r="G2392" s="9"/>
      <c r="H2392" s="9"/>
      <c r="I2392" s="9"/>
      <c r="J2392" s="9"/>
      <c r="K2392" s="9"/>
      <c r="L2392" s="9"/>
      <c r="M2392" s="9"/>
    </row>
    <row r="2393" spans="1:38" ht="26.1" customHeight="1" x14ac:dyDescent="0.3">
      <c r="A2393" s="7"/>
      <c r="B2393" s="7"/>
      <c r="C2393" s="14"/>
      <c r="D2393" s="9"/>
      <c r="E2393" s="9"/>
      <c r="F2393" s="9"/>
      <c r="G2393" s="9"/>
      <c r="H2393" s="9"/>
      <c r="I2393" s="9"/>
      <c r="J2393" s="9"/>
      <c r="K2393" s="9"/>
      <c r="L2393" s="9"/>
      <c r="M2393" s="9"/>
    </row>
    <row r="2394" spans="1:38" ht="26.1" customHeight="1" x14ac:dyDescent="0.3">
      <c r="A2394" s="7"/>
      <c r="B2394" s="7"/>
      <c r="C2394" s="14"/>
      <c r="D2394" s="9"/>
      <c r="E2394" s="9"/>
      <c r="F2394" s="9"/>
      <c r="G2394" s="9"/>
      <c r="H2394" s="9"/>
      <c r="I2394" s="9"/>
      <c r="J2394" s="9"/>
      <c r="K2394" s="9"/>
      <c r="L2394" s="9"/>
      <c r="M2394" s="9"/>
    </row>
    <row r="2395" spans="1:38" ht="26.1" customHeight="1" x14ac:dyDescent="0.3">
      <c r="A2395" s="7"/>
      <c r="B2395" s="7"/>
      <c r="C2395" s="14"/>
      <c r="D2395" s="9"/>
      <c r="E2395" s="9"/>
      <c r="F2395" s="9"/>
      <c r="G2395" s="9"/>
      <c r="H2395" s="9"/>
      <c r="I2395" s="9"/>
      <c r="J2395" s="9"/>
      <c r="K2395" s="9"/>
      <c r="L2395" s="9"/>
      <c r="M2395" s="9"/>
    </row>
    <row r="2396" spans="1:38" ht="26.1" customHeight="1" x14ac:dyDescent="0.3">
      <c r="A2396" s="7"/>
      <c r="B2396" s="7"/>
      <c r="C2396" s="14"/>
      <c r="D2396" s="9"/>
      <c r="E2396" s="9"/>
      <c r="F2396" s="9"/>
      <c r="G2396" s="9"/>
      <c r="H2396" s="9"/>
      <c r="I2396" s="9"/>
      <c r="J2396" s="9"/>
      <c r="K2396" s="9"/>
      <c r="L2396" s="9"/>
      <c r="M2396" s="9"/>
    </row>
    <row r="2397" spans="1:38" ht="26.1" customHeight="1" x14ac:dyDescent="0.3">
      <c r="A2397" s="7"/>
      <c r="B2397" s="7"/>
      <c r="C2397" s="14"/>
      <c r="D2397" s="9"/>
      <c r="E2397" s="9"/>
      <c r="F2397" s="9"/>
      <c r="G2397" s="9"/>
      <c r="H2397" s="9"/>
      <c r="I2397" s="9"/>
      <c r="J2397" s="9"/>
      <c r="K2397" s="9"/>
      <c r="L2397" s="9"/>
      <c r="M2397" s="9"/>
    </row>
    <row r="2398" spans="1:38" ht="26.1" customHeight="1" x14ac:dyDescent="0.3">
      <c r="A2398" s="7"/>
      <c r="B2398" s="7"/>
      <c r="C2398" s="14"/>
      <c r="D2398" s="9"/>
      <c r="E2398" s="9"/>
      <c r="F2398" s="9"/>
      <c r="G2398" s="9"/>
      <c r="H2398" s="9"/>
      <c r="I2398" s="9"/>
      <c r="J2398" s="9"/>
      <c r="K2398" s="9"/>
      <c r="L2398" s="9"/>
      <c r="M2398" s="9"/>
    </row>
    <row r="2399" spans="1:38" ht="26.1" customHeight="1" x14ac:dyDescent="0.3">
      <c r="A2399" s="7"/>
      <c r="B2399" s="7"/>
      <c r="C2399" s="14"/>
      <c r="D2399" s="9"/>
      <c r="E2399" s="9"/>
      <c r="F2399" s="9"/>
      <c r="G2399" s="9"/>
      <c r="H2399" s="9"/>
      <c r="I2399" s="9"/>
      <c r="J2399" s="9"/>
      <c r="K2399" s="9"/>
      <c r="L2399" s="9"/>
      <c r="M2399" s="9"/>
    </row>
    <row r="2400" spans="1:38" ht="26.1" customHeight="1" x14ac:dyDescent="0.3">
      <c r="A2400" s="7"/>
      <c r="B2400" s="7"/>
      <c r="C2400" s="14"/>
      <c r="D2400" s="9"/>
      <c r="E2400" s="9"/>
      <c r="F2400" s="9"/>
      <c r="G2400" s="9"/>
      <c r="H2400" s="9"/>
      <c r="I2400" s="9"/>
      <c r="J2400" s="9"/>
      <c r="K2400" s="9"/>
      <c r="L2400" s="9"/>
      <c r="M2400" s="9"/>
    </row>
    <row r="2401" spans="1:38" ht="26.1" customHeight="1" x14ac:dyDescent="0.3">
      <c r="A2401" s="7"/>
      <c r="B2401" s="7"/>
      <c r="C2401" s="14"/>
      <c r="D2401" s="9"/>
      <c r="E2401" s="9"/>
      <c r="F2401" s="9"/>
      <c r="G2401" s="9"/>
      <c r="H2401" s="9"/>
      <c r="I2401" s="9"/>
      <c r="J2401" s="9"/>
      <c r="K2401" s="9"/>
      <c r="L2401" s="9"/>
      <c r="M2401" s="9"/>
    </row>
    <row r="2402" spans="1:38" ht="26.1" customHeight="1" x14ac:dyDescent="0.3">
      <c r="A2402" s="7"/>
      <c r="B2402" s="7"/>
      <c r="C2402" s="14"/>
      <c r="D2402" s="9"/>
      <c r="E2402" s="9"/>
      <c r="F2402" s="9"/>
      <c r="G2402" s="9"/>
      <c r="H2402" s="9"/>
      <c r="I2402" s="9"/>
      <c r="J2402" s="9"/>
      <c r="K2402" s="9"/>
      <c r="L2402" s="9"/>
      <c r="M2402" s="9"/>
    </row>
    <row r="2403" spans="1:38" ht="26.1" customHeight="1" x14ac:dyDescent="0.3">
      <c r="A2403" s="7"/>
      <c r="B2403" s="7"/>
      <c r="C2403" s="14"/>
      <c r="D2403" s="9"/>
      <c r="E2403" s="9"/>
      <c r="F2403" s="9"/>
      <c r="G2403" s="9"/>
      <c r="H2403" s="9"/>
      <c r="I2403" s="9"/>
      <c r="J2403" s="9"/>
      <c r="K2403" s="9"/>
      <c r="L2403" s="9"/>
      <c r="M2403" s="9"/>
    </row>
    <row r="2404" spans="1:38" ht="26.1" customHeight="1" x14ac:dyDescent="0.3">
      <c r="A2404" s="10" t="s">
        <v>91</v>
      </c>
      <c r="B2404" s="11"/>
      <c r="C2404" s="12"/>
      <c r="D2404" s="13"/>
      <c r="E2404" s="13"/>
      <c r="F2404" s="13"/>
      <c r="G2404" s="13"/>
      <c r="H2404" s="13"/>
      <c r="I2404" s="13"/>
      <c r="J2404" s="13"/>
      <c r="K2404" s="13"/>
      <c r="L2404" s="13">
        <f>F2404+H2404+J2404</f>
        <v>0</v>
      </c>
      <c r="M2404" s="13"/>
      <c r="R2404">
        <f t="shared" ref="R2404:AL2404" si="377">ROUNDDOWN(SUM(R2390:R2391), 0)</f>
        <v>0</v>
      </c>
      <c r="S2404">
        <f t="shared" si="377"/>
        <v>0</v>
      </c>
      <c r="T2404">
        <f t="shared" si="377"/>
        <v>0</v>
      </c>
      <c r="U2404">
        <f t="shared" si="377"/>
        <v>0</v>
      </c>
      <c r="V2404">
        <f t="shared" si="377"/>
        <v>0</v>
      </c>
      <c r="W2404">
        <f t="shared" si="377"/>
        <v>0</v>
      </c>
      <c r="X2404">
        <f t="shared" si="377"/>
        <v>0</v>
      </c>
      <c r="Y2404">
        <f t="shared" si="377"/>
        <v>0</v>
      </c>
      <c r="Z2404">
        <f t="shared" si="377"/>
        <v>0</v>
      </c>
      <c r="AA2404">
        <f t="shared" si="377"/>
        <v>0</v>
      </c>
      <c r="AB2404">
        <f t="shared" si="377"/>
        <v>0</v>
      </c>
      <c r="AC2404">
        <f t="shared" si="377"/>
        <v>0</v>
      </c>
      <c r="AD2404">
        <f t="shared" si="377"/>
        <v>0</v>
      </c>
      <c r="AE2404">
        <f t="shared" si="377"/>
        <v>0</v>
      </c>
      <c r="AF2404">
        <f t="shared" si="377"/>
        <v>0</v>
      </c>
      <c r="AG2404">
        <f t="shared" si="377"/>
        <v>0</v>
      </c>
      <c r="AH2404">
        <f t="shared" si="377"/>
        <v>0</v>
      </c>
      <c r="AI2404">
        <f t="shared" si="377"/>
        <v>0</v>
      </c>
      <c r="AJ2404">
        <f t="shared" si="377"/>
        <v>0</v>
      </c>
      <c r="AK2404">
        <f t="shared" si="377"/>
        <v>0</v>
      </c>
      <c r="AL2404">
        <f t="shared" si="377"/>
        <v>0</v>
      </c>
    </row>
    <row r="2405" spans="1:38" ht="26.1" customHeight="1" x14ac:dyDescent="0.3">
      <c r="A2405" s="59" t="s">
        <v>577</v>
      </c>
      <c r="B2405" s="62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3"/>
    </row>
    <row r="2406" spans="1:38" ht="26.1" customHeight="1" x14ac:dyDescent="0.3">
      <c r="A2406" s="6" t="s">
        <v>124</v>
      </c>
      <c r="B2406" s="6" t="s">
        <v>125</v>
      </c>
      <c r="C2406" s="8" t="s">
        <v>52</v>
      </c>
      <c r="D2406" s="9">
        <v>73</v>
      </c>
      <c r="E2406" s="9"/>
      <c r="F2406" s="9"/>
      <c r="G2406" s="9"/>
      <c r="H2406" s="9"/>
      <c r="I2406" s="9"/>
      <c r="J2406" s="9"/>
      <c r="K2406" s="9">
        <f>E2406+G2406+I2406</f>
        <v>0</v>
      </c>
      <c r="L2406" s="9">
        <f>F2406+H2406+J2406</f>
        <v>0</v>
      </c>
      <c r="M2406" s="15" t="s">
        <v>123</v>
      </c>
      <c r="O2406" t="str">
        <f>""</f>
        <v/>
      </c>
      <c r="P2406" s="1" t="s">
        <v>90</v>
      </c>
      <c r="Q2406">
        <v>1</v>
      </c>
      <c r="R2406">
        <f>IF(P2406="기계경비", J2406, 0)</f>
        <v>0</v>
      </c>
      <c r="S2406">
        <f>IF(P2406="운반비", J2406, 0)</f>
        <v>0</v>
      </c>
      <c r="T2406">
        <f>IF(P2406="작업부산물", F2406, 0)</f>
        <v>0</v>
      </c>
      <c r="U2406">
        <f>IF(P2406="관급", F2406, 0)</f>
        <v>0</v>
      </c>
      <c r="V2406">
        <f>IF(P2406="외주비", J2406, 0)</f>
        <v>0</v>
      </c>
      <c r="W2406">
        <f>IF(P2406="장비비", J2406, 0)</f>
        <v>0</v>
      </c>
      <c r="X2406">
        <f>IF(P2406="폐기물처리비", J2406, 0)</f>
        <v>0</v>
      </c>
      <c r="Y2406">
        <f>IF(P2406="가설비", J2406, 0)</f>
        <v>0</v>
      </c>
      <c r="Z2406">
        <f>IF(P2406="잡비제외분", F2406, 0)</f>
        <v>0</v>
      </c>
      <c r="AA2406">
        <f>IF(P2406="사급자재대", L2406, 0)</f>
        <v>0</v>
      </c>
      <c r="AB2406">
        <f>IF(P2406="관급자재대", L2406, 0)</f>
        <v>0</v>
      </c>
      <c r="AC2406">
        <f>IF(P2406="(비)철강설", L2406, 0)</f>
        <v>0</v>
      </c>
      <c r="AD2406">
        <f>IF(P2406="사용자항목2", L2406, 0)</f>
        <v>0</v>
      </c>
      <c r="AE2406">
        <f>IF(P2406="사용자항목3", L2406, 0)</f>
        <v>0</v>
      </c>
      <c r="AF2406">
        <f>IF(P2406="사용자항목4", L2406, 0)</f>
        <v>0</v>
      </c>
      <c r="AG2406">
        <f>IF(P2406="사용자항목5", L2406, 0)</f>
        <v>0</v>
      </c>
      <c r="AH2406">
        <f>IF(P2406="사용자항목6", L2406, 0)</f>
        <v>0</v>
      </c>
      <c r="AI2406">
        <f>IF(P2406="사용자항목7", L2406, 0)</f>
        <v>0</v>
      </c>
      <c r="AJ2406">
        <f>IF(P2406="사용자항목8", L2406, 0)</f>
        <v>0</v>
      </c>
      <c r="AK2406">
        <f>IF(P2406="사용자항목9", L2406, 0)</f>
        <v>0</v>
      </c>
    </row>
    <row r="2407" spans="1:38" ht="26.1" customHeight="1" x14ac:dyDescent="0.3">
      <c r="A2407" s="7"/>
      <c r="B2407" s="7"/>
      <c r="C2407" s="14"/>
      <c r="D2407" s="9"/>
      <c r="E2407" s="9"/>
      <c r="F2407" s="9"/>
      <c r="G2407" s="9"/>
      <c r="H2407" s="9"/>
      <c r="I2407" s="9"/>
      <c r="J2407" s="9"/>
      <c r="K2407" s="9"/>
      <c r="L2407" s="9"/>
      <c r="M2407" s="9"/>
    </row>
    <row r="2408" spans="1:38" ht="26.1" customHeight="1" x14ac:dyDescent="0.3">
      <c r="A2408" s="7"/>
      <c r="B2408" s="7"/>
      <c r="C2408" s="14"/>
      <c r="D2408" s="9"/>
      <c r="E2408" s="9"/>
      <c r="F2408" s="9"/>
      <c r="G2408" s="9"/>
      <c r="H2408" s="9"/>
      <c r="I2408" s="9"/>
      <c r="J2408" s="9"/>
      <c r="K2408" s="9"/>
      <c r="L2408" s="9"/>
      <c r="M2408" s="9"/>
    </row>
    <row r="2409" spans="1:38" ht="26.1" customHeight="1" x14ac:dyDescent="0.3">
      <c r="A2409" s="7"/>
      <c r="B2409" s="7"/>
      <c r="C2409" s="14"/>
      <c r="D2409" s="9"/>
      <c r="E2409" s="9"/>
      <c r="F2409" s="9"/>
      <c r="G2409" s="9"/>
      <c r="H2409" s="9"/>
      <c r="I2409" s="9"/>
      <c r="J2409" s="9"/>
      <c r="K2409" s="9"/>
      <c r="L2409" s="9"/>
      <c r="M2409" s="9"/>
    </row>
    <row r="2410" spans="1:38" ht="26.1" customHeight="1" x14ac:dyDescent="0.3">
      <c r="A2410" s="7"/>
      <c r="B2410" s="7"/>
      <c r="C2410" s="14"/>
      <c r="D2410" s="9"/>
      <c r="E2410" s="9"/>
      <c r="F2410" s="9"/>
      <c r="G2410" s="9"/>
      <c r="H2410" s="9"/>
      <c r="I2410" s="9"/>
      <c r="J2410" s="9"/>
      <c r="K2410" s="9"/>
      <c r="L2410" s="9"/>
      <c r="M2410" s="9"/>
    </row>
    <row r="2411" spans="1:38" ht="26.1" customHeight="1" x14ac:dyDescent="0.3">
      <c r="A2411" s="7"/>
      <c r="B2411" s="7"/>
      <c r="C2411" s="14"/>
      <c r="D2411" s="9"/>
      <c r="E2411" s="9"/>
      <c r="F2411" s="9"/>
      <c r="G2411" s="9"/>
      <c r="H2411" s="9"/>
      <c r="I2411" s="9"/>
      <c r="J2411" s="9"/>
      <c r="K2411" s="9"/>
      <c r="L2411" s="9"/>
      <c r="M2411" s="9"/>
    </row>
    <row r="2412" spans="1:38" ht="26.1" customHeight="1" x14ac:dyDescent="0.3">
      <c r="A2412" s="7"/>
      <c r="B2412" s="7"/>
      <c r="C2412" s="14"/>
      <c r="D2412" s="9"/>
      <c r="E2412" s="9"/>
      <c r="F2412" s="9"/>
      <c r="G2412" s="9"/>
      <c r="H2412" s="9"/>
      <c r="I2412" s="9"/>
      <c r="J2412" s="9"/>
      <c r="K2412" s="9"/>
      <c r="L2412" s="9"/>
      <c r="M2412" s="9"/>
    </row>
    <row r="2413" spans="1:38" ht="26.1" customHeight="1" x14ac:dyDescent="0.3">
      <c r="A2413" s="7"/>
      <c r="B2413" s="7"/>
      <c r="C2413" s="14"/>
      <c r="D2413" s="9"/>
      <c r="E2413" s="9"/>
      <c r="F2413" s="9"/>
      <c r="G2413" s="9"/>
      <c r="H2413" s="9"/>
      <c r="I2413" s="9"/>
      <c r="J2413" s="9"/>
      <c r="K2413" s="9"/>
      <c r="L2413" s="9"/>
      <c r="M2413" s="9"/>
    </row>
    <row r="2414" spans="1:38" ht="26.1" customHeight="1" x14ac:dyDescent="0.3">
      <c r="A2414" s="7"/>
      <c r="B2414" s="7"/>
      <c r="C2414" s="14"/>
      <c r="D2414" s="9"/>
      <c r="E2414" s="9"/>
      <c r="F2414" s="9"/>
      <c r="G2414" s="9"/>
      <c r="H2414" s="9"/>
      <c r="I2414" s="9"/>
      <c r="J2414" s="9"/>
      <c r="K2414" s="9"/>
      <c r="L2414" s="9"/>
      <c r="M2414" s="9"/>
    </row>
    <row r="2415" spans="1:38" ht="26.1" customHeight="1" x14ac:dyDescent="0.3">
      <c r="A2415" s="7"/>
      <c r="B2415" s="7"/>
      <c r="C2415" s="14"/>
      <c r="D2415" s="9"/>
      <c r="E2415" s="9"/>
      <c r="F2415" s="9"/>
      <c r="G2415" s="9"/>
      <c r="H2415" s="9"/>
      <c r="I2415" s="9"/>
      <c r="J2415" s="9"/>
      <c r="K2415" s="9"/>
      <c r="L2415" s="9"/>
      <c r="M2415" s="9"/>
    </row>
    <row r="2416" spans="1:38" ht="26.1" customHeight="1" x14ac:dyDescent="0.3">
      <c r="A2416" s="7"/>
      <c r="B2416" s="7"/>
      <c r="C2416" s="14"/>
      <c r="D2416" s="9"/>
      <c r="E2416" s="9"/>
      <c r="F2416" s="9"/>
      <c r="G2416" s="9"/>
      <c r="H2416" s="9"/>
      <c r="I2416" s="9"/>
      <c r="J2416" s="9"/>
      <c r="K2416" s="9"/>
      <c r="L2416" s="9"/>
      <c r="M2416" s="9"/>
    </row>
    <row r="2417" spans="1:38" ht="26.1" customHeight="1" x14ac:dyDescent="0.3">
      <c r="A2417" s="7"/>
      <c r="B2417" s="7"/>
      <c r="C2417" s="14"/>
      <c r="D2417" s="9"/>
      <c r="E2417" s="9"/>
      <c r="F2417" s="9"/>
      <c r="G2417" s="9"/>
      <c r="H2417" s="9"/>
      <c r="I2417" s="9"/>
      <c r="J2417" s="9"/>
      <c r="K2417" s="9"/>
      <c r="L2417" s="9"/>
      <c r="M2417" s="9"/>
    </row>
    <row r="2418" spans="1:38" ht="26.1" customHeight="1" x14ac:dyDescent="0.3">
      <c r="A2418" s="7"/>
      <c r="B2418" s="7"/>
      <c r="C2418" s="14"/>
      <c r="D2418" s="9"/>
      <c r="E2418" s="9"/>
      <c r="F2418" s="9"/>
      <c r="G2418" s="9"/>
      <c r="H2418" s="9"/>
      <c r="I2418" s="9"/>
      <c r="J2418" s="9"/>
      <c r="K2418" s="9"/>
      <c r="L2418" s="9"/>
      <c r="M2418" s="9"/>
    </row>
    <row r="2419" spans="1:38" ht="26.1" customHeight="1" x14ac:dyDescent="0.3">
      <c r="A2419" s="7"/>
      <c r="B2419" s="7"/>
      <c r="C2419" s="14"/>
      <c r="D2419" s="9"/>
      <c r="E2419" s="9"/>
      <c r="F2419" s="9"/>
      <c r="G2419" s="9"/>
      <c r="H2419" s="9"/>
      <c r="I2419" s="9"/>
      <c r="J2419" s="9"/>
      <c r="K2419" s="9"/>
      <c r="L2419" s="9"/>
      <c r="M2419" s="9"/>
    </row>
    <row r="2420" spans="1:38" ht="26.1" customHeight="1" x14ac:dyDescent="0.3">
      <c r="A2420" s="10" t="s">
        <v>91</v>
      </c>
      <c r="B2420" s="11"/>
      <c r="C2420" s="12"/>
      <c r="D2420" s="13"/>
      <c r="E2420" s="13"/>
      <c r="F2420" s="13"/>
      <c r="G2420" s="13"/>
      <c r="H2420" s="13"/>
      <c r="I2420" s="13"/>
      <c r="J2420" s="13"/>
      <c r="K2420" s="13"/>
      <c r="L2420" s="13">
        <f>F2420+H2420+J2420</f>
        <v>0</v>
      </c>
      <c r="M2420" s="13"/>
      <c r="R2420">
        <f t="shared" ref="R2420:AL2420" si="378">ROUNDDOWN(SUM(R2406:R2406), 0)</f>
        <v>0</v>
      </c>
      <c r="S2420">
        <f t="shared" si="378"/>
        <v>0</v>
      </c>
      <c r="T2420">
        <f t="shared" si="378"/>
        <v>0</v>
      </c>
      <c r="U2420">
        <f t="shared" si="378"/>
        <v>0</v>
      </c>
      <c r="V2420">
        <f t="shared" si="378"/>
        <v>0</v>
      </c>
      <c r="W2420">
        <f t="shared" si="378"/>
        <v>0</v>
      </c>
      <c r="X2420">
        <f t="shared" si="378"/>
        <v>0</v>
      </c>
      <c r="Y2420">
        <f t="shared" si="378"/>
        <v>0</v>
      </c>
      <c r="Z2420">
        <f t="shared" si="378"/>
        <v>0</v>
      </c>
      <c r="AA2420">
        <f t="shared" si="378"/>
        <v>0</v>
      </c>
      <c r="AB2420">
        <f t="shared" si="378"/>
        <v>0</v>
      </c>
      <c r="AC2420">
        <f t="shared" si="378"/>
        <v>0</v>
      </c>
      <c r="AD2420">
        <f t="shared" si="378"/>
        <v>0</v>
      </c>
      <c r="AE2420">
        <f t="shared" si="378"/>
        <v>0</v>
      </c>
      <c r="AF2420">
        <f t="shared" si="378"/>
        <v>0</v>
      </c>
      <c r="AG2420">
        <f t="shared" si="378"/>
        <v>0</v>
      </c>
      <c r="AH2420">
        <f t="shared" si="378"/>
        <v>0</v>
      </c>
      <c r="AI2420">
        <f t="shared" si="378"/>
        <v>0</v>
      </c>
      <c r="AJ2420">
        <f t="shared" si="378"/>
        <v>0</v>
      </c>
      <c r="AK2420">
        <f t="shared" si="378"/>
        <v>0</v>
      </c>
      <c r="AL2420">
        <f t="shared" si="378"/>
        <v>0</v>
      </c>
    </row>
    <row r="2421" spans="1:38" ht="26.1" customHeight="1" x14ac:dyDescent="0.3">
      <c r="A2421" s="59" t="s">
        <v>578</v>
      </c>
      <c r="B2421" s="62"/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  <c r="M2421" s="63"/>
    </row>
    <row r="2422" spans="1:38" ht="26.1" customHeight="1" x14ac:dyDescent="0.3">
      <c r="A2422" s="6" t="s">
        <v>180</v>
      </c>
      <c r="B2422" s="6" t="s">
        <v>81</v>
      </c>
      <c r="C2422" s="8" t="s">
        <v>62</v>
      </c>
      <c r="D2422" s="9">
        <v>0.34499999999999997</v>
      </c>
      <c r="E2422" s="9"/>
      <c r="F2422" s="9"/>
      <c r="G2422" s="9"/>
      <c r="H2422" s="9"/>
      <c r="I2422" s="9"/>
      <c r="J2422" s="9"/>
      <c r="K2422" s="9">
        <f t="shared" ref="K2422:L2424" si="379">E2422+G2422+I2422</f>
        <v>0</v>
      </c>
      <c r="L2422" s="9">
        <f t="shared" si="379"/>
        <v>0</v>
      </c>
      <c r="M2422" s="15" t="s">
        <v>181</v>
      </c>
      <c r="O2422" t="str">
        <f>""</f>
        <v/>
      </c>
      <c r="P2422" t="s">
        <v>411</v>
      </c>
      <c r="Q2422">
        <v>1</v>
      </c>
      <c r="R2422">
        <f>IF(P2422="기계경비", J2422, 0)</f>
        <v>0</v>
      </c>
      <c r="S2422">
        <f>IF(P2422="운반비", J2422, 0)</f>
        <v>0</v>
      </c>
      <c r="T2422">
        <f>IF(P2422="작업부산물", F2422, 0)</f>
        <v>0</v>
      </c>
      <c r="U2422">
        <f>IF(P2422="관급", F2422, 0)</f>
        <v>0</v>
      </c>
      <c r="V2422">
        <f>IF(P2422="외주비", J2422, 0)</f>
        <v>0</v>
      </c>
      <c r="W2422">
        <f>IF(P2422="장비비", J2422, 0)</f>
        <v>0</v>
      </c>
      <c r="X2422">
        <f>IF(P2422="폐기물처리비", L2422, 0)</f>
        <v>0</v>
      </c>
      <c r="Y2422">
        <f>IF(P2422="가설비", J2422, 0)</f>
        <v>0</v>
      </c>
      <c r="Z2422">
        <f>IF(P2422="잡비제외분", F2422, 0)</f>
        <v>0</v>
      </c>
      <c r="AA2422">
        <f>IF(P2422="사급자재대", L2422, 0)</f>
        <v>0</v>
      </c>
      <c r="AB2422">
        <f>IF(P2422="관급자재대", L2422, 0)</f>
        <v>0</v>
      </c>
      <c r="AC2422">
        <f>IF(P2422="(비)철강설", L2422, 0)</f>
        <v>0</v>
      </c>
      <c r="AD2422">
        <f>IF(P2422="사용자항목2", L2422, 0)</f>
        <v>0</v>
      </c>
      <c r="AE2422">
        <f>IF(P2422="사용자항목3", L2422, 0)</f>
        <v>0</v>
      </c>
      <c r="AF2422">
        <f>IF(P2422="사용자항목4", L2422, 0)</f>
        <v>0</v>
      </c>
      <c r="AG2422">
        <f>IF(P2422="사용자항목5", L2422, 0)</f>
        <v>0</v>
      </c>
      <c r="AH2422">
        <f>IF(P2422="사용자항목6", L2422, 0)</f>
        <v>0</v>
      </c>
      <c r="AI2422">
        <f>IF(P2422="사용자항목7", L2422, 0)</f>
        <v>0</v>
      </c>
      <c r="AJ2422">
        <f>IF(P2422="사용자항목8", L2422, 0)</f>
        <v>0</v>
      </c>
      <c r="AK2422">
        <f>IF(P2422="사용자항목9", L2422, 0)</f>
        <v>0</v>
      </c>
    </row>
    <row r="2423" spans="1:38" ht="26.1" customHeight="1" x14ac:dyDescent="0.3">
      <c r="A2423" s="6" t="s">
        <v>72</v>
      </c>
      <c r="B2423" s="6" t="s">
        <v>73</v>
      </c>
      <c r="C2423" s="8" t="s">
        <v>62</v>
      </c>
      <c r="D2423" s="9">
        <v>0.34499999999999997</v>
      </c>
      <c r="E2423" s="9"/>
      <c r="F2423" s="9"/>
      <c r="G2423" s="9"/>
      <c r="H2423" s="9"/>
      <c r="I2423" s="9"/>
      <c r="J2423" s="9"/>
      <c r="K2423" s="9">
        <f t="shared" si="379"/>
        <v>0</v>
      </c>
      <c r="L2423" s="9">
        <f t="shared" si="379"/>
        <v>0</v>
      </c>
      <c r="M2423" s="15" t="s">
        <v>74</v>
      </c>
      <c r="O2423" t="str">
        <f>"03"</f>
        <v>03</v>
      </c>
      <c r="P2423" t="s">
        <v>411</v>
      </c>
      <c r="Q2423">
        <v>1</v>
      </c>
      <c r="R2423">
        <f>IF(P2423="기계경비", J2423, 0)</f>
        <v>0</v>
      </c>
      <c r="S2423">
        <f>IF(P2423="운반비", J2423, 0)</f>
        <v>0</v>
      </c>
      <c r="T2423">
        <f>IF(P2423="작업부산물", F2423, 0)</f>
        <v>0</v>
      </c>
      <c r="U2423">
        <f>IF(P2423="관급", F2423, 0)</f>
        <v>0</v>
      </c>
      <c r="V2423">
        <f>IF(P2423="외주비", J2423, 0)</f>
        <v>0</v>
      </c>
      <c r="W2423">
        <f>IF(P2423="장비비", J2423, 0)</f>
        <v>0</v>
      </c>
      <c r="X2423">
        <f>IF(P2423="폐기물처리비", L2423, 0)</f>
        <v>0</v>
      </c>
      <c r="Y2423">
        <f>IF(P2423="가설비", J2423, 0)</f>
        <v>0</v>
      </c>
      <c r="Z2423">
        <f>IF(P2423="잡비제외분", F2423, 0)</f>
        <v>0</v>
      </c>
      <c r="AA2423">
        <f>IF(P2423="사급자재대", L2423, 0)</f>
        <v>0</v>
      </c>
      <c r="AB2423">
        <f>IF(P2423="관급자재대", L2423, 0)</f>
        <v>0</v>
      </c>
      <c r="AC2423">
        <f>IF(P2423="(비)철강설", L2423, 0)</f>
        <v>0</v>
      </c>
      <c r="AD2423">
        <f>IF(P2423="사용자항목2", L2423, 0)</f>
        <v>0</v>
      </c>
      <c r="AE2423">
        <f>IF(P2423="사용자항목3", L2423, 0)</f>
        <v>0</v>
      </c>
      <c r="AF2423">
        <f>IF(P2423="사용자항목4", L2423, 0)</f>
        <v>0</v>
      </c>
      <c r="AG2423">
        <f>IF(P2423="사용자항목5", L2423, 0)</f>
        <v>0</v>
      </c>
      <c r="AH2423">
        <f>IF(P2423="사용자항목6", L2423, 0)</f>
        <v>0</v>
      </c>
      <c r="AI2423">
        <f>IF(P2423="사용자항목7", L2423, 0)</f>
        <v>0</v>
      </c>
      <c r="AJ2423">
        <f>IF(P2423="사용자항목8", L2423, 0)</f>
        <v>0</v>
      </c>
      <c r="AK2423">
        <f>IF(P2423="사용자항목9", L2423, 0)</f>
        <v>0</v>
      </c>
    </row>
    <row r="2424" spans="1:38" ht="26.1" customHeight="1" x14ac:dyDescent="0.3">
      <c r="A2424" s="6" t="s">
        <v>75</v>
      </c>
      <c r="B2424" s="6" t="s">
        <v>78</v>
      </c>
      <c r="C2424" s="8" t="s">
        <v>62</v>
      </c>
      <c r="D2424" s="9">
        <v>0.34499999999999997</v>
      </c>
      <c r="E2424" s="9"/>
      <c r="F2424" s="9"/>
      <c r="G2424" s="9"/>
      <c r="H2424" s="9"/>
      <c r="I2424" s="9"/>
      <c r="J2424" s="9"/>
      <c r="K2424" s="9">
        <f t="shared" si="379"/>
        <v>0</v>
      </c>
      <c r="L2424" s="9">
        <f t="shared" si="379"/>
        <v>0</v>
      </c>
      <c r="M2424" s="15" t="s">
        <v>77</v>
      </c>
      <c r="O2424" t="str">
        <f>"03"</f>
        <v>03</v>
      </c>
      <c r="P2424" t="s">
        <v>411</v>
      </c>
      <c r="Q2424">
        <v>1</v>
      </c>
      <c r="R2424">
        <f>IF(P2424="기계경비", J2424, 0)</f>
        <v>0</v>
      </c>
      <c r="S2424">
        <f>IF(P2424="운반비", J2424, 0)</f>
        <v>0</v>
      </c>
      <c r="T2424">
        <f>IF(P2424="작업부산물", F2424, 0)</f>
        <v>0</v>
      </c>
      <c r="U2424">
        <f>IF(P2424="관급", F2424, 0)</f>
        <v>0</v>
      </c>
      <c r="V2424">
        <f>IF(P2424="외주비", J2424, 0)</f>
        <v>0</v>
      </c>
      <c r="W2424">
        <f>IF(P2424="장비비", J2424, 0)</f>
        <v>0</v>
      </c>
      <c r="X2424">
        <f>IF(P2424="폐기물처리비", L2424, 0)</f>
        <v>0</v>
      </c>
      <c r="Y2424">
        <f>IF(P2424="가설비", J2424, 0)</f>
        <v>0</v>
      </c>
      <c r="Z2424">
        <f>IF(P2424="잡비제외분", F2424, 0)</f>
        <v>0</v>
      </c>
      <c r="AA2424">
        <f>IF(P2424="사급자재대", L2424, 0)</f>
        <v>0</v>
      </c>
      <c r="AB2424">
        <f>IF(P2424="관급자재대", L2424, 0)</f>
        <v>0</v>
      </c>
      <c r="AC2424">
        <f>IF(P2424="(비)철강설", L2424, 0)</f>
        <v>0</v>
      </c>
      <c r="AD2424">
        <f>IF(P2424="사용자항목2", L2424, 0)</f>
        <v>0</v>
      </c>
      <c r="AE2424">
        <f>IF(P2424="사용자항목3", L2424, 0)</f>
        <v>0</v>
      </c>
      <c r="AF2424">
        <f>IF(P2424="사용자항목4", L2424, 0)</f>
        <v>0</v>
      </c>
      <c r="AG2424">
        <f>IF(P2424="사용자항목5", L2424, 0)</f>
        <v>0</v>
      </c>
      <c r="AH2424">
        <f>IF(P2424="사용자항목6", L2424, 0)</f>
        <v>0</v>
      </c>
      <c r="AI2424">
        <f>IF(P2424="사용자항목7", L2424, 0)</f>
        <v>0</v>
      </c>
      <c r="AJ2424">
        <f>IF(P2424="사용자항목8", L2424, 0)</f>
        <v>0</v>
      </c>
      <c r="AK2424">
        <f>IF(P2424="사용자항목9", L2424, 0)</f>
        <v>0</v>
      </c>
    </row>
    <row r="2425" spans="1:38" ht="26.1" customHeight="1" x14ac:dyDescent="0.3">
      <c r="A2425" s="7"/>
      <c r="B2425" s="7"/>
      <c r="C2425" s="14"/>
      <c r="D2425" s="9"/>
      <c r="E2425" s="9"/>
      <c r="F2425" s="9"/>
      <c r="G2425" s="9"/>
      <c r="H2425" s="9"/>
      <c r="I2425" s="9"/>
      <c r="J2425" s="9"/>
      <c r="K2425" s="9"/>
      <c r="L2425" s="9"/>
      <c r="M2425" s="9"/>
    </row>
    <row r="2426" spans="1:38" ht="26.1" customHeight="1" x14ac:dyDescent="0.3">
      <c r="A2426" s="7"/>
      <c r="B2426" s="7"/>
      <c r="C2426" s="14"/>
      <c r="D2426" s="9"/>
      <c r="E2426" s="9"/>
      <c r="F2426" s="9"/>
      <c r="G2426" s="9"/>
      <c r="H2426" s="9"/>
      <c r="I2426" s="9"/>
      <c r="J2426" s="9"/>
      <c r="K2426" s="9"/>
      <c r="L2426" s="9"/>
      <c r="M2426" s="9"/>
    </row>
    <row r="2427" spans="1:38" ht="26.1" customHeight="1" x14ac:dyDescent="0.3">
      <c r="A2427" s="7"/>
      <c r="B2427" s="7"/>
      <c r="C2427" s="14"/>
      <c r="D2427" s="9"/>
      <c r="E2427" s="9"/>
      <c r="F2427" s="9"/>
      <c r="G2427" s="9"/>
      <c r="H2427" s="9"/>
      <c r="I2427" s="9"/>
      <c r="J2427" s="9"/>
      <c r="K2427" s="9"/>
      <c r="L2427" s="9"/>
      <c r="M2427" s="9"/>
    </row>
    <row r="2428" spans="1:38" ht="26.1" customHeight="1" x14ac:dyDescent="0.3">
      <c r="A2428" s="7"/>
      <c r="B2428" s="7"/>
      <c r="C2428" s="14"/>
      <c r="D2428" s="9"/>
      <c r="E2428" s="9"/>
      <c r="F2428" s="9"/>
      <c r="G2428" s="9"/>
      <c r="H2428" s="9"/>
      <c r="I2428" s="9"/>
      <c r="J2428" s="9"/>
      <c r="K2428" s="9"/>
      <c r="L2428" s="9"/>
      <c r="M2428" s="9"/>
    </row>
    <row r="2429" spans="1:38" ht="26.1" customHeight="1" x14ac:dyDescent="0.3">
      <c r="A2429" s="7"/>
      <c r="B2429" s="7"/>
      <c r="C2429" s="14"/>
      <c r="D2429" s="9"/>
      <c r="E2429" s="9"/>
      <c r="F2429" s="9"/>
      <c r="G2429" s="9"/>
      <c r="H2429" s="9"/>
      <c r="I2429" s="9"/>
      <c r="J2429" s="9"/>
      <c r="K2429" s="9"/>
      <c r="L2429" s="9"/>
      <c r="M2429" s="9"/>
    </row>
    <row r="2430" spans="1:38" ht="26.1" customHeight="1" x14ac:dyDescent="0.3">
      <c r="A2430" s="7"/>
      <c r="B2430" s="7"/>
      <c r="C2430" s="14"/>
      <c r="D2430" s="9"/>
      <c r="E2430" s="9"/>
      <c r="F2430" s="9"/>
      <c r="G2430" s="9"/>
      <c r="H2430" s="9"/>
      <c r="I2430" s="9"/>
      <c r="J2430" s="9"/>
      <c r="K2430" s="9"/>
      <c r="L2430" s="9"/>
      <c r="M2430" s="9"/>
    </row>
    <row r="2431" spans="1:38" ht="26.1" customHeight="1" x14ac:dyDescent="0.3">
      <c r="A2431" s="7"/>
      <c r="B2431" s="7"/>
      <c r="C2431" s="14"/>
      <c r="D2431" s="9"/>
      <c r="E2431" s="9"/>
      <c r="F2431" s="9"/>
      <c r="G2431" s="9"/>
      <c r="H2431" s="9"/>
      <c r="I2431" s="9"/>
      <c r="J2431" s="9"/>
      <c r="K2431" s="9"/>
      <c r="L2431" s="9"/>
      <c r="M2431" s="9"/>
    </row>
    <row r="2432" spans="1:38" ht="26.1" customHeight="1" x14ac:dyDescent="0.3">
      <c r="A2432" s="7"/>
      <c r="B2432" s="7"/>
      <c r="C2432" s="14"/>
      <c r="D2432" s="9"/>
      <c r="E2432" s="9"/>
      <c r="F2432" s="9"/>
      <c r="G2432" s="9"/>
      <c r="H2432" s="9"/>
      <c r="I2432" s="9"/>
      <c r="J2432" s="9"/>
      <c r="K2432" s="9"/>
      <c r="L2432" s="9"/>
      <c r="M2432" s="9"/>
    </row>
    <row r="2433" spans="1:38" ht="26.1" customHeight="1" x14ac:dyDescent="0.3">
      <c r="A2433" s="7"/>
      <c r="B2433" s="7"/>
      <c r="C2433" s="14"/>
      <c r="D2433" s="9"/>
      <c r="E2433" s="9"/>
      <c r="F2433" s="9"/>
      <c r="G2433" s="9"/>
      <c r="H2433" s="9"/>
      <c r="I2433" s="9"/>
      <c r="J2433" s="9"/>
      <c r="K2433" s="9"/>
      <c r="L2433" s="9"/>
      <c r="M2433" s="9"/>
    </row>
    <row r="2434" spans="1:38" ht="26.1" customHeight="1" x14ac:dyDescent="0.3">
      <c r="A2434" s="7"/>
      <c r="B2434" s="7"/>
      <c r="C2434" s="14"/>
      <c r="D2434" s="9"/>
      <c r="E2434" s="9"/>
      <c r="F2434" s="9"/>
      <c r="G2434" s="9"/>
      <c r="H2434" s="9"/>
      <c r="I2434" s="9"/>
      <c r="J2434" s="9"/>
      <c r="K2434" s="9"/>
      <c r="L2434" s="9"/>
      <c r="M2434" s="9"/>
    </row>
    <row r="2435" spans="1:38" ht="26.1" customHeight="1" x14ac:dyDescent="0.3">
      <c r="A2435" s="7"/>
      <c r="B2435" s="7"/>
      <c r="C2435" s="14"/>
      <c r="D2435" s="9"/>
      <c r="E2435" s="9"/>
      <c r="F2435" s="9"/>
      <c r="G2435" s="9"/>
      <c r="H2435" s="9"/>
      <c r="I2435" s="9"/>
      <c r="J2435" s="9"/>
      <c r="K2435" s="9"/>
      <c r="L2435" s="9"/>
      <c r="M2435" s="9"/>
    </row>
    <row r="2436" spans="1:38" ht="26.1" customHeight="1" x14ac:dyDescent="0.3">
      <c r="A2436" s="10" t="s">
        <v>91</v>
      </c>
      <c r="B2436" s="11"/>
      <c r="C2436" s="12"/>
      <c r="D2436" s="13"/>
      <c r="E2436" s="13"/>
      <c r="F2436" s="13"/>
      <c r="G2436" s="13"/>
      <c r="H2436" s="13"/>
      <c r="I2436" s="13"/>
      <c r="J2436" s="13"/>
      <c r="K2436" s="13"/>
      <c r="L2436" s="13">
        <f>F2436+H2436+J2436</f>
        <v>0</v>
      </c>
      <c r="M2436" s="13"/>
      <c r="R2436">
        <f t="shared" ref="R2436:AL2436" si="380">ROUNDDOWN(SUM(R2422:R2424), 0)</f>
        <v>0</v>
      </c>
      <c r="S2436">
        <f t="shared" si="380"/>
        <v>0</v>
      </c>
      <c r="T2436">
        <f t="shared" si="380"/>
        <v>0</v>
      </c>
      <c r="U2436">
        <f t="shared" si="380"/>
        <v>0</v>
      </c>
      <c r="V2436">
        <f t="shared" si="380"/>
        <v>0</v>
      </c>
      <c r="W2436">
        <f t="shared" si="380"/>
        <v>0</v>
      </c>
      <c r="X2436">
        <f t="shared" si="380"/>
        <v>0</v>
      </c>
      <c r="Y2436">
        <f t="shared" si="380"/>
        <v>0</v>
      </c>
      <c r="Z2436">
        <f t="shared" si="380"/>
        <v>0</v>
      </c>
      <c r="AA2436">
        <f t="shared" si="380"/>
        <v>0</v>
      </c>
      <c r="AB2436">
        <f t="shared" si="380"/>
        <v>0</v>
      </c>
      <c r="AC2436">
        <f t="shared" si="380"/>
        <v>0</v>
      </c>
      <c r="AD2436">
        <f t="shared" si="380"/>
        <v>0</v>
      </c>
      <c r="AE2436">
        <f t="shared" si="380"/>
        <v>0</v>
      </c>
      <c r="AF2436">
        <f t="shared" si="380"/>
        <v>0</v>
      </c>
      <c r="AG2436">
        <f t="shared" si="380"/>
        <v>0</v>
      </c>
      <c r="AH2436">
        <f t="shared" si="380"/>
        <v>0</v>
      </c>
      <c r="AI2436">
        <f t="shared" si="380"/>
        <v>0</v>
      </c>
      <c r="AJ2436">
        <f t="shared" si="380"/>
        <v>0</v>
      </c>
      <c r="AK2436">
        <f t="shared" si="380"/>
        <v>0</v>
      </c>
      <c r="AL2436">
        <f t="shared" si="380"/>
        <v>0</v>
      </c>
    </row>
    <row r="2437" spans="1:38" ht="26.1" customHeight="1" x14ac:dyDescent="0.3">
      <c r="A2437" s="59" t="s">
        <v>579</v>
      </c>
      <c r="B2437" s="62"/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  <c r="M2437" s="63"/>
    </row>
    <row r="2438" spans="1:38" ht="26.1" customHeight="1" x14ac:dyDescent="0.3">
      <c r="A2438" s="6" t="s">
        <v>184</v>
      </c>
      <c r="B2438" s="7"/>
      <c r="C2438" s="8" t="s">
        <v>52</v>
      </c>
      <c r="D2438" s="9">
        <v>78</v>
      </c>
      <c r="E2438" s="9"/>
      <c r="F2438" s="9"/>
      <c r="G2438" s="9"/>
      <c r="H2438" s="9"/>
      <c r="I2438" s="9"/>
      <c r="J2438" s="9"/>
      <c r="K2438" s="9">
        <f>E2438+G2438+I2438</f>
        <v>0</v>
      </c>
      <c r="L2438" s="9">
        <f>F2438+H2438+J2438</f>
        <v>0</v>
      </c>
      <c r="M2438" s="15" t="s">
        <v>183</v>
      </c>
      <c r="O2438" t="str">
        <f>""</f>
        <v/>
      </c>
      <c r="P2438" s="1" t="s">
        <v>90</v>
      </c>
      <c r="Q2438">
        <v>1</v>
      </c>
      <c r="R2438">
        <f>IF(P2438="기계경비", J2438, 0)</f>
        <v>0</v>
      </c>
      <c r="S2438">
        <f>IF(P2438="운반비", J2438, 0)</f>
        <v>0</v>
      </c>
      <c r="T2438">
        <f>IF(P2438="작업부산물", F2438, 0)</f>
        <v>0</v>
      </c>
      <c r="U2438">
        <f>IF(P2438="관급", F2438, 0)</f>
        <v>0</v>
      </c>
      <c r="V2438">
        <f>IF(P2438="외주비", J2438, 0)</f>
        <v>0</v>
      </c>
      <c r="W2438">
        <f>IF(P2438="장비비", J2438, 0)</f>
        <v>0</v>
      </c>
      <c r="X2438">
        <f>IF(P2438="폐기물처리비", J2438, 0)</f>
        <v>0</v>
      </c>
      <c r="Y2438">
        <f>IF(P2438="가설비", J2438, 0)</f>
        <v>0</v>
      </c>
      <c r="Z2438">
        <f>IF(P2438="잡비제외분", F2438, 0)</f>
        <v>0</v>
      </c>
      <c r="AA2438">
        <f>IF(P2438="사급자재대", L2438, 0)</f>
        <v>0</v>
      </c>
      <c r="AB2438">
        <f>IF(P2438="관급자재대", L2438, 0)</f>
        <v>0</v>
      </c>
      <c r="AC2438">
        <f>IF(P2438="(비)철강설", L2438, 0)</f>
        <v>0</v>
      </c>
      <c r="AD2438">
        <f>IF(P2438="사용자항목2", L2438, 0)</f>
        <v>0</v>
      </c>
      <c r="AE2438">
        <f>IF(P2438="사용자항목3", L2438, 0)</f>
        <v>0</v>
      </c>
      <c r="AF2438">
        <f>IF(P2438="사용자항목4", L2438, 0)</f>
        <v>0</v>
      </c>
      <c r="AG2438">
        <f>IF(P2438="사용자항목5", L2438, 0)</f>
        <v>0</v>
      </c>
      <c r="AH2438">
        <f>IF(P2438="사용자항목6", L2438, 0)</f>
        <v>0</v>
      </c>
      <c r="AI2438">
        <f>IF(P2438="사용자항목7", L2438, 0)</f>
        <v>0</v>
      </c>
      <c r="AJ2438">
        <f>IF(P2438="사용자항목8", L2438, 0)</f>
        <v>0</v>
      </c>
      <c r="AK2438">
        <f>IF(P2438="사용자항목9", L2438, 0)</f>
        <v>0</v>
      </c>
    </row>
    <row r="2439" spans="1:38" ht="26.1" customHeight="1" x14ac:dyDescent="0.3">
      <c r="A2439" s="7"/>
      <c r="B2439" s="7"/>
      <c r="C2439" s="14"/>
      <c r="D2439" s="9"/>
      <c r="E2439" s="9"/>
      <c r="F2439" s="9"/>
      <c r="G2439" s="9"/>
      <c r="H2439" s="9"/>
      <c r="I2439" s="9"/>
      <c r="J2439" s="9"/>
      <c r="K2439" s="9"/>
      <c r="L2439" s="9"/>
      <c r="M2439" s="9"/>
    </row>
    <row r="2440" spans="1:38" ht="26.1" customHeight="1" x14ac:dyDescent="0.3">
      <c r="A2440" s="7"/>
      <c r="B2440" s="7"/>
      <c r="C2440" s="14"/>
      <c r="D2440" s="9"/>
      <c r="E2440" s="9"/>
      <c r="F2440" s="9"/>
      <c r="G2440" s="9"/>
      <c r="H2440" s="9"/>
      <c r="I2440" s="9"/>
      <c r="J2440" s="9"/>
      <c r="K2440" s="9"/>
      <c r="L2440" s="9"/>
      <c r="M2440" s="9"/>
    </row>
    <row r="2441" spans="1:38" ht="26.1" customHeight="1" x14ac:dyDescent="0.3">
      <c r="A2441" s="7"/>
      <c r="B2441" s="7"/>
      <c r="C2441" s="14"/>
      <c r="D2441" s="9"/>
      <c r="E2441" s="9"/>
      <c r="F2441" s="9"/>
      <c r="G2441" s="9"/>
      <c r="H2441" s="9"/>
      <c r="I2441" s="9"/>
      <c r="J2441" s="9"/>
      <c r="K2441" s="9"/>
      <c r="L2441" s="9"/>
      <c r="M2441" s="9"/>
    </row>
    <row r="2442" spans="1:38" ht="26.1" customHeight="1" x14ac:dyDescent="0.3">
      <c r="A2442" s="7"/>
      <c r="B2442" s="7"/>
      <c r="C2442" s="14"/>
      <c r="D2442" s="9"/>
      <c r="E2442" s="9"/>
      <c r="F2442" s="9"/>
      <c r="G2442" s="9"/>
      <c r="H2442" s="9"/>
      <c r="I2442" s="9"/>
      <c r="J2442" s="9"/>
      <c r="K2442" s="9"/>
      <c r="L2442" s="9"/>
      <c r="M2442" s="9"/>
    </row>
    <row r="2443" spans="1:38" ht="26.1" customHeight="1" x14ac:dyDescent="0.3">
      <c r="A2443" s="7"/>
      <c r="B2443" s="7"/>
      <c r="C2443" s="14"/>
      <c r="D2443" s="9"/>
      <c r="E2443" s="9"/>
      <c r="F2443" s="9"/>
      <c r="G2443" s="9"/>
      <c r="H2443" s="9"/>
      <c r="I2443" s="9"/>
      <c r="J2443" s="9"/>
      <c r="K2443" s="9"/>
      <c r="L2443" s="9"/>
      <c r="M2443" s="9"/>
    </row>
    <row r="2444" spans="1:38" ht="26.1" customHeight="1" x14ac:dyDescent="0.3">
      <c r="A2444" s="7"/>
      <c r="B2444" s="7"/>
      <c r="C2444" s="14"/>
      <c r="D2444" s="9"/>
      <c r="E2444" s="9"/>
      <c r="F2444" s="9"/>
      <c r="G2444" s="9"/>
      <c r="H2444" s="9"/>
      <c r="I2444" s="9"/>
      <c r="J2444" s="9"/>
      <c r="K2444" s="9"/>
      <c r="L2444" s="9"/>
      <c r="M2444" s="9"/>
    </row>
    <row r="2445" spans="1:38" ht="26.1" customHeight="1" x14ac:dyDescent="0.3">
      <c r="A2445" s="7"/>
      <c r="B2445" s="7"/>
      <c r="C2445" s="14"/>
      <c r="D2445" s="9"/>
      <c r="E2445" s="9"/>
      <c r="F2445" s="9"/>
      <c r="G2445" s="9"/>
      <c r="H2445" s="9"/>
      <c r="I2445" s="9"/>
      <c r="J2445" s="9"/>
      <c r="K2445" s="9"/>
      <c r="L2445" s="9"/>
      <c r="M2445" s="9"/>
    </row>
    <row r="2446" spans="1:38" ht="26.1" customHeight="1" x14ac:dyDescent="0.3">
      <c r="A2446" s="7"/>
      <c r="B2446" s="7"/>
      <c r="C2446" s="14"/>
      <c r="D2446" s="9"/>
      <c r="E2446" s="9"/>
      <c r="F2446" s="9"/>
      <c r="G2446" s="9"/>
      <c r="H2446" s="9"/>
      <c r="I2446" s="9"/>
      <c r="J2446" s="9"/>
      <c r="K2446" s="9"/>
      <c r="L2446" s="9"/>
      <c r="M2446" s="9"/>
    </row>
    <row r="2447" spans="1:38" ht="26.1" customHeight="1" x14ac:dyDescent="0.3">
      <c r="A2447" s="7"/>
      <c r="B2447" s="7"/>
      <c r="C2447" s="14"/>
      <c r="D2447" s="9"/>
      <c r="E2447" s="9"/>
      <c r="F2447" s="9"/>
      <c r="G2447" s="9"/>
      <c r="H2447" s="9"/>
      <c r="I2447" s="9"/>
      <c r="J2447" s="9"/>
      <c r="K2447" s="9"/>
      <c r="L2447" s="9"/>
      <c r="M2447" s="9"/>
    </row>
    <row r="2448" spans="1:38" ht="26.1" customHeight="1" x14ac:dyDescent="0.3">
      <c r="A2448" s="7"/>
      <c r="B2448" s="7"/>
      <c r="C2448" s="14"/>
      <c r="D2448" s="9"/>
      <c r="E2448" s="9"/>
      <c r="F2448" s="9"/>
      <c r="G2448" s="9"/>
      <c r="H2448" s="9"/>
      <c r="I2448" s="9"/>
      <c r="J2448" s="9"/>
      <c r="K2448" s="9"/>
      <c r="L2448" s="9"/>
      <c r="M2448" s="9"/>
    </row>
    <row r="2449" spans="1:38" ht="26.1" customHeight="1" x14ac:dyDescent="0.3">
      <c r="A2449" s="7"/>
      <c r="B2449" s="7"/>
      <c r="C2449" s="14"/>
      <c r="D2449" s="9"/>
      <c r="E2449" s="9"/>
      <c r="F2449" s="9"/>
      <c r="G2449" s="9"/>
      <c r="H2449" s="9"/>
      <c r="I2449" s="9"/>
      <c r="J2449" s="9"/>
      <c r="K2449" s="9"/>
      <c r="L2449" s="9"/>
      <c r="M2449" s="9"/>
    </row>
    <row r="2450" spans="1:38" ht="26.1" customHeight="1" x14ac:dyDescent="0.3">
      <c r="A2450" s="7"/>
      <c r="B2450" s="7"/>
      <c r="C2450" s="14"/>
      <c r="D2450" s="9"/>
      <c r="E2450" s="9"/>
      <c r="F2450" s="9"/>
      <c r="G2450" s="9"/>
      <c r="H2450" s="9"/>
      <c r="I2450" s="9"/>
      <c r="J2450" s="9"/>
      <c r="K2450" s="9"/>
      <c r="L2450" s="9"/>
      <c r="M2450" s="9"/>
    </row>
    <row r="2451" spans="1:38" ht="26.1" customHeight="1" x14ac:dyDescent="0.3">
      <c r="A2451" s="7"/>
      <c r="B2451" s="7"/>
      <c r="C2451" s="14"/>
      <c r="D2451" s="9"/>
      <c r="E2451" s="9"/>
      <c r="F2451" s="9"/>
      <c r="G2451" s="9"/>
      <c r="H2451" s="9"/>
      <c r="I2451" s="9"/>
      <c r="J2451" s="9"/>
      <c r="K2451" s="9"/>
      <c r="L2451" s="9"/>
      <c r="M2451" s="9"/>
    </row>
    <row r="2452" spans="1:38" ht="26.1" customHeight="1" x14ac:dyDescent="0.3">
      <c r="A2452" s="10" t="s">
        <v>91</v>
      </c>
      <c r="B2452" s="11"/>
      <c r="C2452" s="12"/>
      <c r="D2452" s="13"/>
      <c r="E2452" s="13"/>
      <c r="F2452" s="13"/>
      <c r="G2452" s="13"/>
      <c r="H2452" s="13"/>
      <c r="I2452" s="13"/>
      <c r="J2452" s="13"/>
      <c r="K2452" s="13"/>
      <c r="L2452" s="13">
        <f>F2452+H2452+J2452</f>
        <v>0</v>
      </c>
      <c r="M2452" s="13"/>
      <c r="R2452">
        <f t="shared" ref="R2452:AL2452" si="381">ROUNDDOWN(SUM(R2438:R2438), 0)</f>
        <v>0</v>
      </c>
      <c r="S2452">
        <f t="shared" si="381"/>
        <v>0</v>
      </c>
      <c r="T2452">
        <f t="shared" si="381"/>
        <v>0</v>
      </c>
      <c r="U2452">
        <f t="shared" si="381"/>
        <v>0</v>
      </c>
      <c r="V2452">
        <f t="shared" si="381"/>
        <v>0</v>
      </c>
      <c r="W2452">
        <f t="shared" si="381"/>
        <v>0</v>
      </c>
      <c r="X2452">
        <f t="shared" si="381"/>
        <v>0</v>
      </c>
      <c r="Y2452">
        <f t="shared" si="381"/>
        <v>0</v>
      </c>
      <c r="Z2452">
        <f t="shared" si="381"/>
        <v>0</v>
      </c>
      <c r="AA2452">
        <f t="shared" si="381"/>
        <v>0</v>
      </c>
      <c r="AB2452">
        <f t="shared" si="381"/>
        <v>0</v>
      </c>
      <c r="AC2452">
        <f t="shared" si="381"/>
        <v>0</v>
      </c>
      <c r="AD2452">
        <f t="shared" si="381"/>
        <v>0</v>
      </c>
      <c r="AE2452">
        <f t="shared" si="381"/>
        <v>0</v>
      </c>
      <c r="AF2452">
        <f t="shared" si="381"/>
        <v>0</v>
      </c>
      <c r="AG2452">
        <f t="shared" si="381"/>
        <v>0</v>
      </c>
      <c r="AH2452">
        <f t="shared" si="381"/>
        <v>0</v>
      </c>
      <c r="AI2452">
        <f t="shared" si="381"/>
        <v>0</v>
      </c>
      <c r="AJ2452">
        <f t="shared" si="381"/>
        <v>0</v>
      </c>
      <c r="AK2452">
        <f t="shared" si="381"/>
        <v>0</v>
      </c>
      <c r="AL2452">
        <f t="shared" si="381"/>
        <v>0</v>
      </c>
    </row>
    <row r="2453" spans="1:38" ht="26.1" customHeight="1" x14ac:dyDescent="0.3">
      <c r="A2453" s="59" t="s">
        <v>580</v>
      </c>
      <c r="B2453" s="62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3"/>
    </row>
    <row r="2454" spans="1:38" ht="26.1" customHeight="1" x14ac:dyDescent="0.3">
      <c r="A2454" s="6" t="s">
        <v>193</v>
      </c>
      <c r="B2454" s="6" t="s">
        <v>194</v>
      </c>
      <c r="C2454" s="8" t="s">
        <v>52</v>
      </c>
      <c r="D2454" s="9">
        <v>78</v>
      </c>
      <c r="E2454" s="9"/>
      <c r="F2454" s="9"/>
      <c r="G2454" s="9"/>
      <c r="H2454" s="9"/>
      <c r="I2454" s="9"/>
      <c r="J2454" s="9"/>
      <c r="K2454" s="9">
        <f>E2454+G2454+I2454</f>
        <v>0</v>
      </c>
      <c r="L2454" s="9">
        <f>F2454+H2454+J2454</f>
        <v>0</v>
      </c>
      <c r="M2454" s="15" t="s">
        <v>192</v>
      </c>
      <c r="O2454" t="str">
        <f>""</f>
        <v/>
      </c>
      <c r="P2454" s="1" t="s">
        <v>90</v>
      </c>
      <c r="Q2454">
        <v>1</v>
      </c>
      <c r="R2454">
        <f>IF(P2454="기계경비", J2454, 0)</f>
        <v>0</v>
      </c>
      <c r="S2454">
        <f>IF(P2454="운반비", J2454, 0)</f>
        <v>0</v>
      </c>
      <c r="T2454">
        <f>IF(P2454="작업부산물", F2454, 0)</f>
        <v>0</v>
      </c>
      <c r="U2454">
        <f>IF(P2454="관급", F2454, 0)</f>
        <v>0</v>
      </c>
      <c r="V2454">
        <f>IF(P2454="외주비", J2454, 0)</f>
        <v>0</v>
      </c>
      <c r="W2454">
        <f>IF(P2454="장비비", J2454, 0)</f>
        <v>0</v>
      </c>
      <c r="X2454">
        <f>IF(P2454="폐기물처리비", J2454, 0)</f>
        <v>0</v>
      </c>
      <c r="Y2454">
        <f>IF(P2454="가설비", J2454, 0)</f>
        <v>0</v>
      </c>
      <c r="Z2454">
        <f>IF(P2454="잡비제외분", F2454, 0)</f>
        <v>0</v>
      </c>
      <c r="AA2454">
        <f>IF(P2454="사급자재대", L2454, 0)</f>
        <v>0</v>
      </c>
      <c r="AB2454">
        <f>IF(P2454="관급자재대", L2454, 0)</f>
        <v>0</v>
      </c>
      <c r="AC2454">
        <f>IF(P2454="(비)철강설", L2454, 0)</f>
        <v>0</v>
      </c>
      <c r="AD2454">
        <f>IF(P2454="사용자항목2", L2454, 0)</f>
        <v>0</v>
      </c>
      <c r="AE2454">
        <f>IF(P2454="사용자항목3", L2454, 0)</f>
        <v>0</v>
      </c>
      <c r="AF2454">
        <f>IF(P2454="사용자항목4", L2454, 0)</f>
        <v>0</v>
      </c>
      <c r="AG2454">
        <f>IF(P2454="사용자항목5", L2454, 0)</f>
        <v>0</v>
      </c>
      <c r="AH2454">
        <f>IF(P2454="사용자항목6", L2454, 0)</f>
        <v>0</v>
      </c>
      <c r="AI2454">
        <f>IF(P2454="사용자항목7", L2454, 0)</f>
        <v>0</v>
      </c>
      <c r="AJ2454">
        <f>IF(P2454="사용자항목8", L2454, 0)</f>
        <v>0</v>
      </c>
      <c r="AK2454">
        <f>IF(P2454="사용자항목9", L2454, 0)</f>
        <v>0</v>
      </c>
    </row>
    <row r="2455" spans="1:38" ht="26.1" customHeight="1" x14ac:dyDescent="0.3">
      <c r="A2455" s="6" t="s">
        <v>196</v>
      </c>
      <c r="B2455" s="6" t="s">
        <v>197</v>
      </c>
      <c r="C2455" s="8" t="s">
        <v>52</v>
      </c>
      <c r="D2455" s="9">
        <v>78</v>
      </c>
      <c r="E2455" s="9"/>
      <c r="F2455" s="9"/>
      <c r="G2455" s="9"/>
      <c r="H2455" s="9"/>
      <c r="I2455" s="9"/>
      <c r="J2455" s="9"/>
      <c r="K2455" s="9">
        <f>E2455+G2455+I2455</f>
        <v>0</v>
      </c>
      <c r="L2455" s="9">
        <f>F2455+H2455+J2455</f>
        <v>0</v>
      </c>
      <c r="M2455" s="15" t="s">
        <v>195</v>
      </c>
      <c r="O2455" t="str">
        <f>""</f>
        <v/>
      </c>
      <c r="P2455" s="1" t="s">
        <v>90</v>
      </c>
      <c r="Q2455">
        <v>1</v>
      </c>
      <c r="R2455">
        <f>IF(P2455="기계경비", J2455, 0)</f>
        <v>0</v>
      </c>
      <c r="S2455">
        <f>IF(P2455="운반비", J2455, 0)</f>
        <v>0</v>
      </c>
      <c r="T2455">
        <f>IF(P2455="작업부산물", F2455, 0)</f>
        <v>0</v>
      </c>
      <c r="U2455">
        <f>IF(P2455="관급", F2455, 0)</f>
        <v>0</v>
      </c>
      <c r="V2455">
        <f>IF(P2455="외주비", J2455, 0)</f>
        <v>0</v>
      </c>
      <c r="W2455">
        <f>IF(P2455="장비비", J2455, 0)</f>
        <v>0</v>
      </c>
      <c r="X2455">
        <f>IF(P2455="폐기물처리비", J2455, 0)</f>
        <v>0</v>
      </c>
      <c r="Y2455">
        <f>IF(P2455="가설비", J2455, 0)</f>
        <v>0</v>
      </c>
      <c r="Z2455">
        <f>IF(P2455="잡비제외분", F2455, 0)</f>
        <v>0</v>
      </c>
      <c r="AA2455">
        <f>IF(P2455="사급자재대", L2455, 0)</f>
        <v>0</v>
      </c>
      <c r="AB2455">
        <f>IF(P2455="관급자재대", L2455, 0)</f>
        <v>0</v>
      </c>
      <c r="AC2455">
        <f>IF(P2455="(비)철강설", L2455, 0)</f>
        <v>0</v>
      </c>
      <c r="AD2455">
        <f>IF(P2455="사용자항목2", L2455, 0)</f>
        <v>0</v>
      </c>
      <c r="AE2455">
        <f>IF(P2455="사용자항목3", L2455, 0)</f>
        <v>0</v>
      </c>
      <c r="AF2455">
        <f>IF(P2455="사용자항목4", L2455, 0)</f>
        <v>0</v>
      </c>
      <c r="AG2455">
        <f>IF(P2455="사용자항목5", L2455, 0)</f>
        <v>0</v>
      </c>
      <c r="AH2455">
        <f>IF(P2455="사용자항목6", L2455, 0)</f>
        <v>0</v>
      </c>
      <c r="AI2455">
        <f>IF(P2455="사용자항목7", L2455, 0)</f>
        <v>0</v>
      </c>
      <c r="AJ2455">
        <f>IF(P2455="사용자항목8", L2455, 0)</f>
        <v>0</v>
      </c>
      <c r="AK2455">
        <f>IF(P2455="사용자항목9", L2455, 0)</f>
        <v>0</v>
      </c>
    </row>
    <row r="2456" spans="1:38" ht="26.1" customHeight="1" x14ac:dyDescent="0.3">
      <c r="A2456" s="7"/>
      <c r="B2456" s="7"/>
      <c r="C2456" s="14"/>
      <c r="D2456" s="9"/>
      <c r="E2456" s="9"/>
      <c r="F2456" s="9"/>
      <c r="G2456" s="9"/>
      <c r="H2456" s="9"/>
      <c r="I2456" s="9"/>
      <c r="J2456" s="9"/>
      <c r="K2456" s="9"/>
      <c r="L2456" s="9"/>
      <c r="M2456" s="9"/>
    </row>
    <row r="2457" spans="1:38" ht="26.1" customHeight="1" x14ac:dyDescent="0.3">
      <c r="A2457" s="7"/>
      <c r="B2457" s="7"/>
      <c r="C2457" s="14"/>
      <c r="D2457" s="9"/>
      <c r="E2457" s="9"/>
      <c r="F2457" s="9"/>
      <c r="G2457" s="9"/>
      <c r="H2457" s="9"/>
      <c r="I2457" s="9"/>
      <c r="J2457" s="9"/>
      <c r="K2457" s="9"/>
      <c r="L2457" s="9"/>
      <c r="M2457" s="9"/>
    </row>
    <row r="2458" spans="1:38" ht="26.1" customHeight="1" x14ac:dyDescent="0.3">
      <c r="A2458" s="7"/>
      <c r="B2458" s="7"/>
      <c r="C2458" s="14"/>
      <c r="D2458" s="9"/>
      <c r="E2458" s="9"/>
      <c r="F2458" s="9"/>
      <c r="G2458" s="9"/>
      <c r="H2458" s="9"/>
      <c r="I2458" s="9"/>
      <c r="J2458" s="9"/>
      <c r="K2458" s="9"/>
      <c r="L2458" s="9"/>
      <c r="M2458" s="9"/>
    </row>
    <row r="2459" spans="1:38" ht="26.1" customHeight="1" x14ac:dyDescent="0.3">
      <c r="A2459" s="7"/>
      <c r="B2459" s="7"/>
      <c r="C2459" s="14"/>
      <c r="D2459" s="9"/>
      <c r="E2459" s="9"/>
      <c r="F2459" s="9"/>
      <c r="G2459" s="9"/>
      <c r="H2459" s="9"/>
      <c r="I2459" s="9"/>
      <c r="J2459" s="9"/>
      <c r="K2459" s="9"/>
      <c r="L2459" s="9"/>
      <c r="M2459" s="9"/>
    </row>
    <row r="2460" spans="1:38" ht="26.1" customHeight="1" x14ac:dyDescent="0.3">
      <c r="A2460" s="7"/>
      <c r="B2460" s="7"/>
      <c r="C2460" s="14"/>
      <c r="D2460" s="9"/>
      <c r="E2460" s="9"/>
      <c r="F2460" s="9"/>
      <c r="G2460" s="9"/>
      <c r="H2460" s="9"/>
      <c r="I2460" s="9"/>
      <c r="J2460" s="9"/>
      <c r="K2460" s="9"/>
      <c r="L2460" s="9"/>
      <c r="M2460" s="9"/>
    </row>
    <row r="2461" spans="1:38" ht="26.1" customHeight="1" x14ac:dyDescent="0.3">
      <c r="A2461" s="7"/>
      <c r="B2461" s="7"/>
      <c r="C2461" s="14"/>
      <c r="D2461" s="9"/>
      <c r="E2461" s="9"/>
      <c r="F2461" s="9"/>
      <c r="G2461" s="9"/>
      <c r="H2461" s="9"/>
      <c r="I2461" s="9"/>
      <c r="J2461" s="9"/>
      <c r="K2461" s="9"/>
      <c r="L2461" s="9"/>
      <c r="M2461" s="9"/>
    </row>
    <row r="2462" spans="1:38" ht="26.1" customHeight="1" x14ac:dyDescent="0.3">
      <c r="A2462" s="7"/>
      <c r="B2462" s="7"/>
      <c r="C2462" s="14"/>
      <c r="D2462" s="9"/>
      <c r="E2462" s="9"/>
      <c r="F2462" s="9"/>
      <c r="G2462" s="9"/>
      <c r="H2462" s="9"/>
      <c r="I2462" s="9"/>
      <c r="J2462" s="9"/>
      <c r="K2462" s="9"/>
      <c r="L2462" s="9"/>
      <c r="M2462" s="9"/>
    </row>
    <row r="2463" spans="1:38" ht="26.1" customHeight="1" x14ac:dyDescent="0.3">
      <c r="A2463" s="7"/>
      <c r="B2463" s="7"/>
      <c r="C2463" s="14"/>
      <c r="D2463" s="9"/>
      <c r="E2463" s="9"/>
      <c r="F2463" s="9"/>
      <c r="G2463" s="9"/>
      <c r="H2463" s="9"/>
      <c r="I2463" s="9"/>
      <c r="J2463" s="9"/>
      <c r="K2463" s="9"/>
      <c r="L2463" s="9"/>
      <c r="M2463" s="9"/>
    </row>
    <row r="2464" spans="1:38" ht="26.1" customHeight="1" x14ac:dyDescent="0.3">
      <c r="A2464" s="7"/>
      <c r="B2464" s="7"/>
      <c r="C2464" s="14"/>
      <c r="D2464" s="9"/>
      <c r="E2464" s="9"/>
      <c r="F2464" s="9"/>
      <c r="G2464" s="9"/>
      <c r="H2464" s="9"/>
      <c r="I2464" s="9"/>
      <c r="J2464" s="9"/>
      <c r="K2464" s="9"/>
      <c r="L2464" s="9"/>
      <c r="M2464" s="9"/>
    </row>
    <row r="2465" spans="1:38" ht="26.1" customHeight="1" x14ac:dyDescent="0.3">
      <c r="A2465" s="7"/>
      <c r="B2465" s="7"/>
      <c r="C2465" s="14"/>
      <c r="D2465" s="9"/>
      <c r="E2465" s="9"/>
      <c r="F2465" s="9"/>
      <c r="G2465" s="9"/>
      <c r="H2465" s="9"/>
      <c r="I2465" s="9"/>
      <c r="J2465" s="9"/>
      <c r="K2465" s="9"/>
      <c r="L2465" s="9"/>
      <c r="M2465" s="9"/>
    </row>
    <row r="2466" spans="1:38" ht="26.1" customHeight="1" x14ac:dyDescent="0.3">
      <c r="A2466" s="7"/>
      <c r="B2466" s="7"/>
      <c r="C2466" s="14"/>
      <c r="D2466" s="9"/>
      <c r="E2466" s="9"/>
      <c r="F2466" s="9"/>
      <c r="G2466" s="9"/>
      <c r="H2466" s="9"/>
      <c r="I2466" s="9"/>
      <c r="J2466" s="9"/>
      <c r="K2466" s="9"/>
      <c r="L2466" s="9"/>
      <c r="M2466" s="9"/>
    </row>
    <row r="2467" spans="1:38" ht="26.1" customHeight="1" x14ac:dyDescent="0.3">
      <c r="A2467" s="7"/>
      <c r="B2467" s="7"/>
      <c r="C2467" s="14"/>
      <c r="D2467" s="9"/>
      <c r="E2467" s="9"/>
      <c r="F2467" s="9"/>
      <c r="G2467" s="9"/>
      <c r="H2467" s="9"/>
      <c r="I2467" s="9"/>
      <c r="J2467" s="9"/>
      <c r="K2467" s="9"/>
      <c r="L2467" s="9"/>
      <c r="M2467" s="9"/>
    </row>
    <row r="2468" spans="1:38" ht="26.1" customHeight="1" x14ac:dyDescent="0.3">
      <c r="A2468" s="10" t="s">
        <v>91</v>
      </c>
      <c r="B2468" s="11"/>
      <c r="C2468" s="12"/>
      <c r="D2468" s="13"/>
      <c r="E2468" s="13"/>
      <c r="F2468" s="13"/>
      <c r="G2468" s="13"/>
      <c r="H2468" s="13"/>
      <c r="I2468" s="13"/>
      <c r="J2468" s="13"/>
      <c r="K2468" s="13"/>
      <c r="L2468" s="13">
        <f>F2468+H2468+J2468</f>
        <v>0</v>
      </c>
      <c r="M2468" s="13"/>
      <c r="R2468">
        <f t="shared" ref="R2468:AL2468" si="382">ROUNDDOWN(SUM(R2454:R2455), 0)</f>
        <v>0</v>
      </c>
      <c r="S2468">
        <f t="shared" si="382"/>
        <v>0</v>
      </c>
      <c r="T2468">
        <f t="shared" si="382"/>
        <v>0</v>
      </c>
      <c r="U2468">
        <f t="shared" si="382"/>
        <v>0</v>
      </c>
      <c r="V2468">
        <f t="shared" si="382"/>
        <v>0</v>
      </c>
      <c r="W2468">
        <f t="shared" si="382"/>
        <v>0</v>
      </c>
      <c r="X2468">
        <f t="shared" si="382"/>
        <v>0</v>
      </c>
      <c r="Y2468">
        <f t="shared" si="382"/>
        <v>0</v>
      </c>
      <c r="Z2468">
        <f t="shared" si="382"/>
        <v>0</v>
      </c>
      <c r="AA2468">
        <f t="shared" si="382"/>
        <v>0</v>
      </c>
      <c r="AB2468">
        <f t="shared" si="382"/>
        <v>0</v>
      </c>
      <c r="AC2468">
        <f t="shared" si="382"/>
        <v>0</v>
      </c>
      <c r="AD2468">
        <f t="shared" si="382"/>
        <v>0</v>
      </c>
      <c r="AE2468">
        <f t="shared" si="382"/>
        <v>0</v>
      </c>
      <c r="AF2468">
        <f t="shared" si="382"/>
        <v>0</v>
      </c>
      <c r="AG2468">
        <f t="shared" si="382"/>
        <v>0</v>
      </c>
      <c r="AH2468">
        <f t="shared" si="382"/>
        <v>0</v>
      </c>
      <c r="AI2468">
        <f t="shared" si="382"/>
        <v>0</v>
      </c>
      <c r="AJ2468">
        <f t="shared" si="382"/>
        <v>0</v>
      </c>
      <c r="AK2468">
        <f t="shared" si="382"/>
        <v>0</v>
      </c>
      <c r="AL2468">
        <f t="shared" si="382"/>
        <v>0</v>
      </c>
    </row>
    <row r="2469" spans="1:38" ht="26.1" customHeight="1" x14ac:dyDescent="0.3">
      <c r="A2469" s="59" t="s">
        <v>581</v>
      </c>
      <c r="B2469" s="62"/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  <c r="M2469" s="63"/>
    </row>
    <row r="2470" spans="1:38" ht="26.1" customHeight="1" x14ac:dyDescent="0.3">
      <c r="A2470" s="6" t="s">
        <v>100</v>
      </c>
      <c r="B2470" s="6" t="s">
        <v>101</v>
      </c>
      <c r="C2470" s="8" t="s">
        <v>52</v>
      </c>
      <c r="D2470" s="9">
        <v>34</v>
      </c>
      <c r="E2470" s="9"/>
      <c r="F2470" s="9"/>
      <c r="G2470" s="9"/>
      <c r="H2470" s="9"/>
      <c r="I2470" s="9"/>
      <c r="J2470" s="9"/>
      <c r="K2470" s="9">
        <f>E2470+G2470+I2470</f>
        <v>0</v>
      </c>
      <c r="L2470" s="9">
        <f>F2470+H2470+J2470</f>
        <v>0</v>
      </c>
      <c r="M2470" s="15" t="s">
        <v>102</v>
      </c>
      <c r="O2470" t="str">
        <f>""</f>
        <v/>
      </c>
      <c r="P2470" s="1" t="s">
        <v>90</v>
      </c>
      <c r="Q2470">
        <v>1</v>
      </c>
      <c r="R2470">
        <f>IF(P2470="기계경비", J2470, 0)</f>
        <v>0</v>
      </c>
      <c r="S2470">
        <f>IF(P2470="운반비", J2470, 0)</f>
        <v>0</v>
      </c>
      <c r="T2470">
        <f>IF(P2470="작업부산물", F2470, 0)</f>
        <v>0</v>
      </c>
      <c r="U2470">
        <f>IF(P2470="관급", F2470, 0)</f>
        <v>0</v>
      </c>
      <c r="V2470">
        <f>IF(P2470="외주비", J2470, 0)</f>
        <v>0</v>
      </c>
      <c r="W2470">
        <f>IF(P2470="장비비", J2470, 0)</f>
        <v>0</v>
      </c>
      <c r="X2470">
        <f>IF(P2470="폐기물처리비", J2470, 0)</f>
        <v>0</v>
      </c>
      <c r="Y2470">
        <f>IF(P2470="가설비", J2470, 0)</f>
        <v>0</v>
      </c>
      <c r="Z2470">
        <f>IF(P2470="잡비제외분", F2470, 0)</f>
        <v>0</v>
      </c>
      <c r="AA2470">
        <f>IF(P2470="사급자재대", L2470, 0)</f>
        <v>0</v>
      </c>
      <c r="AB2470">
        <f>IF(P2470="관급자재대", L2470, 0)</f>
        <v>0</v>
      </c>
      <c r="AC2470">
        <f>IF(P2470="(비)철강설", L2470, 0)</f>
        <v>0</v>
      </c>
      <c r="AD2470">
        <f>IF(P2470="사용자항목2", L2470, 0)</f>
        <v>0</v>
      </c>
      <c r="AE2470">
        <f>IF(P2470="사용자항목3", L2470, 0)</f>
        <v>0</v>
      </c>
      <c r="AF2470">
        <f>IF(P2470="사용자항목4", L2470, 0)</f>
        <v>0</v>
      </c>
      <c r="AG2470">
        <f>IF(P2470="사용자항목5", L2470, 0)</f>
        <v>0</v>
      </c>
      <c r="AH2470">
        <f>IF(P2470="사용자항목6", L2470, 0)</f>
        <v>0</v>
      </c>
      <c r="AI2470">
        <f>IF(P2470="사용자항목7", L2470, 0)</f>
        <v>0</v>
      </c>
      <c r="AJ2470">
        <f>IF(P2470="사용자항목8", L2470, 0)</f>
        <v>0</v>
      </c>
      <c r="AK2470">
        <f>IF(P2470="사용자항목9", L2470, 0)</f>
        <v>0</v>
      </c>
    </row>
    <row r="2471" spans="1:38" ht="26.1" customHeight="1" x14ac:dyDescent="0.3">
      <c r="A2471" s="7"/>
      <c r="B2471" s="7"/>
      <c r="C2471" s="14"/>
      <c r="D2471" s="9"/>
      <c r="E2471" s="9"/>
      <c r="F2471" s="9"/>
      <c r="G2471" s="9"/>
      <c r="H2471" s="9"/>
      <c r="I2471" s="9"/>
      <c r="J2471" s="9"/>
      <c r="K2471" s="9"/>
      <c r="L2471" s="9"/>
      <c r="M2471" s="9"/>
    </row>
    <row r="2472" spans="1:38" ht="26.1" customHeight="1" x14ac:dyDescent="0.3">
      <c r="A2472" s="7"/>
      <c r="B2472" s="7"/>
      <c r="C2472" s="14"/>
      <c r="D2472" s="9"/>
      <c r="E2472" s="9"/>
      <c r="F2472" s="9"/>
      <c r="G2472" s="9"/>
      <c r="H2472" s="9"/>
      <c r="I2472" s="9"/>
      <c r="J2472" s="9"/>
      <c r="K2472" s="9"/>
      <c r="L2472" s="9"/>
      <c r="M2472" s="9"/>
    </row>
    <row r="2473" spans="1:38" ht="26.1" customHeight="1" x14ac:dyDescent="0.3">
      <c r="A2473" s="7"/>
      <c r="B2473" s="7"/>
      <c r="C2473" s="14"/>
      <c r="D2473" s="9"/>
      <c r="E2473" s="9"/>
      <c r="F2473" s="9"/>
      <c r="G2473" s="9"/>
      <c r="H2473" s="9"/>
      <c r="I2473" s="9"/>
      <c r="J2473" s="9"/>
      <c r="K2473" s="9"/>
      <c r="L2473" s="9"/>
      <c r="M2473" s="9"/>
    </row>
    <row r="2474" spans="1:38" ht="26.1" customHeight="1" x14ac:dyDescent="0.3">
      <c r="A2474" s="7"/>
      <c r="B2474" s="7"/>
      <c r="C2474" s="14"/>
      <c r="D2474" s="9"/>
      <c r="E2474" s="9"/>
      <c r="F2474" s="9"/>
      <c r="G2474" s="9"/>
      <c r="H2474" s="9"/>
      <c r="I2474" s="9"/>
      <c r="J2474" s="9"/>
      <c r="K2474" s="9"/>
      <c r="L2474" s="9"/>
      <c r="M2474" s="9"/>
    </row>
    <row r="2475" spans="1:38" ht="26.1" customHeight="1" x14ac:dyDescent="0.3">
      <c r="A2475" s="7"/>
      <c r="B2475" s="7"/>
      <c r="C2475" s="14"/>
      <c r="D2475" s="9"/>
      <c r="E2475" s="9"/>
      <c r="F2475" s="9"/>
      <c r="G2475" s="9"/>
      <c r="H2475" s="9"/>
      <c r="I2475" s="9"/>
      <c r="J2475" s="9"/>
      <c r="K2475" s="9"/>
      <c r="L2475" s="9"/>
      <c r="M2475" s="9"/>
    </row>
    <row r="2476" spans="1:38" ht="26.1" customHeight="1" x14ac:dyDescent="0.3">
      <c r="A2476" s="7"/>
      <c r="B2476" s="7"/>
      <c r="C2476" s="14"/>
      <c r="D2476" s="9"/>
      <c r="E2476" s="9"/>
      <c r="F2476" s="9"/>
      <c r="G2476" s="9"/>
      <c r="H2476" s="9"/>
      <c r="I2476" s="9"/>
      <c r="J2476" s="9"/>
      <c r="K2476" s="9"/>
      <c r="L2476" s="9"/>
      <c r="M2476" s="9"/>
    </row>
    <row r="2477" spans="1:38" ht="26.1" customHeight="1" x14ac:dyDescent="0.3">
      <c r="A2477" s="7"/>
      <c r="B2477" s="7"/>
      <c r="C2477" s="14"/>
      <c r="D2477" s="9"/>
      <c r="E2477" s="9"/>
      <c r="F2477" s="9"/>
      <c r="G2477" s="9"/>
      <c r="H2477" s="9"/>
      <c r="I2477" s="9"/>
      <c r="J2477" s="9"/>
      <c r="K2477" s="9"/>
      <c r="L2477" s="9"/>
      <c r="M2477" s="9"/>
    </row>
    <row r="2478" spans="1:38" ht="26.1" customHeight="1" x14ac:dyDescent="0.3">
      <c r="A2478" s="7"/>
      <c r="B2478" s="7"/>
      <c r="C2478" s="14"/>
      <c r="D2478" s="9"/>
      <c r="E2478" s="9"/>
      <c r="F2478" s="9"/>
      <c r="G2478" s="9"/>
      <c r="H2478" s="9"/>
      <c r="I2478" s="9"/>
      <c r="J2478" s="9"/>
      <c r="K2478" s="9"/>
      <c r="L2478" s="9"/>
      <c r="M2478" s="9"/>
    </row>
    <row r="2479" spans="1:38" ht="26.1" customHeight="1" x14ac:dyDescent="0.3">
      <c r="A2479" s="7"/>
      <c r="B2479" s="7"/>
      <c r="C2479" s="14"/>
      <c r="D2479" s="9"/>
      <c r="E2479" s="9"/>
      <c r="F2479" s="9"/>
      <c r="G2479" s="9"/>
      <c r="H2479" s="9"/>
      <c r="I2479" s="9"/>
      <c r="J2479" s="9"/>
      <c r="K2479" s="9"/>
      <c r="L2479" s="9"/>
      <c r="M2479" s="9"/>
    </row>
    <row r="2480" spans="1:38" ht="26.1" customHeight="1" x14ac:dyDescent="0.3">
      <c r="A2480" s="7"/>
      <c r="B2480" s="7"/>
      <c r="C2480" s="14"/>
      <c r="D2480" s="9"/>
      <c r="E2480" s="9"/>
      <c r="F2480" s="9"/>
      <c r="G2480" s="9"/>
      <c r="H2480" s="9"/>
      <c r="I2480" s="9"/>
      <c r="J2480" s="9"/>
      <c r="K2480" s="9"/>
      <c r="L2480" s="9"/>
      <c r="M2480" s="9"/>
    </row>
    <row r="2481" spans="1:38" ht="26.1" customHeight="1" x14ac:dyDescent="0.3">
      <c r="A2481" s="7"/>
      <c r="B2481" s="7"/>
      <c r="C2481" s="14"/>
      <c r="D2481" s="9"/>
      <c r="E2481" s="9"/>
      <c r="F2481" s="9"/>
      <c r="G2481" s="9"/>
      <c r="H2481" s="9"/>
      <c r="I2481" s="9"/>
      <c r="J2481" s="9"/>
      <c r="K2481" s="9"/>
      <c r="L2481" s="9"/>
      <c r="M2481" s="9"/>
    </row>
    <row r="2482" spans="1:38" ht="26.1" customHeight="1" x14ac:dyDescent="0.3">
      <c r="A2482" s="7"/>
      <c r="B2482" s="7"/>
      <c r="C2482" s="14"/>
      <c r="D2482" s="9"/>
      <c r="E2482" s="9"/>
      <c r="F2482" s="9"/>
      <c r="G2482" s="9"/>
      <c r="H2482" s="9"/>
      <c r="I2482" s="9"/>
      <c r="J2482" s="9"/>
      <c r="K2482" s="9"/>
      <c r="L2482" s="9"/>
      <c r="M2482" s="9"/>
    </row>
    <row r="2483" spans="1:38" ht="26.1" customHeight="1" x14ac:dyDescent="0.3">
      <c r="A2483" s="7"/>
      <c r="B2483" s="7"/>
      <c r="C2483" s="14"/>
      <c r="D2483" s="9"/>
      <c r="E2483" s="9"/>
      <c r="F2483" s="9"/>
      <c r="G2483" s="9"/>
      <c r="H2483" s="9"/>
      <c r="I2483" s="9"/>
      <c r="J2483" s="9"/>
      <c r="K2483" s="9"/>
      <c r="L2483" s="9"/>
      <c r="M2483" s="9"/>
    </row>
    <row r="2484" spans="1:38" ht="26.1" customHeight="1" x14ac:dyDescent="0.3">
      <c r="A2484" s="10" t="s">
        <v>91</v>
      </c>
      <c r="B2484" s="11"/>
      <c r="C2484" s="12"/>
      <c r="D2484" s="13"/>
      <c r="E2484" s="13"/>
      <c r="F2484" s="13"/>
      <c r="G2484" s="13"/>
      <c r="H2484" s="13"/>
      <c r="I2484" s="13"/>
      <c r="J2484" s="13"/>
      <c r="K2484" s="13"/>
      <c r="L2484" s="13">
        <f>F2484+H2484+J2484</f>
        <v>0</v>
      </c>
      <c r="M2484" s="13"/>
      <c r="R2484">
        <f t="shared" ref="R2484:AL2484" si="383">ROUNDDOWN(SUM(R2470:R2470), 0)</f>
        <v>0</v>
      </c>
      <c r="S2484">
        <f t="shared" si="383"/>
        <v>0</v>
      </c>
      <c r="T2484">
        <f t="shared" si="383"/>
        <v>0</v>
      </c>
      <c r="U2484">
        <f t="shared" si="383"/>
        <v>0</v>
      </c>
      <c r="V2484">
        <f t="shared" si="383"/>
        <v>0</v>
      </c>
      <c r="W2484">
        <f t="shared" si="383"/>
        <v>0</v>
      </c>
      <c r="X2484">
        <f t="shared" si="383"/>
        <v>0</v>
      </c>
      <c r="Y2484">
        <f t="shared" si="383"/>
        <v>0</v>
      </c>
      <c r="Z2484">
        <f t="shared" si="383"/>
        <v>0</v>
      </c>
      <c r="AA2484">
        <f t="shared" si="383"/>
        <v>0</v>
      </c>
      <c r="AB2484">
        <f t="shared" si="383"/>
        <v>0</v>
      </c>
      <c r="AC2484">
        <f t="shared" si="383"/>
        <v>0</v>
      </c>
      <c r="AD2484">
        <f t="shared" si="383"/>
        <v>0</v>
      </c>
      <c r="AE2484">
        <f t="shared" si="383"/>
        <v>0</v>
      </c>
      <c r="AF2484">
        <f t="shared" si="383"/>
        <v>0</v>
      </c>
      <c r="AG2484">
        <f t="shared" si="383"/>
        <v>0</v>
      </c>
      <c r="AH2484">
        <f t="shared" si="383"/>
        <v>0</v>
      </c>
      <c r="AI2484">
        <f t="shared" si="383"/>
        <v>0</v>
      </c>
      <c r="AJ2484">
        <f t="shared" si="383"/>
        <v>0</v>
      </c>
      <c r="AK2484">
        <f t="shared" si="383"/>
        <v>0</v>
      </c>
      <c r="AL2484">
        <f t="shared" si="383"/>
        <v>0</v>
      </c>
    </row>
    <row r="2485" spans="1:38" ht="26.1" customHeight="1" x14ac:dyDescent="0.3">
      <c r="A2485" s="59" t="s">
        <v>582</v>
      </c>
      <c r="B2485" s="62"/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  <c r="M2485" s="63"/>
    </row>
    <row r="2486" spans="1:38" ht="26.1" customHeight="1" x14ac:dyDescent="0.3">
      <c r="A2486" s="6" t="s">
        <v>124</v>
      </c>
      <c r="B2486" s="6" t="s">
        <v>125</v>
      </c>
      <c r="C2486" s="8" t="s">
        <v>52</v>
      </c>
      <c r="D2486" s="9">
        <v>34</v>
      </c>
      <c r="E2486" s="9"/>
      <c r="F2486" s="9"/>
      <c r="G2486" s="9"/>
      <c r="H2486" s="9"/>
      <c r="I2486" s="9"/>
      <c r="J2486" s="9"/>
      <c r="K2486" s="9">
        <f>E2486+G2486+I2486</f>
        <v>0</v>
      </c>
      <c r="L2486" s="9">
        <f>F2486+H2486+J2486</f>
        <v>0</v>
      </c>
      <c r="M2486" s="15" t="s">
        <v>123</v>
      </c>
      <c r="O2486" t="str">
        <f>""</f>
        <v/>
      </c>
      <c r="P2486" s="1" t="s">
        <v>90</v>
      </c>
      <c r="Q2486">
        <v>1</v>
      </c>
      <c r="R2486">
        <f>IF(P2486="기계경비", J2486, 0)</f>
        <v>0</v>
      </c>
      <c r="S2486">
        <f>IF(P2486="운반비", J2486, 0)</f>
        <v>0</v>
      </c>
      <c r="T2486">
        <f>IF(P2486="작업부산물", F2486, 0)</f>
        <v>0</v>
      </c>
      <c r="U2486">
        <f>IF(P2486="관급", F2486, 0)</f>
        <v>0</v>
      </c>
      <c r="V2486">
        <f>IF(P2486="외주비", J2486, 0)</f>
        <v>0</v>
      </c>
      <c r="W2486">
        <f>IF(P2486="장비비", J2486, 0)</f>
        <v>0</v>
      </c>
      <c r="X2486">
        <f>IF(P2486="폐기물처리비", J2486, 0)</f>
        <v>0</v>
      </c>
      <c r="Y2486">
        <f>IF(P2486="가설비", J2486, 0)</f>
        <v>0</v>
      </c>
      <c r="Z2486">
        <f>IF(P2486="잡비제외분", F2486, 0)</f>
        <v>0</v>
      </c>
      <c r="AA2486">
        <f>IF(P2486="사급자재대", L2486, 0)</f>
        <v>0</v>
      </c>
      <c r="AB2486">
        <f>IF(P2486="관급자재대", L2486, 0)</f>
        <v>0</v>
      </c>
      <c r="AC2486">
        <f>IF(P2486="(비)철강설", L2486, 0)</f>
        <v>0</v>
      </c>
      <c r="AD2486">
        <f>IF(P2486="사용자항목2", L2486, 0)</f>
        <v>0</v>
      </c>
      <c r="AE2486">
        <f>IF(P2486="사용자항목3", L2486, 0)</f>
        <v>0</v>
      </c>
      <c r="AF2486">
        <f>IF(P2486="사용자항목4", L2486, 0)</f>
        <v>0</v>
      </c>
      <c r="AG2486">
        <f>IF(P2486="사용자항목5", L2486, 0)</f>
        <v>0</v>
      </c>
      <c r="AH2486">
        <f>IF(P2486="사용자항목6", L2486, 0)</f>
        <v>0</v>
      </c>
      <c r="AI2486">
        <f>IF(P2486="사용자항목7", L2486, 0)</f>
        <v>0</v>
      </c>
      <c r="AJ2486">
        <f>IF(P2486="사용자항목8", L2486, 0)</f>
        <v>0</v>
      </c>
      <c r="AK2486">
        <f>IF(P2486="사용자항목9", L2486, 0)</f>
        <v>0</v>
      </c>
    </row>
    <row r="2487" spans="1:38" ht="26.1" customHeight="1" x14ac:dyDescent="0.3">
      <c r="A2487" s="7"/>
      <c r="B2487" s="7"/>
      <c r="C2487" s="14"/>
      <c r="D2487" s="9"/>
      <c r="E2487" s="9"/>
      <c r="F2487" s="9"/>
      <c r="G2487" s="9"/>
      <c r="H2487" s="9"/>
      <c r="I2487" s="9"/>
      <c r="J2487" s="9"/>
      <c r="K2487" s="9"/>
      <c r="L2487" s="9"/>
      <c r="M2487" s="9"/>
    </row>
    <row r="2488" spans="1:38" ht="26.1" customHeight="1" x14ac:dyDescent="0.3">
      <c r="A2488" s="7"/>
      <c r="B2488" s="7"/>
      <c r="C2488" s="14"/>
      <c r="D2488" s="9"/>
      <c r="E2488" s="9"/>
      <c r="F2488" s="9"/>
      <c r="G2488" s="9"/>
      <c r="H2488" s="9"/>
      <c r="I2488" s="9"/>
      <c r="J2488" s="9"/>
      <c r="K2488" s="9"/>
      <c r="L2488" s="9"/>
      <c r="M2488" s="9"/>
    </row>
    <row r="2489" spans="1:38" ht="26.1" customHeight="1" x14ac:dyDescent="0.3">
      <c r="A2489" s="7"/>
      <c r="B2489" s="7"/>
      <c r="C2489" s="14"/>
      <c r="D2489" s="9"/>
      <c r="E2489" s="9"/>
      <c r="F2489" s="9"/>
      <c r="G2489" s="9"/>
      <c r="H2489" s="9"/>
      <c r="I2489" s="9"/>
      <c r="J2489" s="9"/>
      <c r="K2489" s="9"/>
      <c r="L2489" s="9"/>
      <c r="M2489" s="9"/>
    </row>
    <row r="2490" spans="1:38" ht="26.1" customHeight="1" x14ac:dyDescent="0.3">
      <c r="A2490" s="7"/>
      <c r="B2490" s="7"/>
      <c r="C2490" s="14"/>
      <c r="D2490" s="9"/>
      <c r="E2490" s="9"/>
      <c r="F2490" s="9"/>
      <c r="G2490" s="9"/>
      <c r="H2490" s="9"/>
      <c r="I2490" s="9"/>
      <c r="J2490" s="9"/>
      <c r="K2490" s="9"/>
      <c r="L2490" s="9"/>
      <c r="M2490" s="9"/>
    </row>
    <row r="2491" spans="1:38" ht="26.1" customHeight="1" x14ac:dyDescent="0.3">
      <c r="A2491" s="7"/>
      <c r="B2491" s="7"/>
      <c r="C2491" s="14"/>
      <c r="D2491" s="9"/>
      <c r="E2491" s="9"/>
      <c r="F2491" s="9"/>
      <c r="G2491" s="9"/>
      <c r="H2491" s="9"/>
      <c r="I2491" s="9"/>
      <c r="J2491" s="9"/>
      <c r="K2491" s="9"/>
      <c r="L2491" s="9"/>
      <c r="M2491" s="9"/>
    </row>
    <row r="2492" spans="1:38" ht="26.1" customHeight="1" x14ac:dyDescent="0.3">
      <c r="A2492" s="7"/>
      <c r="B2492" s="7"/>
      <c r="C2492" s="14"/>
      <c r="D2492" s="9"/>
      <c r="E2492" s="9"/>
      <c r="F2492" s="9"/>
      <c r="G2492" s="9"/>
      <c r="H2492" s="9"/>
      <c r="I2492" s="9"/>
      <c r="J2492" s="9"/>
      <c r="K2492" s="9"/>
      <c r="L2492" s="9"/>
      <c r="M2492" s="9"/>
    </row>
    <row r="2493" spans="1:38" ht="26.1" customHeight="1" x14ac:dyDescent="0.3">
      <c r="A2493" s="7"/>
      <c r="B2493" s="7"/>
      <c r="C2493" s="14"/>
      <c r="D2493" s="9"/>
      <c r="E2493" s="9"/>
      <c r="F2493" s="9"/>
      <c r="G2493" s="9"/>
      <c r="H2493" s="9"/>
      <c r="I2493" s="9"/>
      <c r="J2493" s="9"/>
      <c r="K2493" s="9"/>
      <c r="L2493" s="9"/>
      <c r="M2493" s="9"/>
    </row>
    <row r="2494" spans="1:38" ht="26.1" customHeight="1" x14ac:dyDescent="0.3">
      <c r="A2494" s="7"/>
      <c r="B2494" s="7"/>
      <c r="C2494" s="14"/>
      <c r="D2494" s="9"/>
      <c r="E2494" s="9"/>
      <c r="F2494" s="9"/>
      <c r="G2494" s="9"/>
      <c r="H2494" s="9"/>
      <c r="I2494" s="9"/>
      <c r="J2494" s="9"/>
      <c r="K2494" s="9"/>
      <c r="L2494" s="9"/>
      <c r="M2494" s="9"/>
    </row>
    <row r="2495" spans="1:38" ht="26.1" customHeight="1" x14ac:dyDescent="0.3">
      <c r="A2495" s="7"/>
      <c r="B2495" s="7"/>
      <c r="C2495" s="14"/>
      <c r="D2495" s="9"/>
      <c r="E2495" s="9"/>
      <c r="F2495" s="9"/>
      <c r="G2495" s="9"/>
      <c r="H2495" s="9"/>
      <c r="I2495" s="9"/>
      <c r="J2495" s="9"/>
      <c r="K2495" s="9"/>
      <c r="L2495" s="9"/>
      <c r="M2495" s="9"/>
    </row>
    <row r="2496" spans="1:38" ht="26.1" customHeight="1" x14ac:dyDescent="0.3">
      <c r="A2496" s="7"/>
      <c r="B2496" s="7"/>
      <c r="C2496" s="14"/>
      <c r="D2496" s="9"/>
      <c r="E2496" s="9"/>
      <c r="F2496" s="9"/>
      <c r="G2496" s="9"/>
      <c r="H2496" s="9"/>
      <c r="I2496" s="9"/>
      <c r="J2496" s="9"/>
      <c r="K2496" s="9"/>
      <c r="L2496" s="9"/>
      <c r="M2496" s="9"/>
    </row>
    <row r="2497" spans="1:38" ht="26.1" customHeight="1" x14ac:dyDescent="0.3">
      <c r="A2497" s="7"/>
      <c r="B2497" s="7"/>
      <c r="C2497" s="14"/>
      <c r="D2497" s="9"/>
      <c r="E2497" s="9"/>
      <c r="F2497" s="9"/>
      <c r="G2497" s="9"/>
      <c r="H2497" s="9"/>
      <c r="I2497" s="9"/>
      <c r="J2497" s="9"/>
      <c r="K2497" s="9"/>
      <c r="L2497" s="9"/>
      <c r="M2497" s="9"/>
    </row>
    <row r="2498" spans="1:38" ht="26.1" customHeight="1" x14ac:dyDescent="0.3">
      <c r="A2498" s="7"/>
      <c r="B2498" s="7"/>
      <c r="C2498" s="14"/>
      <c r="D2498" s="9"/>
      <c r="E2498" s="9"/>
      <c r="F2498" s="9"/>
      <c r="G2498" s="9"/>
      <c r="H2498" s="9"/>
      <c r="I2498" s="9"/>
      <c r="J2498" s="9"/>
      <c r="K2498" s="9"/>
      <c r="L2498" s="9"/>
      <c r="M2498" s="9"/>
    </row>
    <row r="2499" spans="1:38" ht="26.1" customHeight="1" x14ac:dyDescent="0.3">
      <c r="A2499" s="7"/>
      <c r="B2499" s="7"/>
      <c r="C2499" s="14"/>
      <c r="D2499" s="9"/>
      <c r="E2499" s="9"/>
      <c r="F2499" s="9"/>
      <c r="G2499" s="9"/>
      <c r="H2499" s="9"/>
      <c r="I2499" s="9"/>
      <c r="J2499" s="9"/>
      <c r="K2499" s="9"/>
      <c r="L2499" s="9"/>
      <c r="M2499" s="9"/>
    </row>
    <row r="2500" spans="1:38" ht="26.1" customHeight="1" x14ac:dyDescent="0.3">
      <c r="A2500" s="10" t="s">
        <v>91</v>
      </c>
      <c r="B2500" s="11"/>
      <c r="C2500" s="12"/>
      <c r="D2500" s="13"/>
      <c r="E2500" s="13"/>
      <c r="F2500" s="13"/>
      <c r="G2500" s="13"/>
      <c r="H2500" s="13"/>
      <c r="I2500" s="13"/>
      <c r="J2500" s="13"/>
      <c r="K2500" s="13"/>
      <c r="L2500" s="13">
        <f>F2500+H2500+J2500</f>
        <v>0</v>
      </c>
      <c r="M2500" s="13"/>
      <c r="R2500">
        <f t="shared" ref="R2500:AL2500" si="384">ROUNDDOWN(SUM(R2486:R2486), 0)</f>
        <v>0</v>
      </c>
      <c r="S2500">
        <f t="shared" si="384"/>
        <v>0</v>
      </c>
      <c r="T2500">
        <f t="shared" si="384"/>
        <v>0</v>
      </c>
      <c r="U2500">
        <f t="shared" si="384"/>
        <v>0</v>
      </c>
      <c r="V2500">
        <f t="shared" si="384"/>
        <v>0</v>
      </c>
      <c r="W2500">
        <f t="shared" si="384"/>
        <v>0</v>
      </c>
      <c r="X2500">
        <f t="shared" si="384"/>
        <v>0</v>
      </c>
      <c r="Y2500">
        <f t="shared" si="384"/>
        <v>0</v>
      </c>
      <c r="Z2500">
        <f t="shared" si="384"/>
        <v>0</v>
      </c>
      <c r="AA2500">
        <f t="shared" si="384"/>
        <v>0</v>
      </c>
      <c r="AB2500">
        <f t="shared" si="384"/>
        <v>0</v>
      </c>
      <c r="AC2500">
        <f t="shared" si="384"/>
        <v>0</v>
      </c>
      <c r="AD2500">
        <f t="shared" si="384"/>
        <v>0</v>
      </c>
      <c r="AE2500">
        <f t="shared" si="384"/>
        <v>0</v>
      </c>
      <c r="AF2500">
        <f t="shared" si="384"/>
        <v>0</v>
      </c>
      <c r="AG2500">
        <f t="shared" si="384"/>
        <v>0</v>
      </c>
      <c r="AH2500">
        <f t="shared" si="384"/>
        <v>0</v>
      </c>
      <c r="AI2500">
        <f t="shared" si="384"/>
        <v>0</v>
      </c>
      <c r="AJ2500">
        <f t="shared" si="384"/>
        <v>0</v>
      </c>
      <c r="AK2500">
        <f t="shared" si="384"/>
        <v>0</v>
      </c>
      <c r="AL2500">
        <f t="shared" si="384"/>
        <v>0</v>
      </c>
    </row>
    <row r="2501" spans="1:38" ht="26.1" customHeight="1" x14ac:dyDescent="0.3">
      <c r="A2501" s="59" t="s">
        <v>583</v>
      </c>
      <c r="B2501" s="62"/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  <c r="M2501" s="63"/>
    </row>
    <row r="2502" spans="1:38" ht="26.1" customHeight="1" x14ac:dyDescent="0.3">
      <c r="A2502" s="6" t="s">
        <v>127</v>
      </c>
      <c r="B2502" s="6" t="s">
        <v>128</v>
      </c>
      <c r="C2502" s="8" t="s">
        <v>52</v>
      </c>
      <c r="D2502" s="9">
        <v>12</v>
      </c>
      <c r="E2502" s="9"/>
      <c r="F2502" s="9"/>
      <c r="G2502" s="9"/>
      <c r="H2502" s="9"/>
      <c r="I2502" s="9"/>
      <c r="J2502" s="9"/>
      <c r="K2502" s="9">
        <f>E2502+G2502+I2502</f>
        <v>0</v>
      </c>
      <c r="L2502" s="9">
        <f>F2502+H2502+J2502</f>
        <v>0</v>
      </c>
      <c r="M2502" s="15" t="s">
        <v>126</v>
      </c>
      <c r="O2502" t="str">
        <f>""</f>
        <v/>
      </c>
      <c r="P2502" s="1" t="s">
        <v>90</v>
      </c>
      <c r="Q2502">
        <v>1</v>
      </c>
      <c r="R2502">
        <f>IF(P2502="기계경비", J2502, 0)</f>
        <v>0</v>
      </c>
      <c r="S2502">
        <f>IF(P2502="운반비", J2502, 0)</f>
        <v>0</v>
      </c>
      <c r="T2502">
        <f>IF(P2502="작업부산물", F2502, 0)</f>
        <v>0</v>
      </c>
      <c r="U2502">
        <f>IF(P2502="관급", F2502, 0)</f>
        <v>0</v>
      </c>
      <c r="V2502">
        <f>IF(P2502="외주비", J2502, 0)</f>
        <v>0</v>
      </c>
      <c r="W2502">
        <f>IF(P2502="장비비", J2502, 0)</f>
        <v>0</v>
      </c>
      <c r="X2502">
        <f>IF(P2502="폐기물처리비", J2502, 0)</f>
        <v>0</v>
      </c>
      <c r="Y2502">
        <f>IF(P2502="가설비", J2502, 0)</f>
        <v>0</v>
      </c>
      <c r="Z2502">
        <f>IF(P2502="잡비제외분", F2502, 0)</f>
        <v>0</v>
      </c>
      <c r="AA2502">
        <f>IF(P2502="사급자재대", L2502, 0)</f>
        <v>0</v>
      </c>
      <c r="AB2502">
        <f>IF(P2502="관급자재대", L2502, 0)</f>
        <v>0</v>
      </c>
      <c r="AC2502">
        <f>IF(P2502="(비)철강설", L2502, 0)</f>
        <v>0</v>
      </c>
      <c r="AD2502">
        <f>IF(P2502="사용자항목2", L2502, 0)</f>
        <v>0</v>
      </c>
      <c r="AE2502">
        <f>IF(P2502="사용자항목3", L2502, 0)</f>
        <v>0</v>
      </c>
      <c r="AF2502">
        <f>IF(P2502="사용자항목4", L2502, 0)</f>
        <v>0</v>
      </c>
      <c r="AG2502">
        <f>IF(P2502="사용자항목5", L2502, 0)</f>
        <v>0</v>
      </c>
      <c r="AH2502">
        <f>IF(P2502="사용자항목6", L2502, 0)</f>
        <v>0</v>
      </c>
      <c r="AI2502">
        <f>IF(P2502="사용자항목7", L2502, 0)</f>
        <v>0</v>
      </c>
      <c r="AJ2502">
        <f>IF(P2502="사용자항목8", L2502, 0)</f>
        <v>0</v>
      </c>
      <c r="AK2502">
        <f>IF(P2502="사용자항목9", L2502, 0)</f>
        <v>0</v>
      </c>
    </row>
    <row r="2503" spans="1:38" ht="26.1" customHeight="1" x14ac:dyDescent="0.3">
      <c r="A2503" s="6" t="s">
        <v>130</v>
      </c>
      <c r="B2503" s="6" t="s">
        <v>131</v>
      </c>
      <c r="C2503" s="8" t="s">
        <v>52</v>
      </c>
      <c r="D2503" s="9">
        <v>12</v>
      </c>
      <c r="E2503" s="9"/>
      <c r="F2503" s="9"/>
      <c r="G2503" s="9"/>
      <c r="H2503" s="9"/>
      <c r="I2503" s="9"/>
      <c r="J2503" s="9"/>
      <c r="K2503" s="9">
        <f>E2503+G2503+I2503</f>
        <v>0</v>
      </c>
      <c r="L2503" s="9">
        <f>F2503+H2503+J2503</f>
        <v>0</v>
      </c>
      <c r="M2503" s="15" t="s">
        <v>129</v>
      </c>
      <c r="O2503" t="str">
        <f>""</f>
        <v/>
      </c>
      <c r="P2503" s="1" t="s">
        <v>90</v>
      </c>
      <c r="Q2503">
        <v>1</v>
      </c>
      <c r="R2503">
        <f>IF(P2503="기계경비", J2503, 0)</f>
        <v>0</v>
      </c>
      <c r="S2503">
        <f>IF(P2503="운반비", J2503, 0)</f>
        <v>0</v>
      </c>
      <c r="T2503">
        <f>IF(P2503="작업부산물", F2503, 0)</f>
        <v>0</v>
      </c>
      <c r="U2503">
        <f>IF(P2503="관급", F2503, 0)</f>
        <v>0</v>
      </c>
      <c r="V2503">
        <f>IF(P2503="외주비", J2503, 0)</f>
        <v>0</v>
      </c>
      <c r="W2503">
        <f>IF(P2503="장비비", J2503, 0)</f>
        <v>0</v>
      </c>
      <c r="X2503">
        <f>IF(P2503="폐기물처리비", J2503, 0)</f>
        <v>0</v>
      </c>
      <c r="Y2503">
        <f>IF(P2503="가설비", J2503, 0)</f>
        <v>0</v>
      </c>
      <c r="Z2503">
        <f>IF(P2503="잡비제외분", F2503, 0)</f>
        <v>0</v>
      </c>
      <c r="AA2503">
        <f>IF(P2503="사급자재대", L2503, 0)</f>
        <v>0</v>
      </c>
      <c r="AB2503">
        <f>IF(P2503="관급자재대", L2503, 0)</f>
        <v>0</v>
      </c>
      <c r="AC2503">
        <f>IF(P2503="(비)철강설", L2503, 0)</f>
        <v>0</v>
      </c>
      <c r="AD2503">
        <f>IF(P2503="사용자항목2", L2503, 0)</f>
        <v>0</v>
      </c>
      <c r="AE2503">
        <f>IF(P2503="사용자항목3", L2503, 0)</f>
        <v>0</v>
      </c>
      <c r="AF2503">
        <f>IF(P2503="사용자항목4", L2503, 0)</f>
        <v>0</v>
      </c>
      <c r="AG2503">
        <f>IF(P2503="사용자항목5", L2503, 0)</f>
        <v>0</v>
      </c>
      <c r="AH2503">
        <f>IF(P2503="사용자항목6", L2503, 0)</f>
        <v>0</v>
      </c>
      <c r="AI2503">
        <f>IF(P2503="사용자항목7", L2503, 0)</f>
        <v>0</v>
      </c>
      <c r="AJ2503">
        <f>IF(P2503="사용자항목8", L2503, 0)</f>
        <v>0</v>
      </c>
      <c r="AK2503">
        <f>IF(P2503="사용자항목9", L2503, 0)</f>
        <v>0</v>
      </c>
    </row>
    <row r="2504" spans="1:38" ht="26.1" customHeight="1" x14ac:dyDescent="0.3">
      <c r="A2504" s="7"/>
      <c r="B2504" s="7"/>
      <c r="C2504" s="14"/>
      <c r="D2504" s="9"/>
      <c r="E2504" s="9"/>
      <c r="F2504" s="9"/>
      <c r="G2504" s="9"/>
      <c r="H2504" s="9"/>
      <c r="I2504" s="9"/>
      <c r="J2504" s="9"/>
      <c r="K2504" s="9"/>
      <c r="L2504" s="9"/>
      <c r="M2504" s="9"/>
    </row>
    <row r="2505" spans="1:38" ht="26.1" customHeight="1" x14ac:dyDescent="0.3">
      <c r="A2505" s="7"/>
      <c r="B2505" s="7"/>
      <c r="C2505" s="14"/>
      <c r="D2505" s="9"/>
      <c r="E2505" s="9"/>
      <c r="F2505" s="9"/>
      <c r="G2505" s="9"/>
      <c r="H2505" s="9"/>
      <c r="I2505" s="9"/>
      <c r="J2505" s="9"/>
      <c r="K2505" s="9"/>
      <c r="L2505" s="9"/>
      <c r="M2505" s="9"/>
    </row>
    <row r="2506" spans="1:38" ht="26.1" customHeight="1" x14ac:dyDescent="0.3">
      <c r="A2506" s="7"/>
      <c r="B2506" s="7"/>
      <c r="C2506" s="14"/>
      <c r="D2506" s="9"/>
      <c r="E2506" s="9"/>
      <c r="F2506" s="9"/>
      <c r="G2506" s="9"/>
      <c r="H2506" s="9"/>
      <c r="I2506" s="9"/>
      <c r="J2506" s="9"/>
      <c r="K2506" s="9"/>
      <c r="L2506" s="9"/>
      <c r="M2506" s="9"/>
    </row>
    <row r="2507" spans="1:38" ht="26.1" customHeight="1" x14ac:dyDescent="0.3">
      <c r="A2507" s="7"/>
      <c r="B2507" s="7"/>
      <c r="C2507" s="14"/>
      <c r="D2507" s="9"/>
      <c r="E2507" s="9"/>
      <c r="F2507" s="9"/>
      <c r="G2507" s="9"/>
      <c r="H2507" s="9"/>
      <c r="I2507" s="9"/>
      <c r="J2507" s="9"/>
      <c r="K2507" s="9"/>
      <c r="L2507" s="9"/>
      <c r="M2507" s="9"/>
    </row>
    <row r="2508" spans="1:38" ht="26.1" customHeight="1" x14ac:dyDescent="0.3">
      <c r="A2508" s="7"/>
      <c r="B2508" s="7"/>
      <c r="C2508" s="14"/>
      <c r="D2508" s="9"/>
      <c r="E2508" s="9"/>
      <c r="F2508" s="9"/>
      <c r="G2508" s="9"/>
      <c r="H2508" s="9"/>
      <c r="I2508" s="9"/>
      <c r="J2508" s="9"/>
      <c r="K2508" s="9"/>
      <c r="L2508" s="9"/>
      <c r="M2508" s="9"/>
    </row>
    <row r="2509" spans="1:38" ht="26.1" customHeight="1" x14ac:dyDescent="0.3">
      <c r="A2509" s="7"/>
      <c r="B2509" s="7"/>
      <c r="C2509" s="14"/>
      <c r="D2509" s="9"/>
      <c r="E2509" s="9"/>
      <c r="F2509" s="9"/>
      <c r="G2509" s="9"/>
      <c r="H2509" s="9"/>
      <c r="I2509" s="9"/>
      <c r="J2509" s="9"/>
      <c r="K2509" s="9"/>
      <c r="L2509" s="9"/>
      <c r="M2509" s="9"/>
    </row>
    <row r="2510" spans="1:38" ht="26.1" customHeight="1" x14ac:dyDescent="0.3">
      <c r="A2510" s="7"/>
      <c r="B2510" s="7"/>
      <c r="C2510" s="14"/>
      <c r="D2510" s="9"/>
      <c r="E2510" s="9"/>
      <c r="F2510" s="9"/>
      <c r="G2510" s="9"/>
      <c r="H2510" s="9"/>
      <c r="I2510" s="9"/>
      <c r="J2510" s="9"/>
      <c r="K2510" s="9"/>
      <c r="L2510" s="9"/>
      <c r="M2510" s="9"/>
    </row>
    <row r="2511" spans="1:38" ht="26.1" customHeight="1" x14ac:dyDescent="0.3">
      <c r="A2511" s="7"/>
      <c r="B2511" s="7"/>
      <c r="C2511" s="14"/>
      <c r="D2511" s="9"/>
      <c r="E2511" s="9"/>
      <c r="F2511" s="9"/>
      <c r="G2511" s="9"/>
      <c r="H2511" s="9"/>
      <c r="I2511" s="9"/>
      <c r="J2511" s="9"/>
      <c r="K2511" s="9"/>
      <c r="L2511" s="9"/>
      <c r="M2511" s="9"/>
    </row>
    <row r="2512" spans="1:38" ht="26.1" customHeight="1" x14ac:dyDescent="0.3">
      <c r="A2512" s="7"/>
      <c r="B2512" s="7"/>
      <c r="C2512" s="14"/>
      <c r="D2512" s="9"/>
      <c r="E2512" s="9"/>
      <c r="F2512" s="9"/>
      <c r="G2512" s="9"/>
      <c r="H2512" s="9"/>
      <c r="I2512" s="9"/>
      <c r="J2512" s="9"/>
      <c r="K2512" s="9"/>
      <c r="L2512" s="9"/>
      <c r="M2512" s="9"/>
    </row>
    <row r="2513" spans="1:38" ht="26.1" customHeight="1" x14ac:dyDescent="0.3">
      <c r="A2513" s="7"/>
      <c r="B2513" s="7"/>
      <c r="C2513" s="14"/>
      <c r="D2513" s="9"/>
      <c r="E2513" s="9"/>
      <c r="F2513" s="9"/>
      <c r="G2513" s="9"/>
      <c r="H2513" s="9"/>
      <c r="I2513" s="9"/>
      <c r="J2513" s="9"/>
      <c r="K2513" s="9"/>
      <c r="L2513" s="9"/>
      <c r="M2513" s="9"/>
    </row>
    <row r="2514" spans="1:38" ht="26.1" customHeight="1" x14ac:dyDescent="0.3">
      <c r="A2514" s="7"/>
      <c r="B2514" s="7"/>
      <c r="C2514" s="14"/>
      <c r="D2514" s="9"/>
      <c r="E2514" s="9"/>
      <c r="F2514" s="9"/>
      <c r="G2514" s="9"/>
      <c r="H2514" s="9"/>
      <c r="I2514" s="9"/>
      <c r="J2514" s="9"/>
      <c r="K2514" s="9"/>
      <c r="L2514" s="9"/>
      <c r="M2514" s="9"/>
    </row>
    <row r="2515" spans="1:38" ht="26.1" customHeight="1" x14ac:dyDescent="0.3">
      <c r="A2515" s="7"/>
      <c r="B2515" s="7"/>
      <c r="C2515" s="14"/>
      <c r="D2515" s="9"/>
      <c r="E2515" s="9"/>
      <c r="F2515" s="9"/>
      <c r="G2515" s="9"/>
      <c r="H2515" s="9"/>
      <c r="I2515" s="9"/>
      <c r="J2515" s="9"/>
      <c r="K2515" s="9"/>
      <c r="L2515" s="9"/>
      <c r="M2515" s="9"/>
    </row>
    <row r="2516" spans="1:38" ht="26.1" customHeight="1" x14ac:dyDescent="0.3">
      <c r="A2516" s="10" t="s">
        <v>91</v>
      </c>
      <c r="B2516" s="11"/>
      <c r="C2516" s="12"/>
      <c r="D2516" s="13"/>
      <c r="E2516" s="13"/>
      <c r="F2516" s="13"/>
      <c r="G2516" s="13"/>
      <c r="H2516" s="13"/>
      <c r="I2516" s="13"/>
      <c r="J2516" s="13"/>
      <c r="K2516" s="13"/>
      <c r="L2516" s="13">
        <f>F2516+H2516+J2516</f>
        <v>0</v>
      </c>
      <c r="M2516" s="13"/>
      <c r="R2516">
        <f t="shared" ref="R2516:AL2516" si="385">ROUNDDOWN(SUM(R2502:R2503), 0)</f>
        <v>0</v>
      </c>
      <c r="S2516">
        <f t="shared" si="385"/>
        <v>0</v>
      </c>
      <c r="T2516">
        <f t="shared" si="385"/>
        <v>0</v>
      </c>
      <c r="U2516">
        <f t="shared" si="385"/>
        <v>0</v>
      </c>
      <c r="V2516">
        <f t="shared" si="385"/>
        <v>0</v>
      </c>
      <c r="W2516">
        <f t="shared" si="385"/>
        <v>0</v>
      </c>
      <c r="X2516">
        <f t="shared" si="385"/>
        <v>0</v>
      </c>
      <c r="Y2516">
        <f t="shared" si="385"/>
        <v>0</v>
      </c>
      <c r="Z2516">
        <f t="shared" si="385"/>
        <v>0</v>
      </c>
      <c r="AA2516">
        <f t="shared" si="385"/>
        <v>0</v>
      </c>
      <c r="AB2516">
        <f t="shared" si="385"/>
        <v>0</v>
      </c>
      <c r="AC2516">
        <f t="shared" si="385"/>
        <v>0</v>
      </c>
      <c r="AD2516">
        <f t="shared" si="385"/>
        <v>0</v>
      </c>
      <c r="AE2516">
        <f t="shared" si="385"/>
        <v>0</v>
      </c>
      <c r="AF2516">
        <f t="shared" si="385"/>
        <v>0</v>
      </c>
      <c r="AG2516">
        <f t="shared" si="385"/>
        <v>0</v>
      </c>
      <c r="AH2516">
        <f t="shared" si="385"/>
        <v>0</v>
      </c>
      <c r="AI2516">
        <f t="shared" si="385"/>
        <v>0</v>
      </c>
      <c r="AJ2516">
        <f t="shared" si="385"/>
        <v>0</v>
      </c>
      <c r="AK2516">
        <f t="shared" si="385"/>
        <v>0</v>
      </c>
      <c r="AL2516">
        <f t="shared" si="385"/>
        <v>0</v>
      </c>
    </row>
    <row r="2517" spans="1:38" ht="26.1" customHeight="1" x14ac:dyDescent="0.3">
      <c r="A2517" s="59" t="s">
        <v>584</v>
      </c>
      <c r="B2517" s="62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3"/>
    </row>
    <row r="2518" spans="1:38" ht="26.1" customHeight="1" x14ac:dyDescent="0.3">
      <c r="A2518" s="6" t="s">
        <v>180</v>
      </c>
      <c r="B2518" s="6" t="s">
        <v>81</v>
      </c>
      <c r="C2518" s="8" t="s">
        <v>62</v>
      </c>
      <c r="D2518" s="9">
        <v>0.23400000000000001</v>
      </c>
      <c r="E2518" s="9"/>
      <c r="F2518" s="9"/>
      <c r="G2518" s="9"/>
      <c r="H2518" s="9"/>
      <c r="I2518" s="9"/>
      <c r="J2518" s="9"/>
      <c r="K2518" s="9">
        <f t="shared" ref="K2518:L2520" si="386">E2518+G2518+I2518</f>
        <v>0</v>
      </c>
      <c r="L2518" s="9">
        <f t="shared" si="386"/>
        <v>0</v>
      </c>
      <c r="M2518" s="15" t="s">
        <v>181</v>
      </c>
      <c r="O2518" t="str">
        <f>""</f>
        <v/>
      </c>
      <c r="P2518" t="s">
        <v>411</v>
      </c>
      <c r="Q2518">
        <v>1</v>
      </c>
      <c r="R2518">
        <f>IF(P2518="기계경비", J2518, 0)</f>
        <v>0</v>
      </c>
      <c r="S2518">
        <f>IF(P2518="운반비", J2518, 0)</f>
        <v>0</v>
      </c>
      <c r="T2518">
        <f>IF(P2518="작업부산물", F2518, 0)</f>
        <v>0</v>
      </c>
      <c r="U2518">
        <f>IF(P2518="관급", F2518, 0)</f>
        <v>0</v>
      </c>
      <c r="V2518">
        <f>IF(P2518="외주비", J2518, 0)</f>
        <v>0</v>
      </c>
      <c r="W2518">
        <f>IF(P2518="장비비", J2518, 0)</f>
        <v>0</v>
      </c>
      <c r="X2518">
        <f>IF(P2518="폐기물처리비", L2518, 0)</f>
        <v>0</v>
      </c>
      <c r="Y2518">
        <f>IF(P2518="가설비", J2518, 0)</f>
        <v>0</v>
      </c>
      <c r="Z2518">
        <f>IF(P2518="잡비제외분", F2518, 0)</f>
        <v>0</v>
      </c>
      <c r="AA2518">
        <f>IF(P2518="사급자재대", L2518, 0)</f>
        <v>0</v>
      </c>
      <c r="AB2518">
        <f>IF(P2518="관급자재대", L2518, 0)</f>
        <v>0</v>
      </c>
      <c r="AC2518">
        <f>IF(P2518="(비)철강설", L2518, 0)</f>
        <v>0</v>
      </c>
      <c r="AD2518">
        <f>IF(P2518="사용자항목2", L2518, 0)</f>
        <v>0</v>
      </c>
      <c r="AE2518">
        <f>IF(P2518="사용자항목3", L2518, 0)</f>
        <v>0</v>
      </c>
      <c r="AF2518">
        <f>IF(P2518="사용자항목4", L2518, 0)</f>
        <v>0</v>
      </c>
      <c r="AG2518">
        <f>IF(P2518="사용자항목5", L2518, 0)</f>
        <v>0</v>
      </c>
      <c r="AH2518">
        <f>IF(P2518="사용자항목6", L2518, 0)</f>
        <v>0</v>
      </c>
      <c r="AI2518">
        <f>IF(P2518="사용자항목7", L2518, 0)</f>
        <v>0</v>
      </c>
      <c r="AJ2518">
        <f>IF(P2518="사용자항목8", L2518, 0)</f>
        <v>0</v>
      </c>
      <c r="AK2518">
        <f>IF(P2518="사용자항목9", L2518, 0)</f>
        <v>0</v>
      </c>
    </row>
    <row r="2519" spans="1:38" ht="26.1" customHeight="1" x14ac:dyDescent="0.3">
      <c r="A2519" s="6" t="s">
        <v>72</v>
      </c>
      <c r="B2519" s="6" t="s">
        <v>73</v>
      </c>
      <c r="C2519" s="8" t="s">
        <v>62</v>
      </c>
      <c r="D2519" s="9">
        <v>0.23400000000000001</v>
      </c>
      <c r="E2519" s="9"/>
      <c r="F2519" s="9"/>
      <c r="G2519" s="9"/>
      <c r="H2519" s="9"/>
      <c r="I2519" s="9"/>
      <c r="J2519" s="9"/>
      <c r="K2519" s="9">
        <f t="shared" si="386"/>
        <v>0</v>
      </c>
      <c r="L2519" s="9">
        <f t="shared" si="386"/>
        <v>0</v>
      </c>
      <c r="M2519" s="15" t="s">
        <v>74</v>
      </c>
      <c r="O2519" t="str">
        <f>"03"</f>
        <v>03</v>
      </c>
      <c r="P2519" t="s">
        <v>411</v>
      </c>
      <c r="Q2519">
        <v>1</v>
      </c>
      <c r="R2519">
        <f>IF(P2519="기계경비", J2519, 0)</f>
        <v>0</v>
      </c>
      <c r="S2519">
        <f>IF(P2519="운반비", J2519, 0)</f>
        <v>0</v>
      </c>
      <c r="T2519">
        <f>IF(P2519="작업부산물", F2519, 0)</f>
        <v>0</v>
      </c>
      <c r="U2519">
        <f>IF(P2519="관급", F2519, 0)</f>
        <v>0</v>
      </c>
      <c r="V2519">
        <f>IF(P2519="외주비", J2519, 0)</f>
        <v>0</v>
      </c>
      <c r="W2519">
        <f>IF(P2519="장비비", J2519, 0)</f>
        <v>0</v>
      </c>
      <c r="X2519">
        <f>IF(P2519="폐기물처리비", L2519, 0)</f>
        <v>0</v>
      </c>
      <c r="Y2519">
        <f>IF(P2519="가설비", J2519, 0)</f>
        <v>0</v>
      </c>
      <c r="Z2519">
        <f>IF(P2519="잡비제외분", F2519, 0)</f>
        <v>0</v>
      </c>
      <c r="AA2519">
        <f>IF(P2519="사급자재대", L2519, 0)</f>
        <v>0</v>
      </c>
      <c r="AB2519">
        <f>IF(P2519="관급자재대", L2519, 0)</f>
        <v>0</v>
      </c>
      <c r="AC2519">
        <f>IF(P2519="(비)철강설", L2519, 0)</f>
        <v>0</v>
      </c>
      <c r="AD2519">
        <f>IF(P2519="사용자항목2", L2519, 0)</f>
        <v>0</v>
      </c>
      <c r="AE2519">
        <f>IF(P2519="사용자항목3", L2519, 0)</f>
        <v>0</v>
      </c>
      <c r="AF2519">
        <f>IF(P2519="사용자항목4", L2519, 0)</f>
        <v>0</v>
      </c>
      <c r="AG2519">
        <f>IF(P2519="사용자항목5", L2519, 0)</f>
        <v>0</v>
      </c>
      <c r="AH2519">
        <f>IF(P2519="사용자항목6", L2519, 0)</f>
        <v>0</v>
      </c>
      <c r="AI2519">
        <f>IF(P2519="사용자항목7", L2519, 0)</f>
        <v>0</v>
      </c>
      <c r="AJ2519">
        <f>IF(P2519="사용자항목8", L2519, 0)</f>
        <v>0</v>
      </c>
      <c r="AK2519">
        <f>IF(P2519="사용자항목9", L2519, 0)</f>
        <v>0</v>
      </c>
    </row>
    <row r="2520" spans="1:38" ht="26.1" customHeight="1" x14ac:dyDescent="0.3">
      <c r="A2520" s="6" t="s">
        <v>75</v>
      </c>
      <c r="B2520" s="6" t="s">
        <v>78</v>
      </c>
      <c r="C2520" s="8" t="s">
        <v>62</v>
      </c>
      <c r="D2520" s="9">
        <v>0.23400000000000001</v>
      </c>
      <c r="E2520" s="9"/>
      <c r="F2520" s="9"/>
      <c r="G2520" s="9"/>
      <c r="H2520" s="9"/>
      <c r="I2520" s="9"/>
      <c r="J2520" s="9"/>
      <c r="K2520" s="9">
        <f t="shared" si="386"/>
        <v>0</v>
      </c>
      <c r="L2520" s="9">
        <f t="shared" si="386"/>
        <v>0</v>
      </c>
      <c r="M2520" s="15" t="s">
        <v>77</v>
      </c>
      <c r="O2520" t="str">
        <f>"03"</f>
        <v>03</v>
      </c>
      <c r="P2520" t="s">
        <v>411</v>
      </c>
      <c r="Q2520">
        <v>1</v>
      </c>
      <c r="R2520">
        <f>IF(P2520="기계경비", J2520, 0)</f>
        <v>0</v>
      </c>
      <c r="S2520">
        <f>IF(P2520="운반비", J2520, 0)</f>
        <v>0</v>
      </c>
      <c r="T2520">
        <f>IF(P2520="작업부산물", F2520, 0)</f>
        <v>0</v>
      </c>
      <c r="U2520">
        <f>IF(P2520="관급", F2520, 0)</f>
        <v>0</v>
      </c>
      <c r="V2520">
        <f>IF(P2520="외주비", J2520, 0)</f>
        <v>0</v>
      </c>
      <c r="W2520">
        <f>IF(P2520="장비비", J2520, 0)</f>
        <v>0</v>
      </c>
      <c r="X2520">
        <f>IF(P2520="폐기물처리비", L2520, 0)</f>
        <v>0</v>
      </c>
      <c r="Y2520">
        <f>IF(P2520="가설비", J2520, 0)</f>
        <v>0</v>
      </c>
      <c r="Z2520">
        <f>IF(P2520="잡비제외분", F2520, 0)</f>
        <v>0</v>
      </c>
      <c r="AA2520">
        <f>IF(P2520="사급자재대", L2520, 0)</f>
        <v>0</v>
      </c>
      <c r="AB2520">
        <f>IF(P2520="관급자재대", L2520, 0)</f>
        <v>0</v>
      </c>
      <c r="AC2520">
        <f>IF(P2520="(비)철강설", L2520, 0)</f>
        <v>0</v>
      </c>
      <c r="AD2520">
        <f>IF(P2520="사용자항목2", L2520, 0)</f>
        <v>0</v>
      </c>
      <c r="AE2520">
        <f>IF(P2520="사용자항목3", L2520, 0)</f>
        <v>0</v>
      </c>
      <c r="AF2520">
        <f>IF(P2520="사용자항목4", L2520, 0)</f>
        <v>0</v>
      </c>
      <c r="AG2520">
        <f>IF(P2520="사용자항목5", L2520, 0)</f>
        <v>0</v>
      </c>
      <c r="AH2520">
        <f>IF(P2520="사용자항목6", L2520, 0)</f>
        <v>0</v>
      </c>
      <c r="AI2520">
        <f>IF(P2520="사용자항목7", L2520, 0)</f>
        <v>0</v>
      </c>
      <c r="AJ2520">
        <f>IF(P2520="사용자항목8", L2520, 0)</f>
        <v>0</v>
      </c>
      <c r="AK2520">
        <f>IF(P2520="사용자항목9", L2520, 0)</f>
        <v>0</v>
      </c>
    </row>
    <row r="2521" spans="1:38" ht="26.1" customHeight="1" x14ac:dyDescent="0.3">
      <c r="A2521" s="7"/>
      <c r="B2521" s="7"/>
      <c r="C2521" s="14"/>
      <c r="D2521" s="9"/>
      <c r="E2521" s="9"/>
      <c r="F2521" s="9"/>
      <c r="G2521" s="9"/>
      <c r="H2521" s="9"/>
      <c r="I2521" s="9"/>
      <c r="J2521" s="9"/>
      <c r="K2521" s="9"/>
      <c r="L2521" s="9"/>
      <c r="M2521" s="9"/>
    </row>
    <row r="2522" spans="1:38" ht="26.1" customHeight="1" x14ac:dyDescent="0.3">
      <c r="A2522" s="7"/>
      <c r="B2522" s="7"/>
      <c r="C2522" s="14"/>
      <c r="D2522" s="9"/>
      <c r="E2522" s="9"/>
      <c r="F2522" s="9"/>
      <c r="G2522" s="9"/>
      <c r="H2522" s="9"/>
      <c r="I2522" s="9"/>
      <c r="J2522" s="9"/>
      <c r="K2522" s="9"/>
      <c r="L2522" s="9"/>
      <c r="M2522" s="9"/>
    </row>
    <row r="2523" spans="1:38" ht="26.1" customHeight="1" x14ac:dyDescent="0.3">
      <c r="A2523" s="7"/>
      <c r="B2523" s="7"/>
      <c r="C2523" s="14"/>
      <c r="D2523" s="9"/>
      <c r="E2523" s="9"/>
      <c r="F2523" s="9"/>
      <c r="G2523" s="9"/>
      <c r="H2523" s="9"/>
      <c r="I2523" s="9"/>
      <c r="J2523" s="9"/>
      <c r="K2523" s="9"/>
      <c r="L2523" s="9"/>
      <c r="M2523" s="9"/>
    </row>
    <row r="2524" spans="1:38" ht="26.1" customHeight="1" x14ac:dyDescent="0.3">
      <c r="A2524" s="7"/>
      <c r="B2524" s="7"/>
      <c r="C2524" s="14"/>
      <c r="D2524" s="9"/>
      <c r="E2524" s="9"/>
      <c r="F2524" s="9"/>
      <c r="G2524" s="9"/>
      <c r="H2524" s="9"/>
      <c r="I2524" s="9"/>
      <c r="J2524" s="9"/>
      <c r="K2524" s="9"/>
      <c r="L2524" s="9"/>
      <c r="M2524" s="9"/>
    </row>
    <row r="2525" spans="1:38" ht="26.1" customHeight="1" x14ac:dyDescent="0.3">
      <c r="A2525" s="7"/>
      <c r="B2525" s="7"/>
      <c r="C2525" s="14"/>
      <c r="D2525" s="9"/>
      <c r="E2525" s="9"/>
      <c r="F2525" s="9"/>
      <c r="G2525" s="9"/>
      <c r="H2525" s="9"/>
      <c r="I2525" s="9"/>
      <c r="J2525" s="9"/>
      <c r="K2525" s="9"/>
      <c r="L2525" s="9"/>
      <c r="M2525" s="9"/>
    </row>
    <row r="2526" spans="1:38" ht="26.1" customHeight="1" x14ac:dyDescent="0.3">
      <c r="A2526" s="7"/>
      <c r="B2526" s="7"/>
      <c r="C2526" s="14"/>
      <c r="D2526" s="9"/>
      <c r="E2526" s="9"/>
      <c r="F2526" s="9"/>
      <c r="G2526" s="9"/>
      <c r="H2526" s="9"/>
      <c r="I2526" s="9"/>
      <c r="J2526" s="9"/>
      <c r="K2526" s="9"/>
      <c r="L2526" s="9"/>
      <c r="M2526" s="9"/>
    </row>
    <row r="2527" spans="1:38" ht="26.1" customHeight="1" x14ac:dyDescent="0.3">
      <c r="A2527" s="7"/>
      <c r="B2527" s="7"/>
      <c r="C2527" s="14"/>
      <c r="D2527" s="9"/>
      <c r="E2527" s="9"/>
      <c r="F2527" s="9"/>
      <c r="G2527" s="9"/>
      <c r="H2527" s="9"/>
      <c r="I2527" s="9"/>
      <c r="J2527" s="9"/>
      <c r="K2527" s="9"/>
      <c r="L2527" s="9"/>
      <c r="M2527" s="9"/>
    </row>
    <row r="2528" spans="1:38" ht="26.1" customHeight="1" x14ac:dyDescent="0.3">
      <c r="A2528" s="7"/>
      <c r="B2528" s="7"/>
      <c r="C2528" s="14"/>
      <c r="D2528" s="9"/>
      <c r="E2528" s="9"/>
      <c r="F2528" s="9"/>
      <c r="G2528" s="9"/>
      <c r="H2528" s="9"/>
      <c r="I2528" s="9"/>
      <c r="J2528" s="9"/>
      <c r="K2528" s="9"/>
      <c r="L2528" s="9"/>
      <c r="M2528" s="9"/>
    </row>
    <row r="2529" spans="1:38" ht="26.1" customHeight="1" x14ac:dyDescent="0.3">
      <c r="A2529" s="7"/>
      <c r="B2529" s="7"/>
      <c r="C2529" s="14"/>
      <c r="D2529" s="9"/>
      <c r="E2529" s="9"/>
      <c r="F2529" s="9"/>
      <c r="G2529" s="9"/>
      <c r="H2529" s="9"/>
      <c r="I2529" s="9"/>
      <c r="J2529" s="9"/>
      <c r="K2529" s="9"/>
      <c r="L2529" s="9"/>
      <c r="M2529" s="9"/>
    </row>
    <row r="2530" spans="1:38" ht="26.1" customHeight="1" x14ac:dyDescent="0.3">
      <c r="A2530" s="7"/>
      <c r="B2530" s="7"/>
      <c r="C2530" s="14"/>
      <c r="D2530" s="9"/>
      <c r="E2530" s="9"/>
      <c r="F2530" s="9"/>
      <c r="G2530" s="9"/>
      <c r="H2530" s="9"/>
      <c r="I2530" s="9"/>
      <c r="J2530" s="9"/>
      <c r="K2530" s="9"/>
      <c r="L2530" s="9"/>
      <c r="M2530" s="9"/>
    </row>
    <row r="2531" spans="1:38" ht="26.1" customHeight="1" x14ac:dyDescent="0.3">
      <c r="A2531" s="7"/>
      <c r="B2531" s="7"/>
      <c r="C2531" s="14"/>
      <c r="D2531" s="9"/>
      <c r="E2531" s="9"/>
      <c r="F2531" s="9"/>
      <c r="G2531" s="9"/>
      <c r="H2531" s="9"/>
      <c r="I2531" s="9"/>
      <c r="J2531" s="9"/>
      <c r="K2531" s="9"/>
      <c r="L2531" s="9"/>
      <c r="M2531" s="9"/>
    </row>
    <row r="2532" spans="1:38" ht="26.1" customHeight="1" x14ac:dyDescent="0.3">
      <c r="A2532" s="10" t="s">
        <v>91</v>
      </c>
      <c r="B2532" s="11"/>
      <c r="C2532" s="12"/>
      <c r="D2532" s="13"/>
      <c r="E2532" s="13"/>
      <c r="F2532" s="13"/>
      <c r="G2532" s="13"/>
      <c r="H2532" s="13"/>
      <c r="I2532" s="13"/>
      <c r="J2532" s="13"/>
      <c r="K2532" s="13"/>
      <c r="L2532" s="13">
        <f>F2532+H2532+J2532</f>
        <v>0</v>
      </c>
      <c r="M2532" s="13"/>
      <c r="R2532">
        <f t="shared" ref="R2532:AL2532" si="387">ROUNDDOWN(SUM(R2518:R2520), 0)</f>
        <v>0</v>
      </c>
      <c r="S2532">
        <f t="shared" si="387"/>
        <v>0</v>
      </c>
      <c r="T2532">
        <f t="shared" si="387"/>
        <v>0</v>
      </c>
      <c r="U2532">
        <f t="shared" si="387"/>
        <v>0</v>
      </c>
      <c r="V2532">
        <f t="shared" si="387"/>
        <v>0</v>
      </c>
      <c r="W2532">
        <f t="shared" si="387"/>
        <v>0</v>
      </c>
      <c r="X2532">
        <f t="shared" si="387"/>
        <v>0</v>
      </c>
      <c r="Y2532">
        <f t="shared" si="387"/>
        <v>0</v>
      </c>
      <c r="Z2532">
        <f t="shared" si="387"/>
        <v>0</v>
      </c>
      <c r="AA2532">
        <f t="shared" si="387"/>
        <v>0</v>
      </c>
      <c r="AB2532">
        <f t="shared" si="387"/>
        <v>0</v>
      </c>
      <c r="AC2532">
        <f t="shared" si="387"/>
        <v>0</v>
      </c>
      <c r="AD2532">
        <f t="shared" si="387"/>
        <v>0</v>
      </c>
      <c r="AE2532">
        <f t="shared" si="387"/>
        <v>0</v>
      </c>
      <c r="AF2532">
        <f t="shared" si="387"/>
        <v>0</v>
      </c>
      <c r="AG2532">
        <f t="shared" si="387"/>
        <v>0</v>
      </c>
      <c r="AH2532">
        <f t="shared" si="387"/>
        <v>0</v>
      </c>
      <c r="AI2532">
        <f t="shared" si="387"/>
        <v>0</v>
      </c>
      <c r="AJ2532">
        <f t="shared" si="387"/>
        <v>0</v>
      </c>
      <c r="AK2532">
        <f t="shared" si="387"/>
        <v>0</v>
      </c>
      <c r="AL2532">
        <f t="shared" si="387"/>
        <v>0</v>
      </c>
    </row>
    <row r="2533" spans="1:38" ht="26.1" customHeight="1" x14ac:dyDescent="0.3">
      <c r="A2533" s="59" t="s">
        <v>585</v>
      </c>
      <c r="B2533" s="62"/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  <c r="M2533" s="63"/>
    </row>
    <row r="2534" spans="1:38" ht="26.1" customHeight="1" x14ac:dyDescent="0.3">
      <c r="A2534" s="6" t="s">
        <v>112</v>
      </c>
      <c r="B2534" s="6" t="s">
        <v>98</v>
      </c>
      <c r="C2534" s="8" t="s">
        <v>97</v>
      </c>
      <c r="D2534" s="9">
        <v>1</v>
      </c>
      <c r="E2534" s="9"/>
      <c r="F2534" s="9"/>
      <c r="G2534" s="9"/>
      <c r="H2534" s="9"/>
      <c r="I2534" s="9"/>
      <c r="J2534" s="9"/>
      <c r="K2534" s="9">
        <f>E2534+G2534+I2534</f>
        <v>0</v>
      </c>
      <c r="L2534" s="9">
        <f>F2534+H2534+J2534</f>
        <v>0</v>
      </c>
      <c r="M2534" s="15" t="s">
        <v>111</v>
      </c>
      <c r="O2534" t="str">
        <f>""</f>
        <v/>
      </c>
      <c r="P2534" s="1" t="s">
        <v>90</v>
      </c>
      <c r="Q2534">
        <v>1</v>
      </c>
      <c r="R2534">
        <f>IF(P2534="기계경비", J2534, 0)</f>
        <v>0</v>
      </c>
      <c r="S2534">
        <f>IF(P2534="운반비", J2534, 0)</f>
        <v>0</v>
      </c>
      <c r="T2534">
        <f>IF(P2534="작업부산물", F2534, 0)</f>
        <v>0</v>
      </c>
      <c r="U2534">
        <f>IF(P2534="관급", F2534, 0)</f>
        <v>0</v>
      </c>
      <c r="V2534">
        <f>IF(P2534="외주비", J2534, 0)</f>
        <v>0</v>
      </c>
      <c r="W2534">
        <f>IF(P2534="장비비", J2534, 0)</f>
        <v>0</v>
      </c>
      <c r="X2534">
        <f>IF(P2534="폐기물처리비", J2534, 0)</f>
        <v>0</v>
      </c>
      <c r="Y2534">
        <f>IF(P2534="가설비", J2534, 0)</f>
        <v>0</v>
      </c>
      <c r="Z2534">
        <f>IF(P2534="잡비제외분", F2534, 0)</f>
        <v>0</v>
      </c>
      <c r="AA2534">
        <f>IF(P2534="사급자재대", L2534, 0)</f>
        <v>0</v>
      </c>
      <c r="AB2534">
        <f>IF(P2534="관급자재대", L2534, 0)</f>
        <v>0</v>
      </c>
      <c r="AC2534">
        <f>IF(P2534="(비)철강설", L2534, 0)</f>
        <v>0</v>
      </c>
      <c r="AD2534">
        <f>IF(P2534="사용자항목2", L2534, 0)</f>
        <v>0</v>
      </c>
      <c r="AE2534">
        <f>IF(P2534="사용자항목3", L2534, 0)</f>
        <v>0</v>
      </c>
      <c r="AF2534">
        <f>IF(P2534="사용자항목4", L2534, 0)</f>
        <v>0</v>
      </c>
      <c r="AG2534">
        <f>IF(P2534="사용자항목5", L2534, 0)</f>
        <v>0</v>
      </c>
      <c r="AH2534">
        <f>IF(P2534="사용자항목6", L2534, 0)</f>
        <v>0</v>
      </c>
      <c r="AI2534">
        <f>IF(P2534="사용자항목7", L2534, 0)</f>
        <v>0</v>
      </c>
      <c r="AJ2534">
        <f>IF(P2534="사용자항목8", L2534, 0)</f>
        <v>0</v>
      </c>
      <c r="AK2534">
        <f>IF(P2534="사용자항목9", L2534, 0)</f>
        <v>0</v>
      </c>
    </row>
    <row r="2535" spans="1:38" ht="26.1" customHeight="1" x14ac:dyDescent="0.3">
      <c r="A2535" s="7"/>
      <c r="B2535" s="7"/>
      <c r="C2535" s="14"/>
      <c r="D2535" s="9"/>
      <c r="E2535" s="9"/>
      <c r="F2535" s="9"/>
      <c r="G2535" s="9"/>
      <c r="H2535" s="9"/>
      <c r="I2535" s="9"/>
      <c r="J2535" s="9"/>
      <c r="K2535" s="9"/>
      <c r="L2535" s="9"/>
      <c r="M2535" s="9"/>
    </row>
    <row r="2536" spans="1:38" ht="26.1" customHeight="1" x14ac:dyDescent="0.3">
      <c r="A2536" s="7"/>
      <c r="B2536" s="7"/>
      <c r="C2536" s="14"/>
      <c r="D2536" s="9"/>
      <c r="E2536" s="9"/>
      <c r="F2536" s="9"/>
      <c r="G2536" s="9"/>
      <c r="H2536" s="9"/>
      <c r="I2536" s="9"/>
      <c r="J2536" s="9"/>
      <c r="K2536" s="9"/>
      <c r="L2536" s="9"/>
      <c r="M2536" s="9"/>
    </row>
    <row r="2537" spans="1:38" ht="26.1" customHeight="1" x14ac:dyDescent="0.3">
      <c r="A2537" s="7"/>
      <c r="B2537" s="7"/>
      <c r="C2537" s="14"/>
      <c r="D2537" s="9"/>
      <c r="E2537" s="9"/>
      <c r="F2537" s="9"/>
      <c r="G2537" s="9"/>
      <c r="H2537" s="9"/>
      <c r="I2537" s="9"/>
      <c r="J2537" s="9"/>
      <c r="K2537" s="9"/>
      <c r="L2537" s="9"/>
      <c r="M2537" s="9"/>
    </row>
    <row r="2538" spans="1:38" ht="26.1" customHeight="1" x14ac:dyDescent="0.3">
      <c r="A2538" s="7"/>
      <c r="B2538" s="7"/>
      <c r="C2538" s="14"/>
      <c r="D2538" s="9"/>
      <c r="E2538" s="9"/>
      <c r="F2538" s="9"/>
      <c r="G2538" s="9"/>
      <c r="H2538" s="9"/>
      <c r="I2538" s="9"/>
      <c r="J2538" s="9"/>
      <c r="K2538" s="9"/>
      <c r="L2538" s="9"/>
      <c r="M2538" s="9"/>
    </row>
    <row r="2539" spans="1:38" ht="26.1" customHeight="1" x14ac:dyDescent="0.3">
      <c r="A2539" s="7"/>
      <c r="B2539" s="7"/>
      <c r="C2539" s="14"/>
      <c r="D2539" s="9"/>
      <c r="E2539" s="9"/>
      <c r="F2539" s="9"/>
      <c r="G2539" s="9"/>
      <c r="H2539" s="9"/>
      <c r="I2539" s="9"/>
      <c r="J2539" s="9"/>
      <c r="K2539" s="9"/>
      <c r="L2539" s="9"/>
      <c r="M2539" s="9"/>
    </row>
    <row r="2540" spans="1:38" ht="26.1" customHeight="1" x14ac:dyDescent="0.3">
      <c r="A2540" s="7"/>
      <c r="B2540" s="7"/>
      <c r="C2540" s="14"/>
      <c r="D2540" s="9"/>
      <c r="E2540" s="9"/>
      <c r="F2540" s="9"/>
      <c r="G2540" s="9"/>
      <c r="H2540" s="9"/>
      <c r="I2540" s="9"/>
      <c r="J2540" s="9"/>
      <c r="K2540" s="9"/>
      <c r="L2540" s="9"/>
      <c r="M2540" s="9"/>
    </row>
    <row r="2541" spans="1:38" ht="26.1" customHeight="1" x14ac:dyDescent="0.3">
      <c r="A2541" s="7"/>
      <c r="B2541" s="7"/>
      <c r="C2541" s="14"/>
      <c r="D2541" s="9"/>
      <c r="E2541" s="9"/>
      <c r="F2541" s="9"/>
      <c r="G2541" s="9"/>
      <c r="H2541" s="9"/>
      <c r="I2541" s="9"/>
      <c r="J2541" s="9"/>
      <c r="K2541" s="9"/>
      <c r="L2541" s="9"/>
      <c r="M2541" s="9"/>
    </row>
    <row r="2542" spans="1:38" ht="26.1" customHeight="1" x14ac:dyDescent="0.3">
      <c r="A2542" s="7"/>
      <c r="B2542" s="7"/>
      <c r="C2542" s="14"/>
      <c r="D2542" s="9"/>
      <c r="E2542" s="9"/>
      <c r="F2542" s="9"/>
      <c r="G2542" s="9"/>
      <c r="H2542" s="9"/>
      <c r="I2542" s="9"/>
      <c r="J2542" s="9"/>
      <c r="K2542" s="9"/>
      <c r="L2542" s="9"/>
      <c r="M2542" s="9"/>
    </row>
    <row r="2543" spans="1:38" ht="26.1" customHeight="1" x14ac:dyDescent="0.3">
      <c r="A2543" s="7"/>
      <c r="B2543" s="7"/>
      <c r="C2543" s="14"/>
      <c r="D2543" s="9"/>
      <c r="E2543" s="9"/>
      <c r="F2543" s="9"/>
      <c r="G2543" s="9"/>
      <c r="H2543" s="9"/>
      <c r="I2543" s="9"/>
      <c r="J2543" s="9"/>
      <c r="K2543" s="9"/>
      <c r="L2543" s="9"/>
      <c r="M2543" s="9"/>
    </row>
    <row r="2544" spans="1:38" ht="26.1" customHeight="1" x14ac:dyDescent="0.3">
      <c r="A2544" s="7"/>
      <c r="B2544" s="7"/>
      <c r="C2544" s="14"/>
      <c r="D2544" s="9"/>
      <c r="E2544" s="9"/>
      <c r="F2544" s="9"/>
      <c r="G2544" s="9"/>
      <c r="H2544" s="9"/>
      <c r="I2544" s="9"/>
      <c r="J2544" s="9"/>
      <c r="K2544" s="9"/>
      <c r="L2544" s="9"/>
      <c r="M2544" s="9"/>
    </row>
    <row r="2545" spans="1:38" ht="26.1" customHeight="1" x14ac:dyDescent="0.3">
      <c r="A2545" s="7"/>
      <c r="B2545" s="7"/>
      <c r="C2545" s="14"/>
      <c r="D2545" s="9"/>
      <c r="E2545" s="9"/>
      <c r="F2545" s="9"/>
      <c r="G2545" s="9"/>
      <c r="H2545" s="9"/>
      <c r="I2545" s="9"/>
      <c r="J2545" s="9"/>
      <c r="K2545" s="9"/>
      <c r="L2545" s="9"/>
      <c r="M2545" s="9"/>
    </row>
    <row r="2546" spans="1:38" ht="26.1" customHeight="1" x14ac:dyDescent="0.3">
      <c r="A2546" s="7"/>
      <c r="B2546" s="7"/>
      <c r="C2546" s="14"/>
      <c r="D2546" s="9"/>
      <c r="E2546" s="9"/>
      <c r="F2546" s="9"/>
      <c r="G2546" s="9"/>
      <c r="H2546" s="9"/>
      <c r="I2546" s="9"/>
      <c r="J2546" s="9"/>
      <c r="K2546" s="9"/>
      <c r="L2546" s="9"/>
      <c r="M2546" s="9"/>
    </row>
    <row r="2547" spans="1:38" ht="26.1" customHeight="1" x14ac:dyDescent="0.3">
      <c r="A2547" s="7"/>
      <c r="B2547" s="7"/>
      <c r="C2547" s="14"/>
      <c r="D2547" s="9"/>
      <c r="E2547" s="9"/>
      <c r="F2547" s="9"/>
      <c r="G2547" s="9"/>
      <c r="H2547" s="9"/>
      <c r="I2547" s="9"/>
      <c r="J2547" s="9"/>
      <c r="K2547" s="9"/>
      <c r="L2547" s="9"/>
      <c r="M2547" s="9"/>
    </row>
    <row r="2548" spans="1:38" ht="26.1" customHeight="1" x14ac:dyDescent="0.3">
      <c r="A2548" s="10" t="s">
        <v>91</v>
      </c>
      <c r="B2548" s="11"/>
      <c r="C2548" s="12"/>
      <c r="D2548" s="13"/>
      <c r="E2548" s="13"/>
      <c r="F2548" s="13"/>
      <c r="G2548" s="13"/>
      <c r="H2548" s="13"/>
      <c r="I2548" s="13"/>
      <c r="J2548" s="13"/>
      <c r="K2548" s="13"/>
      <c r="L2548" s="13">
        <f>F2548+H2548+J2548</f>
        <v>0</v>
      </c>
      <c r="M2548" s="13"/>
      <c r="R2548">
        <f t="shared" ref="R2548:AL2548" si="388">ROUNDDOWN(SUM(R2534:R2534), 0)</f>
        <v>0</v>
      </c>
      <c r="S2548">
        <f t="shared" si="388"/>
        <v>0</v>
      </c>
      <c r="T2548">
        <f t="shared" si="388"/>
        <v>0</v>
      </c>
      <c r="U2548">
        <f t="shared" si="388"/>
        <v>0</v>
      </c>
      <c r="V2548">
        <f t="shared" si="388"/>
        <v>0</v>
      </c>
      <c r="W2548">
        <f t="shared" si="388"/>
        <v>0</v>
      </c>
      <c r="X2548">
        <f t="shared" si="388"/>
        <v>0</v>
      </c>
      <c r="Y2548">
        <f t="shared" si="388"/>
        <v>0</v>
      </c>
      <c r="Z2548">
        <f t="shared" si="388"/>
        <v>0</v>
      </c>
      <c r="AA2548">
        <f t="shared" si="388"/>
        <v>0</v>
      </c>
      <c r="AB2548">
        <f t="shared" si="388"/>
        <v>0</v>
      </c>
      <c r="AC2548">
        <f t="shared" si="388"/>
        <v>0</v>
      </c>
      <c r="AD2548">
        <f t="shared" si="388"/>
        <v>0</v>
      </c>
      <c r="AE2548">
        <f t="shared" si="388"/>
        <v>0</v>
      </c>
      <c r="AF2548">
        <f t="shared" si="388"/>
        <v>0</v>
      </c>
      <c r="AG2548">
        <f t="shared" si="388"/>
        <v>0</v>
      </c>
      <c r="AH2548">
        <f t="shared" si="388"/>
        <v>0</v>
      </c>
      <c r="AI2548">
        <f t="shared" si="388"/>
        <v>0</v>
      </c>
      <c r="AJ2548">
        <f t="shared" si="388"/>
        <v>0</v>
      </c>
      <c r="AK2548">
        <f t="shared" si="388"/>
        <v>0</v>
      </c>
      <c r="AL2548">
        <f t="shared" si="388"/>
        <v>0</v>
      </c>
    </row>
    <row r="2549" spans="1:38" ht="26.1" customHeight="1" x14ac:dyDescent="0.3">
      <c r="A2549" s="59" t="s">
        <v>586</v>
      </c>
      <c r="B2549" s="62"/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  <c r="M2549" s="63"/>
    </row>
    <row r="2550" spans="1:38" ht="26.1" customHeight="1" x14ac:dyDescent="0.3">
      <c r="A2550" s="6" t="s">
        <v>114</v>
      </c>
      <c r="B2550" s="6" t="s">
        <v>312</v>
      </c>
      <c r="C2550" s="8" t="s">
        <v>97</v>
      </c>
      <c r="D2550" s="9">
        <v>1</v>
      </c>
      <c r="E2550" s="9"/>
      <c r="F2550" s="9"/>
      <c r="G2550" s="9"/>
      <c r="H2550" s="9"/>
      <c r="I2550" s="9"/>
      <c r="J2550" s="9"/>
      <c r="K2550" s="9">
        <f t="shared" ref="K2550:L2555" si="389">E2550+G2550+I2550</f>
        <v>0</v>
      </c>
      <c r="L2550" s="9">
        <f t="shared" si="389"/>
        <v>0</v>
      </c>
      <c r="M2550" s="15" t="s">
        <v>311</v>
      </c>
      <c r="O2550" t="str">
        <f>""</f>
        <v/>
      </c>
      <c r="P2550" s="1" t="s">
        <v>90</v>
      </c>
      <c r="Q2550">
        <v>1</v>
      </c>
      <c r="R2550">
        <f t="shared" ref="R2550:R2555" si="390">IF(P2550="기계경비", J2550, 0)</f>
        <v>0</v>
      </c>
      <c r="S2550">
        <f t="shared" ref="S2550:S2555" si="391">IF(P2550="운반비", J2550, 0)</f>
        <v>0</v>
      </c>
      <c r="T2550">
        <f t="shared" ref="T2550:T2555" si="392">IF(P2550="작업부산물", F2550, 0)</f>
        <v>0</v>
      </c>
      <c r="U2550">
        <f t="shared" ref="U2550:U2555" si="393">IF(P2550="관급", F2550, 0)</f>
        <v>0</v>
      </c>
      <c r="V2550">
        <f t="shared" ref="V2550:V2555" si="394">IF(P2550="외주비", J2550, 0)</f>
        <v>0</v>
      </c>
      <c r="W2550">
        <f t="shared" ref="W2550:W2555" si="395">IF(P2550="장비비", J2550, 0)</f>
        <v>0</v>
      </c>
      <c r="X2550">
        <f t="shared" ref="X2550:X2555" si="396">IF(P2550="폐기물처리비", J2550, 0)</f>
        <v>0</v>
      </c>
      <c r="Y2550">
        <f t="shared" ref="Y2550:Y2555" si="397">IF(P2550="가설비", J2550, 0)</f>
        <v>0</v>
      </c>
      <c r="Z2550">
        <f t="shared" ref="Z2550:Z2555" si="398">IF(P2550="잡비제외분", F2550, 0)</f>
        <v>0</v>
      </c>
      <c r="AA2550">
        <f t="shared" ref="AA2550:AA2555" si="399">IF(P2550="사급자재대", L2550, 0)</f>
        <v>0</v>
      </c>
      <c r="AB2550">
        <f t="shared" ref="AB2550:AB2555" si="400">IF(P2550="관급자재대", L2550, 0)</f>
        <v>0</v>
      </c>
      <c r="AC2550">
        <f t="shared" ref="AC2550:AC2555" si="401">IF(P2550="(비)철강설", L2550, 0)</f>
        <v>0</v>
      </c>
      <c r="AD2550">
        <f t="shared" ref="AD2550:AD2555" si="402">IF(P2550="사용자항목2", L2550, 0)</f>
        <v>0</v>
      </c>
      <c r="AE2550">
        <f t="shared" ref="AE2550:AE2555" si="403">IF(P2550="사용자항목3", L2550, 0)</f>
        <v>0</v>
      </c>
      <c r="AF2550">
        <f t="shared" ref="AF2550:AF2555" si="404">IF(P2550="사용자항목4", L2550, 0)</f>
        <v>0</v>
      </c>
      <c r="AG2550">
        <f t="shared" ref="AG2550:AG2555" si="405">IF(P2550="사용자항목5", L2550, 0)</f>
        <v>0</v>
      </c>
      <c r="AH2550">
        <f t="shared" ref="AH2550:AH2555" si="406">IF(P2550="사용자항목6", L2550, 0)</f>
        <v>0</v>
      </c>
      <c r="AI2550">
        <f t="shared" ref="AI2550:AI2555" si="407">IF(P2550="사용자항목7", L2550, 0)</f>
        <v>0</v>
      </c>
      <c r="AJ2550">
        <f t="shared" ref="AJ2550:AJ2555" si="408">IF(P2550="사용자항목8", L2550, 0)</f>
        <v>0</v>
      </c>
      <c r="AK2550">
        <f t="shared" ref="AK2550:AK2555" si="409">IF(P2550="사용자항목9", L2550, 0)</f>
        <v>0</v>
      </c>
    </row>
    <row r="2551" spans="1:38" ht="26.1" customHeight="1" x14ac:dyDescent="0.3">
      <c r="A2551" s="6" t="s">
        <v>158</v>
      </c>
      <c r="B2551" s="6" t="s">
        <v>159</v>
      </c>
      <c r="C2551" s="8" t="s">
        <v>160</v>
      </c>
      <c r="D2551" s="9">
        <v>0.7</v>
      </c>
      <c r="E2551" s="9"/>
      <c r="F2551" s="9"/>
      <c r="G2551" s="9"/>
      <c r="H2551" s="9"/>
      <c r="I2551" s="9"/>
      <c r="J2551" s="9"/>
      <c r="K2551" s="9">
        <f t="shared" si="389"/>
        <v>0</v>
      </c>
      <c r="L2551" s="9">
        <f t="shared" si="389"/>
        <v>0</v>
      </c>
      <c r="M2551" s="15" t="s">
        <v>157</v>
      </c>
      <c r="O2551" t="str">
        <f>""</f>
        <v/>
      </c>
      <c r="P2551" s="1" t="s">
        <v>90</v>
      </c>
      <c r="Q2551">
        <v>1</v>
      </c>
      <c r="R2551">
        <f t="shared" si="390"/>
        <v>0</v>
      </c>
      <c r="S2551">
        <f t="shared" si="391"/>
        <v>0</v>
      </c>
      <c r="T2551">
        <f t="shared" si="392"/>
        <v>0</v>
      </c>
      <c r="U2551">
        <f t="shared" si="393"/>
        <v>0</v>
      </c>
      <c r="V2551">
        <f t="shared" si="394"/>
        <v>0</v>
      </c>
      <c r="W2551">
        <f t="shared" si="395"/>
        <v>0</v>
      </c>
      <c r="X2551">
        <f t="shared" si="396"/>
        <v>0</v>
      </c>
      <c r="Y2551">
        <f t="shared" si="397"/>
        <v>0</v>
      </c>
      <c r="Z2551">
        <f t="shared" si="398"/>
        <v>0</v>
      </c>
      <c r="AA2551">
        <f t="shared" si="399"/>
        <v>0</v>
      </c>
      <c r="AB2551">
        <f t="shared" si="400"/>
        <v>0</v>
      </c>
      <c r="AC2551">
        <f t="shared" si="401"/>
        <v>0</v>
      </c>
      <c r="AD2551">
        <f t="shared" si="402"/>
        <v>0</v>
      </c>
      <c r="AE2551">
        <f t="shared" si="403"/>
        <v>0</v>
      </c>
      <c r="AF2551">
        <f t="shared" si="404"/>
        <v>0</v>
      </c>
      <c r="AG2551">
        <f t="shared" si="405"/>
        <v>0</v>
      </c>
      <c r="AH2551">
        <f t="shared" si="406"/>
        <v>0</v>
      </c>
      <c r="AI2551">
        <f t="shared" si="407"/>
        <v>0</v>
      </c>
      <c r="AJ2551">
        <f t="shared" si="408"/>
        <v>0</v>
      </c>
      <c r="AK2551">
        <f t="shared" si="409"/>
        <v>0</v>
      </c>
    </row>
    <row r="2552" spans="1:38" ht="26.1" customHeight="1" x14ac:dyDescent="0.3">
      <c r="A2552" s="6" t="s">
        <v>162</v>
      </c>
      <c r="B2552" s="6" t="s">
        <v>163</v>
      </c>
      <c r="C2552" s="8" t="s">
        <v>160</v>
      </c>
      <c r="D2552" s="9">
        <v>0.7</v>
      </c>
      <c r="E2552" s="9"/>
      <c r="F2552" s="9"/>
      <c r="G2552" s="9"/>
      <c r="H2552" s="9"/>
      <c r="I2552" s="9"/>
      <c r="J2552" s="9"/>
      <c r="K2552" s="9">
        <f t="shared" si="389"/>
        <v>0</v>
      </c>
      <c r="L2552" s="9">
        <f t="shared" si="389"/>
        <v>0</v>
      </c>
      <c r="M2552" s="15" t="s">
        <v>161</v>
      </c>
      <c r="O2552" t="str">
        <f>""</f>
        <v/>
      </c>
      <c r="P2552" s="1" t="s">
        <v>90</v>
      </c>
      <c r="Q2552">
        <v>1</v>
      </c>
      <c r="R2552">
        <f t="shared" si="390"/>
        <v>0</v>
      </c>
      <c r="S2552">
        <f t="shared" si="391"/>
        <v>0</v>
      </c>
      <c r="T2552">
        <f t="shared" si="392"/>
        <v>0</v>
      </c>
      <c r="U2552">
        <f t="shared" si="393"/>
        <v>0</v>
      </c>
      <c r="V2552">
        <f t="shared" si="394"/>
        <v>0</v>
      </c>
      <c r="W2552">
        <f t="shared" si="395"/>
        <v>0</v>
      </c>
      <c r="X2552">
        <f t="shared" si="396"/>
        <v>0</v>
      </c>
      <c r="Y2552">
        <f t="shared" si="397"/>
        <v>0</v>
      </c>
      <c r="Z2552">
        <f t="shared" si="398"/>
        <v>0</v>
      </c>
      <c r="AA2552">
        <f t="shared" si="399"/>
        <v>0</v>
      </c>
      <c r="AB2552">
        <f t="shared" si="400"/>
        <v>0</v>
      </c>
      <c r="AC2552">
        <f t="shared" si="401"/>
        <v>0</v>
      </c>
      <c r="AD2552">
        <f t="shared" si="402"/>
        <v>0</v>
      </c>
      <c r="AE2552">
        <f t="shared" si="403"/>
        <v>0</v>
      </c>
      <c r="AF2552">
        <f t="shared" si="404"/>
        <v>0</v>
      </c>
      <c r="AG2552">
        <f t="shared" si="405"/>
        <v>0</v>
      </c>
      <c r="AH2552">
        <f t="shared" si="406"/>
        <v>0</v>
      </c>
      <c r="AI2552">
        <f t="shared" si="407"/>
        <v>0</v>
      </c>
      <c r="AJ2552">
        <f t="shared" si="408"/>
        <v>0</v>
      </c>
      <c r="AK2552">
        <f t="shared" si="409"/>
        <v>0</v>
      </c>
    </row>
    <row r="2553" spans="1:38" ht="26.1" customHeight="1" x14ac:dyDescent="0.3">
      <c r="A2553" s="6" t="s">
        <v>58</v>
      </c>
      <c r="B2553" s="6" t="s">
        <v>60</v>
      </c>
      <c r="C2553" s="8" t="s">
        <v>52</v>
      </c>
      <c r="D2553" s="9">
        <v>0.4</v>
      </c>
      <c r="E2553" s="9"/>
      <c r="F2553" s="9"/>
      <c r="G2553" s="9"/>
      <c r="H2553" s="9"/>
      <c r="I2553" s="9"/>
      <c r="J2553" s="9"/>
      <c r="K2553" s="9">
        <f t="shared" si="389"/>
        <v>0</v>
      </c>
      <c r="L2553" s="9">
        <f t="shared" si="389"/>
        <v>0</v>
      </c>
      <c r="M2553" s="9"/>
      <c r="O2553" t="str">
        <f>"01"</f>
        <v>01</v>
      </c>
      <c r="P2553" s="1" t="s">
        <v>90</v>
      </c>
      <c r="Q2553">
        <v>1</v>
      </c>
      <c r="R2553">
        <f t="shared" si="390"/>
        <v>0</v>
      </c>
      <c r="S2553">
        <f t="shared" si="391"/>
        <v>0</v>
      </c>
      <c r="T2553">
        <f t="shared" si="392"/>
        <v>0</v>
      </c>
      <c r="U2553">
        <f t="shared" si="393"/>
        <v>0</v>
      </c>
      <c r="V2553">
        <f t="shared" si="394"/>
        <v>0</v>
      </c>
      <c r="W2553">
        <f t="shared" si="395"/>
        <v>0</v>
      </c>
      <c r="X2553">
        <f t="shared" si="396"/>
        <v>0</v>
      </c>
      <c r="Y2553">
        <f t="shared" si="397"/>
        <v>0</v>
      </c>
      <c r="Z2553">
        <f t="shared" si="398"/>
        <v>0</v>
      </c>
      <c r="AA2553">
        <f t="shared" si="399"/>
        <v>0</v>
      </c>
      <c r="AB2553">
        <f t="shared" si="400"/>
        <v>0</v>
      </c>
      <c r="AC2553">
        <f t="shared" si="401"/>
        <v>0</v>
      </c>
      <c r="AD2553">
        <f t="shared" si="402"/>
        <v>0</v>
      </c>
      <c r="AE2553">
        <f t="shared" si="403"/>
        <v>0</v>
      </c>
      <c r="AF2553">
        <f t="shared" si="404"/>
        <v>0</v>
      </c>
      <c r="AG2553">
        <f t="shared" si="405"/>
        <v>0</v>
      </c>
      <c r="AH2553">
        <f t="shared" si="406"/>
        <v>0</v>
      </c>
      <c r="AI2553">
        <f t="shared" si="407"/>
        <v>0</v>
      </c>
      <c r="AJ2553">
        <f t="shared" si="408"/>
        <v>0</v>
      </c>
      <c r="AK2553">
        <f t="shared" si="409"/>
        <v>0</v>
      </c>
    </row>
    <row r="2554" spans="1:38" ht="26.1" customHeight="1" x14ac:dyDescent="0.3">
      <c r="A2554" s="6" t="s">
        <v>168</v>
      </c>
      <c r="B2554" s="6" t="s">
        <v>191</v>
      </c>
      <c r="C2554" s="8" t="s">
        <v>52</v>
      </c>
      <c r="D2554" s="9">
        <v>0.4</v>
      </c>
      <c r="E2554" s="9"/>
      <c r="F2554" s="9"/>
      <c r="G2554" s="9"/>
      <c r="H2554" s="9"/>
      <c r="I2554" s="9"/>
      <c r="J2554" s="9"/>
      <c r="K2554" s="9">
        <f t="shared" si="389"/>
        <v>0</v>
      </c>
      <c r="L2554" s="9">
        <f t="shared" si="389"/>
        <v>0</v>
      </c>
      <c r="M2554" s="15" t="s">
        <v>190</v>
      </c>
      <c r="O2554" t="str">
        <f>""</f>
        <v/>
      </c>
      <c r="P2554" s="1" t="s">
        <v>90</v>
      </c>
      <c r="Q2554">
        <v>1</v>
      </c>
      <c r="R2554">
        <f t="shared" si="390"/>
        <v>0</v>
      </c>
      <c r="S2554">
        <f t="shared" si="391"/>
        <v>0</v>
      </c>
      <c r="T2554">
        <f t="shared" si="392"/>
        <v>0</v>
      </c>
      <c r="U2554">
        <f t="shared" si="393"/>
        <v>0</v>
      </c>
      <c r="V2554">
        <f t="shared" si="394"/>
        <v>0</v>
      </c>
      <c r="W2554">
        <f t="shared" si="395"/>
        <v>0</v>
      </c>
      <c r="X2554">
        <f t="shared" si="396"/>
        <v>0</v>
      </c>
      <c r="Y2554">
        <f t="shared" si="397"/>
        <v>0</v>
      </c>
      <c r="Z2554">
        <f t="shared" si="398"/>
        <v>0</v>
      </c>
      <c r="AA2554">
        <f t="shared" si="399"/>
        <v>0</v>
      </c>
      <c r="AB2554">
        <f t="shared" si="400"/>
        <v>0</v>
      </c>
      <c r="AC2554">
        <f t="shared" si="401"/>
        <v>0</v>
      </c>
      <c r="AD2554">
        <f t="shared" si="402"/>
        <v>0</v>
      </c>
      <c r="AE2554">
        <f t="shared" si="403"/>
        <v>0</v>
      </c>
      <c r="AF2554">
        <f t="shared" si="404"/>
        <v>0</v>
      </c>
      <c r="AG2554">
        <f t="shared" si="405"/>
        <v>0</v>
      </c>
      <c r="AH2554">
        <f t="shared" si="406"/>
        <v>0</v>
      </c>
      <c r="AI2554">
        <f t="shared" si="407"/>
        <v>0</v>
      </c>
      <c r="AJ2554">
        <f t="shared" si="408"/>
        <v>0</v>
      </c>
      <c r="AK2554">
        <f t="shared" si="409"/>
        <v>0</v>
      </c>
    </row>
    <row r="2555" spans="1:38" ht="26.1" customHeight="1" x14ac:dyDescent="0.3">
      <c r="A2555" s="6" t="s">
        <v>171</v>
      </c>
      <c r="B2555" s="6" t="s">
        <v>172</v>
      </c>
      <c r="C2555" s="8" t="s">
        <v>53</v>
      </c>
      <c r="D2555" s="9">
        <v>5</v>
      </c>
      <c r="E2555" s="9"/>
      <c r="F2555" s="9"/>
      <c r="G2555" s="9"/>
      <c r="H2555" s="9"/>
      <c r="I2555" s="9"/>
      <c r="J2555" s="9"/>
      <c r="K2555" s="9">
        <f t="shared" si="389"/>
        <v>0</v>
      </c>
      <c r="L2555" s="9">
        <f t="shared" si="389"/>
        <v>0</v>
      </c>
      <c r="M2555" s="15" t="s">
        <v>170</v>
      </c>
      <c r="O2555" t="str">
        <f>""</f>
        <v/>
      </c>
      <c r="P2555" s="1" t="s">
        <v>90</v>
      </c>
      <c r="Q2555">
        <v>1</v>
      </c>
      <c r="R2555">
        <f t="shared" si="390"/>
        <v>0</v>
      </c>
      <c r="S2555">
        <f t="shared" si="391"/>
        <v>0</v>
      </c>
      <c r="T2555">
        <f t="shared" si="392"/>
        <v>0</v>
      </c>
      <c r="U2555">
        <f t="shared" si="393"/>
        <v>0</v>
      </c>
      <c r="V2555">
        <f t="shared" si="394"/>
        <v>0</v>
      </c>
      <c r="W2555">
        <f t="shared" si="395"/>
        <v>0</v>
      </c>
      <c r="X2555">
        <f t="shared" si="396"/>
        <v>0</v>
      </c>
      <c r="Y2555">
        <f t="shared" si="397"/>
        <v>0</v>
      </c>
      <c r="Z2555">
        <f t="shared" si="398"/>
        <v>0</v>
      </c>
      <c r="AA2555">
        <f t="shared" si="399"/>
        <v>0</v>
      </c>
      <c r="AB2555">
        <f t="shared" si="400"/>
        <v>0</v>
      </c>
      <c r="AC2555">
        <f t="shared" si="401"/>
        <v>0</v>
      </c>
      <c r="AD2555">
        <f t="shared" si="402"/>
        <v>0</v>
      </c>
      <c r="AE2555">
        <f t="shared" si="403"/>
        <v>0</v>
      </c>
      <c r="AF2555">
        <f t="shared" si="404"/>
        <v>0</v>
      </c>
      <c r="AG2555">
        <f t="shared" si="405"/>
        <v>0</v>
      </c>
      <c r="AH2555">
        <f t="shared" si="406"/>
        <v>0</v>
      </c>
      <c r="AI2555">
        <f t="shared" si="407"/>
        <v>0</v>
      </c>
      <c r="AJ2555">
        <f t="shared" si="408"/>
        <v>0</v>
      </c>
      <c r="AK2555">
        <f t="shared" si="409"/>
        <v>0</v>
      </c>
    </row>
    <row r="2556" spans="1:38" ht="26.1" customHeight="1" x14ac:dyDescent="0.3">
      <c r="A2556" s="7"/>
      <c r="B2556" s="7"/>
      <c r="C2556" s="14"/>
      <c r="D2556" s="9"/>
      <c r="E2556" s="9"/>
      <c r="F2556" s="9"/>
      <c r="G2556" s="9"/>
      <c r="H2556" s="9"/>
      <c r="I2556" s="9"/>
      <c r="J2556" s="9"/>
      <c r="K2556" s="9"/>
      <c r="L2556" s="9"/>
      <c r="M2556" s="9"/>
    </row>
    <row r="2557" spans="1:38" ht="26.1" customHeight="1" x14ac:dyDescent="0.3">
      <c r="A2557" s="7"/>
      <c r="B2557" s="7"/>
      <c r="C2557" s="14"/>
      <c r="D2557" s="9"/>
      <c r="E2557" s="9"/>
      <c r="F2557" s="9"/>
      <c r="G2557" s="9"/>
      <c r="H2557" s="9"/>
      <c r="I2557" s="9"/>
      <c r="J2557" s="9"/>
      <c r="K2557" s="9"/>
      <c r="L2557" s="9"/>
      <c r="M2557" s="9"/>
    </row>
    <row r="2558" spans="1:38" ht="26.1" customHeight="1" x14ac:dyDescent="0.3">
      <c r="A2558" s="7"/>
      <c r="B2558" s="7"/>
      <c r="C2558" s="14"/>
      <c r="D2558" s="9"/>
      <c r="E2558" s="9"/>
      <c r="F2558" s="9"/>
      <c r="G2558" s="9"/>
      <c r="H2558" s="9"/>
      <c r="I2558" s="9"/>
      <c r="J2558" s="9"/>
      <c r="K2558" s="9"/>
      <c r="L2558" s="9"/>
      <c r="M2558" s="9"/>
    </row>
    <row r="2559" spans="1:38" ht="26.1" customHeight="1" x14ac:dyDescent="0.3">
      <c r="A2559" s="7"/>
      <c r="B2559" s="7"/>
      <c r="C2559" s="14"/>
      <c r="D2559" s="9"/>
      <c r="E2559" s="9"/>
      <c r="F2559" s="9"/>
      <c r="G2559" s="9"/>
      <c r="H2559" s="9"/>
      <c r="I2559" s="9"/>
      <c r="J2559" s="9"/>
      <c r="K2559" s="9"/>
      <c r="L2559" s="9"/>
      <c r="M2559" s="9"/>
    </row>
    <row r="2560" spans="1:38" ht="26.1" customHeight="1" x14ac:dyDescent="0.3">
      <c r="A2560" s="7"/>
      <c r="B2560" s="7"/>
      <c r="C2560" s="14"/>
      <c r="D2560" s="9"/>
      <c r="E2560" s="9"/>
      <c r="F2560" s="9"/>
      <c r="G2560" s="9"/>
      <c r="H2560" s="9"/>
      <c r="I2560" s="9"/>
      <c r="J2560" s="9"/>
      <c r="K2560" s="9"/>
      <c r="L2560" s="9"/>
      <c r="M2560" s="9"/>
    </row>
    <row r="2561" spans="1:38" ht="26.1" customHeight="1" x14ac:dyDescent="0.3">
      <c r="A2561" s="7"/>
      <c r="B2561" s="7"/>
      <c r="C2561" s="14"/>
      <c r="D2561" s="9"/>
      <c r="E2561" s="9"/>
      <c r="F2561" s="9"/>
      <c r="G2561" s="9"/>
      <c r="H2561" s="9"/>
      <c r="I2561" s="9"/>
      <c r="J2561" s="9"/>
      <c r="K2561" s="9"/>
      <c r="L2561" s="9"/>
      <c r="M2561" s="9"/>
    </row>
    <row r="2562" spans="1:38" ht="26.1" customHeight="1" x14ac:dyDescent="0.3">
      <c r="A2562" s="7"/>
      <c r="B2562" s="7"/>
      <c r="C2562" s="14"/>
      <c r="D2562" s="9"/>
      <c r="E2562" s="9"/>
      <c r="F2562" s="9"/>
      <c r="G2562" s="9"/>
      <c r="H2562" s="9"/>
      <c r="I2562" s="9"/>
      <c r="J2562" s="9"/>
      <c r="K2562" s="9"/>
      <c r="L2562" s="9"/>
      <c r="M2562" s="9"/>
    </row>
    <row r="2563" spans="1:38" ht="26.1" customHeight="1" x14ac:dyDescent="0.3">
      <c r="A2563" s="7"/>
      <c r="B2563" s="7"/>
      <c r="C2563" s="14"/>
      <c r="D2563" s="9"/>
      <c r="E2563" s="9"/>
      <c r="F2563" s="9"/>
      <c r="G2563" s="9"/>
      <c r="H2563" s="9"/>
      <c r="I2563" s="9"/>
      <c r="J2563" s="9"/>
      <c r="K2563" s="9"/>
      <c r="L2563" s="9"/>
      <c r="M2563" s="9"/>
    </row>
    <row r="2564" spans="1:38" ht="26.1" customHeight="1" x14ac:dyDescent="0.3">
      <c r="A2564" s="10" t="s">
        <v>91</v>
      </c>
      <c r="B2564" s="11"/>
      <c r="C2564" s="12"/>
      <c r="D2564" s="13"/>
      <c r="E2564" s="13"/>
      <c r="F2564" s="13"/>
      <c r="G2564" s="13"/>
      <c r="H2564" s="13"/>
      <c r="I2564" s="13"/>
      <c r="J2564" s="13"/>
      <c r="K2564" s="13"/>
      <c r="L2564" s="13">
        <f>F2564+H2564+J2564</f>
        <v>0</v>
      </c>
      <c r="M2564" s="13"/>
      <c r="R2564">
        <f t="shared" ref="R2564:AL2564" si="410">ROUNDDOWN(SUM(R2550:R2555), 0)</f>
        <v>0</v>
      </c>
      <c r="S2564">
        <f t="shared" si="410"/>
        <v>0</v>
      </c>
      <c r="T2564">
        <f t="shared" si="410"/>
        <v>0</v>
      </c>
      <c r="U2564">
        <f t="shared" si="410"/>
        <v>0</v>
      </c>
      <c r="V2564">
        <f t="shared" si="410"/>
        <v>0</v>
      </c>
      <c r="W2564">
        <f t="shared" si="410"/>
        <v>0</v>
      </c>
      <c r="X2564">
        <f t="shared" si="410"/>
        <v>0</v>
      </c>
      <c r="Y2564">
        <f t="shared" si="410"/>
        <v>0</v>
      </c>
      <c r="Z2564">
        <f t="shared" si="410"/>
        <v>0</v>
      </c>
      <c r="AA2564">
        <f t="shared" si="410"/>
        <v>0</v>
      </c>
      <c r="AB2564">
        <f t="shared" si="410"/>
        <v>0</v>
      </c>
      <c r="AC2564">
        <f t="shared" si="410"/>
        <v>0</v>
      </c>
      <c r="AD2564">
        <f t="shared" si="410"/>
        <v>0</v>
      </c>
      <c r="AE2564">
        <f t="shared" si="410"/>
        <v>0</v>
      </c>
      <c r="AF2564">
        <f t="shared" si="410"/>
        <v>0</v>
      </c>
      <c r="AG2564">
        <f t="shared" si="410"/>
        <v>0</v>
      </c>
      <c r="AH2564">
        <f t="shared" si="410"/>
        <v>0</v>
      </c>
      <c r="AI2564">
        <f t="shared" si="410"/>
        <v>0</v>
      </c>
      <c r="AJ2564">
        <f t="shared" si="410"/>
        <v>0</v>
      </c>
      <c r="AK2564">
        <f t="shared" si="410"/>
        <v>0</v>
      </c>
      <c r="AL2564">
        <f t="shared" si="410"/>
        <v>0</v>
      </c>
    </row>
    <row r="2565" spans="1:38" ht="26.1" customHeight="1" x14ac:dyDescent="0.3">
      <c r="A2565" s="59" t="s">
        <v>587</v>
      </c>
      <c r="B2565" s="62"/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  <c r="M2565" s="63"/>
    </row>
    <row r="2566" spans="1:38" ht="26.1" customHeight="1" x14ac:dyDescent="0.3">
      <c r="A2566" s="6" t="s">
        <v>120</v>
      </c>
      <c r="B2566" s="6" t="s">
        <v>121</v>
      </c>
      <c r="C2566" s="8" t="s">
        <v>122</v>
      </c>
      <c r="D2566" s="9">
        <v>45</v>
      </c>
      <c r="E2566" s="9"/>
      <c r="F2566" s="9"/>
      <c r="G2566" s="9"/>
      <c r="H2566" s="9"/>
      <c r="I2566" s="9"/>
      <c r="J2566" s="9"/>
      <c r="K2566" s="9">
        <f>E2566+G2566+I2566</f>
        <v>0</v>
      </c>
      <c r="L2566" s="9">
        <f>F2566+H2566+J2566</f>
        <v>0</v>
      </c>
      <c r="M2566" s="15" t="s">
        <v>119</v>
      </c>
      <c r="O2566" t="str">
        <f>""</f>
        <v/>
      </c>
      <c r="P2566" s="1" t="s">
        <v>90</v>
      </c>
      <c r="Q2566">
        <v>1</v>
      </c>
      <c r="R2566">
        <f>IF(P2566="기계경비", J2566, 0)</f>
        <v>0</v>
      </c>
      <c r="S2566">
        <f>IF(P2566="운반비", J2566, 0)</f>
        <v>0</v>
      </c>
      <c r="T2566">
        <f>IF(P2566="작업부산물", F2566, 0)</f>
        <v>0</v>
      </c>
      <c r="U2566">
        <f>IF(P2566="관급", F2566, 0)</f>
        <v>0</v>
      </c>
      <c r="V2566">
        <f>IF(P2566="외주비", J2566, 0)</f>
        <v>0</v>
      </c>
      <c r="W2566">
        <f>IF(P2566="장비비", J2566, 0)</f>
        <v>0</v>
      </c>
      <c r="X2566">
        <f>IF(P2566="폐기물처리비", J2566, 0)</f>
        <v>0</v>
      </c>
      <c r="Y2566">
        <f>IF(P2566="가설비", J2566, 0)</f>
        <v>0</v>
      </c>
      <c r="Z2566">
        <f>IF(P2566="잡비제외분", F2566, 0)</f>
        <v>0</v>
      </c>
      <c r="AA2566">
        <f>IF(P2566="사급자재대", L2566, 0)</f>
        <v>0</v>
      </c>
      <c r="AB2566">
        <f>IF(P2566="관급자재대", L2566, 0)</f>
        <v>0</v>
      </c>
      <c r="AC2566">
        <f>IF(P2566="(비)철강설", L2566, 0)</f>
        <v>0</v>
      </c>
      <c r="AD2566">
        <f>IF(P2566="사용자항목2", L2566, 0)</f>
        <v>0</v>
      </c>
      <c r="AE2566">
        <f>IF(P2566="사용자항목3", L2566, 0)</f>
        <v>0</v>
      </c>
      <c r="AF2566">
        <f>IF(P2566="사용자항목4", L2566, 0)</f>
        <v>0</v>
      </c>
      <c r="AG2566">
        <f>IF(P2566="사용자항목5", L2566, 0)</f>
        <v>0</v>
      </c>
      <c r="AH2566">
        <f>IF(P2566="사용자항목6", L2566, 0)</f>
        <v>0</v>
      </c>
      <c r="AI2566">
        <f>IF(P2566="사용자항목7", L2566, 0)</f>
        <v>0</v>
      </c>
      <c r="AJ2566">
        <f>IF(P2566="사용자항목8", L2566, 0)</f>
        <v>0</v>
      </c>
      <c r="AK2566">
        <f>IF(P2566="사용자항목9", L2566, 0)</f>
        <v>0</v>
      </c>
    </row>
    <row r="2567" spans="1:38" ht="26.1" customHeight="1" x14ac:dyDescent="0.3">
      <c r="A2567" s="6" t="s">
        <v>100</v>
      </c>
      <c r="B2567" s="6" t="s">
        <v>101</v>
      </c>
      <c r="C2567" s="8" t="s">
        <v>52</v>
      </c>
      <c r="D2567" s="9">
        <v>310</v>
      </c>
      <c r="E2567" s="9"/>
      <c r="F2567" s="9"/>
      <c r="G2567" s="9"/>
      <c r="H2567" s="9"/>
      <c r="I2567" s="9"/>
      <c r="J2567" s="9"/>
      <c r="K2567" s="9">
        <f>E2567+G2567+I2567</f>
        <v>0</v>
      </c>
      <c r="L2567" s="9">
        <f>F2567+H2567+J2567</f>
        <v>0</v>
      </c>
      <c r="M2567" s="15" t="s">
        <v>102</v>
      </c>
      <c r="O2567" t="str">
        <f>""</f>
        <v/>
      </c>
      <c r="P2567" s="1" t="s">
        <v>90</v>
      </c>
      <c r="Q2567">
        <v>1</v>
      </c>
      <c r="R2567">
        <f>IF(P2567="기계경비", J2567, 0)</f>
        <v>0</v>
      </c>
      <c r="S2567">
        <f>IF(P2567="운반비", J2567, 0)</f>
        <v>0</v>
      </c>
      <c r="T2567">
        <f>IF(P2567="작업부산물", F2567, 0)</f>
        <v>0</v>
      </c>
      <c r="U2567">
        <f>IF(P2567="관급", F2567, 0)</f>
        <v>0</v>
      </c>
      <c r="V2567">
        <f>IF(P2567="외주비", J2567, 0)</f>
        <v>0</v>
      </c>
      <c r="W2567">
        <f>IF(P2567="장비비", J2567, 0)</f>
        <v>0</v>
      </c>
      <c r="X2567">
        <f>IF(P2567="폐기물처리비", J2567, 0)</f>
        <v>0</v>
      </c>
      <c r="Y2567">
        <f>IF(P2567="가설비", J2567, 0)</f>
        <v>0</v>
      </c>
      <c r="Z2567">
        <f>IF(P2567="잡비제외분", F2567, 0)</f>
        <v>0</v>
      </c>
      <c r="AA2567">
        <f>IF(P2567="사급자재대", L2567, 0)</f>
        <v>0</v>
      </c>
      <c r="AB2567">
        <f>IF(P2567="관급자재대", L2567, 0)</f>
        <v>0</v>
      </c>
      <c r="AC2567">
        <f>IF(P2567="(비)철강설", L2567, 0)</f>
        <v>0</v>
      </c>
      <c r="AD2567">
        <f>IF(P2567="사용자항목2", L2567, 0)</f>
        <v>0</v>
      </c>
      <c r="AE2567">
        <f>IF(P2567="사용자항목3", L2567, 0)</f>
        <v>0</v>
      </c>
      <c r="AF2567">
        <f>IF(P2567="사용자항목4", L2567, 0)</f>
        <v>0</v>
      </c>
      <c r="AG2567">
        <f>IF(P2567="사용자항목5", L2567, 0)</f>
        <v>0</v>
      </c>
      <c r="AH2567">
        <f>IF(P2567="사용자항목6", L2567, 0)</f>
        <v>0</v>
      </c>
      <c r="AI2567">
        <f>IF(P2567="사용자항목7", L2567, 0)</f>
        <v>0</v>
      </c>
      <c r="AJ2567">
        <f>IF(P2567="사용자항목8", L2567, 0)</f>
        <v>0</v>
      </c>
      <c r="AK2567">
        <f>IF(P2567="사용자항목9", L2567, 0)</f>
        <v>0</v>
      </c>
    </row>
    <row r="2568" spans="1:38" ht="26.1" customHeight="1" x14ac:dyDescent="0.3">
      <c r="A2568" s="7"/>
      <c r="B2568" s="7"/>
      <c r="C2568" s="14"/>
      <c r="D2568" s="9"/>
      <c r="E2568" s="9"/>
      <c r="F2568" s="9"/>
      <c r="G2568" s="9"/>
      <c r="H2568" s="9"/>
      <c r="I2568" s="9"/>
      <c r="J2568" s="9"/>
      <c r="K2568" s="9"/>
      <c r="L2568" s="9"/>
      <c r="M2568" s="9"/>
    </row>
    <row r="2569" spans="1:38" ht="26.1" customHeight="1" x14ac:dyDescent="0.3">
      <c r="A2569" s="7"/>
      <c r="B2569" s="7"/>
      <c r="C2569" s="14"/>
      <c r="D2569" s="9"/>
      <c r="E2569" s="9"/>
      <c r="F2569" s="9"/>
      <c r="G2569" s="9"/>
      <c r="H2569" s="9"/>
      <c r="I2569" s="9"/>
      <c r="J2569" s="9"/>
      <c r="K2569" s="9"/>
      <c r="L2569" s="9"/>
      <c r="M2569" s="9"/>
    </row>
    <row r="2570" spans="1:38" ht="26.1" customHeight="1" x14ac:dyDescent="0.3">
      <c r="A2570" s="7"/>
      <c r="B2570" s="7"/>
      <c r="C2570" s="14"/>
      <c r="D2570" s="9"/>
      <c r="E2570" s="9"/>
      <c r="F2570" s="9"/>
      <c r="G2570" s="9"/>
      <c r="H2570" s="9"/>
      <c r="I2570" s="9"/>
      <c r="J2570" s="9"/>
      <c r="K2570" s="9"/>
      <c r="L2570" s="9"/>
      <c r="M2570" s="9"/>
    </row>
    <row r="2571" spans="1:38" ht="26.1" customHeight="1" x14ac:dyDescent="0.3">
      <c r="A2571" s="7"/>
      <c r="B2571" s="7"/>
      <c r="C2571" s="14"/>
      <c r="D2571" s="9"/>
      <c r="E2571" s="9"/>
      <c r="F2571" s="9"/>
      <c r="G2571" s="9"/>
      <c r="H2571" s="9"/>
      <c r="I2571" s="9"/>
      <c r="J2571" s="9"/>
      <c r="K2571" s="9"/>
      <c r="L2571" s="9"/>
      <c r="M2571" s="9"/>
    </row>
    <row r="2572" spans="1:38" ht="26.1" customHeight="1" x14ac:dyDescent="0.3">
      <c r="A2572" s="7"/>
      <c r="B2572" s="7"/>
      <c r="C2572" s="14"/>
      <c r="D2572" s="9"/>
      <c r="E2572" s="9"/>
      <c r="F2572" s="9"/>
      <c r="G2572" s="9"/>
      <c r="H2572" s="9"/>
      <c r="I2572" s="9"/>
      <c r="J2572" s="9"/>
      <c r="K2572" s="9"/>
      <c r="L2572" s="9"/>
      <c r="M2572" s="9"/>
    </row>
    <row r="2573" spans="1:38" ht="26.1" customHeight="1" x14ac:dyDescent="0.3">
      <c r="A2573" s="7"/>
      <c r="B2573" s="7"/>
      <c r="C2573" s="14"/>
      <c r="D2573" s="9"/>
      <c r="E2573" s="9"/>
      <c r="F2573" s="9"/>
      <c r="G2573" s="9"/>
      <c r="H2573" s="9"/>
      <c r="I2573" s="9"/>
      <c r="J2573" s="9"/>
      <c r="K2573" s="9"/>
      <c r="L2573" s="9"/>
      <c r="M2573" s="9"/>
    </row>
    <row r="2574" spans="1:38" ht="26.1" customHeight="1" x14ac:dyDescent="0.3">
      <c r="A2574" s="7"/>
      <c r="B2574" s="7"/>
      <c r="C2574" s="14"/>
      <c r="D2574" s="9"/>
      <c r="E2574" s="9"/>
      <c r="F2574" s="9"/>
      <c r="G2574" s="9"/>
      <c r="H2574" s="9"/>
      <c r="I2574" s="9"/>
      <c r="J2574" s="9"/>
      <c r="K2574" s="9"/>
      <c r="L2574" s="9"/>
      <c r="M2574" s="9"/>
    </row>
    <row r="2575" spans="1:38" ht="26.1" customHeight="1" x14ac:dyDescent="0.3">
      <c r="A2575" s="7"/>
      <c r="B2575" s="7"/>
      <c r="C2575" s="14"/>
      <c r="D2575" s="9"/>
      <c r="E2575" s="9"/>
      <c r="F2575" s="9"/>
      <c r="G2575" s="9"/>
      <c r="H2575" s="9"/>
      <c r="I2575" s="9"/>
      <c r="J2575" s="9"/>
      <c r="K2575" s="9"/>
      <c r="L2575" s="9"/>
      <c r="M2575" s="9"/>
    </row>
    <row r="2576" spans="1:38" ht="26.1" customHeight="1" x14ac:dyDescent="0.3">
      <c r="A2576" s="7"/>
      <c r="B2576" s="7"/>
      <c r="C2576" s="14"/>
      <c r="D2576" s="9"/>
      <c r="E2576" s="9"/>
      <c r="F2576" s="9"/>
      <c r="G2576" s="9"/>
      <c r="H2576" s="9"/>
      <c r="I2576" s="9"/>
      <c r="J2576" s="9"/>
      <c r="K2576" s="9"/>
      <c r="L2576" s="9"/>
      <c r="M2576" s="9"/>
    </row>
    <row r="2577" spans="1:38" ht="26.1" customHeight="1" x14ac:dyDescent="0.3">
      <c r="A2577" s="7"/>
      <c r="B2577" s="7"/>
      <c r="C2577" s="14"/>
      <c r="D2577" s="9"/>
      <c r="E2577" s="9"/>
      <c r="F2577" s="9"/>
      <c r="G2577" s="9"/>
      <c r="H2577" s="9"/>
      <c r="I2577" s="9"/>
      <c r="J2577" s="9"/>
      <c r="K2577" s="9"/>
      <c r="L2577" s="9"/>
      <c r="M2577" s="9"/>
    </row>
    <row r="2578" spans="1:38" ht="26.1" customHeight="1" x14ac:dyDescent="0.3">
      <c r="A2578" s="7"/>
      <c r="B2578" s="7"/>
      <c r="C2578" s="14"/>
      <c r="D2578" s="9"/>
      <c r="E2578" s="9"/>
      <c r="F2578" s="9"/>
      <c r="G2578" s="9"/>
      <c r="H2578" s="9"/>
      <c r="I2578" s="9"/>
      <c r="J2578" s="9"/>
      <c r="K2578" s="9"/>
      <c r="L2578" s="9"/>
      <c r="M2578" s="9"/>
    </row>
    <row r="2579" spans="1:38" ht="26.1" customHeight="1" x14ac:dyDescent="0.3">
      <c r="A2579" s="7"/>
      <c r="B2579" s="7"/>
      <c r="C2579" s="14"/>
      <c r="D2579" s="9"/>
      <c r="E2579" s="9"/>
      <c r="F2579" s="9"/>
      <c r="G2579" s="9"/>
      <c r="H2579" s="9"/>
      <c r="I2579" s="9"/>
      <c r="J2579" s="9"/>
      <c r="K2579" s="9"/>
      <c r="L2579" s="9"/>
      <c r="M2579" s="9"/>
    </row>
    <row r="2580" spans="1:38" ht="26.1" customHeight="1" x14ac:dyDescent="0.3">
      <c r="A2580" s="10" t="s">
        <v>91</v>
      </c>
      <c r="B2580" s="11"/>
      <c r="C2580" s="12"/>
      <c r="D2580" s="13"/>
      <c r="E2580" s="13"/>
      <c r="F2580" s="13"/>
      <c r="G2580" s="13"/>
      <c r="H2580" s="13"/>
      <c r="I2580" s="13"/>
      <c r="J2580" s="13"/>
      <c r="K2580" s="13"/>
      <c r="L2580" s="13">
        <f>F2580+H2580+J2580</f>
        <v>0</v>
      </c>
      <c r="M2580" s="13"/>
      <c r="R2580">
        <f t="shared" ref="R2580:AL2580" si="411">ROUNDDOWN(SUM(R2566:R2567), 0)</f>
        <v>0</v>
      </c>
      <c r="S2580">
        <f t="shared" si="411"/>
        <v>0</v>
      </c>
      <c r="T2580">
        <f t="shared" si="411"/>
        <v>0</v>
      </c>
      <c r="U2580">
        <f t="shared" si="411"/>
        <v>0</v>
      </c>
      <c r="V2580">
        <f t="shared" si="411"/>
        <v>0</v>
      </c>
      <c r="W2580">
        <f t="shared" si="411"/>
        <v>0</v>
      </c>
      <c r="X2580">
        <f t="shared" si="411"/>
        <v>0</v>
      </c>
      <c r="Y2580">
        <f t="shared" si="411"/>
        <v>0</v>
      </c>
      <c r="Z2580">
        <f t="shared" si="411"/>
        <v>0</v>
      </c>
      <c r="AA2580">
        <f t="shared" si="411"/>
        <v>0</v>
      </c>
      <c r="AB2580">
        <f t="shared" si="411"/>
        <v>0</v>
      </c>
      <c r="AC2580">
        <f t="shared" si="411"/>
        <v>0</v>
      </c>
      <c r="AD2580">
        <f t="shared" si="411"/>
        <v>0</v>
      </c>
      <c r="AE2580">
        <f t="shared" si="411"/>
        <v>0</v>
      </c>
      <c r="AF2580">
        <f t="shared" si="411"/>
        <v>0</v>
      </c>
      <c r="AG2580">
        <f t="shared" si="411"/>
        <v>0</v>
      </c>
      <c r="AH2580">
        <f t="shared" si="411"/>
        <v>0</v>
      </c>
      <c r="AI2580">
        <f t="shared" si="411"/>
        <v>0</v>
      </c>
      <c r="AJ2580">
        <f t="shared" si="411"/>
        <v>0</v>
      </c>
      <c r="AK2580">
        <f t="shared" si="411"/>
        <v>0</v>
      </c>
      <c r="AL2580">
        <f t="shared" si="411"/>
        <v>0</v>
      </c>
    </row>
    <row r="2581" spans="1:38" ht="26.1" customHeight="1" x14ac:dyDescent="0.3">
      <c r="A2581" s="59" t="s">
        <v>588</v>
      </c>
      <c r="B2581" s="62"/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  <c r="M2581" s="63"/>
    </row>
    <row r="2582" spans="1:38" ht="26.1" customHeight="1" x14ac:dyDescent="0.3">
      <c r="A2582" s="6" t="s">
        <v>100</v>
      </c>
      <c r="B2582" s="6" t="s">
        <v>314</v>
      </c>
      <c r="C2582" s="8" t="s">
        <v>52</v>
      </c>
      <c r="D2582" s="9">
        <v>11</v>
      </c>
      <c r="E2582" s="9"/>
      <c r="F2582" s="9"/>
      <c r="G2582" s="9"/>
      <c r="H2582" s="9"/>
      <c r="I2582" s="9"/>
      <c r="J2582" s="9"/>
      <c r="K2582" s="9">
        <f t="shared" ref="K2582:L2584" si="412">E2582+G2582+I2582</f>
        <v>0</v>
      </c>
      <c r="L2582" s="9">
        <f t="shared" si="412"/>
        <v>0</v>
      </c>
      <c r="M2582" s="15" t="s">
        <v>313</v>
      </c>
      <c r="O2582" t="str">
        <f>""</f>
        <v/>
      </c>
      <c r="P2582" s="1" t="s">
        <v>90</v>
      </c>
      <c r="Q2582">
        <v>1</v>
      </c>
      <c r="R2582">
        <f>IF(P2582="기계경비", J2582, 0)</f>
        <v>0</v>
      </c>
      <c r="S2582">
        <f>IF(P2582="운반비", J2582, 0)</f>
        <v>0</v>
      </c>
      <c r="T2582">
        <f>IF(P2582="작업부산물", F2582, 0)</f>
        <v>0</v>
      </c>
      <c r="U2582">
        <f>IF(P2582="관급", F2582, 0)</f>
        <v>0</v>
      </c>
      <c r="V2582">
        <f>IF(P2582="외주비", J2582, 0)</f>
        <v>0</v>
      </c>
      <c r="W2582">
        <f>IF(P2582="장비비", J2582, 0)</f>
        <v>0</v>
      </c>
      <c r="X2582">
        <f>IF(P2582="폐기물처리비", J2582, 0)</f>
        <v>0</v>
      </c>
      <c r="Y2582">
        <f>IF(P2582="가설비", J2582, 0)</f>
        <v>0</v>
      </c>
      <c r="Z2582">
        <f>IF(P2582="잡비제외분", F2582, 0)</f>
        <v>0</v>
      </c>
      <c r="AA2582">
        <f>IF(P2582="사급자재대", L2582, 0)</f>
        <v>0</v>
      </c>
      <c r="AB2582">
        <f>IF(P2582="관급자재대", L2582, 0)</f>
        <v>0</v>
      </c>
      <c r="AC2582">
        <f>IF(P2582="(비)철강설", L2582, 0)</f>
        <v>0</v>
      </c>
      <c r="AD2582">
        <f>IF(P2582="사용자항목2", L2582, 0)</f>
        <v>0</v>
      </c>
      <c r="AE2582">
        <f>IF(P2582="사용자항목3", L2582, 0)</f>
        <v>0</v>
      </c>
      <c r="AF2582">
        <f>IF(P2582="사용자항목4", L2582, 0)</f>
        <v>0</v>
      </c>
      <c r="AG2582">
        <f>IF(P2582="사용자항목5", L2582, 0)</f>
        <v>0</v>
      </c>
      <c r="AH2582">
        <f>IF(P2582="사용자항목6", L2582, 0)</f>
        <v>0</v>
      </c>
      <c r="AI2582">
        <f>IF(P2582="사용자항목7", L2582, 0)</f>
        <v>0</v>
      </c>
      <c r="AJ2582">
        <f>IF(P2582="사용자항목8", L2582, 0)</f>
        <v>0</v>
      </c>
      <c r="AK2582">
        <f>IF(P2582="사용자항목9", L2582, 0)</f>
        <v>0</v>
      </c>
    </row>
    <row r="2583" spans="1:38" ht="26.1" customHeight="1" x14ac:dyDescent="0.3">
      <c r="A2583" s="6" t="s">
        <v>316</v>
      </c>
      <c r="B2583" s="6" t="s">
        <v>125</v>
      </c>
      <c r="C2583" s="8" t="s">
        <v>52</v>
      </c>
      <c r="D2583" s="9">
        <v>11</v>
      </c>
      <c r="E2583" s="9"/>
      <c r="F2583" s="9"/>
      <c r="G2583" s="9"/>
      <c r="H2583" s="9"/>
      <c r="I2583" s="9"/>
      <c r="J2583" s="9"/>
      <c r="K2583" s="9">
        <f t="shared" si="412"/>
        <v>0</v>
      </c>
      <c r="L2583" s="9">
        <f t="shared" si="412"/>
        <v>0</v>
      </c>
      <c r="M2583" s="15" t="s">
        <v>315</v>
      </c>
      <c r="O2583" t="str">
        <f>""</f>
        <v/>
      </c>
      <c r="P2583" s="1" t="s">
        <v>90</v>
      </c>
      <c r="Q2583">
        <v>1</v>
      </c>
      <c r="R2583">
        <f>IF(P2583="기계경비", J2583, 0)</f>
        <v>0</v>
      </c>
      <c r="S2583">
        <f>IF(P2583="운반비", J2583, 0)</f>
        <v>0</v>
      </c>
      <c r="T2583">
        <f>IF(P2583="작업부산물", F2583, 0)</f>
        <v>0</v>
      </c>
      <c r="U2583">
        <f>IF(P2583="관급", F2583, 0)</f>
        <v>0</v>
      </c>
      <c r="V2583">
        <f>IF(P2583="외주비", J2583, 0)</f>
        <v>0</v>
      </c>
      <c r="W2583">
        <f>IF(P2583="장비비", J2583, 0)</f>
        <v>0</v>
      </c>
      <c r="X2583">
        <f>IF(P2583="폐기물처리비", J2583, 0)</f>
        <v>0</v>
      </c>
      <c r="Y2583">
        <f>IF(P2583="가설비", J2583, 0)</f>
        <v>0</v>
      </c>
      <c r="Z2583">
        <f>IF(P2583="잡비제외분", F2583, 0)</f>
        <v>0</v>
      </c>
      <c r="AA2583">
        <f>IF(P2583="사급자재대", L2583, 0)</f>
        <v>0</v>
      </c>
      <c r="AB2583">
        <f>IF(P2583="관급자재대", L2583, 0)</f>
        <v>0</v>
      </c>
      <c r="AC2583">
        <f>IF(P2583="(비)철강설", L2583, 0)</f>
        <v>0</v>
      </c>
      <c r="AD2583">
        <f>IF(P2583="사용자항목2", L2583, 0)</f>
        <v>0</v>
      </c>
      <c r="AE2583">
        <f>IF(P2583="사용자항목3", L2583, 0)</f>
        <v>0</v>
      </c>
      <c r="AF2583">
        <f>IF(P2583="사용자항목4", L2583, 0)</f>
        <v>0</v>
      </c>
      <c r="AG2583">
        <f>IF(P2583="사용자항목5", L2583, 0)</f>
        <v>0</v>
      </c>
      <c r="AH2583">
        <f>IF(P2583="사용자항목6", L2583, 0)</f>
        <v>0</v>
      </c>
      <c r="AI2583">
        <f>IF(P2583="사용자항목7", L2583, 0)</f>
        <v>0</v>
      </c>
      <c r="AJ2583">
        <f>IF(P2583="사용자항목8", L2583, 0)</f>
        <v>0</v>
      </c>
      <c r="AK2583">
        <f>IF(P2583="사용자항목9", L2583, 0)</f>
        <v>0</v>
      </c>
    </row>
    <row r="2584" spans="1:38" ht="26.1" customHeight="1" x14ac:dyDescent="0.3">
      <c r="A2584" s="6" t="s">
        <v>124</v>
      </c>
      <c r="B2584" s="6" t="s">
        <v>125</v>
      </c>
      <c r="C2584" s="8" t="s">
        <v>52</v>
      </c>
      <c r="D2584" s="9">
        <v>310</v>
      </c>
      <c r="E2584" s="9"/>
      <c r="F2584" s="9"/>
      <c r="G2584" s="9"/>
      <c r="H2584" s="9"/>
      <c r="I2584" s="9"/>
      <c r="J2584" s="9"/>
      <c r="K2584" s="9">
        <f t="shared" si="412"/>
        <v>0</v>
      </c>
      <c r="L2584" s="9">
        <f t="shared" si="412"/>
        <v>0</v>
      </c>
      <c r="M2584" s="15" t="s">
        <v>123</v>
      </c>
      <c r="O2584" t="str">
        <f>""</f>
        <v/>
      </c>
      <c r="P2584" s="1" t="s">
        <v>90</v>
      </c>
      <c r="Q2584">
        <v>1</v>
      </c>
      <c r="R2584">
        <f>IF(P2584="기계경비", J2584, 0)</f>
        <v>0</v>
      </c>
      <c r="S2584">
        <f>IF(P2584="운반비", J2584, 0)</f>
        <v>0</v>
      </c>
      <c r="T2584">
        <f>IF(P2584="작업부산물", F2584, 0)</f>
        <v>0</v>
      </c>
      <c r="U2584">
        <f>IF(P2584="관급", F2584, 0)</f>
        <v>0</v>
      </c>
      <c r="V2584">
        <f>IF(P2584="외주비", J2584, 0)</f>
        <v>0</v>
      </c>
      <c r="W2584">
        <f>IF(P2584="장비비", J2584, 0)</f>
        <v>0</v>
      </c>
      <c r="X2584">
        <f>IF(P2584="폐기물처리비", J2584, 0)</f>
        <v>0</v>
      </c>
      <c r="Y2584">
        <f>IF(P2584="가설비", J2584, 0)</f>
        <v>0</v>
      </c>
      <c r="Z2584">
        <f>IF(P2584="잡비제외분", F2584, 0)</f>
        <v>0</v>
      </c>
      <c r="AA2584">
        <f>IF(P2584="사급자재대", L2584, 0)</f>
        <v>0</v>
      </c>
      <c r="AB2584">
        <f>IF(P2584="관급자재대", L2584, 0)</f>
        <v>0</v>
      </c>
      <c r="AC2584">
        <f>IF(P2584="(비)철강설", L2584, 0)</f>
        <v>0</v>
      </c>
      <c r="AD2584">
        <f>IF(P2584="사용자항목2", L2584, 0)</f>
        <v>0</v>
      </c>
      <c r="AE2584">
        <f>IF(P2584="사용자항목3", L2584, 0)</f>
        <v>0</v>
      </c>
      <c r="AF2584">
        <f>IF(P2584="사용자항목4", L2584, 0)</f>
        <v>0</v>
      </c>
      <c r="AG2584">
        <f>IF(P2584="사용자항목5", L2584, 0)</f>
        <v>0</v>
      </c>
      <c r="AH2584">
        <f>IF(P2584="사용자항목6", L2584, 0)</f>
        <v>0</v>
      </c>
      <c r="AI2584">
        <f>IF(P2584="사용자항목7", L2584, 0)</f>
        <v>0</v>
      </c>
      <c r="AJ2584">
        <f>IF(P2584="사용자항목8", L2584, 0)</f>
        <v>0</v>
      </c>
      <c r="AK2584">
        <f>IF(P2584="사용자항목9", L2584, 0)</f>
        <v>0</v>
      </c>
    </row>
    <row r="2585" spans="1:38" ht="26.1" customHeight="1" x14ac:dyDescent="0.3">
      <c r="A2585" s="7"/>
      <c r="B2585" s="7"/>
      <c r="C2585" s="14"/>
      <c r="D2585" s="9"/>
      <c r="E2585" s="9"/>
      <c r="F2585" s="9"/>
      <c r="G2585" s="9"/>
      <c r="H2585" s="9"/>
      <c r="I2585" s="9"/>
      <c r="J2585" s="9"/>
      <c r="K2585" s="9"/>
      <c r="L2585" s="9"/>
      <c r="M2585" s="9"/>
    </row>
    <row r="2586" spans="1:38" ht="26.1" customHeight="1" x14ac:dyDescent="0.3">
      <c r="A2586" s="7"/>
      <c r="B2586" s="7"/>
      <c r="C2586" s="14"/>
      <c r="D2586" s="9"/>
      <c r="E2586" s="9"/>
      <c r="F2586" s="9"/>
      <c r="G2586" s="9"/>
      <c r="H2586" s="9"/>
      <c r="I2586" s="9"/>
      <c r="J2586" s="9"/>
      <c r="K2586" s="9"/>
      <c r="L2586" s="9"/>
      <c r="M2586" s="9"/>
    </row>
    <row r="2587" spans="1:38" ht="26.1" customHeight="1" x14ac:dyDescent="0.3">
      <c r="A2587" s="7"/>
      <c r="B2587" s="7"/>
      <c r="C2587" s="14"/>
      <c r="D2587" s="9"/>
      <c r="E2587" s="9"/>
      <c r="F2587" s="9"/>
      <c r="G2587" s="9"/>
      <c r="H2587" s="9"/>
      <c r="I2587" s="9"/>
      <c r="J2587" s="9"/>
      <c r="K2587" s="9"/>
      <c r="L2587" s="9"/>
      <c r="M2587" s="9"/>
    </row>
    <row r="2588" spans="1:38" ht="26.1" customHeight="1" x14ac:dyDescent="0.3">
      <c r="A2588" s="7"/>
      <c r="B2588" s="7"/>
      <c r="C2588" s="14"/>
      <c r="D2588" s="9"/>
      <c r="E2588" s="9"/>
      <c r="F2588" s="9"/>
      <c r="G2588" s="9"/>
      <c r="H2588" s="9"/>
      <c r="I2588" s="9"/>
      <c r="J2588" s="9"/>
      <c r="K2588" s="9"/>
      <c r="L2588" s="9"/>
      <c r="M2588" s="9"/>
    </row>
    <row r="2589" spans="1:38" ht="26.1" customHeight="1" x14ac:dyDescent="0.3">
      <c r="A2589" s="7"/>
      <c r="B2589" s="7"/>
      <c r="C2589" s="14"/>
      <c r="D2589" s="9"/>
      <c r="E2589" s="9"/>
      <c r="F2589" s="9"/>
      <c r="G2589" s="9"/>
      <c r="H2589" s="9"/>
      <c r="I2589" s="9"/>
      <c r="J2589" s="9"/>
      <c r="K2589" s="9"/>
      <c r="L2589" s="9"/>
      <c r="M2589" s="9"/>
    </row>
    <row r="2590" spans="1:38" ht="26.1" customHeight="1" x14ac:dyDescent="0.3">
      <c r="A2590" s="7"/>
      <c r="B2590" s="7"/>
      <c r="C2590" s="14"/>
      <c r="D2590" s="9"/>
      <c r="E2590" s="9"/>
      <c r="F2590" s="9"/>
      <c r="G2590" s="9"/>
      <c r="H2590" s="9"/>
      <c r="I2590" s="9"/>
      <c r="J2590" s="9"/>
      <c r="K2590" s="9"/>
      <c r="L2590" s="9"/>
      <c r="M2590" s="9"/>
    </row>
    <row r="2591" spans="1:38" ht="26.1" customHeight="1" x14ac:dyDescent="0.3">
      <c r="A2591" s="7"/>
      <c r="B2591" s="7"/>
      <c r="C2591" s="14"/>
      <c r="D2591" s="9"/>
      <c r="E2591" s="9"/>
      <c r="F2591" s="9"/>
      <c r="G2591" s="9"/>
      <c r="H2591" s="9"/>
      <c r="I2591" s="9"/>
      <c r="J2591" s="9"/>
      <c r="K2591" s="9"/>
      <c r="L2591" s="9"/>
      <c r="M2591" s="9"/>
    </row>
    <row r="2592" spans="1:38" ht="26.1" customHeight="1" x14ac:dyDescent="0.3">
      <c r="A2592" s="7"/>
      <c r="B2592" s="7"/>
      <c r="C2592" s="14"/>
      <c r="D2592" s="9"/>
      <c r="E2592" s="9"/>
      <c r="F2592" s="9"/>
      <c r="G2592" s="9"/>
      <c r="H2592" s="9"/>
      <c r="I2592" s="9"/>
      <c r="J2592" s="9"/>
      <c r="K2592" s="9"/>
      <c r="L2592" s="9"/>
      <c r="M2592" s="9"/>
    </row>
    <row r="2593" spans="1:38" ht="26.1" customHeight="1" x14ac:dyDescent="0.3">
      <c r="A2593" s="7"/>
      <c r="B2593" s="7"/>
      <c r="C2593" s="14"/>
      <c r="D2593" s="9"/>
      <c r="E2593" s="9"/>
      <c r="F2593" s="9"/>
      <c r="G2593" s="9"/>
      <c r="H2593" s="9"/>
      <c r="I2593" s="9"/>
      <c r="J2593" s="9"/>
      <c r="K2593" s="9"/>
      <c r="L2593" s="9"/>
      <c r="M2593" s="9"/>
    </row>
    <row r="2594" spans="1:38" ht="26.1" customHeight="1" x14ac:dyDescent="0.3">
      <c r="A2594" s="7"/>
      <c r="B2594" s="7"/>
      <c r="C2594" s="14"/>
      <c r="D2594" s="9"/>
      <c r="E2594" s="9"/>
      <c r="F2594" s="9"/>
      <c r="G2594" s="9"/>
      <c r="H2594" s="9"/>
      <c r="I2594" s="9"/>
      <c r="J2594" s="9"/>
      <c r="K2594" s="9"/>
      <c r="L2594" s="9"/>
      <c r="M2594" s="9"/>
    </row>
    <row r="2595" spans="1:38" ht="26.1" customHeight="1" x14ac:dyDescent="0.3">
      <c r="A2595" s="7"/>
      <c r="B2595" s="7"/>
      <c r="C2595" s="14"/>
      <c r="D2595" s="9"/>
      <c r="E2595" s="9"/>
      <c r="F2595" s="9"/>
      <c r="G2595" s="9"/>
      <c r="H2595" s="9"/>
      <c r="I2595" s="9"/>
      <c r="J2595" s="9"/>
      <c r="K2595" s="9"/>
      <c r="L2595" s="9"/>
      <c r="M2595" s="9"/>
    </row>
    <row r="2596" spans="1:38" ht="26.1" customHeight="1" x14ac:dyDescent="0.3">
      <c r="A2596" s="10" t="s">
        <v>91</v>
      </c>
      <c r="B2596" s="11"/>
      <c r="C2596" s="12"/>
      <c r="D2596" s="13"/>
      <c r="E2596" s="13"/>
      <c r="F2596" s="13"/>
      <c r="G2596" s="13"/>
      <c r="H2596" s="13"/>
      <c r="I2596" s="13"/>
      <c r="J2596" s="13"/>
      <c r="K2596" s="13"/>
      <c r="L2596" s="13">
        <f>F2596+H2596+J2596</f>
        <v>0</v>
      </c>
      <c r="M2596" s="13"/>
      <c r="R2596">
        <f t="shared" ref="R2596:AL2596" si="413">ROUNDDOWN(SUM(R2582:R2584), 0)</f>
        <v>0</v>
      </c>
      <c r="S2596">
        <f t="shared" si="413"/>
        <v>0</v>
      </c>
      <c r="T2596">
        <f t="shared" si="413"/>
        <v>0</v>
      </c>
      <c r="U2596">
        <f t="shared" si="413"/>
        <v>0</v>
      </c>
      <c r="V2596">
        <f t="shared" si="413"/>
        <v>0</v>
      </c>
      <c r="W2596">
        <f t="shared" si="413"/>
        <v>0</v>
      </c>
      <c r="X2596">
        <f t="shared" si="413"/>
        <v>0</v>
      </c>
      <c r="Y2596">
        <f t="shared" si="413"/>
        <v>0</v>
      </c>
      <c r="Z2596">
        <f t="shared" si="413"/>
        <v>0</v>
      </c>
      <c r="AA2596">
        <f t="shared" si="413"/>
        <v>0</v>
      </c>
      <c r="AB2596">
        <f t="shared" si="413"/>
        <v>0</v>
      </c>
      <c r="AC2596">
        <f t="shared" si="413"/>
        <v>0</v>
      </c>
      <c r="AD2596">
        <f t="shared" si="413"/>
        <v>0</v>
      </c>
      <c r="AE2596">
        <f t="shared" si="413"/>
        <v>0</v>
      </c>
      <c r="AF2596">
        <f t="shared" si="413"/>
        <v>0</v>
      </c>
      <c r="AG2596">
        <f t="shared" si="413"/>
        <v>0</v>
      </c>
      <c r="AH2596">
        <f t="shared" si="413"/>
        <v>0</v>
      </c>
      <c r="AI2596">
        <f t="shared" si="413"/>
        <v>0</v>
      </c>
      <c r="AJ2596">
        <f t="shared" si="413"/>
        <v>0</v>
      </c>
      <c r="AK2596">
        <f t="shared" si="413"/>
        <v>0</v>
      </c>
      <c r="AL2596">
        <f t="shared" si="413"/>
        <v>0</v>
      </c>
    </row>
    <row r="2597" spans="1:38" ht="26.1" customHeight="1" x14ac:dyDescent="0.3">
      <c r="A2597" s="59" t="s">
        <v>589</v>
      </c>
      <c r="B2597" s="62"/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  <c r="M2597" s="63"/>
    </row>
    <row r="2598" spans="1:38" ht="26.1" customHeight="1" x14ac:dyDescent="0.3">
      <c r="A2598" s="6" t="s">
        <v>47</v>
      </c>
      <c r="B2598" s="6" t="s">
        <v>48</v>
      </c>
      <c r="C2598" s="8" t="s">
        <v>49</v>
      </c>
      <c r="D2598" s="9">
        <v>69</v>
      </c>
      <c r="E2598" s="9"/>
      <c r="F2598" s="9"/>
      <c r="G2598" s="9"/>
      <c r="H2598" s="9"/>
      <c r="I2598" s="9"/>
      <c r="J2598" s="9"/>
      <c r="K2598" s="9">
        <f>E2598+G2598+I2598</f>
        <v>0</v>
      </c>
      <c r="L2598" s="9">
        <f>F2598+H2598+J2598</f>
        <v>0</v>
      </c>
      <c r="M2598" s="15" t="s">
        <v>50</v>
      </c>
      <c r="O2598" t="str">
        <f>"01"</f>
        <v>01</v>
      </c>
      <c r="P2598" t="s">
        <v>416</v>
      </c>
      <c r="Q2598">
        <v>1</v>
      </c>
      <c r="R2598">
        <f>IF(P2598="기계경비", J2598, 0)</f>
        <v>0</v>
      </c>
      <c r="S2598">
        <f>IF(P2598="운반비", J2598, 0)</f>
        <v>0</v>
      </c>
      <c r="T2598">
        <f>IF(P2598="작업부산물", F2598, 0)</f>
        <v>0</v>
      </c>
      <c r="U2598">
        <f>IF(P2598="관급", F2598, 0)</f>
        <v>0</v>
      </c>
      <c r="V2598">
        <f>IF(P2598="외주비", J2598, 0)</f>
        <v>0</v>
      </c>
      <c r="W2598">
        <f>IF(P2598="장비비", J2598, 0)</f>
        <v>0</v>
      </c>
      <c r="X2598">
        <f>IF(P2598="폐기물처리비", J2598, 0)</f>
        <v>0</v>
      </c>
      <c r="Y2598">
        <f>IF(P2598="가설비", J2598, 0)</f>
        <v>0</v>
      </c>
      <c r="Z2598">
        <f>IF(P2598="잡비제외분", F2598, 0)</f>
        <v>0</v>
      </c>
      <c r="AA2598">
        <f>IF(P2598="사급자재대", L2598, 0)</f>
        <v>0</v>
      </c>
      <c r="AB2598">
        <f>IF(P2598="관급자재대", L2598, 0)</f>
        <v>0</v>
      </c>
      <c r="AC2598">
        <f>IF(P2598="(비)철강설", L2598, 0)</f>
        <v>0</v>
      </c>
      <c r="AD2598">
        <f>IF(P2598="사용자항목2", L2598, 0)</f>
        <v>0</v>
      </c>
      <c r="AE2598">
        <f>IF(P2598="사용자항목3", L2598, 0)</f>
        <v>0</v>
      </c>
      <c r="AF2598">
        <f>IF(P2598="사용자항목4", L2598, 0)</f>
        <v>0</v>
      </c>
      <c r="AG2598">
        <f>IF(P2598="사용자항목5", L2598, 0)</f>
        <v>0</v>
      </c>
      <c r="AH2598">
        <f>IF(P2598="사용자항목6", L2598, 0)</f>
        <v>0</v>
      </c>
      <c r="AI2598">
        <f>IF(P2598="사용자항목7", L2598, 0)</f>
        <v>0</v>
      </c>
      <c r="AJ2598">
        <f>IF(P2598="사용자항목8", L2598, 0)</f>
        <v>0</v>
      </c>
      <c r="AK2598">
        <f>IF(P2598="사용자항목9", L2598, 0)</f>
        <v>0</v>
      </c>
    </row>
    <row r="2599" spans="1:38" ht="26.1" customHeight="1" x14ac:dyDescent="0.3">
      <c r="A2599" s="7"/>
      <c r="B2599" s="7"/>
      <c r="C2599" s="14"/>
      <c r="D2599" s="9"/>
      <c r="E2599" s="9"/>
      <c r="F2599" s="9"/>
      <c r="G2599" s="9"/>
      <c r="H2599" s="9"/>
      <c r="I2599" s="9"/>
      <c r="J2599" s="9"/>
      <c r="K2599" s="9"/>
      <c r="L2599" s="9"/>
      <c r="M2599" s="9"/>
    </row>
    <row r="2600" spans="1:38" ht="26.1" customHeight="1" x14ac:dyDescent="0.3">
      <c r="A2600" s="7"/>
      <c r="B2600" s="7"/>
      <c r="C2600" s="14"/>
      <c r="D2600" s="9"/>
      <c r="E2600" s="9"/>
      <c r="F2600" s="9"/>
      <c r="G2600" s="9"/>
      <c r="H2600" s="9"/>
      <c r="I2600" s="9"/>
      <c r="J2600" s="9"/>
      <c r="K2600" s="9"/>
      <c r="L2600" s="9"/>
      <c r="M2600" s="9"/>
    </row>
    <row r="2601" spans="1:38" ht="26.1" customHeight="1" x14ac:dyDescent="0.3">
      <c r="A2601" s="7"/>
      <c r="B2601" s="7"/>
      <c r="C2601" s="14"/>
      <c r="D2601" s="9"/>
      <c r="E2601" s="9"/>
      <c r="F2601" s="9"/>
      <c r="G2601" s="9"/>
      <c r="H2601" s="9"/>
      <c r="I2601" s="9"/>
      <c r="J2601" s="9"/>
      <c r="K2601" s="9"/>
      <c r="L2601" s="9"/>
      <c r="M2601" s="9"/>
    </row>
    <row r="2602" spans="1:38" ht="26.1" customHeight="1" x14ac:dyDescent="0.3">
      <c r="A2602" s="7"/>
      <c r="B2602" s="7"/>
      <c r="C2602" s="14"/>
      <c r="D2602" s="9"/>
      <c r="E2602" s="9"/>
      <c r="F2602" s="9"/>
      <c r="G2602" s="9"/>
      <c r="H2602" s="9"/>
      <c r="I2602" s="9"/>
      <c r="J2602" s="9"/>
      <c r="K2602" s="9"/>
      <c r="L2602" s="9"/>
      <c r="M2602" s="9"/>
    </row>
    <row r="2603" spans="1:38" ht="26.1" customHeight="1" x14ac:dyDescent="0.3">
      <c r="A2603" s="7"/>
      <c r="B2603" s="7"/>
      <c r="C2603" s="14"/>
      <c r="D2603" s="9"/>
      <c r="E2603" s="9"/>
      <c r="F2603" s="9"/>
      <c r="G2603" s="9"/>
      <c r="H2603" s="9"/>
      <c r="I2603" s="9"/>
      <c r="J2603" s="9"/>
      <c r="K2603" s="9"/>
      <c r="L2603" s="9"/>
      <c r="M2603" s="9"/>
    </row>
    <row r="2604" spans="1:38" ht="26.1" customHeight="1" x14ac:dyDescent="0.3">
      <c r="A2604" s="7"/>
      <c r="B2604" s="7"/>
      <c r="C2604" s="14"/>
      <c r="D2604" s="9"/>
      <c r="E2604" s="9"/>
      <c r="F2604" s="9"/>
      <c r="G2604" s="9"/>
      <c r="H2604" s="9"/>
      <c r="I2604" s="9"/>
      <c r="J2604" s="9"/>
      <c r="K2604" s="9"/>
      <c r="L2604" s="9"/>
      <c r="M2604" s="9"/>
    </row>
    <row r="2605" spans="1:38" ht="26.1" customHeight="1" x14ac:dyDescent="0.3">
      <c r="A2605" s="7"/>
      <c r="B2605" s="7"/>
      <c r="C2605" s="14"/>
      <c r="D2605" s="9"/>
      <c r="E2605" s="9"/>
      <c r="F2605" s="9"/>
      <c r="G2605" s="9"/>
      <c r="H2605" s="9"/>
      <c r="I2605" s="9"/>
      <c r="J2605" s="9"/>
      <c r="K2605" s="9"/>
      <c r="L2605" s="9"/>
      <c r="M2605" s="9"/>
    </row>
    <row r="2606" spans="1:38" ht="26.1" customHeight="1" x14ac:dyDescent="0.3">
      <c r="A2606" s="7"/>
      <c r="B2606" s="7"/>
      <c r="C2606" s="14"/>
      <c r="D2606" s="9"/>
      <c r="E2606" s="9"/>
      <c r="F2606" s="9"/>
      <c r="G2606" s="9"/>
      <c r="H2606" s="9"/>
      <c r="I2606" s="9"/>
      <c r="J2606" s="9"/>
      <c r="K2606" s="9"/>
      <c r="L2606" s="9"/>
      <c r="M2606" s="9"/>
    </row>
    <row r="2607" spans="1:38" ht="26.1" customHeight="1" x14ac:dyDescent="0.3">
      <c r="A2607" s="7"/>
      <c r="B2607" s="7"/>
      <c r="C2607" s="14"/>
      <c r="D2607" s="9"/>
      <c r="E2607" s="9"/>
      <c r="F2607" s="9"/>
      <c r="G2607" s="9"/>
      <c r="H2607" s="9"/>
      <c r="I2607" s="9"/>
      <c r="J2607" s="9"/>
      <c r="K2607" s="9"/>
      <c r="L2607" s="9"/>
      <c r="M2607" s="9"/>
    </row>
    <row r="2608" spans="1:38" ht="26.1" customHeight="1" x14ac:dyDescent="0.3">
      <c r="A2608" s="7"/>
      <c r="B2608" s="7"/>
      <c r="C2608" s="14"/>
      <c r="D2608" s="9"/>
      <c r="E2608" s="9"/>
      <c r="F2608" s="9"/>
      <c r="G2608" s="9"/>
      <c r="H2608" s="9"/>
      <c r="I2608" s="9"/>
      <c r="J2608" s="9"/>
      <c r="K2608" s="9"/>
      <c r="L2608" s="9"/>
      <c r="M2608" s="9"/>
    </row>
    <row r="2609" spans="1:38" ht="26.1" customHeight="1" x14ac:dyDescent="0.3">
      <c r="A2609" s="7"/>
      <c r="B2609" s="7"/>
      <c r="C2609" s="14"/>
      <c r="D2609" s="9"/>
      <c r="E2609" s="9"/>
      <c r="F2609" s="9"/>
      <c r="G2609" s="9"/>
      <c r="H2609" s="9"/>
      <c r="I2609" s="9"/>
      <c r="J2609" s="9"/>
      <c r="K2609" s="9"/>
      <c r="L2609" s="9"/>
      <c r="M2609" s="9"/>
    </row>
    <row r="2610" spans="1:38" ht="26.1" customHeight="1" x14ac:dyDescent="0.3">
      <c r="A2610" s="7"/>
      <c r="B2610" s="7"/>
      <c r="C2610" s="14"/>
      <c r="D2610" s="9"/>
      <c r="E2610" s="9"/>
      <c r="F2610" s="9"/>
      <c r="G2610" s="9"/>
      <c r="H2610" s="9"/>
      <c r="I2610" s="9"/>
      <c r="J2610" s="9"/>
      <c r="K2610" s="9"/>
      <c r="L2610" s="9"/>
      <c r="M2610" s="9"/>
    </row>
    <row r="2611" spans="1:38" ht="26.1" customHeight="1" x14ac:dyDescent="0.3">
      <c r="A2611" s="7"/>
      <c r="B2611" s="7"/>
      <c r="C2611" s="14"/>
      <c r="D2611" s="9"/>
      <c r="E2611" s="9"/>
      <c r="F2611" s="9"/>
      <c r="G2611" s="9"/>
      <c r="H2611" s="9"/>
      <c r="I2611" s="9"/>
      <c r="J2611" s="9"/>
      <c r="K2611" s="9"/>
      <c r="L2611" s="9"/>
      <c r="M2611" s="9"/>
    </row>
    <row r="2612" spans="1:38" ht="26.1" customHeight="1" x14ac:dyDescent="0.3">
      <c r="A2612" s="10" t="s">
        <v>91</v>
      </c>
      <c r="B2612" s="11"/>
      <c r="C2612" s="12"/>
      <c r="D2612" s="13"/>
      <c r="E2612" s="13"/>
      <c r="F2612" s="13"/>
      <c r="G2612" s="13"/>
      <c r="H2612" s="13"/>
      <c r="I2612" s="13"/>
      <c r="J2612" s="13"/>
      <c r="K2612" s="13"/>
      <c r="L2612" s="13">
        <f>F2612+H2612+J2612</f>
        <v>0</v>
      </c>
      <c r="M2612" s="13"/>
      <c r="R2612">
        <f t="shared" ref="R2612:AL2612" si="414">ROUNDDOWN(SUM(R2598:R2598), 0)</f>
        <v>0</v>
      </c>
      <c r="S2612">
        <f t="shared" si="414"/>
        <v>0</v>
      </c>
      <c r="T2612">
        <f t="shared" si="414"/>
        <v>0</v>
      </c>
      <c r="U2612">
        <f t="shared" si="414"/>
        <v>0</v>
      </c>
      <c r="V2612">
        <f t="shared" si="414"/>
        <v>0</v>
      </c>
      <c r="W2612">
        <f t="shared" si="414"/>
        <v>0</v>
      </c>
      <c r="X2612">
        <f t="shared" si="414"/>
        <v>0</v>
      </c>
      <c r="Y2612">
        <f t="shared" si="414"/>
        <v>0</v>
      </c>
      <c r="Z2612">
        <f t="shared" si="414"/>
        <v>0</v>
      </c>
      <c r="AA2612">
        <f t="shared" si="414"/>
        <v>0</v>
      </c>
      <c r="AB2612">
        <f t="shared" si="414"/>
        <v>0</v>
      </c>
      <c r="AC2612">
        <f t="shared" si="414"/>
        <v>0</v>
      </c>
      <c r="AD2612">
        <f t="shared" si="414"/>
        <v>0</v>
      </c>
      <c r="AE2612">
        <f t="shared" si="414"/>
        <v>0</v>
      </c>
      <c r="AF2612">
        <f t="shared" si="414"/>
        <v>0</v>
      </c>
      <c r="AG2612">
        <f t="shared" si="414"/>
        <v>0</v>
      </c>
      <c r="AH2612">
        <f t="shared" si="414"/>
        <v>0</v>
      </c>
      <c r="AI2612">
        <f t="shared" si="414"/>
        <v>0</v>
      </c>
      <c r="AJ2612">
        <f t="shared" si="414"/>
        <v>0</v>
      </c>
      <c r="AK2612">
        <f t="shared" si="414"/>
        <v>0</v>
      </c>
      <c r="AL2612">
        <f t="shared" si="414"/>
        <v>0</v>
      </c>
    </row>
    <row r="2613" spans="1:38" ht="26.1" customHeight="1" x14ac:dyDescent="0.3">
      <c r="A2613" s="59" t="s">
        <v>590</v>
      </c>
      <c r="B2613" s="62"/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  <c r="M2613" s="63"/>
    </row>
    <row r="2614" spans="1:38" ht="26.1" customHeight="1" x14ac:dyDescent="0.3">
      <c r="A2614" s="6" t="s">
        <v>184</v>
      </c>
      <c r="B2614" s="7"/>
      <c r="C2614" s="8" t="s">
        <v>52</v>
      </c>
      <c r="D2614" s="9">
        <v>12</v>
      </c>
      <c r="E2614" s="9"/>
      <c r="F2614" s="9"/>
      <c r="G2614" s="9"/>
      <c r="H2614" s="9"/>
      <c r="I2614" s="9"/>
      <c r="J2614" s="9"/>
      <c r="K2614" s="9">
        <f>E2614+G2614+I2614</f>
        <v>0</v>
      </c>
      <c r="L2614" s="9">
        <f>F2614+H2614+J2614</f>
        <v>0</v>
      </c>
      <c r="M2614" s="15" t="s">
        <v>183</v>
      </c>
      <c r="O2614" t="str">
        <f>""</f>
        <v/>
      </c>
      <c r="P2614" s="1" t="s">
        <v>90</v>
      </c>
      <c r="Q2614">
        <v>1</v>
      </c>
      <c r="R2614">
        <f>IF(P2614="기계경비", J2614, 0)</f>
        <v>0</v>
      </c>
      <c r="S2614">
        <f>IF(P2614="운반비", J2614, 0)</f>
        <v>0</v>
      </c>
      <c r="T2614">
        <f>IF(P2614="작업부산물", F2614, 0)</f>
        <v>0</v>
      </c>
      <c r="U2614">
        <f>IF(P2614="관급", F2614, 0)</f>
        <v>0</v>
      </c>
      <c r="V2614">
        <f>IF(P2614="외주비", J2614, 0)</f>
        <v>0</v>
      </c>
      <c r="W2614">
        <f>IF(P2614="장비비", J2614, 0)</f>
        <v>0</v>
      </c>
      <c r="X2614">
        <f>IF(P2614="폐기물처리비", J2614, 0)</f>
        <v>0</v>
      </c>
      <c r="Y2614">
        <f>IF(P2614="가설비", J2614, 0)</f>
        <v>0</v>
      </c>
      <c r="Z2614">
        <f>IF(P2614="잡비제외분", F2614, 0)</f>
        <v>0</v>
      </c>
      <c r="AA2614">
        <f>IF(P2614="사급자재대", L2614, 0)</f>
        <v>0</v>
      </c>
      <c r="AB2614">
        <f>IF(P2614="관급자재대", L2614, 0)</f>
        <v>0</v>
      </c>
      <c r="AC2614">
        <f>IF(P2614="(비)철강설", L2614, 0)</f>
        <v>0</v>
      </c>
      <c r="AD2614">
        <f>IF(P2614="사용자항목2", L2614, 0)</f>
        <v>0</v>
      </c>
      <c r="AE2614">
        <f>IF(P2614="사용자항목3", L2614, 0)</f>
        <v>0</v>
      </c>
      <c r="AF2614">
        <f>IF(P2614="사용자항목4", L2614, 0)</f>
        <v>0</v>
      </c>
      <c r="AG2614">
        <f>IF(P2614="사용자항목5", L2614, 0)</f>
        <v>0</v>
      </c>
      <c r="AH2614">
        <f>IF(P2614="사용자항목6", L2614, 0)</f>
        <v>0</v>
      </c>
      <c r="AI2614">
        <f>IF(P2614="사용자항목7", L2614, 0)</f>
        <v>0</v>
      </c>
      <c r="AJ2614">
        <f>IF(P2614="사용자항목8", L2614, 0)</f>
        <v>0</v>
      </c>
      <c r="AK2614">
        <f>IF(P2614="사용자항목9", L2614, 0)</f>
        <v>0</v>
      </c>
    </row>
    <row r="2615" spans="1:38" ht="26.1" customHeight="1" x14ac:dyDescent="0.3">
      <c r="A2615" s="7"/>
      <c r="B2615" s="7"/>
      <c r="C2615" s="14"/>
      <c r="D2615" s="9"/>
      <c r="E2615" s="9"/>
      <c r="F2615" s="9"/>
      <c r="G2615" s="9"/>
      <c r="H2615" s="9"/>
      <c r="I2615" s="9"/>
      <c r="J2615" s="9"/>
      <c r="K2615" s="9"/>
      <c r="L2615" s="9"/>
      <c r="M2615" s="9"/>
    </row>
    <row r="2616" spans="1:38" ht="26.1" customHeight="1" x14ac:dyDescent="0.3">
      <c r="A2616" s="7"/>
      <c r="B2616" s="7"/>
      <c r="C2616" s="14"/>
      <c r="D2616" s="9"/>
      <c r="E2616" s="9"/>
      <c r="F2616" s="9"/>
      <c r="G2616" s="9"/>
      <c r="H2616" s="9"/>
      <c r="I2616" s="9"/>
      <c r="J2616" s="9"/>
      <c r="K2616" s="9"/>
      <c r="L2616" s="9"/>
      <c r="M2616" s="9"/>
    </row>
    <row r="2617" spans="1:38" ht="26.1" customHeight="1" x14ac:dyDescent="0.3">
      <c r="A2617" s="7"/>
      <c r="B2617" s="7"/>
      <c r="C2617" s="14"/>
      <c r="D2617" s="9"/>
      <c r="E2617" s="9"/>
      <c r="F2617" s="9"/>
      <c r="G2617" s="9"/>
      <c r="H2617" s="9"/>
      <c r="I2617" s="9"/>
      <c r="J2617" s="9"/>
      <c r="K2617" s="9"/>
      <c r="L2617" s="9"/>
      <c r="M2617" s="9"/>
    </row>
    <row r="2618" spans="1:38" ht="26.1" customHeight="1" x14ac:dyDescent="0.3">
      <c r="A2618" s="7"/>
      <c r="B2618" s="7"/>
      <c r="C2618" s="14"/>
      <c r="D2618" s="9"/>
      <c r="E2618" s="9"/>
      <c r="F2618" s="9"/>
      <c r="G2618" s="9"/>
      <c r="H2618" s="9"/>
      <c r="I2618" s="9"/>
      <c r="J2618" s="9"/>
      <c r="K2618" s="9"/>
      <c r="L2618" s="9"/>
      <c r="M2618" s="9"/>
    </row>
    <row r="2619" spans="1:38" ht="26.1" customHeight="1" x14ac:dyDescent="0.3">
      <c r="A2619" s="7"/>
      <c r="B2619" s="7"/>
      <c r="C2619" s="14"/>
      <c r="D2619" s="9"/>
      <c r="E2619" s="9"/>
      <c r="F2619" s="9"/>
      <c r="G2619" s="9"/>
      <c r="H2619" s="9"/>
      <c r="I2619" s="9"/>
      <c r="J2619" s="9"/>
      <c r="K2619" s="9"/>
      <c r="L2619" s="9"/>
      <c r="M2619" s="9"/>
    </row>
    <row r="2620" spans="1:38" ht="26.1" customHeight="1" x14ac:dyDescent="0.3">
      <c r="A2620" s="7"/>
      <c r="B2620" s="7"/>
      <c r="C2620" s="14"/>
      <c r="D2620" s="9"/>
      <c r="E2620" s="9"/>
      <c r="F2620" s="9"/>
      <c r="G2620" s="9"/>
      <c r="H2620" s="9"/>
      <c r="I2620" s="9"/>
      <c r="J2620" s="9"/>
      <c r="K2620" s="9"/>
      <c r="L2620" s="9"/>
      <c r="M2620" s="9"/>
    </row>
    <row r="2621" spans="1:38" ht="26.1" customHeight="1" x14ac:dyDescent="0.3">
      <c r="A2621" s="7"/>
      <c r="B2621" s="7"/>
      <c r="C2621" s="14"/>
      <c r="D2621" s="9"/>
      <c r="E2621" s="9"/>
      <c r="F2621" s="9"/>
      <c r="G2621" s="9"/>
      <c r="H2621" s="9"/>
      <c r="I2621" s="9"/>
      <c r="J2621" s="9"/>
      <c r="K2621" s="9"/>
      <c r="L2621" s="9"/>
      <c r="M2621" s="9"/>
    </row>
    <row r="2622" spans="1:38" ht="26.1" customHeight="1" x14ac:dyDescent="0.3">
      <c r="A2622" s="7"/>
      <c r="B2622" s="7"/>
      <c r="C2622" s="14"/>
      <c r="D2622" s="9"/>
      <c r="E2622" s="9"/>
      <c r="F2622" s="9"/>
      <c r="G2622" s="9"/>
      <c r="H2622" s="9"/>
      <c r="I2622" s="9"/>
      <c r="J2622" s="9"/>
      <c r="K2622" s="9"/>
      <c r="L2622" s="9"/>
      <c r="M2622" s="9"/>
    </row>
    <row r="2623" spans="1:38" ht="26.1" customHeight="1" x14ac:dyDescent="0.3">
      <c r="A2623" s="7"/>
      <c r="B2623" s="7"/>
      <c r="C2623" s="14"/>
      <c r="D2623" s="9"/>
      <c r="E2623" s="9"/>
      <c r="F2623" s="9"/>
      <c r="G2623" s="9"/>
      <c r="H2623" s="9"/>
      <c r="I2623" s="9"/>
      <c r="J2623" s="9"/>
      <c r="K2623" s="9"/>
      <c r="L2623" s="9"/>
      <c r="M2623" s="9"/>
    </row>
    <row r="2624" spans="1:38" ht="26.1" customHeight="1" x14ac:dyDescent="0.3">
      <c r="A2624" s="7"/>
      <c r="B2624" s="7"/>
      <c r="C2624" s="14"/>
      <c r="D2624" s="9"/>
      <c r="E2624" s="9"/>
      <c r="F2624" s="9"/>
      <c r="G2624" s="9"/>
      <c r="H2624" s="9"/>
      <c r="I2624" s="9"/>
      <c r="J2624" s="9"/>
      <c r="K2624" s="9"/>
      <c r="L2624" s="9"/>
      <c r="M2624" s="9"/>
    </row>
    <row r="2625" spans="1:38" ht="26.1" customHeight="1" x14ac:dyDescent="0.3">
      <c r="A2625" s="7"/>
      <c r="B2625" s="7"/>
      <c r="C2625" s="14"/>
      <c r="D2625" s="9"/>
      <c r="E2625" s="9"/>
      <c r="F2625" s="9"/>
      <c r="G2625" s="9"/>
      <c r="H2625" s="9"/>
      <c r="I2625" s="9"/>
      <c r="J2625" s="9"/>
      <c r="K2625" s="9"/>
      <c r="L2625" s="9"/>
      <c r="M2625" s="9"/>
    </row>
    <row r="2626" spans="1:38" ht="26.1" customHeight="1" x14ac:dyDescent="0.3">
      <c r="A2626" s="7"/>
      <c r="B2626" s="7"/>
      <c r="C2626" s="14"/>
      <c r="D2626" s="9"/>
      <c r="E2626" s="9"/>
      <c r="F2626" s="9"/>
      <c r="G2626" s="9"/>
      <c r="H2626" s="9"/>
      <c r="I2626" s="9"/>
      <c r="J2626" s="9"/>
      <c r="K2626" s="9"/>
      <c r="L2626" s="9"/>
      <c r="M2626" s="9"/>
    </row>
    <row r="2627" spans="1:38" ht="26.1" customHeight="1" x14ac:dyDescent="0.3">
      <c r="A2627" s="7"/>
      <c r="B2627" s="7"/>
      <c r="C2627" s="14"/>
      <c r="D2627" s="9"/>
      <c r="E2627" s="9"/>
      <c r="F2627" s="9"/>
      <c r="G2627" s="9"/>
      <c r="H2627" s="9"/>
      <c r="I2627" s="9"/>
      <c r="J2627" s="9"/>
      <c r="K2627" s="9"/>
      <c r="L2627" s="9"/>
      <c r="M2627" s="9"/>
    </row>
    <row r="2628" spans="1:38" ht="26.1" customHeight="1" x14ac:dyDescent="0.3">
      <c r="A2628" s="10" t="s">
        <v>91</v>
      </c>
      <c r="B2628" s="11"/>
      <c r="C2628" s="12"/>
      <c r="D2628" s="13"/>
      <c r="E2628" s="13"/>
      <c r="F2628" s="13"/>
      <c r="G2628" s="13"/>
      <c r="H2628" s="13"/>
      <c r="I2628" s="13"/>
      <c r="J2628" s="13"/>
      <c r="K2628" s="13"/>
      <c r="L2628" s="13">
        <f>F2628+H2628+J2628</f>
        <v>0</v>
      </c>
      <c r="M2628" s="13"/>
      <c r="R2628">
        <f t="shared" ref="R2628:AL2628" si="415">ROUNDDOWN(SUM(R2614:R2614), 0)</f>
        <v>0</v>
      </c>
      <c r="S2628">
        <f t="shared" si="415"/>
        <v>0</v>
      </c>
      <c r="T2628">
        <f t="shared" si="415"/>
        <v>0</v>
      </c>
      <c r="U2628">
        <f t="shared" si="415"/>
        <v>0</v>
      </c>
      <c r="V2628">
        <f t="shared" si="415"/>
        <v>0</v>
      </c>
      <c r="W2628">
        <f t="shared" si="415"/>
        <v>0</v>
      </c>
      <c r="X2628">
        <f t="shared" si="415"/>
        <v>0</v>
      </c>
      <c r="Y2628">
        <f t="shared" si="415"/>
        <v>0</v>
      </c>
      <c r="Z2628">
        <f t="shared" si="415"/>
        <v>0</v>
      </c>
      <c r="AA2628">
        <f t="shared" si="415"/>
        <v>0</v>
      </c>
      <c r="AB2628">
        <f t="shared" si="415"/>
        <v>0</v>
      </c>
      <c r="AC2628">
        <f t="shared" si="415"/>
        <v>0</v>
      </c>
      <c r="AD2628">
        <f t="shared" si="415"/>
        <v>0</v>
      </c>
      <c r="AE2628">
        <f t="shared" si="415"/>
        <v>0</v>
      </c>
      <c r="AF2628">
        <f t="shared" si="415"/>
        <v>0</v>
      </c>
      <c r="AG2628">
        <f t="shared" si="415"/>
        <v>0</v>
      </c>
      <c r="AH2628">
        <f t="shared" si="415"/>
        <v>0</v>
      </c>
      <c r="AI2628">
        <f t="shared" si="415"/>
        <v>0</v>
      </c>
      <c r="AJ2628">
        <f t="shared" si="415"/>
        <v>0</v>
      </c>
      <c r="AK2628">
        <f t="shared" si="415"/>
        <v>0</v>
      </c>
      <c r="AL2628">
        <f t="shared" si="415"/>
        <v>0</v>
      </c>
    </row>
    <row r="2629" spans="1:38" ht="26.1" customHeight="1" x14ac:dyDescent="0.3">
      <c r="A2629" s="59" t="s">
        <v>591</v>
      </c>
      <c r="B2629" s="62"/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3"/>
    </row>
    <row r="2630" spans="1:38" ht="26.1" customHeight="1" x14ac:dyDescent="0.3">
      <c r="A2630" s="6" t="s">
        <v>193</v>
      </c>
      <c r="B2630" s="6" t="s">
        <v>194</v>
      </c>
      <c r="C2630" s="8" t="s">
        <v>52</v>
      </c>
      <c r="D2630" s="9">
        <v>12</v>
      </c>
      <c r="E2630" s="9"/>
      <c r="F2630" s="9"/>
      <c r="G2630" s="9"/>
      <c r="H2630" s="9"/>
      <c r="I2630" s="9"/>
      <c r="J2630" s="9"/>
      <c r="K2630" s="9">
        <f>E2630+G2630+I2630</f>
        <v>0</v>
      </c>
      <c r="L2630" s="9">
        <f>F2630+H2630+J2630</f>
        <v>0</v>
      </c>
      <c r="M2630" s="15" t="s">
        <v>192</v>
      </c>
      <c r="O2630" t="str">
        <f>""</f>
        <v/>
      </c>
      <c r="P2630" s="1" t="s">
        <v>90</v>
      </c>
      <c r="Q2630">
        <v>1</v>
      </c>
      <c r="R2630">
        <f>IF(P2630="기계경비", J2630, 0)</f>
        <v>0</v>
      </c>
      <c r="S2630">
        <f>IF(P2630="운반비", J2630, 0)</f>
        <v>0</v>
      </c>
      <c r="T2630">
        <f>IF(P2630="작업부산물", F2630, 0)</f>
        <v>0</v>
      </c>
      <c r="U2630">
        <f>IF(P2630="관급", F2630, 0)</f>
        <v>0</v>
      </c>
      <c r="V2630">
        <f>IF(P2630="외주비", J2630, 0)</f>
        <v>0</v>
      </c>
      <c r="W2630">
        <f>IF(P2630="장비비", J2630, 0)</f>
        <v>0</v>
      </c>
      <c r="X2630">
        <f>IF(P2630="폐기물처리비", J2630, 0)</f>
        <v>0</v>
      </c>
      <c r="Y2630">
        <f>IF(P2630="가설비", J2630, 0)</f>
        <v>0</v>
      </c>
      <c r="Z2630">
        <f>IF(P2630="잡비제외분", F2630, 0)</f>
        <v>0</v>
      </c>
      <c r="AA2630">
        <f>IF(P2630="사급자재대", L2630, 0)</f>
        <v>0</v>
      </c>
      <c r="AB2630">
        <f>IF(P2630="관급자재대", L2630, 0)</f>
        <v>0</v>
      </c>
      <c r="AC2630">
        <f>IF(P2630="(비)철강설", L2630, 0)</f>
        <v>0</v>
      </c>
      <c r="AD2630">
        <f>IF(P2630="사용자항목2", L2630, 0)</f>
        <v>0</v>
      </c>
      <c r="AE2630">
        <f>IF(P2630="사용자항목3", L2630, 0)</f>
        <v>0</v>
      </c>
      <c r="AF2630">
        <f>IF(P2630="사용자항목4", L2630, 0)</f>
        <v>0</v>
      </c>
      <c r="AG2630">
        <f>IF(P2630="사용자항목5", L2630, 0)</f>
        <v>0</v>
      </c>
      <c r="AH2630">
        <f>IF(P2630="사용자항목6", L2630, 0)</f>
        <v>0</v>
      </c>
      <c r="AI2630">
        <f>IF(P2630="사용자항목7", L2630, 0)</f>
        <v>0</v>
      </c>
      <c r="AJ2630">
        <f>IF(P2630="사용자항목8", L2630, 0)</f>
        <v>0</v>
      </c>
      <c r="AK2630">
        <f>IF(P2630="사용자항목9", L2630, 0)</f>
        <v>0</v>
      </c>
    </row>
    <row r="2631" spans="1:38" ht="26.1" customHeight="1" x14ac:dyDescent="0.3">
      <c r="A2631" s="6" t="s">
        <v>196</v>
      </c>
      <c r="B2631" s="6" t="s">
        <v>197</v>
      </c>
      <c r="C2631" s="8" t="s">
        <v>52</v>
      </c>
      <c r="D2631" s="9">
        <v>12</v>
      </c>
      <c r="E2631" s="9"/>
      <c r="F2631" s="9"/>
      <c r="G2631" s="9"/>
      <c r="H2631" s="9"/>
      <c r="I2631" s="9"/>
      <c r="J2631" s="9"/>
      <c r="K2631" s="9">
        <f>E2631+G2631+I2631</f>
        <v>0</v>
      </c>
      <c r="L2631" s="9">
        <f>F2631+H2631+J2631</f>
        <v>0</v>
      </c>
      <c r="M2631" s="15" t="s">
        <v>195</v>
      </c>
      <c r="O2631" t="str">
        <f>""</f>
        <v/>
      </c>
      <c r="P2631" s="1" t="s">
        <v>90</v>
      </c>
      <c r="Q2631">
        <v>1</v>
      </c>
      <c r="R2631">
        <f>IF(P2631="기계경비", J2631, 0)</f>
        <v>0</v>
      </c>
      <c r="S2631">
        <f>IF(P2631="운반비", J2631, 0)</f>
        <v>0</v>
      </c>
      <c r="T2631">
        <f>IF(P2631="작업부산물", F2631, 0)</f>
        <v>0</v>
      </c>
      <c r="U2631">
        <f>IF(P2631="관급", F2631, 0)</f>
        <v>0</v>
      </c>
      <c r="V2631">
        <f>IF(P2631="외주비", J2631, 0)</f>
        <v>0</v>
      </c>
      <c r="W2631">
        <f>IF(P2631="장비비", J2631, 0)</f>
        <v>0</v>
      </c>
      <c r="X2631">
        <f>IF(P2631="폐기물처리비", J2631, 0)</f>
        <v>0</v>
      </c>
      <c r="Y2631">
        <f>IF(P2631="가설비", J2631, 0)</f>
        <v>0</v>
      </c>
      <c r="Z2631">
        <f>IF(P2631="잡비제외분", F2631, 0)</f>
        <v>0</v>
      </c>
      <c r="AA2631">
        <f>IF(P2631="사급자재대", L2631, 0)</f>
        <v>0</v>
      </c>
      <c r="AB2631">
        <f>IF(P2631="관급자재대", L2631, 0)</f>
        <v>0</v>
      </c>
      <c r="AC2631">
        <f>IF(P2631="(비)철강설", L2631, 0)</f>
        <v>0</v>
      </c>
      <c r="AD2631">
        <f>IF(P2631="사용자항목2", L2631, 0)</f>
        <v>0</v>
      </c>
      <c r="AE2631">
        <f>IF(P2631="사용자항목3", L2631, 0)</f>
        <v>0</v>
      </c>
      <c r="AF2631">
        <f>IF(P2631="사용자항목4", L2631, 0)</f>
        <v>0</v>
      </c>
      <c r="AG2631">
        <f>IF(P2631="사용자항목5", L2631, 0)</f>
        <v>0</v>
      </c>
      <c r="AH2631">
        <f>IF(P2631="사용자항목6", L2631, 0)</f>
        <v>0</v>
      </c>
      <c r="AI2631">
        <f>IF(P2631="사용자항목7", L2631, 0)</f>
        <v>0</v>
      </c>
      <c r="AJ2631">
        <f>IF(P2631="사용자항목8", L2631, 0)</f>
        <v>0</v>
      </c>
      <c r="AK2631">
        <f>IF(P2631="사용자항목9", L2631, 0)</f>
        <v>0</v>
      </c>
    </row>
    <row r="2632" spans="1:38" ht="26.1" customHeight="1" x14ac:dyDescent="0.3">
      <c r="A2632" s="7"/>
      <c r="B2632" s="7"/>
      <c r="C2632" s="14"/>
      <c r="D2632" s="9"/>
      <c r="E2632" s="9"/>
      <c r="F2632" s="9"/>
      <c r="G2632" s="9"/>
      <c r="H2632" s="9"/>
      <c r="I2632" s="9"/>
      <c r="J2632" s="9"/>
      <c r="K2632" s="9"/>
      <c r="L2632" s="9"/>
      <c r="M2632" s="9"/>
    </row>
    <row r="2633" spans="1:38" ht="26.1" customHeight="1" x14ac:dyDescent="0.3">
      <c r="A2633" s="7"/>
      <c r="B2633" s="7"/>
      <c r="C2633" s="14"/>
      <c r="D2633" s="9"/>
      <c r="E2633" s="9"/>
      <c r="F2633" s="9"/>
      <c r="G2633" s="9"/>
      <c r="H2633" s="9"/>
      <c r="I2633" s="9"/>
      <c r="J2633" s="9"/>
      <c r="K2633" s="9"/>
      <c r="L2633" s="9"/>
      <c r="M2633" s="9"/>
    </row>
    <row r="2634" spans="1:38" ht="26.1" customHeight="1" x14ac:dyDescent="0.3">
      <c r="A2634" s="7"/>
      <c r="B2634" s="7"/>
      <c r="C2634" s="14"/>
      <c r="D2634" s="9"/>
      <c r="E2634" s="9"/>
      <c r="F2634" s="9"/>
      <c r="G2634" s="9"/>
      <c r="H2634" s="9"/>
      <c r="I2634" s="9"/>
      <c r="J2634" s="9"/>
      <c r="K2634" s="9"/>
      <c r="L2634" s="9"/>
      <c r="M2634" s="9"/>
    </row>
    <row r="2635" spans="1:38" ht="26.1" customHeight="1" x14ac:dyDescent="0.3">
      <c r="A2635" s="7"/>
      <c r="B2635" s="7"/>
      <c r="C2635" s="14"/>
      <c r="D2635" s="9"/>
      <c r="E2635" s="9"/>
      <c r="F2635" s="9"/>
      <c r="G2635" s="9"/>
      <c r="H2635" s="9"/>
      <c r="I2635" s="9"/>
      <c r="J2635" s="9"/>
      <c r="K2635" s="9"/>
      <c r="L2635" s="9"/>
      <c r="M2635" s="9"/>
    </row>
    <row r="2636" spans="1:38" ht="26.1" customHeight="1" x14ac:dyDescent="0.3">
      <c r="A2636" s="7"/>
      <c r="B2636" s="7"/>
      <c r="C2636" s="14"/>
      <c r="D2636" s="9"/>
      <c r="E2636" s="9"/>
      <c r="F2636" s="9"/>
      <c r="G2636" s="9"/>
      <c r="H2636" s="9"/>
      <c r="I2636" s="9"/>
      <c r="J2636" s="9"/>
      <c r="K2636" s="9"/>
      <c r="L2636" s="9"/>
      <c r="M2636" s="9"/>
    </row>
    <row r="2637" spans="1:38" ht="26.1" customHeight="1" x14ac:dyDescent="0.3">
      <c r="A2637" s="7"/>
      <c r="B2637" s="7"/>
      <c r="C2637" s="14"/>
      <c r="D2637" s="9"/>
      <c r="E2637" s="9"/>
      <c r="F2637" s="9"/>
      <c r="G2637" s="9"/>
      <c r="H2637" s="9"/>
      <c r="I2637" s="9"/>
      <c r="J2637" s="9"/>
      <c r="K2637" s="9"/>
      <c r="L2637" s="9"/>
      <c r="M2637" s="9"/>
    </row>
    <row r="2638" spans="1:38" ht="26.1" customHeight="1" x14ac:dyDescent="0.3">
      <c r="A2638" s="7"/>
      <c r="B2638" s="7"/>
      <c r="C2638" s="14"/>
      <c r="D2638" s="9"/>
      <c r="E2638" s="9"/>
      <c r="F2638" s="9"/>
      <c r="G2638" s="9"/>
      <c r="H2638" s="9"/>
      <c r="I2638" s="9"/>
      <c r="J2638" s="9"/>
      <c r="K2638" s="9"/>
      <c r="L2638" s="9"/>
      <c r="M2638" s="9"/>
    </row>
    <row r="2639" spans="1:38" ht="26.1" customHeight="1" x14ac:dyDescent="0.3">
      <c r="A2639" s="7"/>
      <c r="B2639" s="7"/>
      <c r="C2639" s="14"/>
      <c r="D2639" s="9"/>
      <c r="E2639" s="9"/>
      <c r="F2639" s="9"/>
      <c r="G2639" s="9"/>
      <c r="H2639" s="9"/>
      <c r="I2639" s="9"/>
      <c r="J2639" s="9"/>
      <c r="K2639" s="9"/>
      <c r="L2639" s="9"/>
      <c r="M2639" s="9"/>
    </row>
    <row r="2640" spans="1:38" ht="26.1" customHeight="1" x14ac:dyDescent="0.3">
      <c r="A2640" s="7"/>
      <c r="B2640" s="7"/>
      <c r="C2640" s="14"/>
      <c r="D2640" s="9"/>
      <c r="E2640" s="9"/>
      <c r="F2640" s="9"/>
      <c r="G2640" s="9"/>
      <c r="H2640" s="9"/>
      <c r="I2640" s="9"/>
      <c r="J2640" s="9"/>
      <c r="K2640" s="9"/>
      <c r="L2640" s="9"/>
      <c r="M2640" s="9"/>
    </row>
    <row r="2641" spans="1:38" ht="26.1" customHeight="1" x14ac:dyDescent="0.3">
      <c r="A2641" s="7"/>
      <c r="B2641" s="7"/>
      <c r="C2641" s="14"/>
      <c r="D2641" s="9"/>
      <c r="E2641" s="9"/>
      <c r="F2641" s="9"/>
      <c r="G2641" s="9"/>
      <c r="H2641" s="9"/>
      <c r="I2641" s="9"/>
      <c r="J2641" s="9"/>
      <c r="K2641" s="9"/>
      <c r="L2641" s="9"/>
      <c r="M2641" s="9"/>
    </row>
    <row r="2642" spans="1:38" ht="26.1" customHeight="1" x14ac:dyDescent="0.3">
      <c r="A2642" s="7"/>
      <c r="B2642" s="7"/>
      <c r="C2642" s="14"/>
      <c r="D2642" s="9"/>
      <c r="E2642" s="9"/>
      <c r="F2642" s="9"/>
      <c r="G2642" s="9"/>
      <c r="H2642" s="9"/>
      <c r="I2642" s="9"/>
      <c r="J2642" s="9"/>
      <c r="K2642" s="9"/>
      <c r="L2642" s="9"/>
      <c r="M2642" s="9"/>
    </row>
    <row r="2643" spans="1:38" ht="26.1" customHeight="1" x14ac:dyDescent="0.3">
      <c r="A2643" s="7"/>
      <c r="B2643" s="7"/>
      <c r="C2643" s="14"/>
      <c r="D2643" s="9"/>
      <c r="E2643" s="9"/>
      <c r="F2643" s="9"/>
      <c r="G2643" s="9"/>
      <c r="H2643" s="9"/>
      <c r="I2643" s="9"/>
      <c r="J2643" s="9"/>
      <c r="K2643" s="9"/>
      <c r="L2643" s="9"/>
      <c r="M2643" s="9"/>
    </row>
    <row r="2644" spans="1:38" ht="26.1" customHeight="1" x14ac:dyDescent="0.3">
      <c r="A2644" s="10" t="s">
        <v>91</v>
      </c>
      <c r="B2644" s="11"/>
      <c r="C2644" s="12"/>
      <c r="D2644" s="13"/>
      <c r="E2644" s="13"/>
      <c r="F2644" s="13"/>
      <c r="G2644" s="13"/>
      <c r="H2644" s="13"/>
      <c r="I2644" s="13"/>
      <c r="J2644" s="13"/>
      <c r="K2644" s="13"/>
      <c r="L2644" s="13">
        <f>F2644+H2644+J2644</f>
        <v>0</v>
      </c>
      <c r="M2644" s="13"/>
      <c r="R2644">
        <f t="shared" ref="R2644:AL2644" si="416">ROUNDDOWN(SUM(R2630:R2631), 0)</f>
        <v>0</v>
      </c>
      <c r="S2644">
        <f t="shared" si="416"/>
        <v>0</v>
      </c>
      <c r="T2644">
        <f t="shared" si="416"/>
        <v>0</v>
      </c>
      <c r="U2644">
        <f t="shared" si="416"/>
        <v>0</v>
      </c>
      <c r="V2644">
        <f t="shared" si="416"/>
        <v>0</v>
      </c>
      <c r="W2644">
        <f t="shared" si="416"/>
        <v>0</v>
      </c>
      <c r="X2644">
        <f t="shared" si="416"/>
        <v>0</v>
      </c>
      <c r="Y2644">
        <f t="shared" si="416"/>
        <v>0</v>
      </c>
      <c r="Z2644">
        <f t="shared" si="416"/>
        <v>0</v>
      </c>
      <c r="AA2644">
        <f t="shared" si="416"/>
        <v>0</v>
      </c>
      <c r="AB2644">
        <f t="shared" si="416"/>
        <v>0</v>
      </c>
      <c r="AC2644">
        <f t="shared" si="416"/>
        <v>0</v>
      </c>
      <c r="AD2644">
        <f t="shared" si="416"/>
        <v>0</v>
      </c>
      <c r="AE2644">
        <f t="shared" si="416"/>
        <v>0</v>
      </c>
      <c r="AF2644">
        <f t="shared" si="416"/>
        <v>0</v>
      </c>
      <c r="AG2644">
        <f t="shared" si="416"/>
        <v>0</v>
      </c>
      <c r="AH2644">
        <f t="shared" si="416"/>
        <v>0</v>
      </c>
      <c r="AI2644">
        <f t="shared" si="416"/>
        <v>0</v>
      </c>
      <c r="AJ2644">
        <f t="shared" si="416"/>
        <v>0</v>
      </c>
      <c r="AK2644">
        <f t="shared" si="416"/>
        <v>0</v>
      </c>
      <c r="AL2644">
        <f t="shared" si="416"/>
        <v>0</v>
      </c>
    </row>
    <row r="2645" spans="1:38" ht="26.1" customHeight="1" x14ac:dyDescent="0.3">
      <c r="A2645" s="59" t="s">
        <v>592</v>
      </c>
      <c r="B2645" s="62"/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  <c r="M2645" s="63"/>
    </row>
    <row r="2646" spans="1:38" ht="26.1" customHeight="1" x14ac:dyDescent="0.3">
      <c r="A2646" s="6" t="s">
        <v>120</v>
      </c>
      <c r="B2646" s="6" t="s">
        <v>121</v>
      </c>
      <c r="C2646" s="8" t="s">
        <v>122</v>
      </c>
      <c r="D2646" s="9">
        <v>22</v>
      </c>
      <c r="E2646" s="9"/>
      <c r="F2646" s="9"/>
      <c r="G2646" s="9"/>
      <c r="H2646" s="9"/>
      <c r="I2646" s="9"/>
      <c r="J2646" s="9"/>
      <c r="K2646" s="9">
        <f>E2646+G2646+I2646</f>
        <v>0</v>
      </c>
      <c r="L2646" s="9">
        <f>F2646+H2646+J2646</f>
        <v>0</v>
      </c>
      <c r="M2646" s="15" t="s">
        <v>119</v>
      </c>
      <c r="O2646" t="str">
        <f>""</f>
        <v/>
      </c>
      <c r="P2646" s="1" t="s">
        <v>90</v>
      </c>
      <c r="Q2646">
        <v>1</v>
      </c>
      <c r="R2646">
        <f>IF(P2646="기계경비", J2646, 0)</f>
        <v>0</v>
      </c>
      <c r="S2646">
        <f>IF(P2646="운반비", J2646, 0)</f>
        <v>0</v>
      </c>
      <c r="T2646">
        <f>IF(P2646="작업부산물", F2646, 0)</f>
        <v>0</v>
      </c>
      <c r="U2646">
        <f>IF(P2646="관급", F2646, 0)</f>
        <v>0</v>
      </c>
      <c r="V2646">
        <f>IF(P2646="외주비", J2646, 0)</f>
        <v>0</v>
      </c>
      <c r="W2646">
        <f>IF(P2646="장비비", J2646, 0)</f>
        <v>0</v>
      </c>
      <c r="X2646">
        <f>IF(P2646="폐기물처리비", J2646, 0)</f>
        <v>0</v>
      </c>
      <c r="Y2646">
        <f>IF(P2646="가설비", J2646, 0)</f>
        <v>0</v>
      </c>
      <c r="Z2646">
        <f>IF(P2646="잡비제외분", F2646, 0)</f>
        <v>0</v>
      </c>
      <c r="AA2646">
        <f>IF(P2646="사급자재대", L2646, 0)</f>
        <v>0</v>
      </c>
      <c r="AB2646">
        <f>IF(P2646="관급자재대", L2646, 0)</f>
        <v>0</v>
      </c>
      <c r="AC2646">
        <f>IF(P2646="(비)철강설", L2646, 0)</f>
        <v>0</v>
      </c>
      <c r="AD2646">
        <f>IF(P2646="사용자항목2", L2646, 0)</f>
        <v>0</v>
      </c>
      <c r="AE2646">
        <f>IF(P2646="사용자항목3", L2646, 0)</f>
        <v>0</v>
      </c>
      <c r="AF2646">
        <f>IF(P2646="사용자항목4", L2646, 0)</f>
        <v>0</v>
      </c>
      <c r="AG2646">
        <f>IF(P2646="사용자항목5", L2646, 0)</f>
        <v>0</v>
      </c>
      <c r="AH2646">
        <f>IF(P2646="사용자항목6", L2646, 0)</f>
        <v>0</v>
      </c>
      <c r="AI2646">
        <f>IF(P2646="사용자항목7", L2646, 0)</f>
        <v>0</v>
      </c>
      <c r="AJ2646">
        <f>IF(P2646="사용자항목8", L2646, 0)</f>
        <v>0</v>
      </c>
      <c r="AK2646">
        <f>IF(P2646="사용자항목9", L2646, 0)</f>
        <v>0</v>
      </c>
    </row>
    <row r="2647" spans="1:38" ht="26.1" customHeight="1" x14ac:dyDescent="0.3">
      <c r="A2647" s="6" t="s">
        <v>100</v>
      </c>
      <c r="B2647" s="6" t="s">
        <v>101</v>
      </c>
      <c r="C2647" s="8" t="s">
        <v>52</v>
      </c>
      <c r="D2647" s="9">
        <v>77</v>
      </c>
      <c r="E2647" s="9"/>
      <c r="F2647" s="9"/>
      <c r="G2647" s="9"/>
      <c r="H2647" s="9"/>
      <c r="I2647" s="9"/>
      <c r="J2647" s="9"/>
      <c r="K2647" s="9">
        <f>E2647+G2647+I2647</f>
        <v>0</v>
      </c>
      <c r="L2647" s="9">
        <f>F2647+H2647+J2647</f>
        <v>0</v>
      </c>
      <c r="M2647" s="15" t="s">
        <v>102</v>
      </c>
      <c r="O2647" t="str">
        <f>""</f>
        <v/>
      </c>
      <c r="P2647" s="1" t="s">
        <v>90</v>
      </c>
      <c r="Q2647">
        <v>1</v>
      </c>
      <c r="R2647">
        <f>IF(P2647="기계경비", J2647, 0)</f>
        <v>0</v>
      </c>
      <c r="S2647">
        <f>IF(P2647="운반비", J2647, 0)</f>
        <v>0</v>
      </c>
      <c r="T2647">
        <f>IF(P2647="작업부산물", F2647, 0)</f>
        <v>0</v>
      </c>
      <c r="U2647">
        <f>IF(P2647="관급", F2647, 0)</f>
        <v>0</v>
      </c>
      <c r="V2647">
        <f>IF(P2647="외주비", J2647, 0)</f>
        <v>0</v>
      </c>
      <c r="W2647">
        <f>IF(P2647="장비비", J2647, 0)</f>
        <v>0</v>
      </c>
      <c r="X2647">
        <f>IF(P2647="폐기물처리비", J2647, 0)</f>
        <v>0</v>
      </c>
      <c r="Y2647">
        <f>IF(P2647="가설비", J2647, 0)</f>
        <v>0</v>
      </c>
      <c r="Z2647">
        <f>IF(P2647="잡비제외분", F2647, 0)</f>
        <v>0</v>
      </c>
      <c r="AA2647">
        <f>IF(P2647="사급자재대", L2647, 0)</f>
        <v>0</v>
      </c>
      <c r="AB2647">
        <f>IF(P2647="관급자재대", L2647, 0)</f>
        <v>0</v>
      </c>
      <c r="AC2647">
        <f>IF(P2647="(비)철강설", L2647, 0)</f>
        <v>0</v>
      </c>
      <c r="AD2647">
        <f>IF(P2647="사용자항목2", L2647, 0)</f>
        <v>0</v>
      </c>
      <c r="AE2647">
        <f>IF(P2647="사용자항목3", L2647, 0)</f>
        <v>0</v>
      </c>
      <c r="AF2647">
        <f>IF(P2647="사용자항목4", L2647, 0)</f>
        <v>0</v>
      </c>
      <c r="AG2647">
        <f>IF(P2647="사용자항목5", L2647, 0)</f>
        <v>0</v>
      </c>
      <c r="AH2647">
        <f>IF(P2647="사용자항목6", L2647, 0)</f>
        <v>0</v>
      </c>
      <c r="AI2647">
        <f>IF(P2647="사용자항목7", L2647, 0)</f>
        <v>0</v>
      </c>
      <c r="AJ2647">
        <f>IF(P2647="사용자항목8", L2647, 0)</f>
        <v>0</v>
      </c>
      <c r="AK2647">
        <f>IF(P2647="사용자항목9", L2647, 0)</f>
        <v>0</v>
      </c>
    </row>
    <row r="2648" spans="1:38" ht="26.1" customHeight="1" x14ac:dyDescent="0.3">
      <c r="A2648" s="7"/>
      <c r="B2648" s="7"/>
      <c r="C2648" s="14"/>
      <c r="D2648" s="9"/>
      <c r="E2648" s="9"/>
      <c r="F2648" s="9"/>
      <c r="G2648" s="9"/>
      <c r="H2648" s="9"/>
      <c r="I2648" s="9"/>
      <c r="J2648" s="9"/>
      <c r="K2648" s="9"/>
      <c r="L2648" s="9"/>
      <c r="M2648" s="9"/>
    </row>
    <row r="2649" spans="1:38" ht="26.1" customHeight="1" x14ac:dyDescent="0.3">
      <c r="A2649" s="7"/>
      <c r="B2649" s="7"/>
      <c r="C2649" s="14"/>
      <c r="D2649" s="9"/>
      <c r="E2649" s="9"/>
      <c r="F2649" s="9"/>
      <c r="G2649" s="9"/>
      <c r="H2649" s="9"/>
      <c r="I2649" s="9"/>
      <c r="J2649" s="9"/>
      <c r="K2649" s="9"/>
      <c r="L2649" s="9"/>
      <c r="M2649" s="9"/>
    </row>
    <row r="2650" spans="1:38" ht="26.1" customHeight="1" x14ac:dyDescent="0.3">
      <c r="A2650" s="7"/>
      <c r="B2650" s="7"/>
      <c r="C2650" s="14"/>
      <c r="D2650" s="9"/>
      <c r="E2650" s="9"/>
      <c r="F2650" s="9"/>
      <c r="G2650" s="9"/>
      <c r="H2650" s="9"/>
      <c r="I2650" s="9"/>
      <c r="J2650" s="9"/>
      <c r="K2650" s="9"/>
      <c r="L2650" s="9"/>
      <c r="M2650" s="9"/>
    </row>
    <row r="2651" spans="1:38" ht="26.1" customHeight="1" x14ac:dyDescent="0.3">
      <c r="A2651" s="7"/>
      <c r="B2651" s="7"/>
      <c r="C2651" s="14"/>
      <c r="D2651" s="9"/>
      <c r="E2651" s="9"/>
      <c r="F2651" s="9"/>
      <c r="G2651" s="9"/>
      <c r="H2651" s="9"/>
      <c r="I2651" s="9"/>
      <c r="J2651" s="9"/>
      <c r="K2651" s="9"/>
      <c r="L2651" s="9"/>
      <c r="M2651" s="9"/>
    </row>
    <row r="2652" spans="1:38" ht="26.1" customHeight="1" x14ac:dyDescent="0.3">
      <c r="A2652" s="7"/>
      <c r="B2652" s="7"/>
      <c r="C2652" s="14"/>
      <c r="D2652" s="9"/>
      <c r="E2652" s="9"/>
      <c r="F2652" s="9"/>
      <c r="G2652" s="9"/>
      <c r="H2652" s="9"/>
      <c r="I2652" s="9"/>
      <c r="J2652" s="9"/>
      <c r="K2652" s="9"/>
      <c r="L2652" s="9"/>
      <c r="M2652" s="9"/>
    </row>
    <row r="2653" spans="1:38" ht="26.1" customHeight="1" x14ac:dyDescent="0.3">
      <c r="A2653" s="7"/>
      <c r="B2653" s="7"/>
      <c r="C2653" s="14"/>
      <c r="D2653" s="9"/>
      <c r="E2653" s="9"/>
      <c r="F2653" s="9"/>
      <c r="G2653" s="9"/>
      <c r="H2653" s="9"/>
      <c r="I2653" s="9"/>
      <c r="J2653" s="9"/>
      <c r="K2653" s="9"/>
      <c r="L2653" s="9"/>
      <c r="M2653" s="9"/>
    </row>
    <row r="2654" spans="1:38" ht="26.1" customHeight="1" x14ac:dyDescent="0.3">
      <c r="A2654" s="7"/>
      <c r="B2654" s="7"/>
      <c r="C2654" s="14"/>
      <c r="D2654" s="9"/>
      <c r="E2654" s="9"/>
      <c r="F2654" s="9"/>
      <c r="G2654" s="9"/>
      <c r="H2654" s="9"/>
      <c r="I2654" s="9"/>
      <c r="J2654" s="9"/>
      <c r="K2654" s="9"/>
      <c r="L2654" s="9"/>
      <c r="M2654" s="9"/>
    </row>
    <row r="2655" spans="1:38" ht="26.1" customHeight="1" x14ac:dyDescent="0.3">
      <c r="A2655" s="7"/>
      <c r="B2655" s="7"/>
      <c r="C2655" s="14"/>
      <c r="D2655" s="9"/>
      <c r="E2655" s="9"/>
      <c r="F2655" s="9"/>
      <c r="G2655" s="9"/>
      <c r="H2655" s="9"/>
      <c r="I2655" s="9"/>
      <c r="J2655" s="9"/>
      <c r="K2655" s="9"/>
      <c r="L2655" s="9"/>
      <c r="M2655" s="9"/>
    </row>
    <row r="2656" spans="1:38" ht="26.1" customHeight="1" x14ac:dyDescent="0.3">
      <c r="A2656" s="7"/>
      <c r="B2656" s="7"/>
      <c r="C2656" s="14"/>
      <c r="D2656" s="9"/>
      <c r="E2656" s="9"/>
      <c r="F2656" s="9"/>
      <c r="G2656" s="9"/>
      <c r="H2656" s="9"/>
      <c r="I2656" s="9"/>
      <c r="J2656" s="9"/>
      <c r="K2656" s="9"/>
      <c r="L2656" s="9"/>
      <c r="M2656" s="9"/>
    </row>
    <row r="2657" spans="1:38" ht="26.1" customHeight="1" x14ac:dyDescent="0.3">
      <c r="A2657" s="7"/>
      <c r="B2657" s="7"/>
      <c r="C2657" s="14"/>
      <c r="D2657" s="9"/>
      <c r="E2657" s="9"/>
      <c r="F2657" s="9"/>
      <c r="G2657" s="9"/>
      <c r="H2657" s="9"/>
      <c r="I2657" s="9"/>
      <c r="J2657" s="9"/>
      <c r="K2657" s="9"/>
      <c r="L2657" s="9"/>
      <c r="M2657" s="9"/>
    </row>
    <row r="2658" spans="1:38" ht="26.1" customHeight="1" x14ac:dyDescent="0.3">
      <c r="A2658" s="7"/>
      <c r="B2658" s="7"/>
      <c r="C2658" s="14"/>
      <c r="D2658" s="9"/>
      <c r="E2658" s="9"/>
      <c r="F2658" s="9"/>
      <c r="G2658" s="9"/>
      <c r="H2658" s="9"/>
      <c r="I2658" s="9"/>
      <c r="J2658" s="9"/>
      <c r="K2658" s="9"/>
      <c r="L2658" s="9"/>
      <c r="M2658" s="9"/>
    </row>
    <row r="2659" spans="1:38" ht="26.1" customHeight="1" x14ac:dyDescent="0.3">
      <c r="A2659" s="7"/>
      <c r="B2659" s="7"/>
      <c r="C2659" s="14"/>
      <c r="D2659" s="9"/>
      <c r="E2659" s="9"/>
      <c r="F2659" s="9"/>
      <c r="G2659" s="9"/>
      <c r="H2659" s="9"/>
      <c r="I2659" s="9"/>
      <c r="J2659" s="9"/>
      <c r="K2659" s="9"/>
      <c r="L2659" s="9"/>
      <c r="M2659" s="9"/>
    </row>
    <row r="2660" spans="1:38" ht="26.1" customHeight="1" x14ac:dyDescent="0.3">
      <c r="A2660" s="10" t="s">
        <v>91</v>
      </c>
      <c r="B2660" s="11"/>
      <c r="C2660" s="12"/>
      <c r="D2660" s="13"/>
      <c r="E2660" s="13"/>
      <c r="F2660" s="13"/>
      <c r="G2660" s="13"/>
      <c r="H2660" s="13"/>
      <c r="I2660" s="13"/>
      <c r="J2660" s="13"/>
      <c r="K2660" s="13"/>
      <c r="L2660" s="13">
        <f>F2660+H2660+J2660</f>
        <v>0</v>
      </c>
      <c r="M2660" s="13"/>
      <c r="R2660">
        <f t="shared" ref="R2660:AL2660" si="417">ROUNDDOWN(SUM(R2646:R2647), 0)</f>
        <v>0</v>
      </c>
      <c r="S2660">
        <f t="shared" si="417"/>
        <v>0</v>
      </c>
      <c r="T2660">
        <f t="shared" si="417"/>
        <v>0</v>
      </c>
      <c r="U2660">
        <f t="shared" si="417"/>
        <v>0</v>
      </c>
      <c r="V2660">
        <f t="shared" si="417"/>
        <v>0</v>
      </c>
      <c r="W2660">
        <f t="shared" si="417"/>
        <v>0</v>
      </c>
      <c r="X2660">
        <f t="shared" si="417"/>
        <v>0</v>
      </c>
      <c r="Y2660">
        <f t="shared" si="417"/>
        <v>0</v>
      </c>
      <c r="Z2660">
        <f t="shared" si="417"/>
        <v>0</v>
      </c>
      <c r="AA2660">
        <f t="shared" si="417"/>
        <v>0</v>
      </c>
      <c r="AB2660">
        <f t="shared" si="417"/>
        <v>0</v>
      </c>
      <c r="AC2660">
        <f t="shared" si="417"/>
        <v>0</v>
      </c>
      <c r="AD2660">
        <f t="shared" si="417"/>
        <v>0</v>
      </c>
      <c r="AE2660">
        <f t="shared" si="417"/>
        <v>0</v>
      </c>
      <c r="AF2660">
        <f t="shared" si="417"/>
        <v>0</v>
      </c>
      <c r="AG2660">
        <f t="shared" si="417"/>
        <v>0</v>
      </c>
      <c r="AH2660">
        <f t="shared" si="417"/>
        <v>0</v>
      </c>
      <c r="AI2660">
        <f t="shared" si="417"/>
        <v>0</v>
      </c>
      <c r="AJ2660">
        <f t="shared" si="417"/>
        <v>0</v>
      </c>
      <c r="AK2660">
        <f t="shared" si="417"/>
        <v>0</v>
      </c>
      <c r="AL2660">
        <f t="shared" si="417"/>
        <v>0</v>
      </c>
    </row>
    <row r="2661" spans="1:38" ht="26.1" customHeight="1" x14ac:dyDescent="0.3">
      <c r="A2661" s="59" t="s">
        <v>593</v>
      </c>
      <c r="B2661" s="62"/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  <c r="M2661" s="63"/>
    </row>
    <row r="2662" spans="1:38" ht="26.1" customHeight="1" x14ac:dyDescent="0.3">
      <c r="A2662" s="6" t="s">
        <v>124</v>
      </c>
      <c r="B2662" s="6" t="s">
        <v>125</v>
      </c>
      <c r="C2662" s="8" t="s">
        <v>52</v>
      </c>
      <c r="D2662" s="9">
        <v>77</v>
      </c>
      <c r="E2662" s="9"/>
      <c r="F2662" s="9"/>
      <c r="G2662" s="9"/>
      <c r="H2662" s="9"/>
      <c r="I2662" s="9"/>
      <c r="J2662" s="9"/>
      <c r="K2662" s="9">
        <f>E2662+G2662+I2662</f>
        <v>0</v>
      </c>
      <c r="L2662" s="9">
        <f>F2662+H2662+J2662</f>
        <v>0</v>
      </c>
      <c r="M2662" s="15" t="s">
        <v>123</v>
      </c>
      <c r="O2662" t="str">
        <f>""</f>
        <v/>
      </c>
      <c r="P2662" s="1" t="s">
        <v>90</v>
      </c>
      <c r="Q2662">
        <v>1</v>
      </c>
      <c r="R2662">
        <f>IF(P2662="기계경비", J2662, 0)</f>
        <v>0</v>
      </c>
      <c r="S2662">
        <f>IF(P2662="운반비", J2662, 0)</f>
        <v>0</v>
      </c>
      <c r="T2662">
        <f>IF(P2662="작업부산물", F2662, 0)</f>
        <v>0</v>
      </c>
      <c r="U2662">
        <f>IF(P2662="관급", F2662, 0)</f>
        <v>0</v>
      </c>
      <c r="V2662">
        <f>IF(P2662="외주비", J2662, 0)</f>
        <v>0</v>
      </c>
      <c r="W2662">
        <f>IF(P2662="장비비", J2662, 0)</f>
        <v>0</v>
      </c>
      <c r="X2662">
        <f>IF(P2662="폐기물처리비", J2662, 0)</f>
        <v>0</v>
      </c>
      <c r="Y2662">
        <f>IF(P2662="가설비", J2662, 0)</f>
        <v>0</v>
      </c>
      <c r="Z2662">
        <f>IF(P2662="잡비제외분", F2662, 0)</f>
        <v>0</v>
      </c>
      <c r="AA2662">
        <f>IF(P2662="사급자재대", L2662, 0)</f>
        <v>0</v>
      </c>
      <c r="AB2662">
        <f>IF(P2662="관급자재대", L2662, 0)</f>
        <v>0</v>
      </c>
      <c r="AC2662">
        <f>IF(P2662="(비)철강설", L2662, 0)</f>
        <v>0</v>
      </c>
      <c r="AD2662">
        <f>IF(P2662="사용자항목2", L2662, 0)</f>
        <v>0</v>
      </c>
      <c r="AE2662">
        <f>IF(P2662="사용자항목3", L2662, 0)</f>
        <v>0</v>
      </c>
      <c r="AF2662">
        <f>IF(P2662="사용자항목4", L2662, 0)</f>
        <v>0</v>
      </c>
      <c r="AG2662">
        <f>IF(P2662="사용자항목5", L2662, 0)</f>
        <v>0</v>
      </c>
      <c r="AH2662">
        <f>IF(P2662="사용자항목6", L2662, 0)</f>
        <v>0</v>
      </c>
      <c r="AI2662">
        <f>IF(P2662="사용자항목7", L2662, 0)</f>
        <v>0</v>
      </c>
      <c r="AJ2662">
        <f>IF(P2662="사용자항목8", L2662, 0)</f>
        <v>0</v>
      </c>
      <c r="AK2662">
        <f>IF(P2662="사용자항목9", L2662, 0)</f>
        <v>0</v>
      </c>
    </row>
    <row r="2663" spans="1:38" ht="26.1" customHeight="1" x14ac:dyDescent="0.3">
      <c r="A2663" s="7"/>
      <c r="B2663" s="7"/>
      <c r="C2663" s="14"/>
      <c r="D2663" s="9"/>
      <c r="E2663" s="9"/>
      <c r="F2663" s="9"/>
      <c r="G2663" s="9"/>
      <c r="H2663" s="9"/>
      <c r="I2663" s="9"/>
      <c r="J2663" s="9"/>
      <c r="K2663" s="9"/>
      <c r="L2663" s="9"/>
      <c r="M2663" s="9"/>
    </row>
    <row r="2664" spans="1:38" ht="26.1" customHeight="1" x14ac:dyDescent="0.3">
      <c r="A2664" s="7"/>
      <c r="B2664" s="7"/>
      <c r="C2664" s="14"/>
      <c r="D2664" s="9"/>
      <c r="E2664" s="9"/>
      <c r="F2664" s="9"/>
      <c r="G2664" s="9"/>
      <c r="H2664" s="9"/>
      <c r="I2664" s="9"/>
      <c r="J2664" s="9"/>
      <c r="K2664" s="9"/>
      <c r="L2664" s="9"/>
      <c r="M2664" s="9"/>
    </row>
    <row r="2665" spans="1:38" ht="26.1" customHeight="1" x14ac:dyDescent="0.3">
      <c r="A2665" s="7"/>
      <c r="B2665" s="7"/>
      <c r="C2665" s="14"/>
      <c r="D2665" s="9"/>
      <c r="E2665" s="9"/>
      <c r="F2665" s="9"/>
      <c r="G2665" s="9"/>
      <c r="H2665" s="9"/>
      <c r="I2665" s="9"/>
      <c r="J2665" s="9"/>
      <c r="K2665" s="9"/>
      <c r="L2665" s="9"/>
      <c r="M2665" s="9"/>
    </row>
    <row r="2666" spans="1:38" ht="26.1" customHeight="1" x14ac:dyDescent="0.3">
      <c r="A2666" s="7"/>
      <c r="B2666" s="7"/>
      <c r="C2666" s="14"/>
      <c r="D2666" s="9"/>
      <c r="E2666" s="9"/>
      <c r="F2666" s="9"/>
      <c r="G2666" s="9"/>
      <c r="H2666" s="9"/>
      <c r="I2666" s="9"/>
      <c r="J2666" s="9"/>
      <c r="K2666" s="9"/>
      <c r="L2666" s="9"/>
      <c r="M2666" s="9"/>
    </row>
    <row r="2667" spans="1:38" ht="26.1" customHeight="1" x14ac:dyDescent="0.3">
      <c r="A2667" s="7"/>
      <c r="B2667" s="7"/>
      <c r="C2667" s="14"/>
      <c r="D2667" s="9"/>
      <c r="E2667" s="9"/>
      <c r="F2667" s="9"/>
      <c r="G2667" s="9"/>
      <c r="H2667" s="9"/>
      <c r="I2667" s="9"/>
      <c r="J2667" s="9"/>
      <c r="K2667" s="9"/>
      <c r="L2667" s="9"/>
      <c r="M2667" s="9"/>
    </row>
    <row r="2668" spans="1:38" ht="26.1" customHeight="1" x14ac:dyDescent="0.3">
      <c r="A2668" s="7"/>
      <c r="B2668" s="7"/>
      <c r="C2668" s="14"/>
      <c r="D2668" s="9"/>
      <c r="E2668" s="9"/>
      <c r="F2668" s="9"/>
      <c r="G2668" s="9"/>
      <c r="H2668" s="9"/>
      <c r="I2668" s="9"/>
      <c r="J2668" s="9"/>
      <c r="K2668" s="9"/>
      <c r="L2668" s="9"/>
      <c r="M2668" s="9"/>
    </row>
    <row r="2669" spans="1:38" ht="26.1" customHeight="1" x14ac:dyDescent="0.3">
      <c r="A2669" s="7"/>
      <c r="B2669" s="7"/>
      <c r="C2669" s="14"/>
      <c r="D2669" s="9"/>
      <c r="E2669" s="9"/>
      <c r="F2669" s="9"/>
      <c r="G2669" s="9"/>
      <c r="H2669" s="9"/>
      <c r="I2669" s="9"/>
      <c r="J2669" s="9"/>
      <c r="K2669" s="9"/>
      <c r="L2669" s="9"/>
      <c r="M2669" s="9"/>
    </row>
    <row r="2670" spans="1:38" ht="26.1" customHeight="1" x14ac:dyDescent="0.3">
      <c r="A2670" s="7"/>
      <c r="B2670" s="7"/>
      <c r="C2670" s="14"/>
      <c r="D2670" s="9"/>
      <c r="E2670" s="9"/>
      <c r="F2670" s="9"/>
      <c r="G2670" s="9"/>
      <c r="H2670" s="9"/>
      <c r="I2670" s="9"/>
      <c r="J2670" s="9"/>
      <c r="K2670" s="9"/>
      <c r="L2670" s="9"/>
      <c r="M2670" s="9"/>
    </row>
    <row r="2671" spans="1:38" ht="26.1" customHeight="1" x14ac:dyDescent="0.3">
      <c r="A2671" s="7"/>
      <c r="B2671" s="7"/>
      <c r="C2671" s="14"/>
      <c r="D2671" s="9"/>
      <c r="E2671" s="9"/>
      <c r="F2671" s="9"/>
      <c r="G2671" s="9"/>
      <c r="H2671" s="9"/>
      <c r="I2671" s="9"/>
      <c r="J2671" s="9"/>
      <c r="K2671" s="9"/>
      <c r="L2671" s="9"/>
      <c r="M2671" s="9"/>
    </row>
    <row r="2672" spans="1:38" ht="26.1" customHeight="1" x14ac:dyDescent="0.3">
      <c r="A2672" s="7"/>
      <c r="B2672" s="7"/>
      <c r="C2672" s="14"/>
      <c r="D2672" s="9"/>
      <c r="E2672" s="9"/>
      <c r="F2672" s="9"/>
      <c r="G2672" s="9"/>
      <c r="H2672" s="9"/>
      <c r="I2672" s="9"/>
      <c r="J2672" s="9"/>
      <c r="K2672" s="9"/>
      <c r="L2672" s="9"/>
      <c r="M2672" s="9"/>
    </row>
    <row r="2673" spans="1:38" ht="26.1" customHeight="1" x14ac:dyDescent="0.3">
      <c r="A2673" s="7"/>
      <c r="B2673" s="7"/>
      <c r="C2673" s="14"/>
      <c r="D2673" s="9"/>
      <c r="E2673" s="9"/>
      <c r="F2673" s="9"/>
      <c r="G2673" s="9"/>
      <c r="H2673" s="9"/>
      <c r="I2673" s="9"/>
      <c r="J2673" s="9"/>
      <c r="K2673" s="9"/>
      <c r="L2673" s="9"/>
      <c r="M2673" s="9"/>
    </row>
    <row r="2674" spans="1:38" ht="26.1" customHeight="1" x14ac:dyDescent="0.3">
      <c r="A2674" s="7"/>
      <c r="B2674" s="7"/>
      <c r="C2674" s="14"/>
      <c r="D2674" s="9"/>
      <c r="E2674" s="9"/>
      <c r="F2674" s="9"/>
      <c r="G2674" s="9"/>
      <c r="H2674" s="9"/>
      <c r="I2674" s="9"/>
      <c r="J2674" s="9"/>
      <c r="K2674" s="9"/>
      <c r="L2674" s="9"/>
      <c r="M2674" s="9"/>
    </row>
    <row r="2675" spans="1:38" ht="26.1" customHeight="1" x14ac:dyDescent="0.3">
      <c r="A2675" s="7"/>
      <c r="B2675" s="7"/>
      <c r="C2675" s="14"/>
      <c r="D2675" s="9"/>
      <c r="E2675" s="9"/>
      <c r="F2675" s="9"/>
      <c r="G2675" s="9"/>
      <c r="H2675" s="9"/>
      <c r="I2675" s="9"/>
      <c r="J2675" s="9"/>
      <c r="K2675" s="9"/>
      <c r="L2675" s="9"/>
      <c r="M2675" s="9"/>
    </row>
    <row r="2676" spans="1:38" ht="26.1" customHeight="1" x14ac:dyDescent="0.3">
      <c r="A2676" s="10" t="s">
        <v>91</v>
      </c>
      <c r="B2676" s="11"/>
      <c r="C2676" s="12"/>
      <c r="D2676" s="13"/>
      <c r="E2676" s="13"/>
      <c r="F2676" s="13"/>
      <c r="G2676" s="13"/>
      <c r="H2676" s="13"/>
      <c r="I2676" s="13"/>
      <c r="J2676" s="13"/>
      <c r="K2676" s="13"/>
      <c r="L2676" s="13">
        <f>F2676+H2676+J2676</f>
        <v>0</v>
      </c>
      <c r="M2676" s="13"/>
      <c r="R2676">
        <f t="shared" ref="R2676:AL2676" si="418">ROUNDDOWN(SUM(R2662:R2662), 0)</f>
        <v>0</v>
      </c>
      <c r="S2676">
        <f t="shared" si="418"/>
        <v>0</v>
      </c>
      <c r="T2676">
        <f t="shared" si="418"/>
        <v>0</v>
      </c>
      <c r="U2676">
        <f t="shared" si="418"/>
        <v>0</v>
      </c>
      <c r="V2676">
        <f t="shared" si="418"/>
        <v>0</v>
      </c>
      <c r="W2676">
        <f t="shared" si="418"/>
        <v>0</v>
      </c>
      <c r="X2676">
        <f t="shared" si="418"/>
        <v>0</v>
      </c>
      <c r="Y2676">
        <f t="shared" si="418"/>
        <v>0</v>
      </c>
      <c r="Z2676">
        <f t="shared" si="418"/>
        <v>0</v>
      </c>
      <c r="AA2676">
        <f t="shared" si="418"/>
        <v>0</v>
      </c>
      <c r="AB2676">
        <f t="shared" si="418"/>
        <v>0</v>
      </c>
      <c r="AC2676">
        <f t="shared" si="418"/>
        <v>0</v>
      </c>
      <c r="AD2676">
        <f t="shared" si="418"/>
        <v>0</v>
      </c>
      <c r="AE2676">
        <f t="shared" si="418"/>
        <v>0</v>
      </c>
      <c r="AF2676">
        <f t="shared" si="418"/>
        <v>0</v>
      </c>
      <c r="AG2676">
        <f t="shared" si="418"/>
        <v>0</v>
      </c>
      <c r="AH2676">
        <f t="shared" si="418"/>
        <v>0</v>
      </c>
      <c r="AI2676">
        <f t="shared" si="418"/>
        <v>0</v>
      </c>
      <c r="AJ2676">
        <f t="shared" si="418"/>
        <v>0</v>
      </c>
      <c r="AK2676">
        <f t="shared" si="418"/>
        <v>0</v>
      </c>
      <c r="AL2676">
        <f t="shared" si="418"/>
        <v>0</v>
      </c>
    </row>
    <row r="2677" spans="1:38" ht="26.1" customHeight="1" x14ac:dyDescent="0.3">
      <c r="A2677" s="59" t="s">
        <v>594</v>
      </c>
      <c r="B2677" s="62"/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  <c r="M2677" s="63"/>
    </row>
    <row r="2678" spans="1:38" ht="26.1" customHeight="1" x14ac:dyDescent="0.3">
      <c r="A2678" s="6" t="s">
        <v>180</v>
      </c>
      <c r="B2678" s="6" t="s">
        <v>81</v>
      </c>
      <c r="C2678" s="8" t="s">
        <v>62</v>
      </c>
      <c r="D2678" s="9">
        <v>3.5999999999999997E-2</v>
      </c>
      <c r="E2678" s="9"/>
      <c r="F2678" s="9"/>
      <c r="G2678" s="9"/>
      <c r="H2678" s="9"/>
      <c r="I2678" s="9"/>
      <c r="J2678" s="9"/>
      <c r="K2678" s="9">
        <f t="shared" ref="K2678:L2680" si="419">E2678+G2678+I2678</f>
        <v>0</v>
      </c>
      <c r="L2678" s="9">
        <f t="shared" si="419"/>
        <v>0</v>
      </c>
      <c r="M2678" s="15" t="s">
        <v>181</v>
      </c>
      <c r="O2678" t="str">
        <f>""</f>
        <v/>
      </c>
      <c r="P2678" t="s">
        <v>411</v>
      </c>
      <c r="Q2678">
        <v>1</v>
      </c>
      <c r="R2678">
        <f>IF(P2678="기계경비", J2678, 0)</f>
        <v>0</v>
      </c>
      <c r="S2678">
        <f>IF(P2678="운반비", J2678, 0)</f>
        <v>0</v>
      </c>
      <c r="T2678">
        <f>IF(P2678="작업부산물", F2678, 0)</f>
        <v>0</v>
      </c>
      <c r="U2678">
        <f>IF(P2678="관급", F2678, 0)</f>
        <v>0</v>
      </c>
      <c r="V2678">
        <f>IF(P2678="외주비", J2678, 0)</f>
        <v>0</v>
      </c>
      <c r="W2678">
        <f>IF(P2678="장비비", J2678, 0)</f>
        <v>0</v>
      </c>
      <c r="X2678">
        <f>IF(P2678="폐기물처리비", L2678, 0)</f>
        <v>0</v>
      </c>
      <c r="Y2678">
        <f>IF(P2678="가설비", J2678, 0)</f>
        <v>0</v>
      </c>
      <c r="Z2678">
        <f>IF(P2678="잡비제외분", F2678, 0)</f>
        <v>0</v>
      </c>
      <c r="AA2678">
        <f>IF(P2678="사급자재대", L2678, 0)</f>
        <v>0</v>
      </c>
      <c r="AB2678">
        <f>IF(P2678="관급자재대", L2678, 0)</f>
        <v>0</v>
      </c>
      <c r="AC2678">
        <f>IF(P2678="(비)철강설", L2678, 0)</f>
        <v>0</v>
      </c>
      <c r="AD2678">
        <f>IF(P2678="사용자항목2", L2678, 0)</f>
        <v>0</v>
      </c>
      <c r="AE2678">
        <f>IF(P2678="사용자항목3", L2678, 0)</f>
        <v>0</v>
      </c>
      <c r="AF2678">
        <f>IF(P2678="사용자항목4", L2678, 0)</f>
        <v>0</v>
      </c>
      <c r="AG2678">
        <f>IF(P2678="사용자항목5", L2678, 0)</f>
        <v>0</v>
      </c>
      <c r="AH2678">
        <f>IF(P2678="사용자항목6", L2678, 0)</f>
        <v>0</v>
      </c>
      <c r="AI2678">
        <f>IF(P2678="사용자항목7", L2678, 0)</f>
        <v>0</v>
      </c>
      <c r="AJ2678">
        <f>IF(P2678="사용자항목8", L2678, 0)</f>
        <v>0</v>
      </c>
      <c r="AK2678">
        <f>IF(P2678="사용자항목9", L2678, 0)</f>
        <v>0</v>
      </c>
    </row>
    <row r="2679" spans="1:38" ht="26.1" customHeight="1" x14ac:dyDescent="0.3">
      <c r="A2679" s="6" t="s">
        <v>72</v>
      </c>
      <c r="B2679" s="6" t="s">
        <v>73</v>
      </c>
      <c r="C2679" s="8" t="s">
        <v>62</v>
      </c>
      <c r="D2679" s="9">
        <v>3.5999999999999997E-2</v>
      </c>
      <c r="E2679" s="9"/>
      <c r="F2679" s="9"/>
      <c r="G2679" s="9"/>
      <c r="H2679" s="9"/>
      <c r="I2679" s="9"/>
      <c r="J2679" s="9"/>
      <c r="K2679" s="9">
        <f t="shared" si="419"/>
        <v>0</v>
      </c>
      <c r="L2679" s="9">
        <f t="shared" si="419"/>
        <v>0</v>
      </c>
      <c r="M2679" s="15" t="s">
        <v>74</v>
      </c>
      <c r="O2679" t="str">
        <f>"03"</f>
        <v>03</v>
      </c>
      <c r="P2679" t="s">
        <v>411</v>
      </c>
      <c r="Q2679">
        <v>1</v>
      </c>
      <c r="R2679">
        <f>IF(P2679="기계경비", J2679, 0)</f>
        <v>0</v>
      </c>
      <c r="S2679">
        <f>IF(P2679="운반비", J2679, 0)</f>
        <v>0</v>
      </c>
      <c r="T2679">
        <f>IF(P2679="작업부산물", F2679, 0)</f>
        <v>0</v>
      </c>
      <c r="U2679">
        <f>IF(P2679="관급", F2679, 0)</f>
        <v>0</v>
      </c>
      <c r="V2679">
        <f>IF(P2679="외주비", J2679, 0)</f>
        <v>0</v>
      </c>
      <c r="W2679">
        <f>IF(P2679="장비비", J2679, 0)</f>
        <v>0</v>
      </c>
      <c r="X2679">
        <f>IF(P2679="폐기물처리비", L2679, 0)</f>
        <v>0</v>
      </c>
      <c r="Y2679">
        <f>IF(P2679="가설비", J2679, 0)</f>
        <v>0</v>
      </c>
      <c r="Z2679">
        <f>IF(P2679="잡비제외분", F2679, 0)</f>
        <v>0</v>
      </c>
      <c r="AA2679">
        <f>IF(P2679="사급자재대", L2679, 0)</f>
        <v>0</v>
      </c>
      <c r="AB2679">
        <f>IF(P2679="관급자재대", L2679, 0)</f>
        <v>0</v>
      </c>
      <c r="AC2679">
        <f>IF(P2679="(비)철강설", L2679, 0)</f>
        <v>0</v>
      </c>
      <c r="AD2679">
        <f>IF(P2679="사용자항목2", L2679, 0)</f>
        <v>0</v>
      </c>
      <c r="AE2679">
        <f>IF(P2679="사용자항목3", L2679, 0)</f>
        <v>0</v>
      </c>
      <c r="AF2679">
        <f>IF(P2679="사용자항목4", L2679, 0)</f>
        <v>0</v>
      </c>
      <c r="AG2679">
        <f>IF(P2679="사용자항목5", L2679, 0)</f>
        <v>0</v>
      </c>
      <c r="AH2679">
        <f>IF(P2679="사용자항목6", L2679, 0)</f>
        <v>0</v>
      </c>
      <c r="AI2679">
        <f>IF(P2679="사용자항목7", L2679, 0)</f>
        <v>0</v>
      </c>
      <c r="AJ2679">
        <f>IF(P2679="사용자항목8", L2679, 0)</f>
        <v>0</v>
      </c>
      <c r="AK2679">
        <f>IF(P2679="사용자항목9", L2679, 0)</f>
        <v>0</v>
      </c>
    </row>
    <row r="2680" spans="1:38" ht="26.1" customHeight="1" x14ac:dyDescent="0.3">
      <c r="A2680" s="6" t="s">
        <v>75</v>
      </c>
      <c r="B2680" s="6" t="s">
        <v>78</v>
      </c>
      <c r="C2680" s="8" t="s">
        <v>62</v>
      </c>
      <c r="D2680" s="9">
        <v>3.5999999999999997E-2</v>
      </c>
      <c r="E2680" s="9"/>
      <c r="F2680" s="9"/>
      <c r="G2680" s="9"/>
      <c r="H2680" s="9"/>
      <c r="I2680" s="9"/>
      <c r="J2680" s="9"/>
      <c r="K2680" s="9">
        <f t="shared" si="419"/>
        <v>0</v>
      </c>
      <c r="L2680" s="9">
        <f t="shared" si="419"/>
        <v>0</v>
      </c>
      <c r="M2680" s="15" t="s">
        <v>77</v>
      </c>
      <c r="O2680" t="str">
        <f>"03"</f>
        <v>03</v>
      </c>
      <c r="P2680" t="s">
        <v>411</v>
      </c>
      <c r="Q2680">
        <v>1</v>
      </c>
      <c r="R2680">
        <f>IF(P2680="기계경비", J2680, 0)</f>
        <v>0</v>
      </c>
      <c r="S2680">
        <f>IF(P2680="운반비", J2680, 0)</f>
        <v>0</v>
      </c>
      <c r="T2680">
        <f>IF(P2680="작업부산물", F2680, 0)</f>
        <v>0</v>
      </c>
      <c r="U2680">
        <f>IF(P2680="관급", F2680, 0)</f>
        <v>0</v>
      </c>
      <c r="V2680">
        <f>IF(P2680="외주비", J2680, 0)</f>
        <v>0</v>
      </c>
      <c r="W2680">
        <f>IF(P2680="장비비", J2680, 0)</f>
        <v>0</v>
      </c>
      <c r="X2680">
        <f>IF(P2680="폐기물처리비", L2680, 0)</f>
        <v>0</v>
      </c>
      <c r="Y2680">
        <f>IF(P2680="가설비", J2680, 0)</f>
        <v>0</v>
      </c>
      <c r="Z2680">
        <f>IF(P2680="잡비제외분", F2680, 0)</f>
        <v>0</v>
      </c>
      <c r="AA2680">
        <f>IF(P2680="사급자재대", L2680, 0)</f>
        <v>0</v>
      </c>
      <c r="AB2680">
        <f>IF(P2680="관급자재대", L2680, 0)</f>
        <v>0</v>
      </c>
      <c r="AC2680">
        <f>IF(P2680="(비)철강설", L2680, 0)</f>
        <v>0</v>
      </c>
      <c r="AD2680">
        <f>IF(P2680="사용자항목2", L2680, 0)</f>
        <v>0</v>
      </c>
      <c r="AE2680">
        <f>IF(P2680="사용자항목3", L2680, 0)</f>
        <v>0</v>
      </c>
      <c r="AF2680">
        <f>IF(P2680="사용자항목4", L2680, 0)</f>
        <v>0</v>
      </c>
      <c r="AG2680">
        <f>IF(P2680="사용자항목5", L2680, 0)</f>
        <v>0</v>
      </c>
      <c r="AH2680">
        <f>IF(P2680="사용자항목6", L2680, 0)</f>
        <v>0</v>
      </c>
      <c r="AI2680">
        <f>IF(P2680="사용자항목7", L2680, 0)</f>
        <v>0</v>
      </c>
      <c r="AJ2680">
        <f>IF(P2680="사용자항목8", L2680, 0)</f>
        <v>0</v>
      </c>
      <c r="AK2680">
        <f>IF(P2680="사용자항목9", L2680, 0)</f>
        <v>0</v>
      </c>
    </row>
    <row r="2681" spans="1:38" ht="26.1" customHeight="1" x14ac:dyDescent="0.3">
      <c r="A2681" s="7"/>
      <c r="B2681" s="7"/>
      <c r="C2681" s="14"/>
      <c r="D2681" s="9"/>
      <c r="E2681" s="9"/>
      <c r="F2681" s="9"/>
      <c r="G2681" s="9"/>
      <c r="H2681" s="9"/>
      <c r="I2681" s="9"/>
      <c r="J2681" s="9"/>
      <c r="K2681" s="9"/>
      <c r="L2681" s="9"/>
      <c r="M2681" s="9"/>
    </row>
    <row r="2682" spans="1:38" ht="26.1" customHeight="1" x14ac:dyDescent="0.3">
      <c r="A2682" s="7"/>
      <c r="B2682" s="7"/>
      <c r="C2682" s="14"/>
      <c r="D2682" s="9"/>
      <c r="E2682" s="9"/>
      <c r="F2682" s="9"/>
      <c r="G2682" s="9"/>
      <c r="H2682" s="9"/>
      <c r="I2682" s="9"/>
      <c r="J2682" s="9"/>
      <c r="K2682" s="9"/>
      <c r="L2682" s="9"/>
      <c r="M2682" s="9"/>
    </row>
    <row r="2683" spans="1:38" ht="26.1" customHeight="1" x14ac:dyDescent="0.3">
      <c r="A2683" s="7"/>
      <c r="B2683" s="7"/>
      <c r="C2683" s="14"/>
      <c r="D2683" s="9"/>
      <c r="E2683" s="9"/>
      <c r="F2683" s="9"/>
      <c r="G2683" s="9"/>
      <c r="H2683" s="9"/>
      <c r="I2683" s="9"/>
      <c r="J2683" s="9"/>
      <c r="K2683" s="9"/>
      <c r="L2683" s="9"/>
      <c r="M2683" s="9"/>
    </row>
    <row r="2684" spans="1:38" ht="26.1" customHeight="1" x14ac:dyDescent="0.3">
      <c r="A2684" s="7"/>
      <c r="B2684" s="7"/>
      <c r="C2684" s="14"/>
      <c r="D2684" s="9"/>
      <c r="E2684" s="9"/>
      <c r="F2684" s="9"/>
      <c r="G2684" s="9"/>
      <c r="H2684" s="9"/>
      <c r="I2684" s="9"/>
      <c r="J2684" s="9"/>
      <c r="K2684" s="9"/>
      <c r="L2684" s="9"/>
      <c r="M2684" s="9"/>
    </row>
    <row r="2685" spans="1:38" ht="26.1" customHeight="1" x14ac:dyDescent="0.3">
      <c r="A2685" s="7"/>
      <c r="B2685" s="7"/>
      <c r="C2685" s="14"/>
      <c r="D2685" s="9"/>
      <c r="E2685" s="9"/>
      <c r="F2685" s="9"/>
      <c r="G2685" s="9"/>
      <c r="H2685" s="9"/>
      <c r="I2685" s="9"/>
      <c r="J2685" s="9"/>
      <c r="K2685" s="9"/>
      <c r="L2685" s="9"/>
      <c r="M2685" s="9"/>
    </row>
    <row r="2686" spans="1:38" ht="26.1" customHeight="1" x14ac:dyDescent="0.3">
      <c r="A2686" s="7"/>
      <c r="B2686" s="7"/>
      <c r="C2686" s="14"/>
      <c r="D2686" s="9"/>
      <c r="E2686" s="9"/>
      <c r="F2686" s="9"/>
      <c r="G2686" s="9"/>
      <c r="H2686" s="9"/>
      <c r="I2686" s="9"/>
      <c r="J2686" s="9"/>
      <c r="K2686" s="9"/>
      <c r="L2686" s="9"/>
      <c r="M2686" s="9"/>
    </row>
    <row r="2687" spans="1:38" ht="26.1" customHeight="1" x14ac:dyDescent="0.3">
      <c r="A2687" s="7"/>
      <c r="B2687" s="7"/>
      <c r="C2687" s="14"/>
      <c r="D2687" s="9"/>
      <c r="E2687" s="9"/>
      <c r="F2687" s="9"/>
      <c r="G2687" s="9"/>
      <c r="H2687" s="9"/>
      <c r="I2687" s="9"/>
      <c r="J2687" s="9"/>
      <c r="K2687" s="9"/>
      <c r="L2687" s="9"/>
      <c r="M2687" s="9"/>
    </row>
    <row r="2688" spans="1:38" ht="26.1" customHeight="1" x14ac:dyDescent="0.3">
      <c r="A2688" s="7"/>
      <c r="B2688" s="7"/>
      <c r="C2688" s="14"/>
      <c r="D2688" s="9"/>
      <c r="E2688" s="9"/>
      <c r="F2688" s="9"/>
      <c r="G2688" s="9"/>
      <c r="H2688" s="9"/>
      <c r="I2688" s="9"/>
      <c r="J2688" s="9"/>
      <c r="K2688" s="9"/>
      <c r="L2688" s="9"/>
      <c r="M2688" s="9"/>
    </row>
    <row r="2689" spans="1:38" ht="26.1" customHeight="1" x14ac:dyDescent="0.3">
      <c r="A2689" s="7"/>
      <c r="B2689" s="7"/>
      <c r="C2689" s="14"/>
      <c r="D2689" s="9"/>
      <c r="E2689" s="9"/>
      <c r="F2689" s="9"/>
      <c r="G2689" s="9"/>
      <c r="H2689" s="9"/>
      <c r="I2689" s="9"/>
      <c r="J2689" s="9"/>
      <c r="K2689" s="9"/>
      <c r="L2689" s="9"/>
      <c r="M2689" s="9"/>
    </row>
    <row r="2690" spans="1:38" ht="26.1" customHeight="1" x14ac:dyDescent="0.3">
      <c r="A2690" s="7"/>
      <c r="B2690" s="7"/>
      <c r="C2690" s="14"/>
      <c r="D2690" s="9"/>
      <c r="E2690" s="9"/>
      <c r="F2690" s="9"/>
      <c r="G2690" s="9"/>
      <c r="H2690" s="9"/>
      <c r="I2690" s="9"/>
      <c r="J2690" s="9"/>
      <c r="K2690" s="9"/>
      <c r="L2690" s="9"/>
      <c r="M2690" s="9"/>
    </row>
    <row r="2691" spans="1:38" ht="26.1" customHeight="1" x14ac:dyDescent="0.3">
      <c r="A2691" s="7"/>
      <c r="B2691" s="7"/>
      <c r="C2691" s="14"/>
      <c r="D2691" s="9"/>
      <c r="E2691" s="9"/>
      <c r="F2691" s="9"/>
      <c r="G2691" s="9"/>
      <c r="H2691" s="9"/>
      <c r="I2691" s="9"/>
      <c r="J2691" s="9"/>
      <c r="K2691" s="9"/>
      <c r="L2691" s="9"/>
      <c r="M2691" s="9"/>
    </row>
    <row r="2692" spans="1:38" ht="26.1" customHeight="1" x14ac:dyDescent="0.3">
      <c r="A2692" s="10" t="s">
        <v>91</v>
      </c>
      <c r="B2692" s="11"/>
      <c r="C2692" s="12"/>
      <c r="D2692" s="13"/>
      <c r="E2692" s="13"/>
      <c r="F2692" s="13"/>
      <c r="G2692" s="13"/>
      <c r="H2692" s="13"/>
      <c r="I2692" s="13"/>
      <c r="J2692" s="13"/>
      <c r="K2692" s="13"/>
      <c r="L2692" s="13">
        <f>F2692+H2692+J2692</f>
        <v>0</v>
      </c>
      <c r="M2692" s="13"/>
      <c r="R2692">
        <f t="shared" ref="R2692:AL2692" si="420">ROUNDDOWN(SUM(R2678:R2680), 0)</f>
        <v>0</v>
      </c>
      <c r="S2692">
        <f t="shared" si="420"/>
        <v>0</v>
      </c>
      <c r="T2692">
        <f t="shared" si="420"/>
        <v>0</v>
      </c>
      <c r="U2692">
        <f t="shared" si="420"/>
        <v>0</v>
      </c>
      <c r="V2692">
        <f t="shared" si="420"/>
        <v>0</v>
      </c>
      <c r="W2692">
        <f t="shared" si="420"/>
        <v>0</v>
      </c>
      <c r="X2692">
        <f t="shared" si="420"/>
        <v>0</v>
      </c>
      <c r="Y2692">
        <f t="shared" si="420"/>
        <v>0</v>
      </c>
      <c r="Z2692">
        <f t="shared" si="420"/>
        <v>0</v>
      </c>
      <c r="AA2692">
        <f t="shared" si="420"/>
        <v>0</v>
      </c>
      <c r="AB2692">
        <f t="shared" si="420"/>
        <v>0</v>
      </c>
      <c r="AC2692">
        <f t="shared" si="420"/>
        <v>0</v>
      </c>
      <c r="AD2692">
        <f t="shared" si="420"/>
        <v>0</v>
      </c>
      <c r="AE2692">
        <f t="shared" si="420"/>
        <v>0</v>
      </c>
      <c r="AF2692">
        <f t="shared" si="420"/>
        <v>0</v>
      </c>
      <c r="AG2692">
        <f t="shared" si="420"/>
        <v>0</v>
      </c>
      <c r="AH2692">
        <f t="shared" si="420"/>
        <v>0</v>
      </c>
      <c r="AI2692">
        <f t="shared" si="420"/>
        <v>0</v>
      </c>
      <c r="AJ2692">
        <f t="shared" si="420"/>
        <v>0</v>
      </c>
      <c r="AK2692">
        <f t="shared" si="420"/>
        <v>0</v>
      </c>
      <c r="AL2692">
        <f t="shared" si="420"/>
        <v>0</v>
      </c>
    </row>
    <row r="2693" spans="1:38" ht="26.1" customHeight="1" x14ac:dyDescent="0.3">
      <c r="A2693" s="59" t="s">
        <v>595</v>
      </c>
      <c r="B2693" s="62"/>
      <c r="C2693" s="62"/>
      <c r="D2693" s="62"/>
      <c r="E2693" s="62"/>
      <c r="F2693" s="62"/>
      <c r="G2693" s="62"/>
      <c r="H2693" s="62"/>
      <c r="I2693" s="62"/>
      <c r="J2693" s="62"/>
      <c r="K2693" s="62"/>
      <c r="L2693" s="62"/>
      <c r="M2693" s="63"/>
    </row>
    <row r="2694" spans="1:38" ht="26.1" customHeight="1" x14ac:dyDescent="0.3">
      <c r="A2694" s="6" t="s">
        <v>318</v>
      </c>
      <c r="B2694" s="6" t="s">
        <v>99</v>
      </c>
      <c r="C2694" s="8" t="s">
        <v>97</v>
      </c>
      <c r="D2694" s="9">
        <v>8</v>
      </c>
      <c r="E2694" s="9"/>
      <c r="F2694" s="9"/>
      <c r="G2694" s="9"/>
      <c r="H2694" s="9"/>
      <c r="I2694" s="9"/>
      <c r="J2694" s="9"/>
      <c r="K2694" s="9">
        <f>E2694+G2694+I2694</f>
        <v>0</v>
      </c>
      <c r="L2694" s="9">
        <f>F2694+H2694+J2694</f>
        <v>0</v>
      </c>
      <c r="M2694" s="15" t="s">
        <v>317</v>
      </c>
      <c r="O2694" t="str">
        <f>""</f>
        <v/>
      </c>
      <c r="P2694" s="1" t="s">
        <v>90</v>
      </c>
      <c r="Q2694">
        <v>1</v>
      </c>
      <c r="R2694">
        <f>IF(P2694="기계경비", J2694, 0)</f>
        <v>0</v>
      </c>
      <c r="S2694">
        <f>IF(P2694="운반비", J2694, 0)</f>
        <v>0</v>
      </c>
      <c r="T2694">
        <f>IF(P2694="작업부산물", F2694, 0)</f>
        <v>0</v>
      </c>
      <c r="U2694">
        <f>IF(P2694="관급", F2694, 0)</f>
        <v>0</v>
      </c>
      <c r="V2694">
        <f>IF(P2694="외주비", J2694, 0)</f>
        <v>0</v>
      </c>
      <c r="W2694">
        <f>IF(P2694="장비비", J2694, 0)</f>
        <v>0</v>
      </c>
      <c r="X2694">
        <f>IF(P2694="폐기물처리비", J2694, 0)</f>
        <v>0</v>
      </c>
      <c r="Y2694">
        <f>IF(P2694="가설비", J2694, 0)</f>
        <v>0</v>
      </c>
      <c r="Z2694">
        <f>IF(P2694="잡비제외분", F2694, 0)</f>
        <v>0</v>
      </c>
      <c r="AA2694">
        <f>IF(P2694="사급자재대", L2694, 0)</f>
        <v>0</v>
      </c>
      <c r="AB2694">
        <f>IF(P2694="관급자재대", L2694, 0)</f>
        <v>0</v>
      </c>
      <c r="AC2694">
        <f>IF(P2694="(비)철강설", L2694, 0)</f>
        <v>0</v>
      </c>
      <c r="AD2694">
        <f>IF(P2694="사용자항목2", L2694, 0)</f>
        <v>0</v>
      </c>
      <c r="AE2694">
        <f>IF(P2694="사용자항목3", L2694, 0)</f>
        <v>0</v>
      </c>
      <c r="AF2694">
        <f>IF(P2694="사용자항목4", L2694, 0)</f>
        <v>0</v>
      </c>
      <c r="AG2694">
        <f>IF(P2694="사용자항목5", L2694, 0)</f>
        <v>0</v>
      </c>
      <c r="AH2694">
        <f>IF(P2694="사용자항목6", L2694, 0)</f>
        <v>0</v>
      </c>
      <c r="AI2694">
        <f>IF(P2694="사용자항목7", L2694, 0)</f>
        <v>0</v>
      </c>
      <c r="AJ2694">
        <f>IF(P2694="사용자항목8", L2694, 0)</f>
        <v>0</v>
      </c>
      <c r="AK2694">
        <f>IF(P2694="사용자항목9", L2694, 0)</f>
        <v>0</v>
      </c>
    </row>
    <row r="2695" spans="1:38" ht="26.1" customHeight="1" x14ac:dyDescent="0.3">
      <c r="A2695" s="6" t="s">
        <v>144</v>
      </c>
      <c r="B2695" s="6" t="s">
        <v>99</v>
      </c>
      <c r="C2695" s="8" t="s">
        <v>97</v>
      </c>
      <c r="D2695" s="9">
        <v>8</v>
      </c>
      <c r="E2695" s="9"/>
      <c r="F2695" s="9"/>
      <c r="G2695" s="9"/>
      <c r="H2695" s="9"/>
      <c r="I2695" s="9"/>
      <c r="J2695" s="9"/>
      <c r="K2695" s="9">
        <f>E2695+G2695+I2695</f>
        <v>0</v>
      </c>
      <c r="L2695" s="9">
        <f>F2695+H2695+J2695</f>
        <v>0</v>
      </c>
      <c r="M2695" s="15" t="s">
        <v>319</v>
      </c>
      <c r="O2695" t="str">
        <f>""</f>
        <v/>
      </c>
      <c r="P2695" s="1" t="s">
        <v>90</v>
      </c>
      <c r="Q2695">
        <v>1</v>
      </c>
      <c r="R2695">
        <f>IF(P2695="기계경비", J2695, 0)</f>
        <v>0</v>
      </c>
      <c r="S2695">
        <f>IF(P2695="운반비", J2695, 0)</f>
        <v>0</v>
      </c>
      <c r="T2695">
        <f>IF(P2695="작업부산물", F2695, 0)</f>
        <v>0</v>
      </c>
      <c r="U2695">
        <f>IF(P2695="관급", F2695, 0)</f>
        <v>0</v>
      </c>
      <c r="V2695">
        <f>IF(P2695="외주비", J2695, 0)</f>
        <v>0</v>
      </c>
      <c r="W2695">
        <f>IF(P2695="장비비", J2695, 0)</f>
        <v>0</v>
      </c>
      <c r="X2695">
        <f>IF(P2695="폐기물처리비", J2695, 0)</f>
        <v>0</v>
      </c>
      <c r="Y2695">
        <f>IF(P2695="가설비", J2695, 0)</f>
        <v>0</v>
      </c>
      <c r="Z2695">
        <f>IF(P2695="잡비제외분", F2695, 0)</f>
        <v>0</v>
      </c>
      <c r="AA2695">
        <f>IF(P2695="사급자재대", L2695, 0)</f>
        <v>0</v>
      </c>
      <c r="AB2695">
        <f>IF(P2695="관급자재대", L2695, 0)</f>
        <v>0</v>
      </c>
      <c r="AC2695">
        <f>IF(P2695="(비)철강설", L2695, 0)</f>
        <v>0</v>
      </c>
      <c r="AD2695">
        <f>IF(P2695="사용자항목2", L2695, 0)</f>
        <v>0</v>
      </c>
      <c r="AE2695">
        <f>IF(P2695="사용자항목3", L2695, 0)</f>
        <v>0</v>
      </c>
      <c r="AF2695">
        <f>IF(P2695="사용자항목4", L2695, 0)</f>
        <v>0</v>
      </c>
      <c r="AG2695">
        <f>IF(P2695="사용자항목5", L2695, 0)</f>
        <v>0</v>
      </c>
      <c r="AH2695">
        <f>IF(P2695="사용자항목6", L2695, 0)</f>
        <v>0</v>
      </c>
      <c r="AI2695">
        <f>IF(P2695="사용자항목7", L2695, 0)</f>
        <v>0</v>
      </c>
      <c r="AJ2695">
        <f>IF(P2695="사용자항목8", L2695, 0)</f>
        <v>0</v>
      </c>
      <c r="AK2695">
        <f>IF(P2695="사용자항목9", L2695, 0)</f>
        <v>0</v>
      </c>
    </row>
    <row r="2696" spans="1:38" ht="26.1" customHeight="1" x14ac:dyDescent="0.3">
      <c r="A2696" s="7"/>
      <c r="B2696" s="7"/>
      <c r="C2696" s="14"/>
      <c r="D2696" s="9"/>
      <c r="E2696" s="9"/>
      <c r="F2696" s="9"/>
      <c r="G2696" s="9"/>
      <c r="H2696" s="9"/>
      <c r="I2696" s="9"/>
      <c r="J2696" s="9"/>
      <c r="K2696" s="9"/>
      <c r="L2696" s="9"/>
      <c r="M2696" s="9"/>
    </row>
    <row r="2697" spans="1:38" ht="26.1" customHeight="1" x14ac:dyDescent="0.3">
      <c r="A2697" s="7"/>
      <c r="B2697" s="7"/>
      <c r="C2697" s="14"/>
      <c r="D2697" s="9"/>
      <c r="E2697" s="9"/>
      <c r="F2697" s="9"/>
      <c r="G2697" s="9"/>
      <c r="H2697" s="9"/>
      <c r="I2697" s="9"/>
      <c r="J2697" s="9"/>
      <c r="K2697" s="9"/>
      <c r="L2697" s="9"/>
      <c r="M2697" s="9"/>
    </row>
    <row r="2698" spans="1:38" ht="26.1" customHeight="1" x14ac:dyDescent="0.3">
      <c r="A2698" s="7"/>
      <c r="B2698" s="7"/>
      <c r="C2698" s="14"/>
      <c r="D2698" s="9"/>
      <c r="E2698" s="9"/>
      <c r="F2698" s="9"/>
      <c r="G2698" s="9"/>
      <c r="H2698" s="9"/>
      <c r="I2698" s="9"/>
      <c r="J2698" s="9"/>
      <c r="K2698" s="9"/>
      <c r="L2698" s="9"/>
      <c r="M2698" s="9"/>
    </row>
    <row r="2699" spans="1:38" ht="26.1" customHeight="1" x14ac:dyDescent="0.3">
      <c r="A2699" s="7"/>
      <c r="B2699" s="7"/>
      <c r="C2699" s="14"/>
      <c r="D2699" s="9"/>
      <c r="E2699" s="9"/>
      <c r="F2699" s="9"/>
      <c r="G2699" s="9"/>
      <c r="H2699" s="9"/>
      <c r="I2699" s="9"/>
      <c r="J2699" s="9"/>
      <c r="K2699" s="9"/>
      <c r="L2699" s="9"/>
      <c r="M2699" s="9"/>
    </row>
    <row r="2700" spans="1:38" ht="26.1" customHeight="1" x14ac:dyDescent="0.3">
      <c r="A2700" s="7"/>
      <c r="B2700" s="7"/>
      <c r="C2700" s="14"/>
      <c r="D2700" s="9"/>
      <c r="E2700" s="9"/>
      <c r="F2700" s="9"/>
      <c r="G2700" s="9"/>
      <c r="H2700" s="9"/>
      <c r="I2700" s="9"/>
      <c r="J2700" s="9"/>
      <c r="K2700" s="9"/>
      <c r="L2700" s="9"/>
      <c r="M2700" s="9"/>
    </row>
    <row r="2701" spans="1:38" ht="26.1" customHeight="1" x14ac:dyDescent="0.3">
      <c r="A2701" s="7"/>
      <c r="B2701" s="7"/>
      <c r="C2701" s="14"/>
      <c r="D2701" s="9"/>
      <c r="E2701" s="9"/>
      <c r="F2701" s="9"/>
      <c r="G2701" s="9"/>
      <c r="H2701" s="9"/>
      <c r="I2701" s="9"/>
      <c r="J2701" s="9"/>
      <c r="K2701" s="9"/>
      <c r="L2701" s="9"/>
      <c r="M2701" s="9"/>
    </row>
    <row r="2702" spans="1:38" ht="26.1" customHeight="1" x14ac:dyDescent="0.3">
      <c r="A2702" s="7"/>
      <c r="B2702" s="7"/>
      <c r="C2702" s="14"/>
      <c r="D2702" s="9"/>
      <c r="E2702" s="9"/>
      <c r="F2702" s="9"/>
      <c r="G2702" s="9"/>
      <c r="H2702" s="9"/>
      <c r="I2702" s="9"/>
      <c r="J2702" s="9"/>
      <c r="K2702" s="9"/>
      <c r="L2702" s="9"/>
      <c r="M2702" s="9"/>
    </row>
    <row r="2703" spans="1:38" ht="26.1" customHeight="1" x14ac:dyDescent="0.3">
      <c r="A2703" s="7"/>
      <c r="B2703" s="7"/>
      <c r="C2703" s="14"/>
      <c r="D2703" s="9"/>
      <c r="E2703" s="9"/>
      <c r="F2703" s="9"/>
      <c r="G2703" s="9"/>
      <c r="H2703" s="9"/>
      <c r="I2703" s="9"/>
      <c r="J2703" s="9"/>
      <c r="K2703" s="9"/>
      <c r="L2703" s="9"/>
      <c r="M2703" s="9"/>
    </row>
    <row r="2704" spans="1:38" ht="26.1" customHeight="1" x14ac:dyDescent="0.3">
      <c r="A2704" s="7"/>
      <c r="B2704" s="7"/>
      <c r="C2704" s="14"/>
      <c r="D2704" s="9"/>
      <c r="E2704" s="9"/>
      <c r="F2704" s="9"/>
      <c r="G2704" s="9"/>
      <c r="H2704" s="9"/>
      <c r="I2704" s="9"/>
      <c r="J2704" s="9"/>
      <c r="K2704" s="9"/>
      <c r="L2704" s="9"/>
      <c r="M2704" s="9"/>
    </row>
    <row r="2705" spans="1:38" ht="26.1" customHeight="1" x14ac:dyDescent="0.3">
      <c r="A2705" s="7"/>
      <c r="B2705" s="7"/>
      <c r="C2705" s="14"/>
      <c r="D2705" s="9"/>
      <c r="E2705" s="9"/>
      <c r="F2705" s="9"/>
      <c r="G2705" s="9"/>
      <c r="H2705" s="9"/>
      <c r="I2705" s="9"/>
      <c r="J2705" s="9"/>
      <c r="K2705" s="9"/>
      <c r="L2705" s="9"/>
      <c r="M2705" s="9"/>
    </row>
    <row r="2706" spans="1:38" ht="26.1" customHeight="1" x14ac:dyDescent="0.3">
      <c r="A2706" s="7"/>
      <c r="B2706" s="7"/>
      <c r="C2706" s="14"/>
      <c r="D2706" s="9"/>
      <c r="E2706" s="9"/>
      <c r="F2706" s="9"/>
      <c r="G2706" s="9"/>
      <c r="H2706" s="9"/>
      <c r="I2706" s="9"/>
      <c r="J2706" s="9"/>
      <c r="K2706" s="9"/>
      <c r="L2706" s="9"/>
      <c r="M2706" s="9"/>
    </row>
    <row r="2707" spans="1:38" ht="26.1" customHeight="1" x14ac:dyDescent="0.3">
      <c r="A2707" s="7"/>
      <c r="B2707" s="7"/>
      <c r="C2707" s="14"/>
      <c r="D2707" s="9"/>
      <c r="E2707" s="9"/>
      <c r="F2707" s="9"/>
      <c r="G2707" s="9"/>
      <c r="H2707" s="9"/>
      <c r="I2707" s="9"/>
      <c r="J2707" s="9"/>
      <c r="K2707" s="9"/>
      <c r="L2707" s="9"/>
      <c r="M2707" s="9"/>
    </row>
    <row r="2708" spans="1:38" ht="26.1" customHeight="1" x14ac:dyDescent="0.3">
      <c r="A2708" s="10" t="s">
        <v>91</v>
      </c>
      <c r="B2708" s="11"/>
      <c r="C2708" s="12"/>
      <c r="D2708" s="13"/>
      <c r="E2708" s="13"/>
      <c r="F2708" s="13"/>
      <c r="G2708" s="13"/>
      <c r="H2708" s="13"/>
      <c r="I2708" s="13"/>
      <c r="J2708" s="13"/>
      <c r="K2708" s="13"/>
      <c r="L2708" s="13">
        <f>F2708+H2708+J2708</f>
        <v>0</v>
      </c>
      <c r="M2708" s="13"/>
      <c r="R2708">
        <f t="shared" ref="R2708:AL2708" si="421">ROUNDDOWN(SUM(R2694:R2695), 0)</f>
        <v>0</v>
      </c>
      <c r="S2708">
        <f t="shared" si="421"/>
        <v>0</v>
      </c>
      <c r="T2708">
        <f t="shared" si="421"/>
        <v>0</v>
      </c>
      <c r="U2708">
        <f t="shared" si="421"/>
        <v>0</v>
      </c>
      <c r="V2708">
        <f t="shared" si="421"/>
        <v>0</v>
      </c>
      <c r="W2708">
        <f t="shared" si="421"/>
        <v>0</v>
      </c>
      <c r="X2708">
        <f t="shared" si="421"/>
        <v>0</v>
      </c>
      <c r="Y2708">
        <f t="shared" si="421"/>
        <v>0</v>
      </c>
      <c r="Z2708">
        <f t="shared" si="421"/>
        <v>0</v>
      </c>
      <c r="AA2708">
        <f t="shared" si="421"/>
        <v>0</v>
      </c>
      <c r="AB2708">
        <f t="shared" si="421"/>
        <v>0</v>
      </c>
      <c r="AC2708">
        <f t="shared" si="421"/>
        <v>0</v>
      </c>
      <c r="AD2708">
        <f t="shared" si="421"/>
        <v>0</v>
      </c>
      <c r="AE2708">
        <f t="shared" si="421"/>
        <v>0</v>
      </c>
      <c r="AF2708">
        <f t="shared" si="421"/>
        <v>0</v>
      </c>
      <c r="AG2708">
        <f t="shared" si="421"/>
        <v>0</v>
      </c>
      <c r="AH2708">
        <f t="shared" si="421"/>
        <v>0</v>
      </c>
      <c r="AI2708">
        <f t="shared" si="421"/>
        <v>0</v>
      </c>
      <c r="AJ2708">
        <f t="shared" si="421"/>
        <v>0</v>
      </c>
      <c r="AK2708">
        <f t="shared" si="421"/>
        <v>0</v>
      </c>
      <c r="AL2708">
        <f t="shared" si="421"/>
        <v>0</v>
      </c>
    </row>
    <row r="2709" spans="1:38" ht="26.1" customHeight="1" x14ac:dyDescent="0.3">
      <c r="A2709" s="59" t="s">
        <v>596</v>
      </c>
      <c r="B2709" s="62"/>
      <c r="C2709" s="62"/>
      <c r="D2709" s="62"/>
      <c r="E2709" s="62"/>
      <c r="F2709" s="62"/>
      <c r="G2709" s="62"/>
      <c r="H2709" s="62"/>
      <c r="I2709" s="62"/>
      <c r="J2709" s="62"/>
      <c r="K2709" s="62"/>
      <c r="L2709" s="62"/>
      <c r="M2709" s="63"/>
    </row>
    <row r="2710" spans="1:38" ht="26.1" customHeight="1" x14ac:dyDescent="0.3">
      <c r="A2710" s="6" t="s">
        <v>155</v>
      </c>
      <c r="B2710" s="6" t="s">
        <v>321</v>
      </c>
      <c r="C2710" s="8" t="s">
        <v>97</v>
      </c>
      <c r="D2710" s="9">
        <v>1</v>
      </c>
      <c r="E2710" s="9"/>
      <c r="F2710" s="9"/>
      <c r="G2710" s="9"/>
      <c r="H2710" s="9"/>
      <c r="I2710" s="9"/>
      <c r="J2710" s="9"/>
      <c r="K2710" s="9">
        <f t="shared" ref="K2710:K2721" si="422">E2710+G2710+I2710</f>
        <v>0</v>
      </c>
      <c r="L2710" s="9">
        <f t="shared" ref="L2710:L2721" si="423">F2710+H2710+J2710</f>
        <v>0</v>
      </c>
      <c r="M2710" s="15" t="s">
        <v>320</v>
      </c>
      <c r="O2710" t="str">
        <f>""</f>
        <v/>
      </c>
      <c r="P2710" s="1" t="s">
        <v>90</v>
      </c>
      <c r="Q2710">
        <v>1</v>
      </c>
      <c r="R2710">
        <f t="shared" ref="R2710:R2721" si="424">IF(P2710="기계경비", J2710, 0)</f>
        <v>0</v>
      </c>
      <c r="S2710">
        <f t="shared" ref="S2710:S2721" si="425">IF(P2710="운반비", J2710, 0)</f>
        <v>0</v>
      </c>
      <c r="T2710">
        <f t="shared" ref="T2710:T2721" si="426">IF(P2710="작업부산물", F2710, 0)</f>
        <v>0</v>
      </c>
      <c r="U2710">
        <f t="shared" ref="U2710:U2721" si="427">IF(P2710="관급", F2710, 0)</f>
        <v>0</v>
      </c>
      <c r="V2710">
        <f t="shared" ref="V2710:V2721" si="428">IF(P2710="외주비", J2710, 0)</f>
        <v>0</v>
      </c>
      <c r="W2710">
        <f t="shared" ref="W2710:W2721" si="429">IF(P2710="장비비", J2710, 0)</f>
        <v>0</v>
      </c>
      <c r="X2710">
        <f t="shared" ref="X2710:X2721" si="430">IF(P2710="폐기물처리비", J2710, 0)</f>
        <v>0</v>
      </c>
      <c r="Y2710">
        <f t="shared" ref="Y2710:Y2721" si="431">IF(P2710="가설비", J2710, 0)</f>
        <v>0</v>
      </c>
      <c r="Z2710">
        <f t="shared" ref="Z2710:Z2721" si="432">IF(P2710="잡비제외분", F2710, 0)</f>
        <v>0</v>
      </c>
      <c r="AA2710">
        <f t="shared" ref="AA2710:AA2721" si="433">IF(P2710="사급자재대", L2710, 0)</f>
        <v>0</v>
      </c>
      <c r="AB2710">
        <f t="shared" ref="AB2710:AB2721" si="434">IF(P2710="관급자재대", L2710, 0)</f>
        <v>0</v>
      </c>
      <c r="AC2710">
        <f t="shared" ref="AC2710:AC2721" si="435">IF(P2710="(비)철강설", L2710, 0)</f>
        <v>0</v>
      </c>
      <c r="AD2710">
        <f t="shared" ref="AD2710:AD2721" si="436">IF(P2710="사용자항목2", L2710, 0)</f>
        <v>0</v>
      </c>
      <c r="AE2710">
        <f t="shared" ref="AE2710:AE2721" si="437">IF(P2710="사용자항목3", L2710, 0)</f>
        <v>0</v>
      </c>
      <c r="AF2710">
        <f t="shared" ref="AF2710:AF2721" si="438">IF(P2710="사용자항목4", L2710, 0)</f>
        <v>0</v>
      </c>
      <c r="AG2710">
        <f t="shared" ref="AG2710:AG2721" si="439">IF(P2710="사용자항목5", L2710, 0)</f>
        <v>0</v>
      </c>
      <c r="AH2710">
        <f t="shared" ref="AH2710:AH2721" si="440">IF(P2710="사용자항목6", L2710, 0)</f>
        <v>0</v>
      </c>
      <c r="AI2710">
        <f t="shared" ref="AI2710:AI2721" si="441">IF(P2710="사용자항목7", L2710, 0)</f>
        <v>0</v>
      </c>
      <c r="AJ2710">
        <f t="shared" ref="AJ2710:AJ2721" si="442">IF(P2710="사용자항목8", L2710, 0)</f>
        <v>0</v>
      </c>
      <c r="AK2710">
        <f t="shared" ref="AK2710:AK2721" si="443">IF(P2710="사용자항목9", L2710, 0)</f>
        <v>0</v>
      </c>
    </row>
    <row r="2711" spans="1:38" ht="26.1" customHeight="1" x14ac:dyDescent="0.3">
      <c r="A2711" s="6" t="s">
        <v>242</v>
      </c>
      <c r="B2711" s="6" t="s">
        <v>323</v>
      </c>
      <c r="C2711" s="8" t="s">
        <v>97</v>
      </c>
      <c r="D2711" s="9">
        <v>1</v>
      </c>
      <c r="E2711" s="9"/>
      <c r="F2711" s="9"/>
      <c r="G2711" s="9"/>
      <c r="H2711" s="9"/>
      <c r="I2711" s="9"/>
      <c r="J2711" s="9"/>
      <c r="K2711" s="9">
        <f t="shared" si="422"/>
        <v>0</v>
      </c>
      <c r="L2711" s="9">
        <f t="shared" si="423"/>
        <v>0</v>
      </c>
      <c r="M2711" s="15" t="s">
        <v>322</v>
      </c>
      <c r="O2711" t="str">
        <f>""</f>
        <v/>
      </c>
      <c r="P2711" s="1" t="s">
        <v>90</v>
      </c>
      <c r="Q2711">
        <v>1</v>
      </c>
      <c r="R2711">
        <f t="shared" si="424"/>
        <v>0</v>
      </c>
      <c r="S2711">
        <f t="shared" si="425"/>
        <v>0</v>
      </c>
      <c r="T2711">
        <f t="shared" si="426"/>
        <v>0</v>
      </c>
      <c r="U2711">
        <f t="shared" si="427"/>
        <v>0</v>
      </c>
      <c r="V2711">
        <f t="shared" si="428"/>
        <v>0</v>
      </c>
      <c r="W2711">
        <f t="shared" si="429"/>
        <v>0</v>
      </c>
      <c r="X2711">
        <f t="shared" si="430"/>
        <v>0</v>
      </c>
      <c r="Y2711">
        <f t="shared" si="431"/>
        <v>0</v>
      </c>
      <c r="Z2711">
        <f t="shared" si="432"/>
        <v>0</v>
      </c>
      <c r="AA2711">
        <f t="shared" si="433"/>
        <v>0</v>
      </c>
      <c r="AB2711">
        <f t="shared" si="434"/>
        <v>0</v>
      </c>
      <c r="AC2711">
        <f t="shared" si="435"/>
        <v>0</v>
      </c>
      <c r="AD2711">
        <f t="shared" si="436"/>
        <v>0</v>
      </c>
      <c r="AE2711">
        <f t="shared" si="437"/>
        <v>0</v>
      </c>
      <c r="AF2711">
        <f t="shared" si="438"/>
        <v>0</v>
      </c>
      <c r="AG2711">
        <f t="shared" si="439"/>
        <v>0</v>
      </c>
      <c r="AH2711">
        <f t="shared" si="440"/>
        <v>0</v>
      </c>
      <c r="AI2711">
        <f t="shared" si="441"/>
        <v>0</v>
      </c>
      <c r="AJ2711">
        <f t="shared" si="442"/>
        <v>0</v>
      </c>
      <c r="AK2711">
        <f t="shared" si="443"/>
        <v>0</v>
      </c>
    </row>
    <row r="2712" spans="1:38" ht="26.1" customHeight="1" x14ac:dyDescent="0.3">
      <c r="A2712" s="6" t="s">
        <v>268</v>
      </c>
      <c r="B2712" s="6" t="s">
        <v>325</v>
      </c>
      <c r="C2712" s="8" t="s">
        <v>97</v>
      </c>
      <c r="D2712" s="9">
        <v>1</v>
      </c>
      <c r="E2712" s="9"/>
      <c r="F2712" s="9"/>
      <c r="G2712" s="9"/>
      <c r="H2712" s="9"/>
      <c r="I2712" s="9"/>
      <c r="J2712" s="9"/>
      <c r="K2712" s="9">
        <f t="shared" si="422"/>
        <v>0</v>
      </c>
      <c r="L2712" s="9">
        <f t="shared" si="423"/>
        <v>0</v>
      </c>
      <c r="M2712" s="15" t="s">
        <v>324</v>
      </c>
      <c r="O2712" t="str">
        <f>""</f>
        <v/>
      </c>
      <c r="P2712" s="1" t="s">
        <v>90</v>
      </c>
      <c r="Q2712">
        <v>1</v>
      </c>
      <c r="R2712">
        <f t="shared" si="424"/>
        <v>0</v>
      </c>
      <c r="S2712">
        <f t="shared" si="425"/>
        <v>0</v>
      </c>
      <c r="T2712">
        <f t="shared" si="426"/>
        <v>0</v>
      </c>
      <c r="U2712">
        <f t="shared" si="427"/>
        <v>0</v>
      </c>
      <c r="V2712">
        <f t="shared" si="428"/>
        <v>0</v>
      </c>
      <c r="W2712">
        <f t="shared" si="429"/>
        <v>0</v>
      </c>
      <c r="X2712">
        <f t="shared" si="430"/>
        <v>0</v>
      </c>
      <c r="Y2712">
        <f t="shared" si="431"/>
        <v>0</v>
      </c>
      <c r="Z2712">
        <f t="shared" si="432"/>
        <v>0</v>
      </c>
      <c r="AA2712">
        <f t="shared" si="433"/>
        <v>0</v>
      </c>
      <c r="AB2712">
        <f t="shared" si="434"/>
        <v>0</v>
      </c>
      <c r="AC2712">
        <f t="shared" si="435"/>
        <v>0</v>
      </c>
      <c r="AD2712">
        <f t="shared" si="436"/>
        <v>0</v>
      </c>
      <c r="AE2712">
        <f t="shared" si="437"/>
        <v>0</v>
      </c>
      <c r="AF2712">
        <f t="shared" si="438"/>
        <v>0</v>
      </c>
      <c r="AG2712">
        <f t="shared" si="439"/>
        <v>0</v>
      </c>
      <c r="AH2712">
        <f t="shared" si="440"/>
        <v>0</v>
      </c>
      <c r="AI2712">
        <f t="shared" si="441"/>
        <v>0</v>
      </c>
      <c r="AJ2712">
        <f t="shared" si="442"/>
        <v>0</v>
      </c>
      <c r="AK2712">
        <f t="shared" si="443"/>
        <v>0</v>
      </c>
    </row>
    <row r="2713" spans="1:38" ht="26.1" customHeight="1" x14ac:dyDescent="0.3">
      <c r="A2713" s="6" t="s">
        <v>271</v>
      </c>
      <c r="B2713" s="6" t="s">
        <v>327</v>
      </c>
      <c r="C2713" s="8" t="s">
        <v>97</v>
      </c>
      <c r="D2713" s="9">
        <v>2</v>
      </c>
      <c r="E2713" s="9"/>
      <c r="F2713" s="9"/>
      <c r="G2713" s="9"/>
      <c r="H2713" s="9"/>
      <c r="I2713" s="9"/>
      <c r="J2713" s="9"/>
      <c r="K2713" s="9">
        <f t="shared" si="422"/>
        <v>0</v>
      </c>
      <c r="L2713" s="9">
        <f t="shared" si="423"/>
        <v>0</v>
      </c>
      <c r="M2713" s="15" t="s">
        <v>326</v>
      </c>
      <c r="O2713" t="str">
        <f>""</f>
        <v/>
      </c>
      <c r="P2713" s="1" t="s">
        <v>90</v>
      </c>
      <c r="Q2713">
        <v>1</v>
      </c>
      <c r="R2713">
        <f t="shared" si="424"/>
        <v>0</v>
      </c>
      <c r="S2713">
        <f t="shared" si="425"/>
        <v>0</v>
      </c>
      <c r="T2713">
        <f t="shared" si="426"/>
        <v>0</v>
      </c>
      <c r="U2713">
        <f t="shared" si="427"/>
        <v>0</v>
      </c>
      <c r="V2713">
        <f t="shared" si="428"/>
        <v>0</v>
      </c>
      <c r="W2713">
        <f t="shared" si="429"/>
        <v>0</v>
      </c>
      <c r="X2713">
        <f t="shared" si="430"/>
        <v>0</v>
      </c>
      <c r="Y2713">
        <f t="shared" si="431"/>
        <v>0</v>
      </c>
      <c r="Z2713">
        <f t="shared" si="432"/>
        <v>0</v>
      </c>
      <c r="AA2713">
        <f t="shared" si="433"/>
        <v>0</v>
      </c>
      <c r="AB2713">
        <f t="shared" si="434"/>
        <v>0</v>
      </c>
      <c r="AC2713">
        <f t="shared" si="435"/>
        <v>0</v>
      </c>
      <c r="AD2713">
        <f t="shared" si="436"/>
        <v>0</v>
      </c>
      <c r="AE2713">
        <f t="shared" si="437"/>
        <v>0</v>
      </c>
      <c r="AF2713">
        <f t="shared" si="438"/>
        <v>0</v>
      </c>
      <c r="AG2713">
        <f t="shared" si="439"/>
        <v>0</v>
      </c>
      <c r="AH2713">
        <f t="shared" si="440"/>
        <v>0</v>
      </c>
      <c r="AI2713">
        <f t="shared" si="441"/>
        <v>0</v>
      </c>
      <c r="AJ2713">
        <f t="shared" si="442"/>
        <v>0</v>
      </c>
      <c r="AK2713">
        <f t="shared" si="443"/>
        <v>0</v>
      </c>
    </row>
    <row r="2714" spans="1:38" ht="26.1" customHeight="1" x14ac:dyDescent="0.3">
      <c r="A2714" s="6" t="s">
        <v>274</v>
      </c>
      <c r="B2714" s="6" t="s">
        <v>329</v>
      </c>
      <c r="C2714" s="8" t="s">
        <v>97</v>
      </c>
      <c r="D2714" s="9">
        <v>2</v>
      </c>
      <c r="E2714" s="9"/>
      <c r="F2714" s="9"/>
      <c r="G2714" s="9"/>
      <c r="H2714" s="9"/>
      <c r="I2714" s="9"/>
      <c r="J2714" s="9"/>
      <c r="K2714" s="9">
        <f t="shared" si="422"/>
        <v>0</v>
      </c>
      <c r="L2714" s="9">
        <f t="shared" si="423"/>
        <v>0</v>
      </c>
      <c r="M2714" s="15" t="s">
        <v>328</v>
      </c>
      <c r="O2714" t="str">
        <f>""</f>
        <v/>
      </c>
      <c r="P2714" s="1" t="s">
        <v>90</v>
      </c>
      <c r="Q2714">
        <v>1</v>
      </c>
      <c r="R2714">
        <f t="shared" si="424"/>
        <v>0</v>
      </c>
      <c r="S2714">
        <f t="shared" si="425"/>
        <v>0</v>
      </c>
      <c r="T2714">
        <f t="shared" si="426"/>
        <v>0</v>
      </c>
      <c r="U2714">
        <f t="shared" si="427"/>
        <v>0</v>
      </c>
      <c r="V2714">
        <f t="shared" si="428"/>
        <v>0</v>
      </c>
      <c r="W2714">
        <f t="shared" si="429"/>
        <v>0</v>
      </c>
      <c r="X2714">
        <f t="shared" si="430"/>
        <v>0</v>
      </c>
      <c r="Y2714">
        <f t="shared" si="431"/>
        <v>0</v>
      </c>
      <c r="Z2714">
        <f t="shared" si="432"/>
        <v>0</v>
      </c>
      <c r="AA2714">
        <f t="shared" si="433"/>
        <v>0</v>
      </c>
      <c r="AB2714">
        <f t="shared" si="434"/>
        <v>0</v>
      </c>
      <c r="AC2714">
        <f t="shared" si="435"/>
        <v>0</v>
      </c>
      <c r="AD2714">
        <f t="shared" si="436"/>
        <v>0</v>
      </c>
      <c r="AE2714">
        <f t="shared" si="437"/>
        <v>0</v>
      </c>
      <c r="AF2714">
        <f t="shared" si="438"/>
        <v>0</v>
      </c>
      <c r="AG2714">
        <f t="shared" si="439"/>
        <v>0</v>
      </c>
      <c r="AH2714">
        <f t="shared" si="440"/>
        <v>0</v>
      </c>
      <c r="AI2714">
        <f t="shared" si="441"/>
        <v>0</v>
      </c>
      <c r="AJ2714">
        <f t="shared" si="442"/>
        <v>0</v>
      </c>
      <c r="AK2714">
        <f t="shared" si="443"/>
        <v>0</v>
      </c>
    </row>
    <row r="2715" spans="1:38" ht="26.1" customHeight="1" x14ac:dyDescent="0.3">
      <c r="A2715" s="6" t="s">
        <v>331</v>
      </c>
      <c r="B2715" s="6" t="s">
        <v>332</v>
      </c>
      <c r="C2715" s="8" t="s">
        <v>52</v>
      </c>
      <c r="D2715" s="9">
        <v>9</v>
      </c>
      <c r="E2715" s="9"/>
      <c r="F2715" s="9"/>
      <c r="G2715" s="9"/>
      <c r="H2715" s="9"/>
      <c r="I2715" s="9"/>
      <c r="J2715" s="9"/>
      <c r="K2715" s="9">
        <f t="shared" si="422"/>
        <v>0</v>
      </c>
      <c r="L2715" s="9">
        <f t="shared" si="423"/>
        <v>0</v>
      </c>
      <c r="M2715" s="15" t="s">
        <v>330</v>
      </c>
      <c r="O2715" t="str">
        <f>""</f>
        <v/>
      </c>
      <c r="P2715" s="1" t="s">
        <v>90</v>
      </c>
      <c r="Q2715">
        <v>1</v>
      </c>
      <c r="R2715">
        <f t="shared" si="424"/>
        <v>0</v>
      </c>
      <c r="S2715">
        <f t="shared" si="425"/>
        <v>0</v>
      </c>
      <c r="T2715">
        <f t="shared" si="426"/>
        <v>0</v>
      </c>
      <c r="U2715">
        <f t="shared" si="427"/>
        <v>0</v>
      </c>
      <c r="V2715">
        <f t="shared" si="428"/>
        <v>0</v>
      </c>
      <c r="W2715">
        <f t="shared" si="429"/>
        <v>0</v>
      </c>
      <c r="X2715">
        <f t="shared" si="430"/>
        <v>0</v>
      </c>
      <c r="Y2715">
        <f t="shared" si="431"/>
        <v>0</v>
      </c>
      <c r="Z2715">
        <f t="shared" si="432"/>
        <v>0</v>
      </c>
      <c r="AA2715">
        <f t="shared" si="433"/>
        <v>0</v>
      </c>
      <c r="AB2715">
        <f t="shared" si="434"/>
        <v>0</v>
      </c>
      <c r="AC2715">
        <f t="shared" si="435"/>
        <v>0</v>
      </c>
      <c r="AD2715">
        <f t="shared" si="436"/>
        <v>0</v>
      </c>
      <c r="AE2715">
        <f t="shared" si="437"/>
        <v>0</v>
      </c>
      <c r="AF2715">
        <f t="shared" si="438"/>
        <v>0</v>
      </c>
      <c r="AG2715">
        <f t="shared" si="439"/>
        <v>0</v>
      </c>
      <c r="AH2715">
        <f t="shared" si="440"/>
        <v>0</v>
      </c>
      <c r="AI2715">
        <f t="shared" si="441"/>
        <v>0</v>
      </c>
      <c r="AJ2715">
        <f t="shared" si="442"/>
        <v>0</v>
      </c>
      <c r="AK2715">
        <f t="shared" si="443"/>
        <v>0</v>
      </c>
    </row>
    <row r="2716" spans="1:38" ht="26.1" customHeight="1" x14ac:dyDescent="0.3">
      <c r="A2716" s="6" t="s">
        <v>158</v>
      </c>
      <c r="B2716" s="6" t="s">
        <v>159</v>
      </c>
      <c r="C2716" s="8" t="s">
        <v>160</v>
      </c>
      <c r="D2716" s="9">
        <v>5.0999999999999996</v>
      </c>
      <c r="E2716" s="9"/>
      <c r="F2716" s="9"/>
      <c r="G2716" s="9"/>
      <c r="H2716" s="9"/>
      <c r="I2716" s="9"/>
      <c r="J2716" s="9"/>
      <c r="K2716" s="9">
        <f t="shared" si="422"/>
        <v>0</v>
      </c>
      <c r="L2716" s="9">
        <f t="shared" si="423"/>
        <v>0</v>
      </c>
      <c r="M2716" s="15" t="s">
        <v>157</v>
      </c>
      <c r="O2716" t="str">
        <f>""</f>
        <v/>
      </c>
      <c r="P2716" s="1" t="s">
        <v>90</v>
      </c>
      <c r="Q2716">
        <v>1</v>
      </c>
      <c r="R2716">
        <f t="shared" si="424"/>
        <v>0</v>
      </c>
      <c r="S2716">
        <f t="shared" si="425"/>
        <v>0</v>
      </c>
      <c r="T2716">
        <f t="shared" si="426"/>
        <v>0</v>
      </c>
      <c r="U2716">
        <f t="shared" si="427"/>
        <v>0</v>
      </c>
      <c r="V2716">
        <f t="shared" si="428"/>
        <v>0</v>
      </c>
      <c r="W2716">
        <f t="shared" si="429"/>
        <v>0</v>
      </c>
      <c r="X2716">
        <f t="shared" si="430"/>
        <v>0</v>
      </c>
      <c r="Y2716">
        <f t="shared" si="431"/>
        <v>0</v>
      </c>
      <c r="Z2716">
        <f t="shared" si="432"/>
        <v>0</v>
      </c>
      <c r="AA2716">
        <f t="shared" si="433"/>
        <v>0</v>
      </c>
      <c r="AB2716">
        <f t="shared" si="434"/>
        <v>0</v>
      </c>
      <c r="AC2716">
        <f t="shared" si="435"/>
        <v>0</v>
      </c>
      <c r="AD2716">
        <f t="shared" si="436"/>
        <v>0</v>
      </c>
      <c r="AE2716">
        <f t="shared" si="437"/>
        <v>0</v>
      </c>
      <c r="AF2716">
        <f t="shared" si="438"/>
        <v>0</v>
      </c>
      <c r="AG2716">
        <f t="shared" si="439"/>
        <v>0</v>
      </c>
      <c r="AH2716">
        <f t="shared" si="440"/>
        <v>0</v>
      </c>
      <c r="AI2716">
        <f t="shared" si="441"/>
        <v>0</v>
      </c>
      <c r="AJ2716">
        <f t="shared" si="442"/>
        <v>0</v>
      </c>
      <c r="AK2716">
        <f t="shared" si="443"/>
        <v>0</v>
      </c>
    </row>
    <row r="2717" spans="1:38" ht="26.1" customHeight="1" x14ac:dyDescent="0.3">
      <c r="A2717" s="6" t="s">
        <v>162</v>
      </c>
      <c r="B2717" s="6" t="s">
        <v>163</v>
      </c>
      <c r="C2717" s="8" t="s">
        <v>160</v>
      </c>
      <c r="D2717" s="9">
        <v>5.0999999999999996</v>
      </c>
      <c r="E2717" s="9"/>
      <c r="F2717" s="9"/>
      <c r="G2717" s="9"/>
      <c r="H2717" s="9"/>
      <c r="I2717" s="9"/>
      <c r="J2717" s="9"/>
      <c r="K2717" s="9">
        <f t="shared" si="422"/>
        <v>0</v>
      </c>
      <c r="L2717" s="9">
        <f t="shared" si="423"/>
        <v>0</v>
      </c>
      <c r="M2717" s="15" t="s">
        <v>161</v>
      </c>
      <c r="O2717" t="str">
        <f>""</f>
        <v/>
      </c>
      <c r="P2717" s="1" t="s">
        <v>90</v>
      </c>
      <c r="Q2717">
        <v>1</v>
      </c>
      <c r="R2717">
        <f t="shared" si="424"/>
        <v>0</v>
      </c>
      <c r="S2717">
        <f t="shared" si="425"/>
        <v>0</v>
      </c>
      <c r="T2717">
        <f t="shared" si="426"/>
        <v>0</v>
      </c>
      <c r="U2717">
        <f t="shared" si="427"/>
        <v>0</v>
      </c>
      <c r="V2717">
        <f t="shared" si="428"/>
        <v>0</v>
      </c>
      <c r="W2717">
        <f t="shared" si="429"/>
        <v>0</v>
      </c>
      <c r="X2717">
        <f t="shared" si="430"/>
        <v>0</v>
      </c>
      <c r="Y2717">
        <f t="shared" si="431"/>
        <v>0</v>
      </c>
      <c r="Z2717">
        <f t="shared" si="432"/>
        <v>0</v>
      </c>
      <c r="AA2717">
        <f t="shared" si="433"/>
        <v>0</v>
      </c>
      <c r="AB2717">
        <f t="shared" si="434"/>
        <v>0</v>
      </c>
      <c r="AC2717">
        <f t="shared" si="435"/>
        <v>0</v>
      </c>
      <c r="AD2717">
        <f t="shared" si="436"/>
        <v>0</v>
      </c>
      <c r="AE2717">
        <f t="shared" si="437"/>
        <v>0</v>
      </c>
      <c r="AF2717">
        <f t="shared" si="438"/>
        <v>0</v>
      </c>
      <c r="AG2717">
        <f t="shared" si="439"/>
        <v>0</v>
      </c>
      <c r="AH2717">
        <f t="shared" si="440"/>
        <v>0</v>
      </c>
      <c r="AI2717">
        <f t="shared" si="441"/>
        <v>0</v>
      </c>
      <c r="AJ2717">
        <f t="shared" si="442"/>
        <v>0</v>
      </c>
      <c r="AK2717">
        <f t="shared" si="443"/>
        <v>0</v>
      </c>
    </row>
    <row r="2718" spans="1:38" ht="26.1" customHeight="1" x14ac:dyDescent="0.3">
      <c r="A2718" s="6" t="s">
        <v>165</v>
      </c>
      <c r="B2718" s="6" t="s">
        <v>166</v>
      </c>
      <c r="C2718" s="8" t="s">
        <v>53</v>
      </c>
      <c r="D2718" s="9">
        <v>54</v>
      </c>
      <c r="E2718" s="9"/>
      <c r="F2718" s="9"/>
      <c r="G2718" s="9"/>
      <c r="H2718" s="9"/>
      <c r="I2718" s="9"/>
      <c r="J2718" s="9"/>
      <c r="K2718" s="9">
        <f t="shared" si="422"/>
        <v>0</v>
      </c>
      <c r="L2718" s="9">
        <f t="shared" si="423"/>
        <v>0</v>
      </c>
      <c r="M2718" s="15" t="s">
        <v>164</v>
      </c>
      <c r="O2718" t="str">
        <f>""</f>
        <v/>
      </c>
      <c r="P2718" s="1" t="s">
        <v>90</v>
      </c>
      <c r="Q2718">
        <v>1</v>
      </c>
      <c r="R2718">
        <f t="shared" si="424"/>
        <v>0</v>
      </c>
      <c r="S2718">
        <f t="shared" si="425"/>
        <v>0</v>
      </c>
      <c r="T2718">
        <f t="shared" si="426"/>
        <v>0</v>
      </c>
      <c r="U2718">
        <f t="shared" si="427"/>
        <v>0</v>
      </c>
      <c r="V2718">
        <f t="shared" si="428"/>
        <v>0</v>
      </c>
      <c r="W2718">
        <f t="shared" si="429"/>
        <v>0</v>
      </c>
      <c r="X2718">
        <f t="shared" si="430"/>
        <v>0</v>
      </c>
      <c r="Y2718">
        <f t="shared" si="431"/>
        <v>0</v>
      </c>
      <c r="Z2718">
        <f t="shared" si="432"/>
        <v>0</v>
      </c>
      <c r="AA2718">
        <f t="shared" si="433"/>
        <v>0</v>
      </c>
      <c r="AB2718">
        <f t="shared" si="434"/>
        <v>0</v>
      </c>
      <c r="AC2718">
        <f t="shared" si="435"/>
        <v>0</v>
      </c>
      <c r="AD2718">
        <f t="shared" si="436"/>
        <v>0</v>
      </c>
      <c r="AE2718">
        <f t="shared" si="437"/>
        <v>0</v>
      </c>
      <c r="AF2718">
        <f t="shared" si="438"/>
        <v>0</v>
      </c>
      <c r="AG2718">
        <f t="shared" si="439"/>
        <v>0</v>
      </c>
      <c r="AH2718">
        <f t="shared" si="440"/>
        <v>0</v>
      </c>
      <c r="AI2718">
        <f t="shared" si="441"/>
        <v>0</v>
      </c>
      <c r="AJ2718">
        <f t="shared" si="442"/>
        <v>0</v>
      </c>
      <c r="AK2718">
        <f t="shared" si="443"/>
        <v>0</v>
      </c>
    </row>
    <row r="2719" spans="1:38" ht="26.1" customHeight="1" x14ac:dyDescent="0.3">
      <c r="A2719" s="6" t="s">
        <v>58</v>
      </c>
      <c r="B2719" s="6" t="s">
        <v>59</v>
      </c>
      <c r="C2719" s="8" t="s">
        <v>52</v>
      </c>
      <c r="D2719" s="9">
        <v>42</v>
      </c>
      <c r="E2719" s="9"/>
      <c r="F2719" s="9"/>
      <c r="G2719" s="9"/>
      <c r="H2719" s="9"/>
      <c r="I2719" s="9"/>
      <c r="J2719" s="9"/>
      <c r="K2719" s="9">
        <f t="shared" si="422"/>
        <v>0</v>
      </c>
      <c r="L2719" s="9">
        <f t="shared" si="423"/>
        <v>0</v>
      </c>
      <c r="M2719" s="9"/>
      <c r="O2719" t="str">
        <f>"01"</f>
        <v>01</v>
      </c>
      <c r="P2719" s="1" t="s">
        <v>90</v>
      </c>
      <c r="Q2719">
        <v>1</v>
      </c>
      <c r="R2719">
        <f t="shared" si="424"/>
        <v>0</v>
      </c>
      <c r="S2719">
        <f t="shared" si="425"/>
        <v>0</v>
      </c>
      <c r="T2719">
        <f t="shared" si="426"/>
        <v>0</v>
      </c>
      <c r="U2719">
        <f t="shared" si="427"/>
        <v>0</v>
      </c>
      <c r="V2719">
        <f t="shared" si="428"/>
        <v>0</v>
      </c>
      <c r="W2719">
        <f t="shared" si="429"/>
        <v>0</v>
      </c>
      <c r="X2719">
        <f t="shared" si="430"/>
        <v>0</v>
      </c>
      <c r="Y2719">
        <f t="shared" si="431"/>
        <v>0</v>
      </c>
      <c r="Z2719">
        <f t="shared" si="432"/>
        <v>0</v>
      </c>
      <c r="AA2719">
        <f t="shared" si="433"/>
        <v>0</v>
      </c>
      <c r="AB2719">
        <f t="shared" si="434"/>
        <v>0</v>
      </c>
      <c r="AC2719">
        <f t="shared" si="435"/>
        <v>0</v>
      </c>
      <c r="AD2719">
        <f t="shared" si="436"/>
        <v>0</v>
      </c>
      <c r="AE2719">
        <f t="shared" si="437"/>
        <v>0</v>
      </c>
      <c r="AF2719">
        <f t="shared" si="438"/>
        <v>0</v>
      </c>
      <c r="AG2719">
        <f t="shared" si="439"/>
        <v>0</v>
      </c>
      <c r="AH2719">
        <f t="shared" si="440"/>
        <v>0</v>
      </c>
      <c r="AI2719">
        <f t="shared" si="441"/>
        <v>0</v>
      </c>
      <c r="AJ2719">
        <f t="shared" si="442"/>
        <v>0</v>
      </c>
      <c r="AK2719">
        <f t="shared" si="443"/>
        <v>0</v>
      </c>
    </row>
    <row r="2720" spans="1:38" ht="26.1" customHeight="1" x14ac:dyDescent="0.3">
      <c r="A2720" s="6" t="s">
        <v>168</v>
      </c>
      <c r="B2720" s="6" t="s">
        <v>169</v>
      </c>
      <c r="C2720" s="8" t="s">
        <v>52</v>
      </c>
      <c r="D2720" s="9">
        <v>42</v>
      </c>
      <c r="E2720" s="9"/>
      <c r="F2720" s="9"/>
      <c r="G2720" s="9"/>
      <c r="H2720" s="9"/>
      <c r="I2720" s="9"/>
      <c r="J2720" s="9"/>
      <c r="K2720" s="9">
        <f t="shared" si="422"/>
        <v>0</v>
      </c>
      <c r="L2720" s="9">
        <f t="shared" si="423"/>
        <v>0</v>
      </c>
      <c r="M2720" s="15" t="s">
        <v>167</v>
      </c>
      <c r="O2720" t="str">
        <f>""</f>
        <v/>
      </c>
      <c r="P2720" s="1" t="s">
        <v>90</v>
      </c>
      <c r="Q2720">
        <v>1</v>
      </c>
      <c r="R2720">
        <f t="shared" si="424"/>
        <v>0</v>
      </c>
      <c r="S2720">
        <f t="shared" si="425"/>
        <v>0</v>
      </c>
      <c r="T2720">
        <f t="shared" si="426"/>
        <v>0</v>
      </c>
      <c r="U2720">
        <f t="shared" si="427"/>
        <v>0</v>
      </c>
      <c r="V2720">
        <f t="shared" si="428"/>
        <v>0</v>
      </c>
      <c r="W2720">
        <f t="shared" si="429"/>
        <v>0</v>
      </c>
      <c r="X2720">
        <f t="shared" si="430"/>
        <v>0</v>
      </c>
      <c r="Y2720">
        <f t="shared" si="431"/>
        <v>0</v>
      </c>
      <c r="Z2720">
        <f t="shared" si="432"/>
        <v>0</v>
      </c>
      <c r="AA2720">
        <f t="shared" si="433"/>
        <v>0</v>
      </c>
      <c r="AB2720">
        <f t="shared" si="434"/>
        <v>0</v>
      </c>
      <c r="AC2720">
        <f t="shared" si="435"/>
        <v>0</v>
      </c>
      <c r="AD2720">
        <f t="shared" si="436"/>
        <v>0</v>
      </c>
      <c r="AE2720">
        <f t="shared" si="437"/>
        <v>0</v>
      </c>
      <c r="AF2720">
        <f t="shared" si="438"/>
        <v>0</v>
      </c>
      <c r="AG2720">
        <f t="shared" si="439"/>
        <v>0</v>
      </c>
      <c r="AH2720">
        <f t="shared" si="440"/>
        <v>0</v>
      </c>
      <c r="AI2720">
        <f t="shared" si="441"/>
        <v>0</v>
      </c>
      <c r="AJ2720">
        <f t="shared" si="442"/>
        <v>0</v>
      </c>
      <c r="AK2720">
        <f t="shared" si="443"/>
        <v>0</v>
      </c>
    </row>
    <row r="2721" spans="1:38" ht="26.1" customHeight="1" x14ac:dyDescent="0.3">
      <c r="A2721" s="6" t="s">
        <v>171</v>
      </c>
      <c r="B2721" s="6" t="s">
        <v>172</v>
      </c>
      <c r="C2721" s="8" t="s">
        <v>53</v>
      </c>
      <c r="D2721" s="9">
        <v>414</v>
      </c>
      <c r="E2721" s="9"/>
      <c r="F2721" s="9"/>
      <c r="G2721" s="9"/>
      <c r="H2721" s="9"/>
      <c r="I2721" s="9"/>
      <c r="J2721" s="9"/>
      <c r="K2721" s="9">
        <f t="shared" si="422"/>
        <v>0</v>
      </c>
      <c r="L2721" s="9">
        <f t="shared" si="423"/>
        <v>0</v>
      </c>
      <c r="M2721" s="15" t="s">
        <v>170</v>
      </c>
      <c r="O2721" t="str">
        <f>""</f>
        <v/>
      </c>
      <c r="P2721" s="1" t="s">
        <v>90</v>
      </c>
      <c r="Q2721">
        <v>1</v>
      </c>
      <c r="R2721">
        <f t="shared" si="424"/>
        <v>0</v>
      </c>
      <c r="S2721">
        <f t="shared" si="425"/>
        <v>0</v>
      </c>
      <c r="T2721">
        <f t="shared" si="426"/>
        <v>0</v>
      </c>
      <c r="U2721">
        <f t="shared" si="427"/>
        <v>0</v>
      </c>
      <c r="V2721">
        <f t="shared" si="428"/>
        <v>0</v>
      </c>
      <c r="W2721">
        <f t="shared" si="429"/>
        <v>0</v>
      </c>
      <c r="X2721">
        <f t="shared" si="430"/>
        <v>0</v>
      </c>
      <c r="Y2721">
        <f t="shared" si="431"/>
        <v>0</v>
      </c>
      <c r="Z2721">
        <f t="shared" si="432"/>
        <v>0</v>
      </c>
      <c r="AA2721">
        <f t="shared" si="433"/>
        <v>0</v>
      </c>
      <c r="AB2721">
        <f t="shared" si="434"/>
        <v>0</v>
      </c>
      <c r="AC2721">
        <f t="shared" si="435"/>
        <v>0</v>
      </c>
      <c r="AD2721">
        <f t="shared" si="436"/>
        <v>0</v>
      </c>
      <c r="AE2721">
        <f t="shared" si="437"/>
        <v>0</v>
      </c>
      <c r="AF2721">
        <f t="shared" si="438"/>
        <v>0</v>
      </c>
      <c r="AG2721">
        <f t="shared" si="439"/>
        <v>0</v>
      </c>
      <c r="AH2721">
        <f t="shared" si="440"/>
        <v>0</v>
      </c>
      <c r="AI2721">
        <f t="shared" si="441"/>
        <v>0</v>
      </c>
      <c r="AJ2721">
        <f t="shared" si="442"/>
        <v>0</v>
      </c>
      <c r="AK2721">
        <f t="shared" si="443"/>
        <v>0</v>
      </c>
    </row>
    <row r="2722" spans="1:38" ht="26.1" customHeight="1" x14ac:dyDescent="0.3">
      <c r="A2722" s="7"/>
      <c r="B2722" s="7"/>
      <c r="C2722" s="14"/>
      <c r="D2722" s="9"/>
      <c r="E2722" s="9"/>
      <c r="F2722" s="9"/>
      <c r="G2722" s="9"/>
      <c r="H2722" s="9"/>
      <c r="I2722" s="9"/>
      <c r="J2722" s="9"/>
      <c r="K2722" s="9"/>
      <c r="L2722" s="9"/>
      <c r="M2722" s="9"/>
    </row>
    <row r="2723" spans="1:38" ht="26.1" customHeight="1" x14ac:dyDescent="0.3">
      <c r="A2723" s="7"/>
      <c r="B2723" s="7"/>
      <c r="C2723" s="14"/>
      <c r="D2723" s="9"/>
      <c r="E2723" s="9"/>
      <c r="F2723" s="9"/>
      <c r="G2723" s="9"/>
      <c r="H2723" s="9"/>
      <c r="I2723" s="9"/>
      <c r="J2723" s="9"/>
      <c r="K2723" s="9"/>
      <c r="L2723" s="9"/>
      <c r="M2723" s="9"/>
    </row>
    <row r="2724" spans="1:38" ht="26.1" customHeight="1" x14ac:dyDescent="0.3">
      <c r="A2724" s="10" t="s">
        <v>91</v>
      </c>
      <c r="B2724" s="11"/>
      <c r="C2724" s="12"/>
      <c r="D2724" s="13"/>
      <c r="E2724" s="13"/>
      <c r="F2724" s="13"/>
      <c r="G2724" s="13"/>
      <c r="H2724" s="13"/>
      <c r="I2724" s="13"/>
      <c r="J2724" s="13"/>
      <c r="K2724" s="13"/>
      <c r="L2724" s="13">
        <f>F2724+H2724+J2724</f>
        <v>0</v>
      </c>
      <c r="M2724" s="13"/>
      <c r="R2724">
        <f t="shared" ref="R2724:AL2724" si="444">ROUNDDOWN(SUM(R2710:R2721), 0)</f>
        <v>0</v>
      </c>
      <c r="S2724">
        <f t="shared" si="444"/>
        <v>0</v>
      </c>
      <c r="T2724">
        <f t="shared" si="444"/>
        <v>0</v>
      </c>
      <c r="U2724">
        <f t="shared" si="444"/>
        <v>0</v>
      </c>
      <c r="V2724">
        <f t="shared" si="444"/>
        <v>0</v>
      </c>
      <c r="W2724">
        <f t="shared" si="444"/>
        <v>0</v>
      </c>
      <c r="X2724">
        <f t="shared" si="444"/>
        <v>0</v>
      </c>
      <c r="Y2724">
        <f t="shared" si="444"/>
        <v>0</v>
      </c>
      <c r="Z2724">
        <f t="shared" si="444"/>
        <v>0</v>
      </c>
      <c r="AA2724">
        <f t="shared" si="444"/>
        <v>0</v>
      </c>
      <c r="AB2724">
        <f t="shared" si="444"/>
        <v>0</v>
      </c>
      <c r="AC2724">
        <f t="shared" si="444"/>
        <v>0</v>
      </c>
      <c r="AD2724">
        <f t="shared" si="444"/>
        <v>0</v>
      </c>
      <c r="AE2724">
        <f t="shared" si="444"/>
        <v>0</v>
      </c>
      <c r="AF2724">
        <f t="shared" si="444"/>
        <v>0</v>
      </c>
      <c r="AG2724">
        <f t="shared" si="444"/>
        <v>0</v>
      </c>
      <c r="AH2724">
        <f t="shared" si="444"/>
        <v>0</v>
      </c>
      <c r="AI2724">
        <f t="shared" si="444"/>
        <v>0</v>
      </c>
      <c r="AJ2724">
        <f t="shared" si="444"/>
        <v>0</v>
      </c>
      <c r="AK2724">
        <f t="shared" si="444"/>
        <v>0</v>
      </c>
      <c r="AL2724">
        <f t="shared" si="444"/>
        <v>0</v>
      </c>
    </row>
    <row r="2725" spans="1:38" ht="26.1" customHeight="1" x14ac:dyDescent="0.3">
      <c r="A2725" s="59" t="s">
        <v>597</v>
      </c>
      <c r="B2725" s="62"/>
      <c r="C2725" s="62"/>
      <c r="D2725" s="62"/>
      <c r="E2725" s="62"/>
      <c r="F2725" s="62"/>
      <c r="G2725" s="62"/>
      <c r="H2725" s="62"/>
      <c r="I2725" s="62"/>
      <c r="J2725" s="62"/>
      <c r="K2725" s="62"/>
      <c r="L2725" s="62"/>
      <c r="M2725" s="63"/>
    </row>
    <row r="2726" spans="1:38" ht="26.1" customHeight="1" x14ac:dyDescent="0.3">
      <c r="A2726" s="6" t="s">
        <v>180</v>
      </c>
      <c r="B2726" s="6" t="s">
        <v>81</v>
      </c>
      <c r="C2726" s="8" t="s">
        <v>62</v>
      </c>
      <c r="D2726" s="9">
        <v>0.378</v>
      </c>
      <c r="E2726" s="9"/>
      <c r="F2726" s="9"/>
      <c r="G2726" s="9"/>
      <c r="H2726" s="9"/>
      <c r="I2726" s="9"/>
      <c r="J2726" s="9"/>
      <c r="K2726" s="9">
        <f t="shared" ref="K2726:L2728" si="445">E2726+G2726+I2726</f>
        <v>0</v>
      </c>
      <c r="L2726" s="9">
        <f t="shared" si="445"/>
        <v>0</v>
      </c>
      <c r="M2726" s="15" t="s">
        <v>181</v>
      </c>
      <c r="O2726" t="str">
        <f>""</f>
        <v/>
      </c>
      <c r="P2726" t="s">
        <v>411</v>
      </c>
      <c r="Q2726">
        <v>1</v>
      </c>
      <c r="R2726">
        <f>IF(P2726="기계경비", J2726, 0)</f>
        <v>0</v>
      </c>
      <c r="S2726">
        <f>IF(P2726="운반비", J2726, 0)</f>
        <v>0</v>
      </c>
      <c r="T2726">
        <f>IF(P2726="작업부산물", F2726, 0)</f>
        <v>0</v>
      </c>
      <c r="U2726">
        <f>IF(P2726="관급", F2726, 0)</f>
        <v>0</v>
      </c>
      <c r="V2726">
        <f>IF(P2726="외주비", J2726, 0)</f>
        <v>0</v>
      </c>
      <c r="W2726">
        <f>IF(P2726="장비비", J2726, 0)</f>
        <v>0</v>
      </c>
      <c r="X2726">
        <f>IF(P2726="폐기물처리비", L2726, 0)</f>
        <v>0</v>
      </c>
      <c r="Y2726">
        <f>IF(P2726="가설비", J2726, 0)</f>
        <v>0</v>
      </c>
      <c r="Z2726">
        <f>IF(P2726="잡비제외분", F2726, 0)</f>
        <v>0</v>
      </c>
      <c r="AA2726">
        <f>IF(P2726="사급자재대", L2726, 0)</f>
        <v>0</v>
      </c>
      <c r="AB2726">
        <f>IF(P2726="관급자재대", L2726, 0)</f>
        <v>0</v>
      </c>
      <c r="AC2726">
        <f>IF(P2726="(비)철강설", L2726, 0)</f>
        <v>0</v>
      </c>
      <c r="AD2726">
        <f>IF(P2726="사용자항목2", L2726, 0)</f>
        <v>0</v>
      </c>
      <c r="AE2726">
        <f>IF(P2726="사용자항목3", L2726, 0)</f>
        <v>0</v>
      </c>
      <c r="AF2726">
        <f>IF(P2726="사용자항목4", L2726, 0)</f>
        <v>0</v>
      </c>
      <c r="AG2726">
        <f>IF(P2726="사용자항목5", L2726, 0)</f>
        <v>0</v>
      </c>
      <c r="AH2726">
        <f>IF(P2726="사용자항목6", L2726, 0)</f>
        <v>0</v>
      </c>
      <c r="AI2726">
        <f>IF(P2726="사용자항목7", L2726, 0)</f>
        <v>0</v>
      </c>
      <c r="AJ2726">
        <f>IF(P2726="사용자항목8", L2726, 0)</f>
        <v>0</v>
      </c>
      <c r="AK2726">
        <f>IF(P2726="사용자항목9", L2726, 0)</f>
        <v>0</v>
      </c>
    </row>
    <row r="2727" spans="1:38" ht="26.1" customHeight="1" x14ac:dyDescent="0.3">
      <c r="A2727" s="6" t="s">
        <v>72</v>
      </c>
      <c r="B2727" s="6" t="s">
        <v>73</v>
      </c>
      <c r="C2727" s="8" t="s">
        <v>62</v>
      </c>
      <c r="D2727" s="9">
        <v>0.378</v>
      </c>
      <c r="E2727" s="9"/>
      <c r="F2727" s="9"/>
      <c r="G2727" s="9"/>
      <c r="H2727" s="9"/>
      <c r="I2727" s="9"/>
      <c r="J2727" s="9"/>
      <c r="K2727" s="9">
        <f t="shared" si="445"/>
        <v>0</v>
      </c>
      <c r="L2727" s="9">
        <f t="shared" si="445"/>
        <v>0</v>
      </c>
      <c r="M2727" s="15" t="s">
        <v>74</v>
      </c>
      <c r="O2727" t="str">
        <f>"03"</f>
        <v>03</v>
      </c>
      <c r="P2727" t="s">
        <v>411</v>
      </c>
      <c r="Q2727">
        <v>1</v>
      </c>
      <c r="R2727">
        <f>IF(P2727="기계경비", J2727, 0)</f>
        <v>0</v>
      </c>
      <c r="S2727">
        <f>IF(P2727="운반비", J2727, 0)</f>
        <v>0</v>
      </c>
      <c r="T2727">
        <f>IF(P2727="작업부산물", F2727, 0)</f>
        <v>0</v>
      </c>
      <c r="U2727">
        <f>IF(P2727="관급", F2727, 0)</f>
        <v>0</v>
      </c>
      <c r="V2727">
        <f>IF(P2727="외주비", J2727, 0)</f>
        <v>0</v>
      </c>
      <c r="W2727">
        <f>IF(P2727="장비비", J2727, 0)</f>
        <v>0</v>
      </c>
      <c r="X2727">
        <f>IF(P2727="폐기물처리비", L2727, 0)</f>
        <v>0</v>
      </c>
      <c r="Y2727">
        <f>IF(P2727="가설비", J2727, 0)</f>
        <v>0</v>
      </c>
      <c r="Z2727">
        <f>IF(P2727="잡비제외분", F2727, 0)</f>
        <v>0</v>
      </c>
      <c r="AA2727">
        <f>IF(P2727="사급자재대", L2727, 0)</f>
        <v>0</v>
      </c>
      <c r="AB2727">
        <f>IF(P2727="관급자재대", L2727, 0)</f>
        <v>0</v>
      </c>
      <c r="AC2727">
        <f>IF(P2727="(비)철강설", L2727, 0)</f>
        <v>0</v>
      </c>
      <c r="AD2727">
        <f>IF(P2727="사용자항목2", L2727, 0)</f>
        <v>0</v>
      </c>
      <c r="AE2727">
        <f>IF(P2727="사용자항목3", L2727, 0)</f>
        <v>0</v>
      </c>
      <c r="AF2727">
        <f>IF(P2727="사용자항목4", L2727, 0)</f>
        <v>0</v>
      </c>
      <c r="AG2727">
        <f>IF(P2727="사용자항목5", L2727, 0)</f>
        <v>0</v>
      </c>
      <c r="AH2727">
        <f>IF(P2727="사용자항목6", L2727, 0)</f>
        <v>0</v>
      </c>
      <c r="AI2727">
        <f>IF(P2727="사용자항목7", L2727, 0)</f>
        <v>0</v>
      </c>
      <c r="AJ2727">
        <f>IF(P2727="사용자항목8", L2727, 0)</f>
        <v>0</v>
      </c>
      <c r="AK2727">
        <f>IF(P2727="사용자항목9", L2727, 0)</f>
        <v>0</v>
      </c>
    </row>
    <row r="2728" spans="1:38" ht="26.1" customHeight="1" x14ac:dyDescent="0.3">
      <c r="A2728" s="6" t="s">
        <v>75</v>
      </c>
      <c r="B2728" s="6" t="s">
        <v>78</v>
      </c>
      <c r="C2728" s="8" t="s">
        <v>62</v>
      </c>
      <c r="D2728" s="9">
        <v>0.378</v>
      </c>
      <c r="E2728" s="9"/>
      <c r="F2728" s="9"/>
      <c r="G2728" s="9"/>
      <c r="H2728" s="9"/>
      <c r="I2728" s="9"/>
      <c r="J2728" s="9"/>
      <c r="K2728" s="9">
        <f t="shared" si="445"/>
        <v>0</v>
      </c>
      <c r="L2728" s="9">
        <f t="shared" si="445"/>
        <v>0</v>
      </c>
      <c r="M2728" s="15" t="s">
        <v>77</v>
      </c>
      <c r="O2728" t="str">
        <f>"03"</f>
        <v>03</v>
      </c>
      <c r="P2728" t="s">
        <v>411</v>
      </c>
      <c r="Q2728">
        <v>1</v>
      </c>
      <c r="R2728">
        <f>IF(P2728="기계경비", J2728, 0)</f>
        <v>0</v>
      </c>
      <c r="S2728">
        <f>IF(P2728="운반비", J2728, 0)</f>
        <v>0</v>
      </c>
      <c r="T2728">
        <f>IF(P2728="작업부산물", F2728, 0)</f>
        <v>0</v>
      </c>
      <c r="U2728">
        <f>IF(P2728="관급", F2728, 0)</f>
        <v>0</v>
      </c>
      <c r="V2728">
        <f>IF(P2728="외주비", J2728, 0)</f>
        <v>0</v>
      </c>
      <c r="W2728">
        <f>IF(P2728="장비비", J2728, 0)</f>
        <v>0</v>
      </c>
      <c r="X2728">
        <f>IF(P2728="폐기물처리비", L2728, 0)</f>
        <v>0</v>
      </c>
      <c r="Y2728">
        <f>IF(P2728="가설비", J2728, 0)</f>
        <v>0</v>
      </c>
      <c r="Z2728">
        <f>IF(P2728="잡비제외분", F2728, 0)</f>
        <v>0</v>
      </c>
      <c r="AA2728">
        <f>IF(P2728="사급자재대", L2728, 0)</f>
        <v>0</v>
      </c>
      <c r="AB2728">
        <f>IF(P2728="관급자재대", L2728, 0)</f>
        <v>0</v>
      </c>
      <c r="AC2728">
        <f>IF(P2728="(비)철강설", L2728, 0)</f>
        <v>0</v>
      </c>
      <c r="AD2728">
        <f>IF(P2728="사용자항목2", L2728, 0)</f>
        <v>0</v>
      </c>
      <c r="AE2728">
        <f>IF(P2728="사용자항목3", L2728, 0)</f>
        <v>0</v>
      </c>
      <c r="AF2728">
        <f>IF(P2728="사용자항목4", L2728, 0)</f>
        <v>0</v>
      </c>
      <c r="AG2728">
        <f>IF(P2728="사용자항목5", L2728, 0)</f>
        <v>0</v>
      </c>
      <c r="AH2728">
        <f>IF(P2728="사용자항목6", L2728, 0)</f>
        <v>0</v>
      </c>
      <c r="AI2728">
        <f>IF(P2728="사용자항목7", L2728, 0)</f>
        <v>0</v>
      </c>
      <c r="AJ2728">
        <f>IF(P2728="사용자항목8", L2728, 0)</f>
        <v>0</v>
      </c>
      <c r="AK2728">
        <f>IF(P2728="사용자항목9", L2728, 0)</f>
        <v>0</v>
      </c>
    </row>
    <row r="2729" spans="1:38" ht="26.1" customHeight="1" x14ac:dyDescent="0.3">
      <c r="A2729" s="7"/>
      <c r="B2729" s="7"/>
      <c r="C2729" s="14"/>
      <c r="D2729" s="9"/>
      <c r="E2729" s="9"/>
      <c r="F2729" s="9"/>
      <c r="G2729" s="9"/>
      <c r="H2729" s="9"/>
      <c r="I2729" s="9"/>
      <c r="J2729" s="9"/>
      <c r="K2729" s="9"/>
      <c r="L2729" s="9"/>
      <c r="M2729" s="9"/>
    </row>
    <row r="2730" spans="1:38" ht="26.1" customHeight="1" x14ac:dyDescent="0.3">
      <c r="A2730" s="7"/>
      <c r="B2730" s="7"/>
      <c r="C2730" s="14"/>
      <c r="D2730" s="9"/>
      <c r="E2730" s="9"/>
      <c r="F2730" s="9"/>
      <c r="G2730" s="9"/>
      <c r="H2730" s="9"/>
      <c r="I2730" s="9"/>
      <c r="J2730" s="9"/>
      <c r="K2730" s="9"/>
      <c r="L2730" s="9"/>
      <c r="M2730" s="9"/>
    </row>
    <row r="2731" spans="1:38" ht="26.1" customHeight="1" x14ac:dyDescent="0.3">
      <c r="A2731" s="7"/>
      <c r="B2731" s="7"/>
      <c r="C2731" s="14"/>
      <c r="D2731" s="9"/>
      <c r="E2731" s="9"/>
      <c r="F2731" s="9"/>
      <c r="G2731" s="9"/>
      <c r="H2731" s="9"/>
      <c r="I2731" s="9"/>
      <c r="J2731" s="9"/>
      <c r="K2731" s="9"/>
      <c r="L2731" s="9"/>
      <c r="M2731" s="9"/>
    </row>
    <row r="2732" spans="1:38" ht="26.1" customHeight="1" x14ac:dyDescent="0.3">
      <c r="A2732" s="7"/>
      <c r="B2732" s="7"/>
      <c r="C2732" s="14"/>
      <c r="D2732" s="9"/>
      <c r="E2732" s="9"/>
      <c r="F2732" s="9"/>
      <c r="G2732" s="9"/>
      <c r="H2732" s="9"/>
      <c r="I2732" s="9"/>
      <c r="J2732" s="9"/>
      <c r="K2732" s="9"/>
      <c r="L2732" s="9"/>
      <c r="M2732" s="9"/>
    </row>
    <row r="2733" spans="1:38" ht="26.1" customHeight="1" x14ac:dyDescent="0.3">
      <c r="A2733" s="7"/>
      <c r="B2733" s="7"/>
      <c r="C2733" s="14"/>
      <c r="D2733" s="9"/>
      <c r="E2733" s="9"/>
      <c r="F2733" s="9"/>
      <c r="G2733" s="9"/>
      <c r="H2733" s="9"/>
      <c r="I2733" s="9"/>
      <c r="J2733" s="9"/>
      <c r="K2733" s="9"/>
      <c r="L2733" s="9"/>
      <c r="M2733" s="9"/>
    </row>
    <row r="2734" spans="1:38" ht="26.1" customHeight="1" x14ac:dyDescent="0.3">
      <c r="A2734" s="7"/>
      <c r="B2734" s="7"/>
      <c r="C2734" s="14"/>
      <c r="D2734" s="9"/>
      <c r="E2734" s="9"/>
      <c r="F2734" s="9"/>
      <c r="G2734" s="9"/>
      <c r="H2734" s="9"/>
      <c r="I2734" s="9"/>
      <c r="J2734" s="9"/>
      <c r="K2734" s="9"/>
      <c r="L2734" s="9"/>
      <c r="M2734" s="9"/>
    </row>
    <row r="2735" spans="1:38" ht="26.1" customHeight="1" x14ac:dyDescent="0.3">
      <c r="A2735" s="7"/>
      <c r="B2735" s="7"/>
      <c r="C2735" s="14"/>
      <c r="D2735" s="9"/>
      <c r="E2735" s="9"/>
      <c r="F2735" s="9"/>
      <c r="G2735" s="9"/>
      <c r="H2735" s="9"/>
      <c r="I2735" s="9"/>
      <c r="J2735" s="9"/>
      <c r="K2735" s="9"/>
      <c r="L2735" s="9"/>
      <c r="M2735" s="9"/>
    </row>
    <row r="2736" spans="1:38" ht="26.1" customHeight="1" x14ac:dyDescent="0.3">
      <c r="A2736" s="7"/>
      <c r="B2736" s="7"/>
      <c r="C2736" s="14"/>
      <c r="D2736" s="9"/>
      <c r="E2736" s="9"/>
      <c r="F2736" s="9"/>
      <c r="G2736" s="9"/>
      <c r="H2736" s="9"/>
      <c r="I2736" s="9"/>
      <c r="J2736" s="9"/>
      <c r="K2736" s="9"/>
      <c r="L2736" s="9"/>
      <c r="M2736" s="9"/>
    </row>
    <row r="2737" spans="1:38" ht="26.1" customHeight="1" x14ac:dyDescent="0.3">
      <c r="A2737" s="7"/>
      <c r="B2737" s="7"/>
      <c r="C2737" s="14"/>
      <c r="D2737" s="9"/>
      <c r="E2737" s="9"/>
      <c r="F2737" s="9"/>
      <c r="G2737" s="9"/>
      <c r="H2737" s="9"/>
      <c r="I2737" s="9"/>
      <c r="J2737" s="9"/>
      <c r="K2737" s="9"/>
      <c r="L2737" s="9"/>
      <c r="M2737" s="9"/>
    </row>
    <row r="2738" spans="1:38" ht="26.1" customHeight="1" x14ac:dyDescent="0.3">
      <c r="A2738" s="7"/>
      <c r="B2738" s="7"/>
      <c r="C2738" s="14"/>
      <c r="D2738" s="9"/>
      <c r="E2738" s="9"/>
      <c r="F2738" s="9"/>
      <c r="G2738" s="9"/>
      <c r="H2738" s="9"/>
      <c r="I2738" s="9"/>
      <c r="J2738" s="9"/>
      <c r="K2738" s="9"/>
      <c r="L2738" s="9"/>
      <c r="M2738" s="9"/>
    </row>
    <row r="2739" spans="1:38" ht="26.1" customHeight="1" x14ac:dyDescent="0.3">
      <c r="A2739" s="7"/>
      <c r="B2739" s="7"/>
      <c r="C2739" s="14"/>
      <c r="D2739" s="9"/>
      <c r="E2739" s="9"/>
      <c r="F2739" s="9"/>
      <c r="G2739" s="9"/>
      <c r="H2739" s="9"/>
      <c r="I2739" s="9"/>
      <c r="J2739" s="9"/>
      <c r="K2739" s="9"/>
      <c r="L2739" s="9"/>
      <c r="M2739" s="9"/>
    </row>
    <row r="2740" spans="1:38" ht="26.1" customHeight="1" x14ac:dyDescent="0.3">
      <c r="A2740" s="10" t="s">
        <v>91</v>
      </c>
      <c r="B2740" s="11"/>
      <c r="C2740" s="12"/>
      <c r="D2740" s="13"/>
      <c r="E2740" s="13"/>
      <c r="F2740" s="13"/>
      <c r="G2740" s="13"/>
      <c r="H2740" s="13"/>
      <c r="I2740" s="13"/>
      <c r="J2740" s="13"/>
      <c r="K2740" s="13"/>
      <c r="L2740" s="13">
        <f>F2740+H2740+J2740</f>
        <v>0</v>
      </c>
      <c r="M2740" s="13"/>
      <c r="R2740">
        <f t="shared" ref="R2740:AL2740" si="446">ROUNDDOWN(SUM(R2726:R2728), 0)</f>
        <v>0</v>
      </c>
      <c r="S2740">
        <f t="shared" si="446"/>
        <v>0</v>
      </c>
      <c r="T2740">
        <f t="shared" si="446"/>
        <v>0</v>
      </c>
      <c r="U2740">
        <f t="shared" si="446"/>
        <v>0</v>
      </c>
      <c r="V2740">
        <f t="shared" si="446"/>
        <v>0</v>
      </c>
      <c r="W2740">
        <f t="shared" si="446"/>
        <v>0</v>
      </c>
      <c r="X2740">
        <f t="shared" si="446"/>
        <v>0</v>
      </c>
      <c r="Y2740">
        <f t="shared" si="446"/>
        <v>0</v>
      </c>
      <c r="Z2740">
        <f t="shared" si="446"/>
        <v>0</v>
      </c>
      <c r="AA2740">
        <f t="shared" si="446"/>
        <v>0</v>
      </c>
      <c r="AB2740">
        <f t="shared" si="446"/>
        <v>0</v>
      </c>
      <c r="AC2740">
        <f t="shared" si="446"/>
        <v>0</v>
      </c>
      <c r="AD2740">
        <f t="shared" si="446"/>
        <v>0</v>
      </c>
      <c r="AE2740">
        <f t="shared" si="446"/>
        <v>0</v>
      </c>
      <c r="AF2740">
        <f t="shared" si="446"/>
        <v>0</v>
      </c>
      <c r="AG2740">
        <f t="shared" si="446"/>
        <v>0</v>
      </c>
      <c r="AH2740">
        <f t="shared" si="446"/>
        <v>0</v>
      </c>
      <c r="AI2740">
        <f t="shared" si="446"/>
        <v>0</v>
      </c>
      <c r="AJ2740">
        <f t="shared" si="446"/>
        <v>0</v>
      </c>
      <c r="AK2740">
        <f t="shared" si="446"/>
        <v>0</v>
      </c>
      <c r="AL2740">
        <f t="shared" si="446"/>
        <v>0</v>
      </c>
    </row>
    <row r="2741" spans="1:38" ht="26.1" customHeight="1" x14ac:dyDescent="0.3">
      <c r="A2741" s="59" t="s">
        <v>598</v>
      </c>
      <c r="B2741" s="62"/>
      <c r="C2741" s="62"/>
      <c r="D2741" s="62"/>
      <c r="E2741" s="62"/>
      <c r="F2741" s="62"/>
      <c r="G2741" s="62"/>
      <c r="H2741" s="62"/>
      <c r="I2741" s="62"/>
      <c r="J2741" s="62"/>
      <c r="K2741" s="62"/>
      <c r="L2741" s="62"/>
      <c r="M2741" s="63"/>
    </row>
    <row r="2742" spans="1:38" ht="26.1" customHeight="1" x14ac:dyDescent="0.3">
      <c r="A2742" s="6" t="s">
        <v>47</v>
      </c>
      <c r="B2742" s="6" t="s">
        <v>51</v>
      </c>
      <c r="C2742" s="8" t="s">
        <v>49</v>
      </c>
      <c r="D2742" s="9">
        <v>0.31</v>
      </c>
      <c r="E2742" s="9"/>
      <c r="F2742" s="9"/>
      <c r="G2742" s="9"/>
      <c r="H2742" s="9"/>
      <c r="I2742" s="9"/>
      <c r="J2742" s="9"/>
      <c r="K2742" s="9">
        <f>E2742+G2742+I2742</f>
        <v>0</v>
      </c>
      <c r="L2742" s="9">
        <f>F2742+H2742+J2742</f>
        <v>0</v>
      </c>
      <c r="M2742" s="15" t="s">
        <v>50</v>
      </c>
      <c r="O2742" t="str">
        <f>"01"</f>
        <v>01</v>
      </c>
      <c r="P2742" t="s">
        <v>416</v>
      </c>
      <c r="Q2742">
        <v>1</v>
      </c>
      <c r="R2742">
        <f>IF(P2742="기계경비", J2742, 0)</f>
        <v>0</v>
      </c>
      <c r="S2742">
        <f>IF(P2742="운반비", J2742, 0)</f>
        <v>0</v>
      </c>
      <c r="T2742">
        <f>IF(P2742="작업부산물", F2742, 0)</f>
        <v>0</v>
      </c>
      <c r="U2742">
        <f>IF(P2742="관급", F2742, 0)</f>
        <v>0</v>
      </c>
      <c r="V2742">
        <f>IF(P2742="외주비", J2742, 0)</f>
        <v>0</v>
      </c>
      <c r="W2742">
        <f>IF(P2742="장비비", J2742, 0)</f>
        <v>0</v>
      </c>
      <c r="X2742">
        <f>IF(P2742="폐기물처리비", J2742, 0)</f>
        <v>0</v>
      </c>
      <c r="Y2742">
        <f>IF(P2742="가설비", J2742, 0)</f>
        <v>0</v>
      </c>
      <c r="Z2742">
        <f>IF(P2742="잡비제외분", F2742, 0)</f>
        <v>0</v>
      </c>
      <c r="AA2742">
        <f>IF(P2742="사급자재대", L2742, 0)</f>
        <v>0</v>
      </c>
      <c r="AB2742">
        <f>IF(P2742="관급자재대", L2742, 0)</f>
        <v>0</v>
      </c>
      <c r="AC2742">
        <f>IF(P2742="(비)철강설", L2742, 0)</f>
        <v>0</v>
      </c>
      <c r="AD2742">
        <f>IF(P2742="사용자항목2", L2742, 0)</f>
        <v>0</v>
      </c>
      <c r="AE2742">
        <f>IF(P2742="사용자항목3", L2742, 0)</f>
        <v>0</v>
      </c>
      <c r="AF2742">
        <f>IF(P2742="사용자항목4", L2742, 0)</f>
        <v>0</v>
      </c>
      <c r="AG2742">
        <f>IF(P2742="사용자항목5", L2742, 0)</f>
        <v>0</v>
      </c>
      <c r="AH2742">
        <f>IF(P2742="사용자항목6", L2742, 0)</f>
        <v>0</v>
      </c>
      <c r="AI2742">
        <f>IF(P2742="사용자항목7", L2742, 0)</f>
        <v>0</v>
      </c>
      <c r="AJ2742">
        <f>IF(P2742="사용자항목8", L2742, 0)</f>
        <v>0</v>
      </c>
      <c r="AK2742">
        <f>IF(P2742="사용자항목9", L2742, 0)</f>
        <v>0</v>
      </c>
    </row>
    <row r="2743" spans="1:38" ht="26.1" customHeight="1" x14ac:dyDescent="0.3">
      <c r="A2743" s="7"/>
      <c r="B2743" s="7"/>
      <c r="C2743" s="14"/>
      <c r="D2743" s="9"/>
      <c r="E2743" s="9"/>
      <c r="F2743" s="9"/>
      <c r="G2743" s="9"/>
      <c r="H2743" s="9"/>
      <c r="I2743" s="9"/>
      <c r="J2743" s="9"/>
      <c r="K2743" s="9"/>
      <c r="L2743" s="9"/>
      <c r="M2743" s="9"/>
    </row>
    <row r="2744" spans="1:38" ht="26.1" customHeight="1" x14ac:dyDescent="0.3">
      <c r="A2744" s="7"/>
      <c r="B2744" s="7"/>
      <c r="C2744" s="14"/>
      <c r="D2744" s="9"/>
      <c r="E2744" s="9"/>
      <c r="F2744" s="9"/>
      <c r="G2744" s="9"/>
      <c r="H2744" s="9"/>
      <c r="I2744" s="9"/>
      <c r="J2744" s="9"/>
      <c r="K2744" s="9"/>
      <c r="L2744" s="9"/>
      <c r="M2744" s="9"/>
    </row>
    <row r="2745" spans="1:38" ht="26.1" customHeight="1" x14ac:dyDescent="0.3">
      <c r="A2745" s="7"/>
      <c r="B2745" s="7"/>
      <c r="C2745" s="14"/>
      <c r="D2745" s="9"/>
      <c r="E2745" s="9"/>
      <c r="F2745" s="9"/>
      <c r="G2745" s="9"/>
      <c r="H2745" s="9"/>
      <c r="I2745" s="9"/>
      <c r="J2745" s="9"/>
      <c r="K2745" s="9"/>
      <c r="L2745" s="9"/>
      <c r="M2745" s="9"/>
    </row>
    <row r="2746" spans="1:38" ht="26.1" customHeight="1" x14ac:dyDescent="0.3">
      <c r="A2746" s="7"/>
      <c r="B2746" s="7"/>
      <c r="C2746" s="14"/>
      <c r="D2746" s="9"/>
      <c r="E2746" s="9"/>
      <c r="F2746" s="9"/>
      <c r="G2746" s="9"/>
      <c r="H2746" s="9"/>
      <c r="I2746" s="9"/>
      <c r="J2746" s="9"/>
      <c r="K2746" s="9"/>
      <c r="L2746" s="9"/>
      <c r="M2746" s="9"/>
    </row>
    <row r="2747" spans="1:38" ht="26.1" customHeight="1" x14ac:dyDescent="0.3">
      <c r="A2747" s="7"/>
      <c r="B2747" s="7"/>
      <c r="C2747" s="14"/>
      <c r="D2747" s="9"/>
      <c r="E2747" s="9"/>
      <c r="F2747" s="9"/>
      <c r="G2747" s="9"/>
      <c r="H2747" s="9"/>
      <c r="I2747" s="9"/>
      <c r="J2747" s="9"/>
      <c r="K2747" s="9"/>
      <c r="L2747" s="9"/>
      <c r="M2747" s="9"/>
    </row>
    <row r="2748" spans="1:38" ht="26.1" customHeight="1" x14ac:dyDescent="0.3">
      <c r="A2748" s="7"/>
      <c r="B2748" s="7"/>
      <c r="C2748" s="14"/>
      <c r="D2748" s="9"/>
      <c r="E2748" s="9"/>
      <c r="F2748" s="9"/>
      <c r="G2748" s="9"/>
      <c r="H2748" s="9"/>
      <c r="I2748" s="9"/>
      <c r="J2748" s="9"/>
      <c r="K2748" s="9"/>
      <c r="L2748" s="9"/>
      <c r="M2748" s="9"/>
    </row>
    <row r="2749" spans="1:38" ht="26.1" customHeight="1" x14ac:dyDescent="0.3">
      <c r="A2749" s="7"/>
      <c r="B2749" s="7"/>
      <c r="C2749" s="14"/>
      <c r="D2749" s="9"/>
      <c r="E2749" s="9"/>
      <c r="F2749" s="9"/>
      <c r="G2749" s="9"/>
      <c r="H2749" s="9"/>
      <c r="I2749" s="9"/>
      <c r="J2749" s="9"/>
      <c r="K2749" s="9"/>
      <c r="L2749" s="9"/>
      <c r="M2749" s="9"/>
    </row>
    <row r="2750" spans="1:38" ht="26.1" customHeight="1" x14ac:dyDescent="0.3">
      <c r="A2750" s="7"/>
      <c r="B2750" s="7"/>
      <c r="C2750" s="14"/>
      <c r="D2750" s="9"/>
      <c r="E2750" s="9"/>
      <c r="F2750" s="9"/>
      <c r="G2750" s="9"/>
      <c r="H2750" s="9"/>
      <c r="I2750" s="9"/>
      <c r="J2750" s="9"/>
      <c r="K2750" s="9"/>
      <c r="L2750" s="9"/>
      <c r="M2750" s="9"/>
    </row>
    <row r="2751" spans="1:38" ht="26.1" customHeight="1" x14ac:dyDescent="0.3">
      <c r="A2751" s="7"/>
      <c r="B2751" s="7"/>
      <c r="C2751" s="14"/>
      <c r="D2751" s="9"/>
      <c r="E2751" s="9"/>
      <c r="F2751" s="9"/>
      <c r="G2751" s="9"/>
      <c r="H2751" s="9"/>
      <c r="I2751" s="9"/>
      <c r="J2751" s="9"/>
      <c r="K2751" s="9"/>
      <c r="L2751" s="9"/>
      <c r="M2751" s="9"/>
    </row>
    <row r="2752" spans="1:38" ht="26.1" customHeight="1" x14ac:dyDescent="0.3">
      <c r="A2752" s="7"/>
      <c r="B2752" s="7"/>
      <c r="C2752" s="14"/>
      <c r="D2752" s="9"/>
      <c r="E2752" s="9"/>
      <c r="F2752" s="9"/>
      <c r="G2752" s="9"/>
      <c r="H2752" s="9"/>
      <c r="I2752" s="9"/>
      <c r="J2752" s="9"/>
      <c r="K2752" s="9"/>
      <c r="L2752" s="9"/>
      <c r="M2752" s="9"/>
    </row>
    <row r="2753" spans="1:38" ht="26.1" customHeight="1" x14ac:dyDescent="0.3">
      <c r="A2753" s="7"/>
      <c r="B2753" s="7"/>
      <c r="C2753" s="14"/>
      <c r="D2753" s="9"/>
      <c r="E2753" s="9"/>
      <c r="F2753" s="9"/>
      <c r="G2753" s="9"/>
      <c r="H2753" s="9"/>
      <c r="I2753" s="9"/>
      <c r="J2753" s="9"/>
      <c r="K2753" s="9"/>
      <c r="L2753" s="9"/>
      <c r="M2753" s="9"/>
    </row>
    <row r="2754" spans="1:38" ht="26.1" customHeight="1" x14ac:dyDescent="0.3">
      <c r="A2754" s="7"/>
      <c r="B2754" s="7"/>
      <c r="C2754" s="14"/>
      <c r="D2754" s="9"/>
      <c r="E2754" s="9"/>
      <c r="F2754" s="9"/>
      <c r="G2754" s="9"/>
      <c r="H2754" s="9"/>
      <c r="I2754" s="9"/>
      <c r="J2754" s="9"/>
      <c r="K2754" s="9"/>
      <c r="L2754" s="9"/>
      <c r="M2754" s="9"/>
    </row>
    <row r="2755" spans="1:38" ht="26.1" customHeight="1" x14ac:dyDescent="0.3">
      <c r="A2755" s="7"/>
      <c r="B2755" s="7"/>
      <c r="C2755" s="14"/>
      <c r="D2755" s="9"/>
      <c r="E2755" s="9"/>
      <c r="F2755" s="9"/>
      <c r="G2755" s="9"/>
      <c r="H2755" s="9"/>
      <c r="I2755" s="9"/>
      <c r="J2755" s="9"/>
      <c r="K2755" s="9"/>
      <c r="L2755" s="9"/>
      <c r="M2755" s="9"/>
    </row>
    <row r="2756" spans="1:38" ht="26.1" customHeight="1" x14ac:dyDescent="0.3">
      <c r="A2756" s="10" t="s">
        <v>91</v>
      </c>
      <c r="B2756" s="11"/>
      <c r="C2756" s="12"/>
      <c r="D2756" s="13"/>
      <c r="E2756" s="13"/>
      <c r="F2756" s="13"/>
      <c r="G2756" s="13"/>
      <c r="H2756" s="13"/>
      <c r="I2756" s="13"/>
      <c r="J2756" s="13"/>
      <c r="K2756" s="13"/>
      <c r="L2756" s="13">
        <f>F2756+H2756+J2756</f>
        <v>0</v>
      </c>
      <c r="M2756" s="13"/>
      <c r="R2756">
        <f t="shared" ref="R2756:AL2756" si="447">ROUNDDOWN(SUM(R2742:R2742), 0)</f>
        <v>0</v>
      </c>
      <c r="S2756">
        <f t="shared" si="447"/>
        <v>0</v>
      </c>
      <c r="T2756">
        <f t="shared" si="447"/>
        <v>0</v>
      </c>
      <c r="U2756">
        <f t="shared" si="447"/>
        <v>0</v>
      </c>
      <c r="V2756">
        <f t="shared" si="447"/>
        <v>0</v>
      </c>
      <c r="W2756">
        <f t="shared" si="447"/>
        <v>0</v>
      </c>
      <c r="X2756">
        <f t="shared" si="447"/>
        <v>0</v>
      </c>
      <c r="Y2756">
        <f t="shared" si="447"/>
        <v>0</v>
      </c>
      <c r="Z2756">
        <f t="shared" si="447"/>
        <v>0</v>
      </c>
      <c r="AA2756">
        <f t="shared" si="447"/>
        <v>0</v>
      </c>
      <c r="AB2756">
        <f t="shared" si="447"/>
        <v>0</v>
      </c>
      <c r="AC2756">
        <f t="shared" si="447"/>
        <v>0</v>
      </c>
      <c r="AD2756">
        <f t="shared" si="447"/>
        <v>0</v>
      </c>
      <c r="AE2756">
        <f t="shared" si="447"/>
        <v>0</v>
      </c>
      <c r="AF2756">
        <f t="shared" si="447"/>
        <v>0</v>
      </c>
      <c r="AG2756">
        <f t="shared" si="447"/>
        <v>0</v>
      </c>
      <c r="AH2756">
        <f t="shared" si="447"/>
        <v>0</v>
      </c>
      <c r="AI2756">
        <f t="shared" si="447"/>
        <v>0</v>
      </c>
      <c r="AJ2756">
        <f t="shared" si="447"/>
        <v>0</v>
      </c>
      <c r="AK2756">
        <f t="shared" si="447"/>
        <v>0</v>
      </c>
      <c r="AL2756">
        <f t="shared" si="447"/>
        <v>0</v>
      </c>
    </row>
    <row r="2757" spans="1:38" ht="26.1" customHeight="1" x14ac:dyDescent="0.3">
      <c r="A2757" s="59" t="s">
        <v>599</v>
      </c>
      <c r="B2757" s="62"/>
      <c r="C2757" s="62"/>
      <c r="D2757" s="62"/>
      <c r="E2757" s="62"/>
      <c r="F2757" s="62"/>
      <c r="G2757" s="62"/>
      <c r="H2757" s="62"/>
      <c r="I2757" s="62"/>
      <c r="J2757" s="62"/>
      <c r="K2757" s="62"/>
      <c r="L2757" s="62"/>
      <c r="M2757" s="63"/>
    </row>
    <row r="2758" spans="1:38" ht="26.1" customHeight="1" x14ac:dyDescent="0.3">
      <c r="A2758" s="6" t="s">
        <v>184</v>
      </c>
      <c r="B2758" s="7"/>
      <c r="C2758" s="8" t="s">
        <v>52</v>
      </c>
      <c r="D2758" s="9">
        <v>12</v>
      </c>
      <c r="E2758" s="9"/>
      <c r="F2758" s="9"/>
      <c r="G2758" s="9"/>
      <c r="H2758" s="9"/>
      <c r="I2758" s="9"/>
      <c r="J2758" s="9"/>
      <c r="K2758" s="9">
        <f t="shared" ref="K2758:L2760" si="448">E2758+G2758+I2758</f>
        <v>0</v>
      </c>
      <c r="L2758" s="9">
        <f t="shared" si="448"/>
        <v>0</v>
      </c>
      <c r="M2758" s="15" t="s">
        <v>183</v>
      </c>
      <c r="O2758" t="str">
        <f>""</f>
        <v/>
      </c>
      <c r="P2758" s="1" t="s">
        <v>90</v>
      </c>
      <c r="Q2758">
        <v>1</v>
      </c>
      <c r="R2758">
        <f>IF(P2758="기계경비", J2758, 0)</f>
        <v>0</v>
      </c>
      <c r="S2758">
        <f>IF(P2758="운반비", J2758, 0)</f>
        <v>0</v>
      </c>
      <c r="T2758">
        <f>IF(P2758="작업부산물", F2758, 0)</f>
        <v>0</v>
      </c>
      <c r="U2758">
        <f>IF(P2758="관급", F2758, 0)</f>
        <v>0</v>
      </c>
      <c r="V2758">
        <f>IF(P2758="외주비", J2758, 0)</f>
        <v>0</v>
      </c>
      <c r="W2758">
        <f>IF(P2758="장비비", J2758, 0)</f>
        <v>0</v>
      </c>
      <c r="X2758">
        <f>IF(P2758="폐기물처리비", J2758, 0)</f>
        <v>0</v>
      </c>
      <c r="Y2758">
        <f>IF(P2758="가설비", J2758, 0)</f>
        <v>0</v>
      </c>
      <c r="Z2758">
        <f>IF(P2758="잡비제외분", F2758, 0)</f>
        <v>0</v>
      </c>
      <c r="AA2758">
        <f>IF(P2758="사급자재대", L2758, 0)</f>
        <v>0</v>
      </c>
      <c r="AB2758">
        <f>IF(P2758="관급자재대", L2758, 0)</f>
        <v>0</v>
      </c>
      <c r="AC2758">
        <f>IF(P2758="(비)철강설", L2758, 0)</f>
        <v>0</v>
      </c>
      <c r="AD2758">
        <f>IF(P2758="사용자항목2", L2758, 0)</f>
        <v>0</v>
      </c>
      <c r="AE2758">
        <f>IF(P2758="사용자항목3", L2758, 0)</f>
        <v>0</v>
      </c>
      <c r="AF2758">
        <f>IF(P2758="사용자항목4", L2758, 0)</f>
        <v>0</v>
      </c>
      <c r="AG2758">
        <f>IF(P2758="사용자항목5", L2758, 0)</f>
        <v>0</v>
      </c>
      <c r="AH2758">
        <f>IF(P2758="사용자항목6", L2758, 0)</f>
        <v>0</v>
      </c>
      <c r="AI2758">
        <f>IF(P2758="사용자항목7", L2758, 0)</f>
        <v>0</v>
      </c>
      <c r="AJ2758">
        <f>IF(P2758="사용자항목8", L2758, 0)</f>
        <v>0</v>
      </c>
      <c r="AK2758">
        <f>IF(P2758="사용자항목9", L2758, 0)</f>
        <v>0</v>
      </c>
    </row>
    <row r="2759" spans="1:38" ht="26.1" customHeight="1" x14ac:dyDescent="0.3">
      <c r="A2759" s="6" t="s">
        <v>142</v>
      </c>
      <c r="B2759" s="6" t="s">
        <v>98</v>
      </c>
      <c r="C2759" s="8" t="s">
        <v>97</v>
      </c>
      <c r="D2759" s="9">
        <v>2</v>
      </c>
      <c r="E2759" s="9"/>
      <c r="F2759" s="9"/>
      <c r="G2759" s="9"/>
      <c r="H2759" s="9"/>
      <c r="I2759" s="9"/>
      <c r="J2759" s="9"/>
      <c r="K2759" s="9">
        <f t="shared" si="448"/>
        <v>0</v>
      </c>
      <c r="L2759" s="9">
        <f t="shared" si="448"/>
        <v>0</v>
      </c>
      <c r="M2759" s="15" t="s">
        <v>141</v>
      </c>
      <c r="O2759" t="str">
        <f>""</f>
        <v/>
      </c>
      <c r="P2759" s="1" t="s">
        <v>90</v>
      </c>
      <c r="Q2759">
        <v>1</v>
      </c>
      <c r="R2759">
        <f>IF(P2759="기계경비", J2759, 0)</f>
        <v>0</v>
      </c>
      <c r="S2759">
        <f>IF(P2759="운반비", J2759, 0)</f>
        <v>0</v>
      </c>
      <c r="T2759">
        <f>IF(P2759="작업부산물", F2759, 0)</f>
        <v>0</v>
      </c>
      <c r="U2759">
        <f>IF(P2759="관급", F2759, 0)</f>
        <v>0</v>
      </c>
      <c r="V2759">
        <f>IF(P2759="외주비", J2759, 0)</f>
        <v>0</v>
      </c>
      <c r="W2759">
        <f>IF(P2759="장비비", J2759, 0)</f>
        <v>0</v>
      </c>
      <c r="X2759">
        <f>IF(P2759="폐기물처리비", J2759, 0)</f>
        <v>0</v>
      </c>
      <c r="Y2759">
        <f>IF(P2759="가설비", J2759, 0)</f>
        <v>0</v>
      </c>
      <c r="Z2759">
        <f>IF(P2759="잡비제외분", F2759, 0)</f>
        <v>0</v>
      </c>
      <c r="AA2759">
        <f>IF(P2759="사급자재대", L2759, 0)</f>
        <v>0</v>
      </c>
      <c r="AB2759">
        <f>IF(P2759="관급자재대", L2759, 0)</f>
        <v>0</v>
      </c>
      <c r="AC2759">
        <f>IF(P2759="(비)철강설", L2759, 0)</f>
        <v>0</v>
      </c>
      <c r="AD2759">
        <f>IF(P2759="사용자항목2", L2759, 0)</f>
        <v>0</v>
      </c>
      <c r="AE2759">
        <f>IF(P2759="사용자항목3", L2759, 0)</f>
        <v>0</v>
      </c>
      <c r="AF2759">
        <f>IF(P2759="사용자항목4", L2759, 0)</f>
        <v>0</v>
      </c>
      <c r="AG2759">
        <f>IF(P2759="사용자항목5", L2759, 0)</f>
        <v>0</v>
      </c>
      <c r="AH2759">
        <f>IF(P2759="사용자항목6", L2759, 0)</f>
        <v>0</v>
      </c>
      <c r="AI2759">
        <f>IF(P2759="사용자항목7", L2759, 0)</f>
        <v>0</v>
      </c>
      <c r="AJ2759">
        <f>IF(P2759="사용자항목8", L2759, 0)</f>
        <v>0</v>
      </c>
      <c r="AK2759">
        <f>IF(P2759="사용자항목9", L2759, 0)</f>
        <v>0</v>
      </c>
    </row>
    <row r="2760" spans="1:38" ht="26.1" customHeight="1" x14ac:dyDescent="0.3">
      <c r="A2760" s="6" t="s">
        <v>148</v>
      </c>
      <c r="B2760" s="6" t="s">
        <v>103</v>
      </c>
      <c r="C2760" s="8" t="s">
        <v>52</v>
      </c>
      <c r="D2760" s="9">
        <v>3</v>
      </c>
      <c r="E2760" s="9"/>
      <c r="F2760" s="9"/>
      <c r="G2760" s="9"/>
      <c r="H2760" s="9"/>
      <c r="I2760" s="9"/>
      <c r="J2760" s="9"/>
      <c r="K2760" s="9">
        <f t="shared" si="448"/>
        <v>0</v>
      </c>
      <c r="L2760" s="9">
        <f t="shared" si="448"/>
        <v>0</v>
      </c>
      <c r="M2760" s="15" t="s">
        <v>147</v>
      </c>
      <c r="O2760" t="str">
        <f>""</f>
        <v/>
      </c>
      <c r="P2760" s="1" t="s">
        <v>90</v>
      </c>
      <c r="Q2760">
        <v>1</v>
      </c>
      <c r="R2760">
        <f>IF(P2760="기계경비", J2760, 0)</f>
        <v>0</v>
      </c>
      <c r="S2760">
        <f>IF(P2760="운반비", J2760, 0)</f>
        <v>0</v>
      </c>
      <c r="T2760">
        <f>IF(P2760="작업부산물", F2760, 0)</f>
        <v>0</v>
      </c>
      <c r="U2760">
        <f>IF(P2760="관급", F2760, 0)</f>
        <v>0</v>
      </c>
      <c r="V2760">
        <f>IF(P2760="외주비", J2760, 0)</f>
        <v>0</v>
      </c>
      <c r="W2760">
        <f>IF(P2760="장비비", J2760, 0)</f>
        <v>0</v>
      </c>
      <c r="X2760">
        <f>IF(P2760="폐기물처리비", J2760, 0)</f>
        <v>0</v>
      </c>
      <c r="Y2760">
        <f>IF(P2760="가설비", J2760, 0)</f>
        <v>0</v>
      </c>
      <c r="Z2760">
        <f>IF(P2760="잡비제외분", F2760, 0)</f>
        <v>0</v>
      </c>
      <c r="AA2760">
        <f>IF(P2760="사급자재대", L2760, 0)</f>
        <v>0</v>
      </c>
      <c r="AB2760">
        <f>IF(P2760="관급자재대", L2760, 0)</f>
        <v>0</v>
      </c>
      <c r="AC2760">
        <f>IF(P2760="(비)철강설", L2760, 0)</f>
        <v>0</v>
      </c>
      <c r="AD2760">
        <f>IF(P2760="사용자항목2", L2760, 0)</f>
        <v>0</v>
      </c>
      <c r="AE2760">
        <f>IF(P2760="사용자항목3", L2760, 0)</f>
        <v>0</v>
      </c>
      <c r="AF2760">
        <f>IF(P2760="사용자항목4", L2760, 0)</f>
        <v>0</v>
      </c>
      <c r="AG2760">
        <f>IF(P2760="사용자항목5", L2760, 0)</f>
        <v>0</v>
      </c>
      <c r="AH2760">
        <f>IF(P2760="사용자항목6", L2760, 0)</f>
        <v>0</v>
      </c>
      <c r="AI2760">
        <f>IF(P2760="사용자항목7", L2760, 0)</f>
        <v>0</v>
      </c>
      <c r="AJ2760">
        <f>IF(P2760="사용자항목8", L2760, 0)</f>
        <v>0</v>
      </c>
      <c r="AK2760">
        <f>IF(P2760="사용자항목9", L2760, 0)</f>
        <v>0</v>
      </c>
    </row>
    <row r="2761" spans="1:38" ht="26.1" customHeight="1" x14ac:dyDescent="0.3">
      <c r="A2761" s="7"/>
      <c r="B2761" s="7"/>
      <c r="C2761" s="14"/>
      <c r="D2761" s="9"/>
      <c r="E2761" s="9"/>
      <c r="F2761" s="9"/>
      <c r="G2761" s="9"/>
      <c r="H2761" s="9"/>
      <c r="I2761" s="9"/>
      <c r="J2761" s="9"/>
      <c r="K2761" s="9"/>
      <c r="L2761" s="9"/>
      <c r="M2761" s="9"/>
    </row>
    <row r="2762" spans="1:38" ht="26.1" customHeight="1" x14ac:dyDescent="0.3">
      <c r="A2762" s="7"/>
      <c r="B2762" s="7"/>
      <c r="C2762" s="14"/>
      <c r="D2762" s="9"/>
      <c r="E2762" s="9"/>
      <c r="F2762" s="9"/>
      <c r="G2762" s="9"/>
      <c r="H2762" s="9"/>
      <c r="I2762" s="9"/>
      <c r="J2762" s="9"/>
      <c r="K2762" s="9"/>
      <c r="L2762" s="9"/>
      <c r="M2762" s="9"/>
    </row>
    <row r="2763" spans="1:38" ht="26.1" customHeight="1" x14ac:dyDescent="0.3">
      <c r="A2763" s="7"/>
      <c r="B2763" s="7"/>
      <c r="C2763" s="14"/>
      <c r="D2763" s="9"/>
      <c r="E2763" s="9"/>
      <c r="F2763" s="9"/>
      <c r="G2763" s="9"/>
      <c r="H2763" s="9"/>
      <c r="I2763" s="9"/>
      <c r="J2763" s="9"/>
      <c r="K2763" s="9"/>
      <c r="L2763" s="9"/>
      <c r="M2763" s="9"/>
    </row>
    <row r="2764" spans="1:38" ht="26.1" customHeight="1" x14ac:dyDescent="0.3">
      <c r="A2764" s="7"/>
      <c r="B2764" s="7"/>
      <c r="C2764" s="14"/>
      <c r="D2764" s="9"/>
      <c r="E2764" s="9"/>
      <c r="F2764" s="9"/>
      <c r="G2764" s="9"/>
      <c r="H2764" s="9"/>
      <c r="I2764" s="9"/>
      <c r="J2764" s="9"/>
      <c r="K2764" s="9"/>
      <c r="L2764" s="9"/>
      <c r="M2764" s="9"/>
    </row>
    <row r="2765" spans="1:38" ht="26.1" customHeight="1" x14ac:dyDescent="0.3">
      <c r="A2765" s="7"/>
      <c r="B2765" s="7"/>
      <c r="C2765" s="14"/>
      <c r="D2765" s="9"/>
      <c r="E2765" s="9"/>
      <c r="F2765" s="9"/>
      <c r="G2765" s="9"/>
      <c r="H2765" s="9"/>
      <c r="I2765" s="9"/>
      <c r="J2765" s="9"/>
      <c r="K2765" s="9"/>
      <c r="L2765" s="9"/>
      <c r="M2765" s="9"/>
    </row>
    <row r="2766" spans="1:38" ht="26.1" customHeight="1" x14ac:dyDescent="0.3">
      <c r="A2766" s="7"/>
      <c r="B2766" s="7"/>
      <c r="C2766" s="14"/>
      <c r="D2766" s="9"/>
      <c r="E2766" s="9"/>
      <c r="F2766" s="9"/>
      <c r="G2766" s="9"/>
      <c r="H2766" s="9"/>
      <c r="I2766" s="9"/>
      <c r="J2766" s="9"/>
      <c r="K2766" s="9"/>
      <c r="L2766" s="9"/>
      <c r="M2766" s="9"/>
    </row>
    <row r="2767" spans="1:38" ht="26.1" customHeight="1" x14ac:dyDescent="0.3">
      <c r="A2767" s="7"/>
      <c r="B2767" s="7"/>
      <c r="C2767" s="14"/>
      <c r="D2767" s="9"/>
      <c r="E2767" s="9"/>
      <c r="F2767" s="9"/>
      <c r="G2767" s="9"/>
      <c r="H2767" s="9"/>
      <c r="I2767" s="9"/>
      <c r="J2767" s="9"/>
      <c r="K2767" s="9"/>
      <c r="L2767" s="9"/>
      <c r="M2767" s="9"/>
    </row>
    <row r="2768" spans="1:38" ht="26.1" customHeight="1" x14ac:dyDescent="0.3">
      <c r="A2768" s="7"/>
      <c r="B2768" s="7"/>
      <c r="C2768" s="14"/>
      <c r="D2768" s="9"/>
      <c r="E2768" s="9"/>
      <c r="F2768" s="9"/>
      <c r="G2768" s="9"/>
      <c r="H2768" s="9"/>
      <c r="I2768" s="9"/>
      <c r="J2768" s="9"/>
      <c r="K2768" s="9"/>
      <c r="L2768" s="9"/>
      <c r="M2768" s="9"/>
    </row>
    <row r="2769" spans="1:38" ht="26.1" customHeight="1" x14ac:dyDescent="0.3">
      <c r="A2769" s="7"/>
      <c r="B2769" s="7"/>
      <c r="C2769" s="14"/>
      <c r="D2769" s="9"/>
      <c r="E2769" s="9"/>
      <c r="F2769" s="9"/>
      <c r="G2769" s="9"/>
      <c r="H2769" s="9"/>
      <c r="I2769" s="9"/>
      <c r="J2769" s="9"/>
      <c r="K2769" s="9"/>
      <c r="L2769" s="9"/>
      <c r="M2769" s="9"/>
    </row>
    <row r="2770" spans="1:38" ht="26.1" customHeight="1" x14ac:dyDescent="0.3">
      <c r="A2770" s="7"/>
      <c r="B2770" s="7"/>
      <c r="C2770" s="14"/>
      <c r="D2770" s="9"/>
      <c r="E2770" s="9"/>
      <c r="F2770" s="9"/>
      <c r="G2770" s="9"/>
      <c r="H2770" s="9"/>
      <c r="I2770" s="9"/>
      <c r="J2770" s="9"/>
      <c r="K2770" s="9"/>
      <c r="L2770" s="9"/>
      <c r="M2770" s="9"/>
    </row>
    <row r="2771" spans="1:38" ht="26.1" customHeight="1" x14ac:dyDescent="0.3">
      <c r="A2771" s="7"/>
      <c r="B2771" s="7"/>
      <c r="C2771" s="14"/>
      <c r="D2771" s="9"/>
      <c r="E2771" s="9"/>
      <c r="F2771" s="9"/>
      <c r="G2771" s="9"/>
      <c r="H2771" s="9"/>
      <c r="I2771" s="9"/>
      <c r="J2771" s="9"/>
      <c r="K2771" s="9"/>
      <c r="L2771" s="9"/>
      <c r="M2771" s="9"/>
    </row>
    <row r="2772" spans="1:38" ht="26.1" customHeight="1" x14ac:dyDescent="0.3">
      <c r="A2772" s="10" t="s">
        <v>91</v>
      </c>
      <c r="B2772" s="11"/>
      <c r="C2772" s="12"/>
      <c r="D2772" s="13"/>
      <c r="E2772" s="13"/>
      <c r="F2772" s="13"/>
      <c r="G2772" s="13"/>
      <c r="H2772" s="13"/>
      <c r="I2772" s="13"/>
      <c r="J2772" s="13"/>
      <c r="K2772" s="13"/>
      <c r="L2772" s="13">
        <f>F2772+H2772+J2772</f>
        <v>0</v>
      </c>
      <c r="M2772" s="13"/>
      <c r="R2772">
        <f t="shared" ref="R2772:AL2772" si="449">ROUNDDOWN(SUM(R2758:R2760), 0)</f>
        <v>0</v>
      </c>
      <c r="S2772">
        <f t="shared" si="449"/>
        <v>0</v>
      </c>
      <c r="T2772">
        <f t="shared" si="449"/>
        <v>0</v>
      </c>
      <c r="U2772">
        <f t="shared" si="449"/>
        <v>0</v>
      </c>
      <c r="V2772">
        <f t="shared" si="449"/>
        <v>0</v>
      </c>
      <c r="W2772">
        <f t="shared" si="449"/>
        <v>0</v>
      </c>
      <c r="X2772">
        <f t="shared" si="449"/>
        <v>0</v>
      </c>
      <c r="Y2772">
        <f t="shared" si="449"/>
        <v>0</v>
      </c>
      <c r="Z2772">
        <f t="shared" si="449"/>
        <v>0</v>
      </c>
      <c r="AA2772">
        <f t="shared" si="449"/>
        <v>0</v>
      </c>
      <c r="AB2772">
        <f t="shared" si="449"/>
        <v>0</v>
      </c>
      <c r="AC2772">
        <f t="shared" si="449"/>
        <v>0</v>
      </c>
      <c r="AD2772">
        <f t="shared" si="449"/>
        <v>0</v>
      </c>
      <c r="AE2772">
        <f t="shared" si="449"/>
        <v>0</v>
      </c>
      <c r="AF2772">
        <f t="shared" si="449"/>
        <v>0</v>
      </c>
      <c r="AG2772">
        <f t="shared" si="449"/>
        <v>0</v>
      </c>
      <c r="AH2772">
        <f t="shared" si="449"/>
        <v>0</v>
      </c>
      <c r="AI2772">
        <f t="shared" si="449"/>
        <v>0</v>
      </c>
      <c r="AJ2772">
        <f t="shared" si="449"/>
        <v>0</v>
      </c>
      <c r="AK2772">
        <f t="shared" si="449"/>
        <v>0</v>
      </c>
      <c r="AL2772">
        <f t="shared" si="449"/>
        <v>0</v>
      </c>
    </row>
    <row r="2773" spans="1:38" ht="26.1" customHeight="1" x14ac:dyDescent="0.3">
      <c r="A2773" s="59" t="s">
        <v>600</v>
      </c>
      <c r="B2773" s="62"/>
      <c r="C2773" s="62"/>
      <c r="D2773" s="62"/>
      <c r="E2773" s="62"/>
      <c r="F2773" s="62"/>
      <c r="G2773" s="62"/>
      <c r="H2773" s="62"/>
      <c r="I2773" s="62"/>
      <c r="J2773" s="62"/>
      <c r="K2773" s="62"/>
      <c r="L2773" s="62"/>
      <c r="M2773" s="63"/>
    </row>
    <row r="2774" spans="1:38" ht="26.1" customHeight="1" x14ac:dyDescent="0.3">
      <c r="A2774" s="6" t="s">
        <v>334</v>
      </c>
      <c r="B2774" s="6" t="s">
        <v>335</v>
      </c>
      <c r="C2774" s="8" t="s">
        <v>52</v>
      </c>
      <c r="D2774" s="9">
        <v>1</v>
      </c>
      <c r="E2774" s="9"/>
      <c r="F2774" s="9"/>
      <c r="G2774" s="9"/>
      <c r="H2774" s="9"/>
      <c r="I2774" s="9"/>
      <c r="J2774" s="9"/>
      <c r="K2774" s="9">
        <f>E2774+G2774+I2774</f>
        <v>0</v>
      </c>
      <c r="L2774" s="9">
        <f>F2774+H2774+J2774</f>
        <v>0</v>
      </c>
      <c r="M2774" s="15" t="s">
        <v>333</v>
      </c>
      <c r="O2774" t="str">
        <f>""</f>
        <v/>
      </c>
      <c r="P2774" s="1" t="s">
        <v>90</v>
      </c>
      <c r="Q2774">
        <v>1</v>
      </c>
      <c r="R2774">
        <f>IF(P2774="기계경비", J2774, 0)</f>
        <v>0</v>
      </c>
      <c r="S2774">
        <f>IF(P2774="운반비", J2774, 0)</f>
        <v>0</v>
      </c>
      <c r="T2774">
        <f>IF(P2774="작업부산물", F2774, 0)</f>
        <v>0</v>
      </c>
      <c r="U2774">
        <f>IF(P2774="관급", F2774, 0)</f>
        <v>0</v>
      </c>
      <c r="V2774">
        <f>IF(P2774="외주비", J2774, 0)</f>
        <v>0</v>
      </c>
      <c r="W2774">
        <f>IF(P2774="장비비", J2774, 0)</f>
        <v>0</v>
      </c>
      <c r="X2774">
        <f>IF(P2774="폐기물처리비", J2774, 0)</f>
        <v>0</v>
      </c>
      <c r="Y2774">
        <f>IF(P2774="가설비", J2774, 0)</f>
        <v>0</v>
      </c>
      <c r="Z2774">
        <f>IF(P2774="잡비제외분", F2774, 0)</f>
        <v>0</v>
      </c>
      <c r="AA2774">
        <f>IF(P2774="사급자재대", L2774, 0)</f>
        <v>0</v>
      </c>
      <c r="AB2774">
        <f>IF(P2774="관급자재대", L2774, 0)</f>
        <v>0</v>
      </c>
      <c r="AC2774">
        <f>IF(P2774="(비)철강설", L2774, 0)</f>
        <v>0</v>
      </c>
      <c r="AD2774">
        <f>IF(P2774="사용자항목2", L2774, 0)</f>
        <v>0</v>
      </c>
      <c r="AE2774">
        <f>IF(P2774="사용자항목3", L2774, 0)</f>
        <v>0</v>
      </c>
      <c r="AF2774">
        <f>IF(P2774="사용자항목4", L2774, 0)</f>
        <v>0</v>
      </c>
      <c r="AG2774">
        <f>IF(P2774="사용자항목5", L2774, 0)</f>
        <v>0</v>
      </c>
      <c r="AH2774">
        <f>IF(P2774="사용자항목6", L2774, 0)</f>
        <v>0</v>
      </c>
      <c r="AI2774">
        <f>IF(P2774="사용자항목7", L2774, 0)</f>
        <v>0</v>
      </c>
      <c r="AJ2774">
        <f>IF(P2774="사용자항목8", L2774, 0)</f>
        <v>0</v>
      </c>
      <c r="AK2774">
        <f>IF(P2774="사용자항목9", L2774, 0)</f>
        <v>0</v>
      </c>
    </row>
    <row r="2775" spans="1:38" ht="26.1" customHeight="1" x14ac:dyDescent="0.3">
      <c r="A2775" s="7"/>
      <c r="B2775" s="7"/>
      <c r="C2775" s="14"/>
      <c r="D2775" s="9"/>
      <c r="E2775" s="9"/>
      <c r="F2775" s="9"/>
      <c r="G2775" s="9"/>
      <c r="H2775" s="9"/>
      <c r="I2775" s="9"/>
      <c r="J2775" s="9"/>
      <c r="K2775" s="9"/>
      <c r="L2775" s="9"/>
      <c r="M2775" s="9"/>
    </row>
    <row r="2776" spans="1:38" ht="26.1" customHeight="1" x14ac:dyDescent="0.3">
      <c r="A2776" s="7"/>
      <c r="B2776" s="7"/>
      <c r="C2776" s="14"/>
      <c r="D2776" s="9"/>
      <c r="E2776" s="9"/>
      <c r="F2776" s="9"/>
      <c r="G2776" s="9"/>
      <c r="H2776" s="9"/>
      <c r="I2776" s="9"/>
      <c r="J2776" s="9"/>
      <c r="K2776" s="9"/>
      <c r="L2776" s="9"/>
      <c r="M2776" s="9"/>
    </row>
    <row r="2777" spans="1:38" ht="26.1" customHeight="1" x14ac:dyDescent="0.3">
      <c r="A2777" s="7"/>
      <c r="B2777" s="7"/>
      <c r="C2777" s="14"/>
      <c r="D2777" s="9"/>
      <c r="E2777" s="9"/>
      <c r="F2777" s="9"/>
      <c r="G2777" s="9"/>
      <c r="H2777" s="9"/>
      <c r="I2777" s="9"/>
      <c r="J2777" s="9"/>
      <c r="K2777" s="9"/>
      <c r="L2777" s="9"/>
      <c r="M2777" s="9"/>
    </row>
    <row r="2778" spans="1:38" ht="26.1" customHeight="1" x14ac:dyDescent="0.3">
      <c r="A2778" s="7"/>
      <c r="B2778" s="7"/>
      <c r="C2778" s="14"/>
      <c r="D2778" s="9"/>
      <c r="E2778" s="9"/>
      <c r="F2778" s="9"/>
      <c r="G2778" s="9"/>
      <c r="H2778" s="9"/>
      <c r="I2778" s="9"/>
      <c r="J2778" s="9"/>
      <c r="K2778" s="9"/>
      <c r="L2778" s="9"/>
      <c r="M2778" s="9"/>
    </row>
    <row r="2779" spans="1:38" ht="26.1" customHeight="1" x14ac:dyDescent="0.3">
      <c r="A2779" s="7"/>
      <c r="B2779" s="7"/>
      <c r="C2779" s="14"/>
      <c r="D2779" s="9"/>
      <c r="E2779" s="9"/>
      <c r="F2779" s="9"/>
      <c r="G2779" s="9"/>
      <c r="H2779" s="9"/>
      <c r="I2779" s="9"/>
      <c r="J2779" s="9"/>
      <c r="K2779" s="9"/>
      <c r="L2779" s="9"/>
      <c r="M2779" s="9"/>
    </row>
    <row r="2780" spans="1:38" ht="26.1" customHeight="1" x14ac:dyDescent="0.3">
      <c r="A2780" s="7"/>
      <c r="B2780" s="7"/>
      <c r="C2780" s="14"/>
      <c r="D2780" s="9"/>
      <c r="E2780" s="9"/>
      <c r="F2780" s="9"/>
      <c r="G2780" s="9"/>
      <c r="H2780" s="9"/>
      <c r="I2780" s="9"/>
      <c r="J2780" s="9"/>
      <c r="K2780" s="9"/>
      <c r="L2780" s="9"/>
      <c r="M2780" s="9"/>
    </row>
    <row r="2781" spans="1:38" ht="26.1" customHeight="1" x14ac:dyDescent="0.3">
      <c r="A2781" s="7"/>
      <c r="B2781" s="7"/>
      <c r="C2781" s="14"/>
      <c r="D2781" s="9"/>
      <c r="E2781" s="9"/>
      <c r="F2781" s="9"/>
      <c r="G2781" s="9"/>
      <c r="H2781" s="9"/>
      <c r="I2781" s="9"/>
      <c r="J2781" s="9"/>
      <c r="K2781" s="9"/>
      <c r="L2781" s="9"/>
      <c r="M2781" s="9"/>
    </row>
    <row r="2782" spans="1:38" ht="26.1" customHeight="1" x14ac:dyDescent="0.3">
      <c r="A2782" s="7"/>
      <c r="B2782" s="7"/>
      <c r="C2782" s="14"/>
      <c r="D2782" s="9"/>
      <c r="E2782" s="9"/>
      <c r="F2782" s="9"/>
      <c r="G2782" s="9"/>
      <c r="H2782" s="9"/>
      <c r="I2782" s="9"/>
      <c r="J2782" s="9"/>
      <c r="K2782" s="9"/>
      <c r="L2782" s="9"/>
      <c r="M2782" s="9"/>
    </row>
    <row r="2783" spans="1:38" ht="26.1" customHeight="1" x14ac:dyDescent="0.3">
      <c r="A2783" s="7"/>
      <c r="B2783" s="7"/>
      <c r="C2783" s="14"/>
      <c r="D2783" s="9"/>
      <c r="E2783" s="9"/>
      <c r="F2783" s="9"/>
      <c r="G2783" s="9"/>
      <c r="H2783" s="9"/>
      <c r="I2783" s="9"/>
      <c r="J2783" s="9"/>
      <c r="K2783" s="9"/>
      <c r="L2783" s="9"/>
      <c r="M2783" s="9"/>
    </row>
    <row r="2784" spans="1:38" ht="26.1" customHeight="1" x14ac:dyDescent="0.3">
      <c r="A2784" s="7"/>
      <c r="B2784" s="7"/>
      <c r="C2784" s="14"/>
      <c r="D2784" s="9"/>
      <c r="E2784" s="9"/>
      <c r="F2784" s="9"/>
      <c r="G2784" s="9"/>
      <c r="H2784" s="9"/>
      <c r="I2784" s="9"/>
      <c r="J2784" s="9"/>
      <c r="K2784" s="9"/>
      <c r="L2784" s="9"/>
      <c r="M2784" s="9"/>
    </row>
    <row r="2785" spans="1:38" ht="26.1" customHeight="1" x14ac:dyDescent="0.3">
      <c r="A2785" s="7"/>
      <c r="B2785" s="7"/>
      <c r="C2785" s="14"/>
      <c r="D2785" s="9"/>
      <c r="E2785" s="9"/>
      <c r="F2785" s="9"/>
      <c r="G2785" s="9"/>
      <c r="H2785" s="9"/>
      <c r="I2785" s="9"/>
      <c r="J2785" s="9"/>
      <c r="K2785" s="9"/>
      <c r="L2785" s="9"/>
      <c r="M2785" s="9"/>
    </row>
    <row r="2786" spans="1:38" ht="26.1" customHeight="1" x14ac:dyDescent="0.3">
      <c r="A2786" s="7"/>
      <c r="B2786" s="7"/>
      <c r="C2786" s="14"/>
      <c r="D2786" s="9"/>
      <c r="E2786" s="9"/>
      <c r="F2786" s="9"/>
      <c r="G2786" s="9"/>
      <c r="H2786" s="9"/>
      <c r="I2786" s="9"/>
      <c r="J2786" s="9"/>
      <c r="K2786" s="9"/>
      <c r="L2786" s="9"/>
      <c r="M2786" s="9"/>
    </row>
    <row r="2787" spans="1:38" ht="26.1" customHeight="1" x14ac:dyDescent="0.3">
      <c r="A2787" s="7"/>
      <c r="B2787" s="7"/>
      <c r="C2787" s="14"/>
      <c r="D2787" s="9"/>
      <c r="E2787" s="9"/>
      <c r="F2787" s="9"/>
      <c r="G2787" s="9"/>
      <c r="H2787" s="9"/>
      <c r="I2787" s="9"/>
      <c r="J2787" s="9"/>
      <c r="K2787" s="9"/>
      <c r="L2787" s="9"/>
      <c r="M2787" s="9"/>
    </row>
    <row r="2788" spans="1:38" ht="26.1" customHeight="1" x14ac:dyDescent="0.3">
      <c r="A2788" s="10" t="s">
        <v>91</v>
      </c>
      <c r="B2788" s="11"/>
      <c r="C2788" s="12"/>
      <c r="D2788" s="13"/>
      <c r="E2788" s="13"/>
      <c r="F2788" s="13"/>
      <c r="G2788" s="13"/>
      <c r="H2788" s="13"/>
      <c r="I2788" s="13"/>
      <c r="J2788" s="13"/>
      <c r="K2788" s="13"/>
      <c r="L2788" s="13">
        <f>F2788+H2788+J2788</f>
        <v>0</v>
      </c>
      <c r="M2788" s="13"/>
      <c r="R2788">
        <f t="shared" ref="R2788:AL2788" si="450">ROUNDDOWN(SUM(R2774:R2774), 0)</f>
        <v>0</v>
      </c>
      <c r="S2788">
        <f t="shared" si="450"/>
        <v>0</v>
      </c>
      <c r="T2788">
        <f t="shared" si="450"/>
        <v>0</v>
      </c>
      <c r="U2788">
        <f t="shared" si="450"/>
        <v>0</v>
      </c>
      <c r="V2788">
        <f t="shared" si="450"/>
        <v>0</v>
      </c>
      <c r="W2788">
        <f t="shared" si="450"/>
        <v>0</v>
      </c>
      <c r="X2788">
        <f t="shared" si="450"/>
        <v>0</v>
      </c>
      <c r="Y2788">
        <f t="shared" si="450"/>
        <v>0</v>
      </c>
      <c r="Z2788">
        <f t="shared" si="450"/>
        <v>0</v>
      </c>
      <c r="AA2788">
        <f t="shared" si="450"/>
        <v>0</v>
      </c>
      <c r="AB2788">
        <f t="shared" si="450"/>
        <v>0</v>
      </c>
      <c r="AC2788">
        <f t="shared" si="450"/>
        <v>0</v>
      </c>
      <c r="AD2788">
        <f t="shared" si="450"/>
        <v>0</v>
      </c>
      <c r="AE2788">
        <f t="shared" si="450"/>
        <v>0</v>
      </c>
      <c r="AF2788">
        <f t="shared" si="450"/>
        <v>0</v>
      </c>
      <c r="AG2788">
        <f t="shared" si="450"/>
        <v>0</v>
      </c>
      <c r="AH2788">
        <f t="shared" si="450"/>
        <v>0</v>
      </c>
      <c r="AI2788">
        <f t="shared" si="450"/>
        <v>0</v>
      </c>
      <c r="AJ2788">
        <f t="shared" si="450"/>
        <v>0</v>
      </c>
      <c r="AK2788">
        <f t="shared" si="450"/>
        <v>0</v>
      </c>
      <c r="AL2788">
        <f t="shared" si="450"/>
        <v>0</v>
      </c>
    </row>
    <row r="2789" spans="1:38" ht="26.1" customHeight="1" x14ac:dyDescent="0.3">
      <c r="A2789" s="59" t="s">
        <v>601</v>
      </c>
      <c r="B2789" s="62"/>
      <c r="C2789" s="62"/>
      <c r="D2789" s="62"/>
      <c r="E2789" s="62"/>
      <c r="F2789" s="62"/>
      <c r="G2789" s="62"/>
      <c r="H2789" s="62"/>
      <c r="I2789" s="62"/>
      <c r="J2789" s="62"/>
      <c r="K2789" s="62"/>
      <c r="L2789" s="62"/>
      <c r="M2789" s="63"/>
    </row>
    <row r="2790" spans="1:38" ht="26.1" customHeight="1" x14ac:dyDescent="0.3">
      <c r="A2790" s="6" t="s">
        <v>193</v>
      </c>
      <c r="B2790" s="6" t="s">
        <v>194</v>
      </c>
      <c r="C2790" s="8" t="s">
        <v>52</v>
      </c>
      <c r="D2790" s="9">
        <v>12</v>
      </c>
      <c r="E2790" s="9"/>
      <c r="F2790" s="9"/>
      <c r="G2790" s="9"/>
      <c r="H2790" s="9"/>
      <c r="I2790" s="9"/>
      <c r="J2790" s="9"/>
      <c r="K2790" s="9">
        <f>E2790+G2790+I2790</f>
        <v>0</v>
      </c>
      <c r="L2790" s="9">
        <f>F2790+H2790+J2790</f>
        <v>0</v>
      </c>
      <c r="M2790" s="15" t="s">
        <v>192</v>
      </c>
      <c r="O2790" t="str">
        <f>""</f>
        <v/>
      </c>
      <c r="P2790" s="1" t="s">
        <v>90</v>
      </c>
      <c r="Q2790">
        <v>1</v>
      </c>
      <c r="R2790">
        <f>IF(P2790="기계경비", J2790, 0)</f>
        <v>0</v>
      </c>
      <c r="S2790">
        <f>IF(P2790="운반비", J2790, 0)</f>
        <v>0</v>
      </c>
      <c r="T2790">
        <f>IF(P2790="작업부산물", F2790, 0)</f>
        <v>0</v>
      </c>
      <c r="U2790">
        <f>IF(P2790="관급", F2790, 0)</f>
        <v>0</v>
      </c>
      <c r="V2790">
        <f>IF(P2790="외주비", J2790, 0)</f>
        <v>0</v>
      </c>
      <c r="W2790">
        <f>IF(P2790="장비비", J2790, 0)</f>
        <v>0</v>
      </c>
      <c r="X2790">
        <f>IF(P2790="폐기물처리비", J2790, 0)</f>
        <v>0</v>
      </c>
      <c r="Y2790">
        <f>IF(P2790="가설비", J2790, 0)</f>
        <v>0</v>
      </c>
      <c r="Z2790">
        <f>IF(P2790="잡비제외분", F2790, 0)</f>
        <v>0</v>
      </c>
      <c r="AA2790">
        <f>IF(P2790="사급자재대", L2790, 0)</f>
        <v>0</v>
      </c>
      <c r="AB2790">
        <f>IF(P2790="관급자재대", L2790, 0)</f>
        <v>0</v>
      </c>
      <c r="AC2790">
        <f>IF(P2790="(비)철강설", L2790, 0)</f>
        <v>0</v>
      </c>
      <c r="AD2790">
        <f>IF(P2790="사용자항목2", L2790, 0)</f>
        <v>0</v>
      </c>
      <c r="AE2790">
        <f>IF(P2790="사용자항목3", L2790, 0)</f>
        <v>0</v>
      </c>
      <c r="AF2790">
        <f>IF(P2790="사용자항목4", L2790, 0)</f>
        <v>0</v>
      </c>
      <c r="AG2790">
        <f>IF(P2790="사용자항목5", L2790, 0)</f>
        <v>0</v>
      </c>
      <c r="AH2790">
        <f>IF(P2790="사용자항목6", L2790, 0)</f>
        <v>0</v>
      </c>
      <c r="AI2790">
        <f>IF(P2790="사용자항목7", L2790, 0)</f>
        <v>0</v>
      </c>
      <c r="AJ2790">
        <f>IF(P2790="사용자항목8", L2790, 0)</f>
        <v>0</v>
      </c>
      <c r="AK2790">
        <f>IF(P2790="사용자항목9", L2790, 0)</f>
        <v>0</v>
      </c>
    </row>
    <row r="2791" spans="1:38" ht="26.1" customHeight="1" x14ac:dyDescent="0.3">
      <c r="A2791" s="6" t="s">
        <v>196</v>
      </c>
      <c r="B2791" s="6" t="s">
        <v>197</v>
      </c>
      <c r="C2791" s="8" t="s">
        <v>52</v>
      </c>
      <c r="D2791" s="9">
        <v>12</v>
      </c>
      <c r="E2791" s="9"/>
      <c r="F2791" s="9"/>
      <c r="G2791" s="9"/>
      <c r="H2791" s="9"/>
      <c r="I2791" s="9"/>
      <c r="J2791" s="9"/>
      <c r="K2791" s="9">
        <f>E2791+G2791+I2791</f>
        <v>0</v>
      </c>
      <c r="L2791" s="9">
        <f>F2791+H2791+J2791</f>
        <v>0</v>
      </c>
      <c r="M2791" s="15" t="s">
        <v>195</v>
      </c>
      <c r="O2791" t="str">
        <f>""</f>
        <v/>
      </c>
      <c r="P2791" s="1" t="s">
        <v>90</v>
      </c>
      <c r="Q2791">
        <v>1</v>
      </c>
      <c r="R2791">
        <f>IF(P2791="기계경비", J2791, 0)</f>
        <v>0</v>
      </c>
      <c r="S2791">
        <f>IF(P2791="운반비", J2791, 0)</f>
        <v>0</v>
      </c>
      <c r="T2791">
        <f>IF(P2791="작업부산물", F2791, 0)</f>
        <v>0</v>
      </c>
      <c r="U2791">
        <f>IF(P2791="관급", F2791, 0)</f>
        <v>0</v>
      </c>
      <c r="V2791">
        <f>IF(P2791="외주비", J2791, 0)</f>
        <v>0</v>
      </c>
      <c r="W2791">
        <f>IF(P2791="장비비", J2791, 0)</f>
        <v>0</v>
      </c>
      <c r="X2791">
        <f>IF(P2791="폐기물처리비", J2791, 0)</f>
        <v>0</v>
      </c>
      <c r="Y2791">
        <f>IF(P2791="가설비", J2791, 0)</f>
        <v>0</v>
      </c>
      <c r="Z2791">
        <f>IF(P2791="잡비제외분", F2791, 0)</f>
        <v>0</v>
      </c>
      <c r="AA2791">
        <f>IF(P2791="사급자재대", L2791, 0)</f>
        <v>0</v>
      </c>
      <c r="AB2791">
        <f>IF(P2791="관급자재대", L2791, 0)</f>
        <v>0</v>
      </c>
      <c r="AC2791">
        <f>IF(P2791="(비)철강설", L2791, 0)</f>
        <v>0</v>
      </c>
      <c r="AD2791">
        <f>IF(P2791="사용자항목2", L2791, 0)</f>
        <v>0</v>
      </c>
      <c r="AE2791">
        <f>IF(P2791="사용자항목3", L2791, 0)</f>
        <v>0</v>
      </c>
      <c r="AF2791">
        <f>IF(P2791="사용자항목4", L2791, 0)</f>
        <v>0</v>
      </c>
      <c r="AG2791">
        <f>IF(P2791="사용자항목5", L2791, 0)</f>
        <v>0</v>
      </c>
      <c r="AH2791">
        <f>IF(P2791="사용자항목6", L2791, 0)</f>
        <v>0</v>
      </c>
      <c r="AI2791">
        <f>IF(P2791="사용자항목7", L2791, 0)</f>
        <v>0</v>
      </c>
      <c r="AJ2791">
        <f>IF(P2791="사용자항목8", L2791, 0)</f>
        <v>0</v>
      </c>
      <c r="AK2791">
        <f>IF(P2791="사용자항목9", L2791, 0)</f>
        <v>0</v>
      </c>
    </row>
    <row r="2792" spans="1:38" ht="26.1" customHeight="1" x14ac:dyDescent="0.3">
      <c r="A2792" s="7"/>
      <c r="B2792" s="7"/>
      <c r="C2792" s="14"/>
      <c r="D2792" s="9"/>
      <c r="E2792" s="9"/>
      <c r="F2792" s="9"/>
      <c r="G2792" s="9"/>
      <c r="H2792" s="9"/>
      <c r="I2792" s="9"/>
      <c r="J2792" s="9"/>
      <c r="K2792" s="9"/>
      <c r="L2792" s="9"/>
      <c r="M2792" s="9"/>
    </row>
    <row r="2793" spans="1:38" ht="26.1" customHeight="1" x14ac:dyDescent="0.3">
      <c r="A2793" s="7"/>
      <c r="B2793" s="7"/>
      <c r="C2793" s="14"/>
      <c r="D2793" s="9"/>
      <c r="E2793" s="9"/>
      <c r="F2793" s="9"/>
      <c r="G2793" s="9"/>
      <c r="H2793" s="9"/>
      <c r="I2793" s="9"/>
      <c r="J2793" s="9"/>
      <c r="K2793" s="9"/>
      <c r="L2793" s="9"/>
      <c r="M2793" s="9"/>
    </row>
    <row r="2794" spans="1:38" ht="26.1" customHeight="1" x14ac:dyDescent="0.3">
      <c r="A2794" s="7"/>
      <c r="B2794" s="7"/>
      <c r="C2794" s="14"/>
      <c r="D2794" s="9"/>
      <c r="E2794" s="9"/>
      <c r="F2794" s="9"/>
      <c r="G2794" s="9"/>
      <c r="H2794" s="9"/>
      <c r="I2794" s="9"/>
      <c r="J2794" s="9"/>
      <c r="K2794" s="9"/>
      <c r="L2794" s="9"/>
      <c r="M2794" s="9"/>
    </row>
    <row r="2795" spans="1:38" ht="26.1" customHeight="1" x14ac:dyDescent="0.3">
      <c r="A2795" s="7"/>
      <c r="B2795" s="7"/>
      <c r="C2795" s="14"/>
      <c r="D2795" s="9"/>
      <c r="E2795" s="9"/>
      <c r="F2795" s="9"/>
      <c r="G2795" s="9"/>
      <c r="H2795" s="9"/>
      <c r="I2795" s="9"/>
      <c r="J2795" s="9"/>
      <c r="K2795" s="9"/>
      <c r="L2795" s="9"/>
      <c r="M2795" s="9"/>
    </row>
    <row r="2796" spans="1:38" ht="26.1" customHeight="1" x14ac:dyDescent="0.3">
      <c r="A2796" s="7"/>
      <c r="B2796" s="7"/>
      <c r="C2796" s="14"/>
      <c r="D2796" s="9"/>
      <c r="E2796" s="9"/>
      <c r="F2796" s="9"/>
      <c r="G2796" s="9"/>
      <c r="H2796" s="9"/>
      <c r="I2796" s="9"/>
      <c r="J2796" s="9"/>
      <c r="K2796" s="9"/>
      <c r="L2796" s="9"/>
      <c r="M2796" s="9"/>
    </row>
    <row r="2797" spans="1:38" ht="26.1" customHeight="1" x14ac:dyDescent="0.3">
      <c r="A2797" s="7"/>
      <c r="B2797" s="7"/>
      <c r="C2797" s="14"/>
      <c r="D2797" s="9"/>
      <c r="E2797" s="9"/>
      <c r="F2797" s="9"/>
      <c r="G2797" s="9"/>
      <c r="H2797" s="9"/>
      <c r="I2797" s="9"/>
      <c r="J2797" s="9"/>
      <c r="K2797" s="9"/>
      <c r="L2797" s="9"/>
      <c r="M2797" s="9"/>
    </row>
    <row r="2798" spans="1:38" ht="26.1" customHeight="1" x14ac:dyDescent="0.3">
      <c r="A2798" s="7"/>
      <c r="B2798" s="7"/>
      <c r="C2798" s="14"/>
      <c r="D2798" s="9"/>
      <c r="E2798" s="9"/>
      <c r="F2798" s="9"/>
      <c r="G2798" s="9"/>
      <c r="H2798" s="9"/>
      <c r="I2798" s="9"/>
      <c r="J2798" s="9"/>
      <c r="K2798" s="9"/>
      <c r="L2798" s="9"/>
      <c r="M2798" s="9"/>
    </row>
    <row r="2799" spans="1:38" ht="26.1" customHeight="1" x14ac:dyDescent="0.3">
      <c r="A2799" s="7"/>
      <c r="B2799" s="7"/>
      <c r="C2799" s="14"/>
      <c r="D2799" s="9"/>
      <c r="E2799" s="9"/>
      <c r="F2799" s="9"/>
      <c r="G2799" s="9"/>
      <c r="H2799" s="9"/>
      <c r="I2799" s="9"/>
      <c r="J2799" s="9"/>
      <c r="K2799" s="9"/>
      <c r="L2799" s="9"/>
      <c r="M2799" s="9"/>
    </row>
    <row r="2800" spans="1:38" ht="26.1" customHeight="1" x14ac:dyDescent="0.3">
      <c r="A2800" s="7"/>
      <c r="B2800" s="7"/>
      <c r="C2800" s="14"/>
      <c r="D2800" s="9"/>
      <c r="E2800" s="9"/>
      <c r="F2800" s="9"/>
      <c r="G2800" s="9"/>
      <c r="H2800" s="9"/>
      <c r="I2800" s="9"/>
      <c r="J2800" s="9"/>
      <c r="K2800" s="9"/>
      <c r="L2800" s="9"/>
      <c r="M2800" s="9"/>
    </row>
    <row r="2801" spans="1:38" ht="26.1" customHeight="1" x14ac:dyDescent="0.3">
      <c r="A2801" s="7"/>
      <c r="B2801" s="7"/>
      <c r="C2801" s="14"/>
      <c r="D2801" s="9"/>
      <c r="E2801" s="9"/>
      <c r="F2801" s="9"/>
      <c r="G2801" s="9"/>
      <c r="H2801" s="9"/>
      <c r="I2801" s="9"/>
      <c r="J2801" s="9"/>
      <c r="K2801" s="9"/>
      <c r="L2801" s="9"/>
      <c r="M2801" s="9"/>
    </row>
    <row r="2802" spans="1:38" ht="26.1" customHeight="1" x14ac:dyDescent="0.3">
      <c r="A2802" s="7"/>
      <c r="B2802" s="7"/>
      <c r="C2802" s="14"/>
      <c r="D2802" s="9"/>
      <c r="E2802" s="9"/>
      <c r="F2802" s="9"/>
      <c r="G2802" s="9"/>
      <c r="H2802" s="9"/>
      <c r="I2802" s="9"/>
      <c r="J2802" s="9"/>
      <c r="K2802" s="9"/>
      <c r="L2802" s="9"/>
      <c r="M2802" s="9"/>
    </row>
    <row r="2803" spans="1:38" ht="26.1" customHeight="1" x14ac:dyDescent="0.3">
      <c r="A2803" s="7"/>
      <c r="B2803" s="7"/>
      <c r="C2803" s="14"/>
      <c r="D2803" s="9"/>
      <c r="E2803" s="9"/>
      <c r="F2803" s="9"/>
      <c r="G2803" s="9"/>
      <c r="H2803" s="9"/>
      <c r="I2803" s="9"/>
      <c r="J2803" s="9"/>
      <c r="K2803" s="9"/>
      <c r="L2803" s="9"/>
      <c r="M2803" s="9"/>
    </row>
    <row r="2804" spans="1:38" ht="26.1" customHeight="1" x14ac:dyDescent="0.3">
      <c r="A2804" s="10" t="s">
        <v>91</v>
      </c>
      <c r="B2804" s="11"/>
      <c r="C2804" s="12"/>
      <c r="D2804" s="13"/>
      <c r="E2804" s="13"/>
      <c r="F2804" s="13"/>
      <c r="G2804" s="13"/>
      <c r="H2804" s="13"/>
      <c r="I2804" s="13"/>
      <c r="J2804" s="13"/>
      <c r="K2804" s="13"/>
      <c r="L2804" s="13">
        <f>F2804+H2804+J2804</f>
        <v>0</v>
      </c>
      <c r="M2804" s="13"/>
      <c r="R2804">
        <f t="shared" ref="R2804:AL2804" si="451">ROUNDDOWN(SUM(R2790:R2791), 0)</f>
        <v>0</v>
      </c>
      <c r="S2804">
        <f t="shared" si="451"/>
        <v>0</v>
      </c>
      <c r="T2804">
        <f t="shared" si="451"/>
        <v>0</v>
      </c>
      <c r="U2804">
        <f t="shared" si="451"/>
        <v>0</v>
      </c>
      <c r="V2804">
        <f t="shared" si="451"/>
        <v>0</v>
      </c>
      <c r="W2804">
        <f t="shared" si="451"/>
        <v>0</v>
      </c>
      <c r="X2804">
        <f t="shared" si="451"/>
        <v>0</v>
      </c>
      <c r="Y2804">
        <f t="shared" si="451"/>
        <v>0</v>
      </c>
      <c r="Z2804">
        <f t="shared" si="451"/>
        <v>0</v>
      </c>
      <c r="AA2804">
        <f t="shared" si="451"/>
        <v>0</v>
      </c>
      <c r="AB2804">
        <f t="shared" si="451"/>
        <v>0</v>
      </c>
      <c r="AC2804">
        <f t="shared" si="451"/>
        <v>0</v>
      </c>
      <c r="AD2804">
        <f t="shared" si="451"/>
        <v>0</v>
      </c>
      <c r="AE2804">
        <f t="shared" si="451"/>
        <v>0</v>
      </c>
      <c r="AF2804">
        <f t="shared" si="451"/>
        <v>0</v>
      </c>
      <c r="AG2804">
        <f t="shared" si="451"/>
        <v>0</v>
      </c>
      <c r="AH2804">
        <f t="shared" si="451"/>
        <v>0</v>
      </c>
      <c r="AI2804">
        <f t="shared" si="451"/>
        <v>0</v>
      </c>
      <c r="AJ2804">
        <f t="shared" si="451"/>
        <v>0</v>
      </c>
      <c r="AK2804">
        <f t="shared" si="451"/>
        <v>0</v>
      </c>
      <c r="AL2804">
        <f t="shared" si="451"/>
        <v>0</v>
      </c>
    </row>
    <row r="2805" spans="1:38" ht="26.1" customHeight="1" x14ac:dyDescent="0.3">
      <c r="A2805" s="59" t="s">
        <v>602</v>
      </c>
      <c r="B2805" s="62"/>
      <c r="C2805" s="62"/>
      <c r="D2805" s="62"/>
      <c r="E2805" s="62"/>
      <c r="F2805" s="62"/>
      <c r="G2805" s="62"/>
      <c r="H2805" s="62"/>
      <c r="I2805" s="62"/>
      <c r="J2805" s="62"/>
      <c r="K2805" s="62"/>
      <c r="L2805" s="62"/>
      <c r="M2805" s="63"/>
    </row>
    <row r="2806" spans="1:38" ht="26.1" customHeight="1" x14ac:dyDescent="0.3">
      <c r="A2806" s="6" t="s">
        <v>120</v>
      </c>
      <c r="B2806" s="6" t="s">
        <v>121</v>
      </c>
      <c r="C2806" s="8" t="s">
        <v>122</v>
      </c>
      <c r="D2806" s="9">
        <v>7</v>
      </c>
      <c r="E2806" s="9"/>
      <c r="F2806" s="9"/>
      <c r="G2806" s="9"/>
      <c r="H2806" s="9"/>
      <c r="I2806" s="9"/>
      <c r="J2806" s="9"/>
      <c r="K2806" s="9">
        <f>E2806+G2806+I2806</f>
        <v>0</v>
      </c>
      <c r="L2806" s="9">
        <f>F2806+H2806+J2806</f>
        <v>0</v>
      </c>
      <c r="M2806" s="15" t="s">
        <v>119</v>
      </c>
      <c r="O2806" t="str">
        <f>""</f>
        <v/>
      </c>
      <c r="P2806" s="1" t="s">
        <v>90</v>
      </c>
      <c r="Q2806">
        <v>1</v>
      </c>
      <c r="R2806">
        <f>IF(P2806="기계경비", J2806, 0)</f>
        <v>0</v>
      </c>
      <c r="S2806">
        <f>IF(P2806="운반비", J2806, 0)</f>
        <v>0</v>
      </c>
      <c r="T2806">
        <f>IF(P2806="작업부산물", F2806, 0)</f>
        <v>0</v>
      </c>
      <c r="U2806">
        <f>IF(P2806="관급", F2806, 0)</f>
        <v>0</v>
      </c>
      <c r="V2806">
        <f>IF(P2806="외주비", J2806, 0)</f>
        <v>0</v>
      </c>
      <c r="W2806">
        <f>IF(P2806="장비비", J2806, 0)</f>
        <v>0</v>
      </c>
      <c r="X2806">
        <f>IF(P2806="폐기물처리비", J2806, 0)</f>
        <v>0</v>
      </c>
      <c r="Y2806">
        <f>IF(P2806="가설비", J2806, 0)</f>
        <v>0</v>
      </c>
      <c r="Z2806">
        <f>IF(P2806="잡비제외분", F2806, 0)</f>
        <v>0</v>
      </c>
      <c r="AA2806">
        <f>IF(P2806="사급자재대", L2806, 0)</f>
        <v>0</v>
      </c>
      <c r="AB2806">
        <f>IF(P2806="관급자재대", L2806, 0)</f>
        <v>0</v>
      </c>
      <c r="AC2806">
        <f>IF(P2806="(비)철강설", L2806, 0)</f>
        <v>0</v>
      </c>
      <c r="AD2806">
        <f>IF(P2806="사용자항목2", L2806, 0)</f>
        <v>0</v>
      </c>
      <c r="AE2806">
        <f>IF(P2806="사용자항목3", L2806, 0)</f>
        <v>0</v>
      </c>
      <c r="AF2806">
        <f>IF(P2806="사용자항목4", L2806, 0)</f>
        <v>0</v>
      </c>
      <c r="AG2806">
        <f>IF(P2806="사용자항목5", L2806, 0)</f>
        <v>0</v>
      </c>
      <c r="AH2806">
        <f>IF(P2806="사용자항목6", L2806, 0)</f>
        <v>0</v>
      </c>
      <c r="AI2806">
        <f>IF(P2806="사용자항목7", L2806, 0)</f>
        <v>0</v>
      </c>
      <c r="AJ2806">
        <f>IF(P2806="사용자항목8", L2806, 0)</f>
        <v>0</v>
      </c>
      <c r="AK2806">
        <f>IF(P2806="사용자항목9", L2806, 0)</f>
        <v>0</v>
      </c>
    </row>
    <row r="2807" spans="1:38" ht="26.1" customHeight="1" x14ac:dyDescent="0.3">
      <c r="A2807" s="6" t="s">
        <v>100</v>
      </c>
      <c r="B2807" s="6" t="s">
        <v>101</v>
      </c>
      <c r="C2807" s="8" t="s">
        <v>52</v>
      </c>
      <c r="D2807" s="9">
        <v>17</v>
      </c>
      <c r="E2807" s="9"/>
      <c r="F2807" s="9"/>
      <c r="G2807" s="9"/>
      <c r="H2807" s="9"/>
      <c r="I2807" s="9"/>
      <c r="J2807" s="9"/>
      <c r="K2807" s="9">
        <f>E2807+G2807+I2807</f>
        <v>0</v>
      </c>
      <c r="L2807" s="9">
        <f>F2807+H2807+J2807</f>
        <v>0</v>
      </c>
      <c r="M2807" s="15" t="s">
        <v>102</v>
      </c>
      <c r="O2807" t="str">
        <f>""</f>
        <v/>
      </c>
      <c r="P2807" s="1" t="s">
        <v>90</v>
      </c>
      <c r="Q2807">
        <v>1</v>
      </c>
      <c r="R2807">
        <f>IF(P2807="기계경비", J2807, 0)</f>
        <v>0</v>
      </c>
      <c r="S2807">
        <f>IF(P2807="운반비", J2807, 0)</f>
        <v>0</v>
      </c>
      <c r="T2807">
        <f>IF(P2807="작업부산물", F2807, 0)</f>
        <v>0</v>
      </c>
      <c r="U2807">
        <f>IF(P2807="관급", F2807, 0)</f>
        <v>0</v>
      </c>
      <c r="V2807">
        <f>IF(P2807="외주비", J2807, 0)</f>
        <v>0</v>
      </c>
      <c r="W2807">
        <f>IF(P2807="장비비", J2807, 0)</f>
        <v>0</v>
      </c>
      <c r="X2807">
        <f>IF(P2807="폐기물처리비", J2807, 0)</f>
        <v>0</v>
      </c>
      <c r="Y2807">
        <f>IF(P2807="가설비", J2807, 0)</f>
        <v>0</v>
      </c>
      <c r="Z2807">
        <f>IF(P2807="잡비제외분", F2807, 0)</f>
        <v>0</v>
      </c>
      <c r="AA2807">
        <f>IF(P2807="사급자재대", L2807, 0)</f>
        <v>0</v>
      </c>
      <c r="AB2807">
        <f>IF(P2807="관급자재대", L2807, 0)</f>
        <v>0</v>
      </c>
      <c r="AC2807">
        <f>IF(P2807="(비)철강설", L2807, 0)</f>
        <v>0</v>
      </c>
      <c r="AD2807">
        <f>IF(P2807="사용자항목2", L2807, 0)</f>
        <v>0</v>
      </c>
      <c r="AE2807">
        <f>IF(P2807="사용자항목3", L2807, 0)</f>
        <v>0</v>
      </c>
      <c r="AF2807">
        <f>IF(P2807="사용자항목4", L2807, 0)</f>
        <v>0</v>
      </c>
      <c r="AG2807">
        <f>IF(P2807="사용자항목5", L2807, 0)</f>
        <v>0</v>
      </c>
      <c r="AH2807">
        <f>IF(P2807="사용자항목6", L2807, 0)</f>
        <v>0</v>
      </c>
      <c r="AI2807">
        <f>IF(P2807="사용자항목7", L2807, 0)</f>
        <v>0</v>
      </c>
      <c r="AJ2807">
        <f>IF(P2807="사용자항목8", L2807, 0)</f>
        <v>0</v>
      </c>
      <c r="AK2807">
        <f>IF(P2807="사용자항목9", L2807, 0)</f>
        <v>0</v>
      </c>
    </row>
    <row r="2808" spans="1:38" ht="26.1" customHeight="1" x14ac:dyDescent="0.3">
      <c r="A2808" s="7"/>
      <c r="B2808" s="7"/>
      <c r="C2808" s="14"/>
      <c r="D2808" s="9"/>
      <c r="E2808" s="9"/>
      <c r="F2808" s="9"/>
      <c r="G2808" s="9"/>
      <c r="H2808" s="9"/>
      <c r="I2808" s="9"/>
      <c r="J2808" s="9"/>
      <c r="K2808" s="9"/>
      <c r="L2808" s="9"/>
      <c r="M2808" s="9"/>
    </row>
    <row r="2809" spans="1:38" ht="26.1" customHeight="1" x14ac:dyDescent="0.3">
      <c r="A2809" s="7"/>
      <c r="B2809" s="7"/>
      <c r="C2809" s="14"/>
      <c r="D2809" s="9"/>
      <c r="E2809" s="9"/>
      <c r="F2809" s="9"/>
      <c r="G2809" s="9"/>
      <c r="H2809" s="9"/>
      <c r="I2809" s="9"/>
      <c r="J2809" s="9"/>
      <c r="K2809" s="9"/>
      <c r="L2809" s="9"/>
      <c r="M2809" s="9"/>
    </row>
    <row r="2810" spans="1:38" ht="26.1" customHeight="1" x14ac:dyDescent="0.3">
      <c r="A2810" s="7"/>
      <c r="B2810" s="7"/>
      <c r="C2810" s="14"/>
      <c r="D2810" s="9"/>
      <c r="E2810" s="9"/>
      <c r="F2810" s="9"/>
      <c r="G2810" s="9"/>
      <c r="H2810" s="9"/>
      <c r="I2810" s="9"/>
      <c r="J2810" s="9"/>
      <c r="K2810" s="9"/>
      <c r="L2810" s="9"/>
      <c r="M2810" s="9"/>
    </row>
    <row r="2811" spans="1:38" ht="26.1" customHeight="1" x14ac:dyDescent="0.3">
      <c r="A2811" s="7"/>
      <c r="B2811" s="7"/>
      <c r="C2811" s="14"/>
      <c r="D2811" s="9"/>
      <c r="E2811" s="9"/>
      <c r="F2811" s="9"/>
      <c r="G2811" s="9"/>
      <c r="H2811" s="9"/>
      <c r="I2811" s="9"/>
      <c r="J2811" s="9"/>
      <c r="K2811" s="9"/>
      <c r="L2811" s="9"/>
      <c r="M2811" s="9"/>
    </row>
    <row r="2812" spans="1:38" ht="26.1" customHeight="1" x14ac:dyDescent="0.3">
      <c r="A2812" s="7"/>
      <c r="B2812" s="7"/>
      <c r="C2812" s="14"/>
      <c r="D2812" s="9"/>
      <c r="E2812" s="9"/>
      <c r="F2812" s="9"/>
      <c r="G2812" s="9"/>
      <c r="H2812" s="9"/>
      <c r="I2812" s="9"/>
      <c r="J2812" s="9"/>
      <c r="K2812" s="9"/>
      <c r="L2812" s="9"/>
      <c r="M2812" s="9"/>
    </row>
    <row r="2813" spans="1:38" ht="26.1" customHeight="1" x14ac:dyDescent="0.3">
      <c r="A2813" s="7"/>
      <c r="B2813" s="7"/>
      <c r="C2813" s="14"/>
      <c r="D2813" s="9"/>
      <c r="E2813" s="9"/>
      <c r="F2813" s="9"/>
      <c r="G2813" s="9"/>
      <c r="H2813" s="9"/>
      <c r="I2813" s="9"/>
      <c r="J2813" s="9"/>
      <c r="K2813" s="9"/>
      <c r="L2813" s="9"/>
      <c r="M2813" s="9"/>
    </row>
    <row r="2814" spans="1:38" ht="26.1" customHeight="1" x14ac:dyDescent="0.3">
      <c r="A2814" s="7"/>
      <c r="B2814" s="7"/>
      <c r="C2814" s="14"/>
      <c r="D2814" s="9"/>
      <c r="E2814" s="9"/>
      <c r="F2814" s="9"/>
      <c r="G2814" s="9"/>
      <c r="H2814" s="9"/>
      <c r="I2814" s="9"/>
      <c r="J2814" s="9"/>
      <c r="K2814" s="9"/>
      <c r="L2814" s="9"/>
      <c r="M2814" s="9"/>
    </row>
    <row r="2815" spans="1:38" ht="26.1" customHeight="1" x14ac:dyDescent="0.3">
      <c r="A2815" s="7"/>
      <c r="B2815" s="7"/>
      <c r="C2815" s="14"/>
      <c r="D2815" s="9"/>
      <c r="E2815" s="9"/>
      <c r="F2815" s="9"/>
      <c r="G2815" s="9"/>
      <c r="H2815" s="9"/>
      <c r="I2815" s="9"/>
      <c r="J2815" s="9"/>
      <c r="K2815" s="9"/>
      <c r="L2815" s="9"/>
      <c r="M2815" s="9"/>
    </row>
    <row r="2816" spans="1:38" ht="26.1" customHeight="1" x14ac:dyDescent="0.3">
      <c r="A2816" s="7"/>
      <c r="B2816" s="7"/>
      <c r="C2816" s="14"/>
      <c r="D2816" s="9"/>
      <c r="E2816" s="9"/>
      <c r="F2816" s="9"/>
      <c r="G2816" s="9"/>
      <c r="H2816" s="9"/>
      <c r="I2816" s="9"/>
      <c r="J2816" s="9"/>
      <c r="K2816" s="9"/>
      <c r="L2816" s="9"/>
      <c r="M2816" s="9"/>
    </row>
    <row r="2817" spans="1:38" ht="26.1" customHeight="1" x14ac:dyDescent="0.3">
      <c r="A2817" s="7"/>
      <c r="B2817" s="7"/>
      <c r="C2817" s="14"/>
      <c r="D2817" s="9"/>
      <c r="E2817" s="9"/>
      <c r="F2817" s="9"/>
      <c r="G2817" s="9"/>
      <c r="H2817" s="9"/>
      <c r="I2817" s="9"/>
      <c r="J2817" s="9"/>
      <c r="K2817" s="9"/>
      <c r="L2817" s="9"/>
      <c r="M2817" s="9"/>
    </row>
    <row r="2818" spans="1:38" ht="26.1" customHeight="1" x14ac:dyDescent="0.3">
      <c r="A2818" s="7"/>
      <c r="B2818" s="7"/>
      <c r="C2818" s="14"/>
      <c r="D2818" s="9"/>
      <c r="E2818" s="9"/>
      <c r="F2818" s="9"/>
      <c r="G2818" s="9"/>
      <c r="H2818" s="9"/>
      <c r="I2818" s="9"/>
      <c r="J2818" s="9"/>
      <c r="K2818" s="9"/>
      <c r="L2818" s="9"/>
      <c r="M2818" s="9"/>
    </row>
    <row r="2819" spans="1:38" ht="26.1" customHeight="1" x14ac:dyDescent="0.3">
      <c r="A2819" s="7"/>
      <c r="B2819" s="7"/>
      <c r="C2819" s="14"/>
      <c r="D2819" s="9"/>
      <c r="E2819" s="9"/>
      <c r="F2819" s="9"/>
      <c r="G2819" s="9"/>
      <c r="H2819" s="9"/>
      <c r="I2819" s="9"/>
      <c r="J2819" s="9"/>
      <c r="K2819" s="9"/>
      <c r="L2819" s="9"/>
      <c r="M2819" s="9"/>
    </row>
    <row r="2820" spans="1:38" ht="26.1" customHeight="1" x14ac:dyDescent="0.3">
      <c r="A2820" s="10" t="s">
        <v>91</v>
      </c>
      <c r="B2820" s="11"/>
      <c r="C2820" s="12"/>
      <c r="D2820" s="13"/>
      <c r="E2820" s="13"/>
      <c r="F2820" s="13"/>
      <c r="G2820" s="13"/>
      <c r="H2820" s="13"/>
      <c r="I2820" s="13"/>
      <c r="J2820" s="13"/>
      <c r="K2820" s="13"/>
      <c r="L2820" s="13">
        <f>F2820+H2820+J2820</f>
        <v>0</v>
      </c>
      <c r="M2820" s="13"/>
      <c r="R2820">
        <f t="shared" ref="R2820:AL2820" si="452">ROUNDDOWN(SUM(R2806:R2807), 0)</f>
        <v>0</v>
      </c>
      <c r="S2820">
        <f t="shared" si="452"/>
        <v>0</v>
      </c>
      <c r="T2820">
        <f t="shared" si="452"/>
        <v>0</v>
      </c>
      <c r="U2820">
        <f t="shared" si="452"/>
        <v>0</v>
      </c>
      <c r="V2820">
        <f t="shared" si="452"/>
        <v>0</v>
      </c>
      <c r="W2820">
        <f t="shared" si="452"/>
        <v>0</v>
      </c>
      <c r="X2820">
        <f t="shared" si="452"/>
        <v>0</v>
      </c>
      <c r="Y2820">
        <f t="shared" si="452"/>
        <v>0</v>
      </c>
      <c r="Z2820">
        <f t="shared" si="452"/>
        <v>0</v>
      </c>
      <c r="AA2820">
        <f t="shared" si="452"/>
        <v>0</v>
      </c>
      <c r="AB2820">
        <f t="shared" si="452"/>
        <v>0</v>
      </c>
      <c r="AC2820">
        <f t="shared" si="452"/>
        <v>0</v>
      </c>
      <c r="AD2820">
        <f t="shared" si="452"/>
        <v>0</v>
      </c>
      <c r="AE2820">
        <f t="shared" si="452"/>
        <v>0</v>
      </c>
      <c r="AF2820">
        <f t="shared" si="452"/>
        <v>0</v>
      </c>
      <c r="AG2820">
        <f t="shared" si="452"/>
        <v>0</v>
      </c>
      <c r="AH2820">
        <f t="shared" si="452"/>
        <v>0</v>
      </c>
      <c r="AI2820">
        <f t="shared" si="452"/>
        <v>0</v>
      </c>
      <c r="AJ2820">
        <f t="shared" si="452"/>
        <v>0</v>
      </c>
      <c r="AK2820">
        <f t="shared" si="452"/>
        <v>0</v>
      </c>
      <c r="AL2820">
        <f t="shared" si="452"/>
        <v>0</v>
      </c>
    </row>
    <row r="2821" spans="1:38" ht="26.1" customHeight="1" x14ac:dyDescent="0.3">
      <c r="A2821" s="59" t="s">
        <v>603</v>
      </c>
      <c r="B2821" s="62"/>
      <c r="C2821" s="62"/>
      <c r="D2821" s="62"/>
      <c r="E2821" s="62"/>
      <c r="F2821" s="62"/>
      <c r="G2821" s="62"/>
      <c r="H2821" s="62"/>
      <c r="I2821" s="62"/>
      <c r="J2821" s="62"/>
      <c r="K2821" s="62"/>
      <c r="L2821" s="62"/>
      <c r="M2821" s="63"/>
    </row>
    <row r="2822" spans="1:38" ht="26.1" customHeight="1" x14ac:dyDescent="0.3">
      <c r="A2822" s="6" t="s">
        <v>124</v>
      </c>
      <c r="B2822" s="6" t="s">
        <v>125</v>
      </c>
      <c r="C2822" s="8" t="s">
        <v>52</v>
      </c>
      <c r="D2822" s="9">
        <v>17</v>
      </c>
      <c r="E2822" s="9"/>
      <c r="F2822" s="9"/>
      <c r="G2822" s="9"/>
      <c r="H2822" s="9"/>
      <c r="I2822" s="9"/>
      <c r="J2822" s="9"/>
      <c r="K2822" s="9">
        <f>E2822+G2822+I2822</f>
        <v>0</v>
      </c>
      <c r="L2822" s="9">
        <f>F2822+H2822+J2822</f>
        <v>0</v>
      </c>
      <c r="M2822" s="15" t="s">
        <v>123</v>
      </c>
      <c r="O2822" t="str">
        <f>""</f>
        <v/>
      </c>
      <c r="P2822" s="1" t="s">
        <v>90</v>
      </c>
      <c r="Q2822">
        <v>1</v>
      </c>
      <c r="R2822">
        <f>IF(P2822="기계경비", J2822, 0)</f>
        <v>0</v>
      </c>
      <c r="S2822">
        <f>IF(P2822="운반비", J2822, 0)</f>
        <v>0</v>
      </c>
      <c r="T2822">
        <f>IF(P2822="작업부산물", F2822, 0)</f>
        <v>0</v>
      </c>
      <c r="U2822">
        <f>IF(P2822="관급", F2822, 0)</f>
        <v>0</v>
      </c>
      <c r="V2822">
        <f>IF(P2822="외주비", J2822, 0)</f>
        <v>0</v>
      </c>
      <c r="W2822">
        <f>IF(P2822="장비비", J2822, 0)</f>
        <v>0</v>
      </c>
      <c r="X2822">
        <f>IF(P2822="폐기물처리비", J2822, 0)</f>
        <v>0</v>
      </c>
      <c r="Y2822">
        <f>IF(P2822="가설비", J2822, 0)</f>
        <v>0</v>
      </c>
      <c r="Z2822">
        <f>IF(P2822="잡비제외분", F2822, 0)</f>
        <v>0</v>
      </c>
      <c r="AA2822">
        <f>IF(P2822="사급자재대", L2822, 0)</f>
        <v>0</v>
      </c>
      <c r="AB2822">
        <f>IF(P2822="관급자재대", L2822, 0)</f>
        <v>0</v>
      </c>
      <c r="AC2822">
        <f>IF(P2822="(비)철강설", L2822, 0)</f>
        <v>0</v>
      </c>
      <c r="AD2822">
        <f>IF(P2822="사용자항목2", L2822, 0)</f>
        <v>0</v>
      </c>
      <c r="AE2822">
        <f>IF(P2822="사용자항목3", L2822, 0)</f>
        <v>0</v>
      </c>
      <c r="AF2822">
        <f>IF(P2822="사용자항목4", L2822, 0)</f>
        <v>0</v>
      </c>
      <c r="AG2822">
        <f>IF(P2822="사용자항목5", L2822, 0)</f>
        <v>0</v>
      </c>
      <c r="AH2822">
        <f>IF(P2822="사용자항목6", L2822, 0)</f>
        <v>0</v>
      </c>
      <c r="AI2822">
        <f>IF(P2822="사용자항목7", L2822, 0)</f>
        <v>0</v>
      </c>
      <c r="AJ2822">
        <f>IF(P2822="사용자항목8", L2822, 0)</f>
        <v>0</v>
      </c>
      <c r="AK2822">
        <f>IF(P2822="사용자항목9", L2822, 0)</f>
        <v>0</v>
      </c>
    </row>
    <row r="2823" spans="1:38" ht="26.1" customHeight="1" x14ac:dyDescent="0.3">
      <c r="A2823" s="7"/>
      <c r="B2823" s="7"/>
      <c r="C2823" s="14"/>
      <c r="D2823" s="9"/>
      <c r="E2823" s="9"/>
      <c r="F2823" s="9"/>
      <c r="G2823" s="9"/>
      <c r="H2823" s="9"/>
      <c r="I2823" s="9"/>
      <c r="J2823" s="9"/>
      <c r="K2823" s="9"/>
      <c r="L2823" s="9"/>
      <c r="M2823" s="9"/>
    </row>
    <row r="2824" spans="1:38" ht="26.1" customHeight="1" x14ac:dyDescent="0.3">
      <c r="A2824" s="7"/>
      <c r="B2824" s="7"/>
      <c r="C2824" s="14"/>
      <c r="D2824" s="9"/>
      <c r="E2824" s="9"/>
      <c r="F2824" s="9"/>
      <c r="G2824" s="9"/>
      <c r="H2824" s="9"/>
      <c r="I2824" s="9"/>
      <c r="J2824" s="9"/>
      <c r="K2824" s="9"/>
      <c r="L2824" s="9"/>
      <c r="M2824" s="9"/>
    </row>
    <row r="2825" spans="1:38" ht="26.1" customHeight="1" x14ac:dyDescent="0.3">
      <c r="A2825" s="7"/>
      <c r="B2825" s="7"/>
      <c r="C2825" s="14"/>
      <c r="D2825" s="9"/>
      <c r="E2825" s="9"/>
      <c r="F2825" s="9"/>
      <c r="G2825" s="9"/>
      <c r="H2825" s="9"/>
      <c r="I2825" s="9"/>
      <c r="J2825" s="9"/>
      <c r="K2825" s="9"/>
      <c r="L2825" s="9"/>
      <c r="M2825" s="9"/>
    </row>
    <row r="2826" spans="1:38" ht="26.1" customHeight="1" x14ac:dyDescent="0.3">
      <c r="A2826" s="7"/>
      <c r="B2826" s="7"/>
      <c r="C2826" s="14"/>
      <c r="D2826" s="9"/>
      <c r="E2826" s="9"/>
      <c r="F2826" s="9"/>
      <c r="G2826" s="9"/>
      <c r="H2826" s="9"/>
      <c r="I2826" s="9"/>
      <c r="J2826" s="9"/>
      <c r="K2826" s="9"/>
      <c r="L2826" s="9"/>
      <c r="M2826" s="9"/>
    </row>
    <row r="2827" spans="1:38" ht="26.1" customHeight="1" x14ac:dyDescent="0.3">
      <c r="A2827" s="7"/>
      <c r="B2827" s="7"/>
      <c r="C2827" s="14"/>
      <c r="D2827" s="9"/>
      <c r="E2827" s="9"/>
      <c r="F2827" s="9"/>
      <c r="G2827" s="9"/>
      <c r="H2827" s="9"/>
      <c r="I2827" s="9"/>
      <c r="J2827" s="9"/>
      <c r="K2827" s="9"/>
      <c r="L2827" s="9"/>
      <c r="M2827" s="9"/>
    </row>
    <row r="2828" spans="1:38" ht="26.1" customHeight="1" x14ac:dyDescent="0.3">
      <c r="A2828" s="7"/>
      <c r="B2828" s="7"/>
      <c r="C2828" s="14"/>
      <c r="D2828" s="9"/>
      <c r="E2828" s="9"/>
      <c r="F2828" s="9"/>
      <c r="G2828" s="9"/>
      <c r="H2828" s="9"/>
      <c r="I2828" s="9"/>
      <c r="J2828" s="9"/>
      <c r="K2828" s="9"/>
      <c r="L2828" s="9"/>
      <c r="M2828" s="9"/>
    </row>
    <row r="2829" spans="1:38" ht="26.1" customHeight="1" x14ac:dyDescent="0.3">
      <c r="A2829" s="7"/>
      <c r="B2829" s="7"/>
      <c r="C2829" s="14"/>
      <c r="D2829" s="9"/>
      <c r="E2829" s="9"/>
      <c r="F2829" s="9"/>
      <c r="G2829" s="9"/>
      <c r="H2829" s="9"/>
      <c r="I2829" s="9"/>
      <c r="J2829" s="9"/>
      <c r="K2829" s="9"/>
      <c r="L2829" s="9"/>
      <c r="M2829" s="9"/>
    </row>
    <row r="2830" spans="1:38" ht="26.1" customHeight="1" x14ac:dyDescent="0.3">
      <c r="A2830" s="7"/>
      <c r="B2830" s="7"/>
      <c r="C2830" s="14"/>
      <c r="D2830" s="9"/>
      <c r="E2830" s="9"/>
      <c r="F2830" s="9"/>
      <c r="G2830" s="9"/>
      <c r="H2830" s="9"/>
      <c r="I2830" s="9"/>
      <c r="J2830" s="9"/>
      <c r="K2830" s="9"/>
      <c r="L2830" s="9"/>
      <c r="M2830" s="9"/>
    </row>
    <row r="2831" spans="1:38" ht="26.1" customHeight="1" x14ac:dyDescent="0.3">
      <c r="A2831" s="7"/>
      <c r="B2831" s="7"/>
      <c r="C2831" s="14"/>
      <c r="D2831" s="9"/>
      <c r="E2831" s="9"/>
      <c r="F2831" s="9"/>
      <c r="G2831" s="9"/>
      <c r="H2831" s="9"/>
      <c r="I2831" s="9"/>
      <c r="J2831" s="9"/>
      <c r="K2831" s="9"/>
      <c r="L2831" s="9"/>
      <c r="M2831" s="9"/>
    </row>
    <row r="2832" spans="1:38" ht="26.1" customHeight="1" x14ac:dyDescent="0.3">
      <c r="A2832" s="7"/>
      <c r="B2832" s="7"/>
      <c r="C2832" s="14"/>
      <c r="D2832" s="9"/>
      <c r="E2832" s="9"/>
      <c r="F2832" s="9"/>
      <c r="G2832" s="9"/>
      <c r="H2832" s="9"/>
      <c r="I2832" s="9"/>
      <c r="J2832" s="9"/>
      <c r="K2832" s="9"/>
      <c r="L2832" s="9"/>
      <c r="M2832" s="9"/>
    </row>
    <row r="2833" spans="1:38" ht="26.1" customHeight="1" x14ac:dyDescent="0.3">
      <c r="A2833" s="7"/>
      <c r="B2833" s="7"/>
      <c r="C2833" s="14"/>
      <c r="D2833" s="9"/>
      <c r="E2833" s="9"/>
      <c r="F2833" s="9"/>
      <c r="G2833" s="9"/>
      <c r="H2833" s="9"/>
      <c r="I2833" s="9"/>
      <c r="J2833" s="9"/>
      <c r="K2833" s="9"/>
      <c r="L2833" s="9"/>
      <c r="M2833" s="9"/>
    </row>
    <row r="2834" spans="1:38" ht="26.1" customHeight="1" x14ac:dyDescent="0.3">
      <c r="A2834" s="7"/>
      <c r="B2834" s="7"/>
      <c r="C2834" s="14"/>
      <c r="D2834" s="9"/>
      <c r="E2834" s="9"/>
      <c r="F2834" s="9"/>
      <c r="G2834" s="9"/>
      <c r="H2834" s="9"/>
      <c r="I2834" s="9"/>
      <c r="J2834" s="9"/>
      <c r="K2834" s="9"/>
      <c r="L2834" s="9"/>
      <c r="M2834" s="9"/>
    </row>
    <row r="2835" spans="1:38" ht="26.1" customHeight="1" x14ac:dyDescent="0.3">
      <c r="A2835" s="7"/>
      <c r="B2835" s="7"/>
      <c r="C2835" s="14"/>
      <c r="D2835" s="9"/>
      <c r="E2835" s="9"/>
      <c r="F2835" s="9"/>
      <c r="G2835" s="9"/>
      <c r="H2835" s="9"/>
      <c r="I2835" s="9"/>
      <c r="J2835" s="9"/>
      <c r="K2835" s="9"/>
      <c r="L2835" s="9"/>
      <c r="M2835" s="9"/>
    </row>
    <row r="2836" spans="1:38" ht="26.1" customHeight="1" x14ac:dyDescent="0.3">
      <c r="A2836" s="10" t="s">
        <v>91</v>
      </c>
      <c r="B2836" s="11"/>
      <c r="C2836" s="12"/>
      <c r="D2836" s="13"/>
      <c r="E2836" s="13"/>
      <c r="F2836" s="13"/>
      <c r="G2836" s="13"/>
      <c r="H2836" s="13"/>
      <c r="I2836" s="13"/>
      <c r="J2836" s="13"/>
      <c r="K2836" s="13"/>
      <c r="L2836" s="13">
        <f>F2836+H2836+J2836</f>
        <v>0</v>
      </c>
      <c r="M2836" s="13"/>
      <c r="R2836">
        <f t="shared" ref="R2836:AL2836" si="453">ROUNDDOWN(SUM(R2822:R2822), 0)</f>
        <v>0</v>
      </c>
      <c r="S2836">
        <f t="shared" si="453"/>
        <v>0</v>
      </c>
      <c r="T2836">
        <f t="shared" si="453"/>
        <v>0</v>
      </c>
      <c r="U2836">
        <f t="shared" si="453"/>
        <v>0</v>
      </c>
      <c r="V2836">
        <f t="shared" si="453"/>
        <v>0</v>
      </c>
      <c r="W2836">
        <f t="shared" si="453"/>
        <v>0</v>
      </c>
      <c r="X2836">
        <f t="shared" si="453"/>
        <v>0</v>
      </c>
      <c r="Y2836">
        <f t="shared" si="453"/>
        <v>0</v>
      </c>
      <c r="Z2836">
        <f t="shared" si="453"/>
        <v>0</v>
      </c>
      <c r="AA2836">
        <f t="shared" si="453"/>
        <v>0</v>
      </c>
      <c r="AB2836">
        <f t="shared" si="453"/>
        <v>0</v>
      </c>
      <c r="AC2836">
        <f t="shared" si="453"/>
        <v>0</v>
      </c>
      <c r="AD2836">
        <f t="shared" si="453"/>
        <v>0</v>
      </c>
      <c r="AE2836">
        <f t="shared" si="453"/>
        <v>0</v>
      </c>
      <c r="AF2836">
        <f t="shared" si="453"/>
        <v>0</v>
      </c>
      <c r="AG2836">
        <f t="shared" si="453"/>
        <v>0</v>
      </c>
      <c r="AH2836">
        <f t="shared" si="453"/>
        <v>0</v>
      </c>
      <c r="AI2836">
        <f t="shared" si="453"/>
        <v>0</v>
      </c>
      <c r="AJ2836">
        <f t="shared" si="453"/>
        <v>0</v>
      </c>
      <c r="AK2836">
        <f t="shared" si="453"/>
        <v>0</v>
      </c>
      <c r="AL2836">
        <f t="shared" si="453"/>
        <v>0</v>
      </c>
    </row>
    <row r="2837" spans="1:38" ht="26.1" customHeight="1" x14ac:dyDescent="0.3">
      <c r="A2837" s="59" t="s">
        <v>604</v>
      </c>
      <c r="B2837" s="62"/>
      <c r="C2837" s="62"/>
      <c r="D2837" s="62"/>
      <c r="E2837" s="62"/>
      <c r="F2837" s="62"/>
      <c r="G2837" s="62"/>
      <c r="H2837" s="62"/>
      <c r="I2837" s="62"/>
      <c r="J2837" s="62"/>
      <c r="K2837" s="62"/>
      <c r="L2837" s="62"/>
      <c r="M2837" s="63"/>
    </row>
    <row r="2838" spans="1:38" ht="26.1" customHeight="1" x14ac:dyDescent="0.3">
      <c r="A2838" s="6" t="s">
        <v>127</v>
      </c>
      <c r="B2838" s="6" t="s">
        <v>128</v>
      </c>
      <c r="C2838" s="8" t="s">
        <v>52</v>
      </c>
      <c r="D2838" s="9">
        <v>95</v>
      </c>
      <c r="E2838" s="9"/>
      <c r="F2838" s="9"/>
      <c r="G2838" s="9"/>
      <c r="H2838" s="9"/>
      <c r="I2838" s="9"/>
      <c r="J2838" s="9"/>
      <c r="K2838" s="9">
        <f t="shared" ref="K2838:L2843" si="454">E2838+G2838+I2838</f>
        <v>0</v>
      </c>
      <c r="L2838" s="9">
        <f t="shared" si="454"/>
        <v>0</v>
      </c>
      <c r="M2838" s="15" t="s">
        <v>126</v>
      </c>
      <c r="O2838" t="str">
        <f>""</f>
        <v/>
      </c>
      <c r="P2838" s="1" t="s">
        <v>90</v>
      </c>
      <c r="Q2838">
        <v>1</v>
      </c>
      <c r="R2838">
        <f t="shared" ref="R2838:R2843" si="455">IF(P2838="기계경비", J2838, 0)</f>
        <v>0</v>
      </c>
      <c r="S2838">
        <f t="shared" ref="S2838:S2843" si="456">IF(P2838="운반비", J2838, 0)</f>
        <v>0</v>
      </c>
      <c r="T2838">
        <f t="shared" ref="T2838:T2843" si="457">IF(P2838="작업부산물", F2838, 0)</f>
        <v>0</v>
      </c>
      <c r="U2838">
        <f t="shared" ref="U2838:U2843" si="458">IF(P2838="관급", F2838, 0)</f>
        <v>0</v>
      </c>
      <c r="V2838">
        <f t="shared" ref="V2838:V2843" si="459">IF(P2838="외주비", J2838, 0)</f>
        <v>0</v>
      </c>
      <c r="W2838">
        <f t="shared" ref="W2838:W2843" si="460">IF(P2838="장비비", J2838, 0)</f>
        <v>0</v>
      </c>
      <c r="X2838">
        <f t="shared" ref="X2838:X2843" si="461">IF(P2838="폐기물처리비", J2838, 0)</f>
        <v>0</v>
      </c>
      <c r="Y2838">
        <f t="shared" ref="Y2838:Y2843" si="462">IF(P2838="가설비", J2838, 0)</f>
        <v>0</v>
      </c>
      <c r="Z2838">
        <f t="shared" ref="Z2838:Z2843" si="463">IF(P2838="잡비제외분", F2838, 0)</f>
        <v>0</v>
      </c>
      <c r="AA2838">
        <f t="shared" ref="AA2838:AA2843" si="464">IF(P2838="사급자재대", L2838, 0)</f>
        <v>0</v>
      </c>
      <c r="AB2838">
        <f t="shared" ref="AB2838:AB2843" si="465">IF(P2838="관급자재대", L2838, 0)</f>
        <v>0</v>
      </c>
      <c r="AC2838">
        <f t="shared" ref="AC2838:AC2843" si="466">IF(P2838="(비)철강설", L2838, 0)</f>
        <v>0</v>
      </c>
      <c r="AD2838">
        <f t="shared" ref="AD2838:AD2843" si="467">IF(P2838="사용자항목2", L2838, 0)</f>
        <v>0</v>
      </c>
      <c r="AE2838">
        <f t="shared" ref="AE2838:AE2843" si="468">IF(P2838="사용자항목3", L2838, 0)</f>
        <v>0</v>
      </c>
      <c r="AF2838">
        <f t="shared" ref="AF2838:AF2843" si="469">IF(P2838="사용자항목4", L2838, 0)</f>
        <v>0</v>
      </c>
      <c r="AG2838">
        <f t="shared" ref="AG2838:AG2843" si="470">IF(P2838="사용자항목5", L2838, 0)</f>
        <v>0</v>
      </c>
      <c r="AH2838">
        <f t="shared" ref="AH2838:AH2843" si="471">IF(P2838="사용자항목6", L2838, 0)</f>
        <v>0</v>
      </c>
      <c r="AI2838">
        <f t="shared" ref="AI2838:AI2843" si="472">IF(P2838="사용자항목7", L2838, 0)</f>
        <v>0</v>
      </c>
      <c r="AJ2838">
        <f t="shared" ref="AJ2838:AJ2843" si="473">IF(P2838="사용자항목8", L2838, 0)</f>
        <v>0</v>
      </c>
      <c r="AK2838">
        <f t="shared" ref="AK2838:AK2843" si="474">IF(P2838="사용자항목9", L2838, 0)</f>
        <v>0</v>
      </c>
    </row>
    <row r="2839" spans="1:38" ht="26.1" customHeight="1" x14ac:dyDescent="0.3">
      <c r="A2839" s="6" t="s">
        <v>130</v>
      </c>
      <c r="B2839" s="6" t="s">
        <v>131</v>
      </c>
      <c r="C2839" s="8" t="s">
        <v>52</v>
      </c>
      <c r="D2839" s="9">
        <v>95</v>
      </c>
      <c r="E2839" s="9"/>
      <c r="F2839" s="9"/>
      <c r="G2839" s="9"/>
      <c r="H2839" s="9"/>
      <c r="I2839" s="9"/>
      <c r="J2839" s="9"/>
      <c r="K2839" s="9">
        <f t="shared" si="454"/>
        <v>0</v>
      </c>
      <c r="L2839" s="9">
        <f t="shared" si="454"/>
        <v>0</v>
      </c>
      <c r="M2839" s="15" t="s">
        <v>129</v>
      </c>
      <c r="O2839" t="str">
        <f>""</f>
        <v/>
      </c>
      <c r="P2839" s="1" t="s">
        <v>90</v>
      </c>
      <c r="Q2839">
        <v>1</v>
      </c>
      <c r="R2839">
        <f t="shared" si="455"/>
        <v>0</v>
      </c>
      <c r="S2839">
        <f t="shared" si="456"/>
        <v>0</v>
      </c>
      <c r="T2839">
        <f t="shared" si="457"/>
        <v>0</v>
      </c>
      <c r="U2839">
        <f t="shared" si="458"/>
        <v>0</v>
      </c>
      <c r="V2839">
        <f t="shared" si="459"/>
        <v>0</v>
      </c>
      <c r="W2839">
        <f t="shared" si="460"/>
        <v>0</v>
      </c>
      <c r="X2839">
        <f t="shared" si="461"/>
        <v>0</v>
      </c>
      <c r="Y2839">
        <f t="shared" si="462"/>
        <v>0</v>
      </c>
      <c r="Z2839">
        <f t="shared" si="463"/>
        <v>0</v>
      </c>
      <c r="AA2839">
        <f t="shared" si="464"/>
        <v>0</v>
      </c>
      <c r="AB2839">
        <f t="shared" si="465"/>
        <v>0</v>
      </c>
      <c r="AC2839">
        <f t="shared" si="466"/>
        <v>0</v>
      </c>
      <c r="AD2839">
        <f t="shared" si="467"/>
        <v>0</v>
      </c>
      <c r="AE2839">
        <f t="shared" si="468"/>
        <v>0</v>
      </c>
      <c r="AF2839">
        <f t="shared" si="469"/>
        <v>0</v>
      </c>
      <c r="AG2839">
        <f t="shared" si="470"/>
        <v>0</v>
      </c>
      <c r="AH2839">
        <f t="shared" si="471"/>
        <v>0</v>
      </c>
      <c r="AI2839">
        <f t="shared" si="472"/>
        <v>0</v>
      </c>
      <c r="AJ2839">
        <f t="shared" si="473"/>
        <v>0</v>
      </c>
      <c r="AK2839">
        <f t="shared" si="474"/>
        <v>0</v>
      </c>
    </row>
    <row r="2840" spans="1:38" ht="26.1" customHeight="1" x14ac:dyDescent="0.3">
      <c r="A2840" s="6" t="s">
        <v>133</v>
      </c>
      <c r="B2840" s="6" t="s">
        <v>134</v>
      </c>
      <c r="C2840" s="8" t="s">
        <v>53</v>
      </c>
      <c r="D2840" s="9">
        <v>27</v>
      </c>
      <c r="E2840" s="9"/>
      <c r="F2840" s="9"/>
      <c r="G2840" s="9"/>
      <c r="H2840" s="9"/>
      <c r="I2840" s="9"/>
      <c r="J2840" s="9"/>
      <c r="K2840" s="9">
        <f t="shared" si="454"/>
        <v>0</v>
      </c>
      <c r="L2840" s="9">
        <f t="shared" si="454"/>
        <v>0</v>
      </c>
      <c r="M2840" s="15" t="s">
        <v>132</v>
      </c>
      <c r="O2840" t="str">
        <f>""</f>
        <v/>
      </c>
      <c r="P2840" s="1" t="s">
        <v>90</v>
      </c>
      <c r="Q2840">
        <v>1</v>
      </c>
      <c r="R2840">
        <f t="shared" si="455"/>
        <v>0</v>
      </c>
      <c r="S2840">
        <f t="shared" si="456"/>
        <v>0</v>
      </c>
      <c r="T2840">
        <f t="shared" si="457"/>
        <v>0</v>
      </c>
      <c r="U2840">
        <f t="shared" si="458"/>
        <v>0</v>
      </c>
      <c r="V2840">
        <f t="shared" si="459"/>
        <v>0</v>
      </c>
      <c r="W2840">
        <f t="shared" si="460"/>
        <v>0</v>
      </c>
      <c r="X2840">
        <f t="shared" si="461"/>
        <v>0</v>
      </c>
      <c r="Y2840">
        <f t="shared" si="462"/>
        <v>0</v>
      </c>
      <c r="Z2840">
        <f t="shared" si="463"/>
        <v>0</v>
      </c>
      <c r="AA2840">
        <f t="shared" si="464"/>
        <v>0</v>
      </c>
      <c r="AB2840">
        <f t="shared" si="465"/>
        <v>0</v>
      </c>
      <c r="AC2840">
        <f t="shared" si="466"/>
        <v>0</v>
      </c>
      <c r="AD2840">
        <f t="shared" si="467"/>
        <v>0</v>
      </c>
      <c r="AE2840">
        <f t="shared" si="468"/>
        <v>0</v>
      </c>
      <c r="AF2840">
        <f t="shared" si="469"/>
        <v>0</v>
      </c>
      <c r="AG2840">
        <f t="shared" si="470"/>
        <v>0</v>
      </c>
      <c r="AH2840">
        <f t="shared" si="471"/>
        <v>0</v>
      </c>
      <c r="AI2840">
        <f t="shared" si="472"/>
        <v>0</v>
      </c>
      <c r="AJ2840">
        <f t="shared" si="473"/>
        <v>0</v>
      </c>
      <c r="AK2840">
        <f t="shared" si="474"/>
        <v>0</v>
      </c>
    </row>
    <row r="2841" spans="1:38" ht="26.1" customHeight="1" x14ac:dyDescent="0.3">
      <c r="A2841" s="6" t="s">
        <v>136</v>
      </c>
      <c r="B2841" s="6" t="s">
        <v>137</v>
      </c>
      <c r="C2841" s="8" t="s">
        <v>53</v>
      </c>
      <c r="D2841" s="9">
        <v>12</v>
      </c>
      <c r="E2841" s="9"/>
      <c r="F2841" s="9"/>
      <c r="G2841" s="9"/>
      <c r="H2841" s="9"/>
      <c r="I2841" s="9"/>
      <c r="J2841" s="9"/>
      <c r="K2841" s="9">
        <f t="shared" si="454"/>
        <v>0</v>
      </c>
      <c r="L2841" s="9">
        <f t="shared" si="454"/>
        <v>0</v>
      </c>
      <c r="M2841" s="15" t="s">
        <v>135</v>
      </c>
      <c r="O2841" t="str">
        <f>""</f>
        <v/>
      </c>
      <c r="P2841" s="1" t="s">
        <v>90</v>
      </c>
      <c r="Q2841">
        <v>1</v>
      </c>
      <c r="R2841">
        <f t="shared" si="455"/>
        <v>0</v>
      </c>
      <c r="S2841">
        <f t="shared" si="456"/>
        <v>0</v>
      </c>
      <c r="T2841">
        <f t="shared" si="457"/>
        <v>0</v>
      </c>
      <c r="U2841">
        <f t="shared" si="458"/>
        <v>0</v>
      </c>
      <c r="V2841">
        <f t="shared" si="459"/>
        <v>0</v>
      </c>
      <c r="W2841">
        <f t="shared" si="460"/>
        <v>0</v>
      </c>
      <c r="X2841">
        <f t="shared" si="461"/>
        <v>0</v>
      </c>
      <c r="Y2841">
        <f t="shared" si="462"/>
        <v>0</v>
      </c>
      <c r="Z2841">
        <f t="shared" si="463"/>
        <v>0</v>
      </c>
      <c r="AA2841">
        <f t="shared" si="464"/>
        <v>0</v>
      </c>
      <c r="AB2841">
        <f t="shared" si="465"/>
        <v>0</v>
      </c>
      <c r="AC2841">
        <f t="shared" si="466"/>
        <v>0</v>
      </c>
      <c r="AD2841">
        <f t="shared" si="467"/>
        <v>0</v>
      </c>
      <c r="AE2841">
        <f t="shared" si="468"/>
        <v>0</v>
      </c>
      <c r="AF2841">
        <f t="shared" si="469"/>
        <v>0</v>
      </c>
      <c r="AG2841">
        <f t="shared" si="470"/>
        <v>0</v>
      </c>
      <c r="AH2841">
        <f t="shared" si="471"/>
        <v>0</v>
      </c>
      <c r="AI2841">
        <f t="shared" si="472"/>
        <v>0</v>
      </c>
      <c r="AJ2841">
        <f t="shared" si="473"/>
        <v>0</v>
      </c>
      <c r="AK2841">
        <f t="shared" si="474"/>
        <v>0</v>
      </c>
    </row>
    <row r="2842" spans="1:38" ht="26.1" customHeight="1" x14ac:dyDescent="0.3">
      <c r="A2842" s="6" t="s">
        <v>227</v>
      </c>
      <c r="B2842" s="6" t="s">
        <v>228</v>
      </c>
      <c r="C2842" s="8" t="s">
        <v>53</v>
      </c>
      <c r="D2842" s="9">
        <v>1</v>
      </c>
      <c r="E2842" s="9"/>
      <c r="F2842" s="9"/>
      <c r="G2842" s="9"/>
      <c r="H2842" s="9"/>
      <c r="I2842" s="9"/>
      <c r="J2842" s="9"/>
      <c r="K2842" s="9">
        <f t="shared" si="454"/>
        <v>0</v>
      </c>
      <c r="L2842" s="9">
        <f t="shared" si="454"/>
        <v>0</v>
      </c>
      <c r="M2842" s="15" t="s">
        <v>226</v>
      </c>
      <c r="O2842" t="str">
        <f>""</f>
        <v/>
      </c>
      <c r="P2842" s="1" t="s">
        <v>90</v>
      </c>
      <c r="Q2842">
        <v>1</v>
      </c>
      <c r="R2842">
        <f t="shared" si="455"/>
        <v>0</v>
      </c>
      <c r="S2842">
        <f t="shared" si="456"/>
        <v>0</v>
      </c>
      <c r="T2842">
        <f t="shared" si="457"/>
        <v>0</v>
      </c>
      <c r="U2842">
        <f t="shared" si="458"/>
        <v>0</v>
      </c>
      <c r="V2842">
        <f t="shared" si="459"/>
        <v>0</v>
      </c>
      <c r="W2842">
        <f t="shared" si="460"/>
        <v>0</v>
      </c>
      <c r="X2842">
        <f t="shared" si="461"/>
        <v>0</v>
      </c>
      <c r="Y2842">
        <f t="shared" si="462"/>
        <v>0</v>
      </c>
      <c r="Z2842">
        <f t="shared" si="463"/>
        <v>0</v>
      </c>
      <c r="AA2842">
        <f t="shared" si="464"/>
        <v>0</v>
      </c>
      <c r="AB2842">
        <f t="shared" si="465"/>
        <v>0</v>
      </c>
      <c r="AC2842">
        <f t="shared" si="466"/>
        <v>0</v>
      </c>
      <c r="AD2842">
        <f t="shared" si="467"/>
        <v>0</v>
      </c>
      <c r="AE2842">
        <f t="shared" si="468"/>
        <v>0</v>
      </c>
      <c r="AF2842">
        <f t="shared" si="469"/>
        <v>0</v>
      </c>
      <c r="AG2842">
        <f t="shared" si="470"/>
        <v>0</v>
      </c>
      <c r="AH2842">
        <f t="shared" si="471"/>
        <v>0</v>
      </c>
      <c r="AI2842">
        <f t="shared" si="472"/>
        <v>0</v>
      </c>
      <c r="AJ2842">
        <f t="shared" si="473"/>
        <v>0</v>
      </c>
      <c r="AK2842">
        <f t="shared" si="474"/>
        <v>0</v>
      </c>
    </row>
    <row r="2843" spans="1:38" ht="26.1" customHeight="1" x14ac:dyDescent="0.3">
      <c r="A2843" s="6" t="s">
        <v>230</v>
      </c>
      <c r="B2843" s="6" t="s">
        <v>231</v>
      </c>
      <c r="C2843" s="8" t="s">
        <v>52</v>
      </c>
      <c r="D2843" s="9">
        <v>1</v>
      </c>
      <c r="E2843" s="9"/>
      <c r="F2843" s="9"/>
      <c r="G2843" s="9"/>
      <c r="H2843" s="9"/>
      <c r="I2843" s="9"/>
      <c r="J2843" s="9"/>
      <c r="K2843" s="9">
        <f t="shared" si="454"/>
        <v>0</v>
      </c>
      <c r="L2843" s="9">
        <f t="shared" si="454"/>
        <v>0</v>
      </c>
      <c r="M2843" s="15" t="s">
        <v>229</v>
      </c>
      <c r="O2843" t="str">
        <f>""</f>
        <v/>
      </c>
      <c r="P2843" s="1" t="s">
        <v>90</v>
      </c>
      <c r="Q2843">
        <v>1</v>
      </c>
      <c r="R2843">
        <f t="shared" si="455"/>
        <v>0</v>
      </c>
      <c r="S2843">
        <f t="shared" si="456"/>
        <v>0</v>
      </c>
      <c r="T2843">
        <f t="shared" si="457"/>
        <v>0</v>
      </c>
      <c r="U2843">
        <f t="shared" si="458"/>
        <v>0</v>
      </c>
      <c r="V2843">
        <f t="shared" si="459"/>
        <v>0</v>
      </c>
      <c r="W2843">
        <f t="shared" si="460"/>
        <v>0</v>
      </c>
      <c r="X2843">
        <f t="shared" si="461"/>
        <v>0</v>
      </c>
      <c r="Y2843">
        <f t="shared" si="462"/>
        <v>0</v>
      </c>
      <c r="Z2843">
        <f t="shared" si="463"/>
        <v>0</v>
      </c>
      <c r="AA2843">
        <f t="shared" si="464"/>
        <v>0</v>
      </c>
      <c r="AB2843">
        <f t="shared" si="465"/>
        <v>0</v>
      </c>
      <c r="AC2843">
        <f t="shared" si="466"/>
        <v>0</v>
      </c>
      <c r="AD2843">
        <f t="shared" si="467"/>
        <v>0</v>
      </c>
      <c r="AE2843">
        <f t="shared" si="468"/>
        <v>0</v>
      </c>
      <c r="AF2843">
        <f t="shared" si="469"/>
        <v>0</v>
      </c>
      <c r="AG2843">
        <f t="shared" si="470"/>
        <v>0</v>
      </c>
      <c r="AH2843">
        <f t="shared" si="471"/>
        <v>0</v>
      </c>
      <c r="AI2843">
        <f t="shared" si="472"/>
        <v>0</v>
      </c>
      <c r="AJ2843">
        <f t="shared" si="473"/>
        <v>0</v>
      </c>
      <c r="AK2843">
        <f t="shared" si="474"/>
        <v>0</v>
      </c>
    </row>
    <row r="2844" spans="1:38" ht="26.1" customHeight="1" x14ac:dyDescent="0.3">
      <c r="A2844" s="7"/>
      <c r="B2844" s="7"/>
      <c r="C2844" s="14"/>
      <c r="D2844" s="9"/>
      <c r="E2844" s="9"/>
      <c r="F2844" s="9"/>
      <c r="G2844" s="9"/>
      <c r="H2844" s="9"/>
      <c r="I2844" s="9"/>
      <c r="J2844" s="9"/>
      <c r="K2844" s="9"/>
      <c r="L2844" s="9"/>
      <c r="M2844" s="9"/>
    </row>
    <row r="2845" spans="1:38" ht="26.1" customHeight="1" x14ac:dyDescent="0.3">
      <c r="A2845" s="7"/>
      <c r="B2845" s="7"/>
      <c r="C2845" s="14"/>
      <c r="D2845" s="9"/>
      <c r="E2845" s="9"/>
      <c r="F2845" s="9"/>
      <c r="G2845" s="9"/>
      <c r="H2845" s="9"/>
      <c r="I2845" s="9"/>
      <c r="J2845" s="9"/>
      <c r="K2845" s="9"/>
      <c r="L2845" s="9"/>
      <c r="M2845" s="9"/>
    </row>
    <row r="2846" spans="1:38" ht="26.1" customHeight="1" x14ac:dyDescent="0.3">
      <c r="A2846" s="7"/>
      <c r="B2846" s="7"/>
      <c r="C2846" s="14"/>
      <c r="D2846" s="9"/>
      <c r="E2846" s="9"/>
      <c r="F2846" s="9"/>
      <c r="G2846" s="9"/>
      <c r="H2846" s="9"/>
      <c r="I2846" s="9"/>
      <c r="J2846" s="9"/>
      <c r="K2846" s="9"/>
      <c r="L2846" s="9"/>
      <c r="M2846" s="9"/>
    </row>
    <row r="2847" spans="1:38" ht="26.1" customHeight="1" x14ac:dyDescent="0.3">
      <c r="A2847" s="7"/>
      <c r="B2847" s="7"/>
      <c r="C2847" s="14"/>
      <c r="D2847" s="9"/>
      <c r="E2847" s="9"/>
      <c r="F2847" s="9"/>
      <c r="G2847" s="9"/>
      <c r="H2847" s="9"/>
      <c r="I2847" s="9"/>
      <c r="J2847" s="9"/>
      <c r="K2847" s="9"/>
      <c r="L2847" s="9"/>
      <c r="M2847" s="9"/>
    </row>
    <row r="2848" spans="1:38" ht="26.1" customHeight="1" x14ac:dyDescent="0.3">
      <c r="A2848" s="7"/>
      <c r="B2848" s="7"/>
      <c r="C2848" s="14"/>
      <c r="D2848" s="9"/>
      <c r="E2848" s="9"/>
      <c r="F2848" s="9"/>
      <c r="G2848" s="9"/>
      <c r="H2848" s="9"/>
      <c r="I2848" s="9"/>
      <c r="J2848" s="9"/>
      <c r="K2848" s="9"/>
      <c r="L2848" s="9"/>
      <c r="M2848" s="9"/>
    </row>
    <row r="2849" spans="1:38" ht="26.1" customHeight="1" x14ac:dyDescent="0.3">
      <c r="A2849" s="7"/>
      <c r="B2849" s="7"/>
      <c r="C2849" s="14"/>
      <c r="D2849" s="9"/>
      <c r="E2849" s="9"/>
      <c r="F2849" s="9"/>
      <c r="G2849" s="9"/>
      <c r="H2849" s="9"/>
      <c r="I2849" s="9"/>
      <c r="J2849" s="9"/>
      <c r="K2849" s="9"/>
      <c r="L2849" s="9"/>
      <c r="M2849" s="9"/>
    </row>
    <row r="2850" spans="1:38" ht="26.1" customHeight="1" x14ac:dyDescent="0.3">
      <c r="A2850" s="7"/>
      <c r="B2850" s="7"/>
      <c r="C2850" s="14"/>
      <c r="D2850" s="9"/>
      <c r="E2850" s="9"/>
      <c r="F2850" s="9"/>
      <c r="G2850" s="9"/>
      <c r="H2850" s="9"/>
      <c r="I2850" s="9"/>
      <c r="J2850" s="9"/>
      <c r="K2850" s="9"/>
      <c r="L2850" s="9"/>
      <c r="M2850" s="9"/>
    </row>
    <row r="2851" spans="1:38" ht="26.1" customHeight="1" x14ac:dyDescent="0.3">
      <c r="A2851" s="7"/>
      <c r="B2851" s="7"/>
      <c r="C2851" s="14"/>
      <c r="D2851" s="9"/>
      <c r="E2851" s="9"/>
      <c r="F2851" s="9"/>
      <c r="G2851" s="9"/>
      <c r="H2851" s="9"/>
      <c r="I2851" s="9"/>
      <c r="J2851" s="9"/>
      <c r="K2851" s="9"/>
      <c r="L2851" s="9"/>
      <c r="M2851" s="9"/>
    </row>
    <row r="2852" spans="1:38" ht="26.1" customHeight="1" x14ac:dyDescent="0.3">
      <c r="A2852" s="10" t="s">
        <v>91</v>
      </c>
      <c r="B2852" s="11"/>
      <c r="C2852" s="12"/>
      <c r="D2852" s="13"/>
      <c r="E2852" s="13"/>
      <c r="F2852" s="13"/>
      <c r="G2852" s="13"/>
      <c r="H2852" s="13"/>
      <c r="I2852" s="13"/>
      <c r="J2852" s="13"/>
      <c r="K2852" s="13"/>
      <c r="L2852" s="13">
        <f>F2852+H2852+J2852</f>
        <v>0</v>
      </c>
      <c r="M2852" s="13"/>
      <c r="R2852">
        <f t="shared" ref="R2852:AL2852" si="475">ROUNDDOWN(SUM(R2838:R2843), 0)</f>
        <v>0</v>
      </c>
      <c r="S2852">
        <f t="shared" si="475"/>
        <v>0</v>
      </c>
      <c r="T2852">
        <f t="shared" si="475"/>
        <v>0</v>
      </c>
      <c r="U2852">
        <f t="shared" si="475"/>
        <v>0</v>
      </c>
      <c r="V2852">
        <f t="shared" si="475"/>
        <v>0</v>
      </c>
      <c r="W2852">
        <f t="shared" si="475"/>
        <v>0</v>
      </c>
      <c r="X2852">
        <f t="shared" si="475"/>
        <v>0</v>
      </c>
      <c r="Y2852">
        <f t="shared" si="475"/>
        <v>0</v>
      </c>
      <c r="Z2852">
        <f t="shared" si="475"/>
        <v>0</v>
      </c>
      <c r="AA2852">
        <f t="shared" si="475"/>
        <v>0</v>
      </c>
      <c r="AB2852">
        <f t="shared" si="475"/>
        <v>0</v>
      </c>
      <c r="AC2852">
        <f t="shared" si="475"/>
        <v>0</v>
      </c>
      <c r="AD2852">
        <f t="shared" si="475"/>
        <v>0</v>
      </c>
      <c r="AE2852">
        <f t="shared" si="475"/>
        <v>0</v>
      </c>
      <c r="AF2852">
        <f t="shared" si="475"/>
        <v>0</v>
      </c>
      <c r="AG2852">
        <f t="shared" si="475"/>
        <v>0</v>
      </c>
      <c r="AH2852">
        <f t="shared" si="475"/>
        <v>0</v>
      </c>
      <c r="AI2852">
        <f t="shared" si="475"/>
        <v>0</v>
      </c>
      <c r="AJ2852">
        <f t="shared" si="475"/>
        <v>0</v>
      </c>
      <c r="AK2852">
        <f t="shared" si="475"/>
        <v>0</v>
      </c>
      <c r="AL2852">
        <f t="shared" si="475"/>
        <v>0</v>
      </c>
    </row>
    <row r="2853" spans="1:38" ht="26.1" customHeight="1" x14ac:dyDescent="0.3">
      <c r="A2853" s="59" t="s">
        <v>605</v>
      </c>
      <c r="B2853" s="62"/>
      <c r="C2853" s="62"/>
      <c r="D2853" s="62"/>
      <c r="E2853" s="62"/>
      <c r="F2853" s="62"/>
      <c r="G2853" s="62"/>
      <c r="H2853" s="62"/>
      <c r="I2853" s="62"/>
      <c r="J2853" s="62"/>
      <c r="K2853" s="62"/>
      <c r="L2853" s="62"/>
      <c r="M2853" s="63"/>
    </row>
    <row r="2854" spans="1:38" ht="26.1" customHeight="1" x14ac:dyDescent="0.3">
      <c r="A2854" s="6" t="s">
        <v>180</v>
      </c>
      <c r="B2854" s="6" t="s">
        <v>81</v>
      </c>
      <c r="C2854" s="8" t="s">
        <v>62</v>
      </c>
      <c r="D2854" s="9">
        <v>0.63</v>
      </c>
      <c r="E2854" s="9"/>
      <c r="F2854" s="9"/>
      <c r="G2854" s="9"/>
      <c r="H2854" s="9"/>
      <c r="I2854" s="9"/>
      <c r="J2854" s="9"/>
      <c r="K2854" s="9">
        <f t="shared" ref="K2854:L2856" si="476">E2854+G2854+I2854</f>
        <v>0</v>
      </c>
      <c r="L2854" s="9">
        <f t="shared" si="476"/>
        <v>0</v>
      </c>
      <c r="M2854" s="15" t="s">
        <v>181</v>
      </c>
      <c r="O2854" t="str">
        <f>""</f>
        <v/>
      </c>
      <c r="P2854" t="s">
        <v>411</v>
      </c>
      <c r="Q2854">
        <v>1</v>
      </c>
      <c r="R2854">
        <f>IF(P2854="기계경비", J2854, 0)</f>
        <v>0</v>
      </c>
      <c r="S2854">
        <f>IF(P2854="운반비", J2854, 0)</f>
        <v>0</v>
      </c>
      <c r="T2854">
        <f>IF(P2854="작업부산물", F2854, 0)</f>
        <v>0</v>
      </c>
      <c r="U2854">
        <f>IF(P2854="관급", F2854, 0)</f>
        <v>0</v>
      </c>
      <c r="V2854">
        <f>IF(P2854="외주비", J2854, 0)</f>
        <v>0</v>
      </c>
      <c r="W2854">
        <f>IF(P2854="장비비", J2854, 0)</f>
        <v>0</v>
      </c>
      <c r="X2854">
        <f>IF(P2854="폐기물처리비", L2854, 0)</f>
        <v>0</v>
      </c>
      <c r="Y2854">
        <f>IF(P2854="가설비", J2854, 0)</f>
        <v>0</v>
      </c>
      <c r="Z2854">
        <f>IF(P2854="잡비제외분", F2854, 0)</f>
        <v>0</v>
      </c>
      <c r="AA2854">
        <f>IF(P2854="사급자재대", L2854, 0)</f>
        <v>0</v>
      </c>
      <c r="AB2854">
        <f>IF(P2854="관급자재대", L2854, 0)</f>
        <v>0</v>
      </c>
      <c r="AC2854">
        <f>IF(P2854="(비)철강설", L2854, 0)</f>
        <v>0</v>
      </c>
      <c r="AD2854">
        <f>IF(P2854="사용자항목2", L2854, 0)</f>
        <v>0</v>
      </c>
      <c r="AE2854">
        <f>IF(P2854="사용자항목3", L2854, 0)</f>
        <v>0</v>
      </c>
      <c r="AF2854">
        <f>IF(P2854="사용자항목4", L2854, 0)</f>
        <v>0</v>
      </c>
      <c r="AG2854">
        <f>IF(P2854="사용자항목5", L2854, 0)</f>
        <v>0</v>
      </c>
      <c r="AH2854">
        <f>IF(P2854="사용자항목6", L2854, 0)</f>
        <v>0</v>
      </c>
      <c r="AI2854">
        <f>IF(P2854="사용자항목7", L2854, 0)</f>
        <v>0</v>
      </c>
      <c r="AJ2854">
        <f>IF(P2854="사용자항목8", L2854, 0)</f>
        <v>0</v>
      </c>
      <c r="AK2854">
        <f>IF(P2854="사용자항목9", L2854, 0)</f>
        <v>0</v>
      </c>
    </row>
    <row r="2855" spans="1:38" ht="26.1" customHeight="1" x14ac:dyDescent="0.3">
      <c r="A2855" s="6" t="s">
        <v>72</v>
      </c>
      <c r="B2855" s="6" t="s">
        <v>73</v>
      </c>
      <c r="C2855" s="8" t="s">
        <v>62</v>
      </c>
      <c r="D2855" s="9">
        <v>0.63</v>
      </c>
      <c r="E2855" s="9"/>
      <c r="F2855" s="9"/>
      <c r="G2855" s="9"/>
      <c r="H2855" s="9"/>
      <c r="I2855" s="9"/>
      <c r="J2855" s="9"/>
      <c r="K2855" s="9">
        <f t="shared" si="476"/>
        <v>0</v>
      </c>
      <c r="L2855" s="9">
        <f t="shared" si="476"/>
        <v>0</v>
      </c>
      <c r="M2855" s="15" t="s">
        <v>74</v>
      </c>
      <c r="O2855" t="str">
        <f>"03"</f>
        <v>03</v>
      </c>
      <c r="P2855" t="s">
        <v>411</v>
      </c>
      <c r="Q2855">
        <v>1</v>
      </c>
      <c r="R2855">
        <f>IF(P2855="기계경비", J2855, 0)</f>
        <v>0</v>
      </c>
      <c r="S2855">
        <f>IF(P2855="운반비", J2855, 0)</f>
        <v>0</v>
      </c>
      <c r="T2855">
        <f>IF(P2855="작업부산물", F2855, 0)</f>
        <v>0</v>
      </c>
      <c r="U2855">
        <f>IF(P2855="관급", F2855, 0)</f>
        <v>0</v>
      </c>
      <c r="V2855">
        <f>IF(P2855="외주비", J2855, 0)</f>
        <v>0</v>
      </c>
      <c r="W2855">
        <f>IF(P2855="장비비", J2855, 0)</f>
        <v>0</v>
      </c>
      <c r="X2855">
        <f>IF(P2855="폐기물처리비", L2855, 0)</f>
        <v>0</v>
      </c>
      <c r="Y2855">
        <f>IF(P2855="가설비", J2855, 0)</f>
        <v>0</v>
      </c>
      <c r="Z2855">
        <f>IF(P2855="잡비제외분", F2855, 0)</f>
        <v>0</v>
      </c>
      <c r="AA2855">
        <f>IF(P2855="사급자재대", L2855, 0)</f>
        <v>0</v>
      </c>
      <c r="AB2855">
        <f>IF(P2855="관급자재대", L2855, 0)</f>
        <v>0</v>
      </c>
      <c r="AC2855">
        <f>IF(P2855="(비)철강설", L2855, 0)</f>
        <v>0</v>
      </c>
      <c r="AD2855">
        <f>IF(P2855="사용자항목2", L2855, 0)</f>
        <v>0</v>
      </c>
      <c r="AE2855">
        <f>IF(P2855="사용자항목3", L2855, 0)</f>
        <v>0</v>
      </c>
      <c r="AF2855">
        <f>IF(P2855="사용자항목4", L2855, 0)</f>
        <v>0</v>
      </c>
      <c r="AG2855">
        <f>IF(P2855="사용자항목5", L2855, 0)</f>
        <v>0</v>
      </c>
      <c r="AH2855">
        <f>IF(P2855="사용자항목6", L2855, 0)</f>
        <v>0</v>
      </c>
      <c r="AI2855">
        <f>IF(P2855="사용자항목7", L2855, 0)</f>
        <v>0</v>
      </c>
      <c r="AJ2855">
        <f>IF(P2855="사용자항목8", L2855, 0)</f>
        <v>0</v>
      </c>
      <c r="AK2855">
        <f>IF(P2855="사용자항목9", L2855, 0)</f>
        <v>0</v>
      </c>
    </row>
    <row r="2856" spans="1:38" ht="26.1" customHeight="1" x14ac:dyDescent="0.3">
      <c r="A2856" s="6" t="s">
        <v>75</v>
      </c>
      <c r="B2856" s="6" t="s">
        <v>78</v>
      </c>
      <c r="C2856" s="8" t="s">
        <v>62</v>
      </c>
      <c r="D2856" s="9">
        <v>0.63</v>
      </c>
      <c r="E2856" s="9"/>
      <c r="F2856" s="9"/>
      <c r="G2856" s="9"/>
      <c r="H2856" s="9"/>
      <c r="I2856" s="9"/>
      <c r="J2856" s="9"/>
      <c r="K2856" s="9">
        <f t="shared" si="476"/>
        <v>0</v>
      </c>
      <c r="L2856" s="9">
        <f t="shared" si="476"/>
        <v>0</v>
      </c>
      <c r="M2856" s="15" t="s">
        <v>77</v>
      </c>
      <c r="O2856" t="str">
        <f>"03"</f>
        <v>03</v>
      </c>
      <c r="P2856" t="s">
        <v>411</v>
      </c>
      <c r="Q2856">
        <v>1</v>
      </c>
      <c r="R2856">
        <f>IF(P2856="기계경비", J2856, 0)</f>
        <v>0</v>
      </c>
      <c r="S2856">
        <f>IF(P2856="운반비", J2856, 0)</f>
        <v>0</v>
      </c>
      <c r="T2856">
        <f>IF(P2856="작업부산물", F2856, 0)</f>
        <v>0</v>
      </c>
      <c r="U2856">
        <f>IF(P2856="관급", F2856, 0)</f>
        <v>0</v>
      </c>
      <c r="V2856">
        <f>IF(P2856="외주비", J2856, 0)</f>
        <v>0</v>
      </c>
      <c r="W2856">
        <f>IF(P2856="장비비", J2856, 0)</f>
        <v>0</v>
      </c>
      <c r="X2856">
        <f>IF(P2856="폐기물처리비", L2856, 0)</f>
        <v>0</v>
      </c>
      <c r="Y2856">
        <f>IF(P2856="가설비", J2856, 0)</f>
        <v>0</v>
      </c>
      <c r="Z2856">
        <f>IF(P2856="잡비제외분", F2856, 0)</f>
        <v>0</v>
      </c>
      <c r="AA2856">
        <f>IF(P2856="사급자재대", L2856, 0)</f>
        <v>0</v>
      </c>
      <c r="AB2856">
        <f>IF(P2856="관급자재대", L2856, 0)</f>
        <v>0</v>
      </c>
      <c r="AC2856">
        <f>IF(P2856="(비)철강설", L2856, 0)</f>
        <v>0</v>
      </c>
      <c r="AD2856">
        <f>IF(P2856="사용자항목2", L2856, 0)</f>
        <v>0</v>
      </c>
      <c r="AE2856">
        <f>IF(P2856="사용자항목3", L2856, 0)</f>
        <v>0</v>
      </c>
      <c r="AF2856">
        <f>IF(P2856="사용자항목4", L2856, 0)</f>
        <v>0</v>
      </c>
      <c r="AG2856">
        <f>IF(P2856="사용자항목5", L2856, 0)</f>
        <v>0</v>
      </c>
      <c r="AH2856">
        <f>IF(P2856="사용자항목6", L2856, 0)</f>
        <v>0</v>
      </c>
      <c r="AI2856">
        <f>IF(P2856="사용자항목7", L2856, 0)</f>
        <v>0</v>
      </c>
      <c r="AJ2856">
        <f>IF(P2856="사용자항목8", L2856, 0)</f>
        <v>0</v>
      </c>
      <c r="AK2856">
        <f>IF(P2856="사용자항목9", L2856, 0)</f>
        <v>0</v>
      </c>
    </row>
    <row r="2857" spans="1:38" ht="26.1" customHeight="1" x14ac:dyDescent="0.3">
      <c r="A2857" s="7"/>
      <c r="B2857" s="7"/>
      <c r="C2857" s="14"/>
      <c r="D2857" s="9"/>
      <c r="E2857" s="9"/>
      <c r="F2857" s="9"/>
      <c r="G2857" s="9"/>
      <c r="H2857" s="9"/>
      <c r="I2857" s="9"/>
      <c r="J2857" s="9"/>
      <c r="K2857" s="9"/>
      <c r="L2857" s="9"/>
      <c r="M2857" s="9"/>
    </row>
    <row r="2858" spans="1:38" ht="26.1" customHeight="1" x14ac:dyDescent="0.3">
      <c r="A2858" s="7"/>
      <c r="B2858" s="7"/>
      <c r="C2858" s="14"/>
      <c r="D2858" s="9"/>
      <c r="E2858" s="9"/>
      <c r="F2858" s="9"/>
      <c r="G2858" s="9"/>
      <c r="H2858" s="9"/>
      <c r="I2858" s="9"/>
      <c r="J2858" s="9"/>
      <c r="K2858" s="9"/>
      <c r="L2858" s="9"/>
      <c r="M2858" s="9"/>
    </row>
    <row r="2859" spans="1:38" ht="26.1" customHeight="1" x14ac:dyDescent="0.3">
      <c r="A2859" s="7"/>
      <c r="B2859" s="7"/>
      <c r="C2859" s="14"/>
      <c r="D2859" s="9"/>
      <c r="E2859" s="9"/>
      <c r="F2859" s="9"/>
      <c r="G2859" s="9"/>
      <c r="H2859" s="9"/>
      <c r="I2859" s="9"/>
      <c r="J2859" s="9"/>
      <c r="K2859" s="9"/>
      <c r="L2859" s="9"/>
      <c r="M2859" s="9"/>
    </row>
    <row r="2860" spans="1:38" ht="26.1" customHeight="1" x14ac:dyDescent="0.3">
      <c r="A2860" s="7"/>
      <c r="B2860" s="7"/>
      <c r="C2860" s="14"/>
      <c r="D2860" s="9"/>
      <c r="E2860" s="9"/>
      <c r="F2860" s="9"/>
      <c r="G2860" s="9"/>
      <c r="H2860" s="9"/>
      <c r="I2860" s="9"/>
      <c r="J2860" s="9"/>
      <c r="K2860" s="9"/>
      <c r="L2860" s="9"/>
      <c r="M2860" s="9"/>
    </row>
    <row r="2861" spans="1:38" ht="26.1" customHeight="1" x14ac:dyDescent="0.3">
      <c r="A2861" s="7"/>
      <c r="B2861" s="7"/>
      <c r="C2861" s="14"/>
      <c r="D2861" s="9"/>
      <c r="E2861" s="9"/>
      <c r="F2861" s="9"/>
      <c r="G2861" s="9"/>
      <c r="H2861" s="9"/>
      <c r="I2861" s="9"/>
      <c r="J2861" s="9"/>
      <c r="K2861" s="9"/>
      <c r="L2861" s="9"/>
      <c r="M2861" s="9"/>
    </row>
    <row r="2862" spans="1:38" ht="26.1" customHeight="1" x14ac:dyDescent="0.3">
      <c r="A2862" s="7"/>
      <c r="B2862" s="7"/>
      <c r="C2862" s="14"/>
      <c r="D2862" s="9"/>
      <c r="E2862" s="9"/>
      <c r="F2862" s="9"/>
      <c r="G2862" s="9"/>
      <c r="H2862" s="9"/>
      <c r="I2862" s="9"/>
      <c r="J2862" s="9"/>
      <c r="K2862" s="9"/>
      <c r="L2862" s="9"/>
      <c r="M2862" s="9"/>
    </row>
    <row r="2863" spans="1:38" ht="26.1" customHeight="1" x14ac:dyDescent="0.3">
      <c r="A2863" s="7"/>
      <c r="B2863" s="7"/>
      <c r="C2863" s="14"/>
      <c r="D2863" s="9"/>
      <c r="E2863" s="9"/>
      <c r="F2863" s="9"/>
      <c r="G2863" s="9"/>
      <c r="H2863" s="9"/>
      <c r="I2863" s="9"/>
      <c r="J2863" s="9"/>
      <c r="K2863" s="9"/>
      <c r="L2863" s="9"/>
      <c r="M2863" s="9"/>
    </row>
    <row r="2864" spans="1:38" ht="26.1" customHeight="1" x14ac:dyDescent="0.3">
      <c r="A2864" s="7"/>
      <c r="B2864" s="7"/>
      <c r="C2864" s="14"/>
      <c r="D2864" s="9"/>
      <c r="E2864" s="9"/>
      <c r="F2864" s="9"/>
      <c r="G2864" s="9"/>
      <c r="H2864" s="9"/>
      <c r="I2864" s="9"/>
      <c r="J2864" s="9"/>
      <c r="K2864" s="9"/>
      <c r="L2864" s="9"/>
      <c r="M2864" s="9"/>
    </row>
    <row r="2865" spans="1:38" ht="26.1" customHeight="1" x14ac:dyDescent="0.3">
      <c r="A2865" s="7"/>
      <c r="B2865" s="7"/>
      <c r="C2865" s="14"/>
      <c r="D2865" s="9"/>
      <c r="E2865" s="9"/>
      <c r="F2865" s="9"/>
      <c r="G2865" s="9"/>
      <c r="H2865" s="9"/>
      <c r="I2865" s="9"/>
      <c r="J2865" s="9"/>
      <c r="K2865" s="9"/>
      <c r="L2865" s="9"/>
      <c r="M2865" s="9"/>
    </row>
    <row r="2866" spans="1:38" ht="26.1" customHeight="1" x14ac:dyDescent="0.3">
      <c r="A2866" s="7"/>
      <c r="B2866" s="7"/>
      <c r="C2866" s="14"/>
      <c r="D2866" s="9"/>
      <c r="E2866" s="9"/>
      <c r="F2866" s="9"/>
      <c r="G2866" s="9"/>
      <c r="H2866" s="9"/>
      <c r="I2866" s="9"/>
      <c r="J2866" s="9"/>
      <c r="K2866" s="9"/>
      <c r="L2866" s="9"/>
      <c r="M2866" s="9"/>
    </row>
    <row r="2867" spans="1:38" ht="26.1" customHeight="1" x14ac:dyDescent="0.3">
      <c r="A2867" s="7"/>
      <c r="B2867" s="7"/>
      <c r="C2867" s="14"/>
      <c r="D2867" s="9"/>
      <c r="E2867" s="9"/>
      <c r="F2867" s="9"/>
      <c r="G2867" s="9"/>
      <c r="H2867" s="9"/>
      <c r="I2867" s="9"/>
      <c r="J2867" s="9"/>
      <c r="K2867" s="9"/>
      <c r="L2867" s="9"/>
      <c r="M2867" s="9"/>
    </row>
    <row r="2868" spans="1:38" ht="26.1" customHeight="1" x14ac:dyDescent="0.3">
      <c r="A2868" s="10" t="s">
        <v>91</v>
      </c>
      <c r="B2868" s="11"/>
      <c r="C2868" s="12"/>
      <c r="D2868" s="13"/>
      <c r="E2868" s="13"/>
      <c r="F2868" s="13"/>
      <c r="G2868" s="13"/>
      <c r="H2868" s="13"/>
      <c r="I2868" s="13"/>
      <c r="J2868" s="13"/>
      <c r="K2868" s="13"/>
      <c r="L2868" s="13">
        <f>F2868+H2868+J2868</f>
        <v>0</v>
      </c>
      <c r="M2868" s="13"/>
      <c r="R2868">
        <f t="shared" ref="R2868:AL2868" si="477">ROUNDDOWN(SUM(R2854:R2856), 0)</f>
        <v>0</v>
      </c>
      <c r="S2868">
        <f t="shared" si="477"/>
        <v>0</v>
      </c>
      <c r="T2868">
        <f t="shared" si="477"/>
        <v>0</v>
      </c>
      <c r="U2868">
        <f t="shared" si="477"/>
        <v>0</v>
      </c>
      <c r="V2868">
        <f t="shared" si="477"/>
        <v>0</v>
      </c>
      <c r="W2868">
        <f t="shared" si="477"/>
        <v>0</v>
      </c>
      <c r="X2868">
        <f t="shared" si="477"/>
        <v>0</v>
      </c>
      <c r="Y2868">
        <f t="shared" si="477"/>
        <v>0</v>
      </c>
      <c r="Z2868">
        <f t="shared" si="477"/>
        <v>0</v>
      </c>
      <c r="AA2868">
        <f t="shared" si="477"/>
        <v>0</v>
      </c>
      <c r="AB2868">
        <f t="shared" si="477"/>
        <v>0</v>
      </c>
      <c r="AC2868">
        <f t="shared" si="477"/>
        <v>0</v>
      </c>
      <c r="AD2868">
        <f t="shared" si="477"/>
        <v>0</v>
      </c>
      <c r="AE2868">
        <f t="shared" si="477"/>
        <v>0</v>
      </c>
      <c r="AF2868">
        <f t="shared" si="477"/>
        <v>0</v>
      </c>
      <c r="AG2868">
        <f t="shared" si="477"/>
        <v>0</v>
      </c>
      <c r="AH2868">
        <f t="shared" si="477"/>
        <v>0</v>
      </c>
      <c r="AI2868">
        <f t="shared" si="477"/>
        <v>0</v>
      </c>
      <c r="AJ2868">
        <f t="shared" si="477"/>
        <v>0</v>
      </c>
      <c r="AK2868">
        <f t="shared" si="477"/>
        <v>0</v>
      </c>
      <c r="AL2868">
        <f t="shared" si="477"/>
        <v>0</v>
      </c>
    </row>
    <row r="2869" spans="1:38" ht="26.1" customHeight="1" x14ac:dyDescent="0.3">
      <c r="A2869" s="59" t="s">
        <v>606</v>
      </c>
      <c r="B2869" s="62"/>
      <c r="C2869" s="62"/>
      <c r="D2869" s="62"/>
      <c r="E2869" s="62"/>
      <c r="F2869" s="62"/>
      <c r="G2869" s="62"/>
      <c r="H2869" s="62"/>
      <c r="I2869" s="62"/>
      <c r="J2869" s="62"/>
      <c r="K2869" s="62"/>
      <c r="L2869" s="62"/>
      <c r="M2869" s="63"/>
    </row>
    <row r="2870" spans="1:38" ht="26.1" customHeight="1" x14ac:dyDescent="0.3">
      <c r="A2870" s="6" t="s">
        <v>184</v>
      </c>
      <c r="B2870" s="7"/>
      <c r="C2870" s="8" t="s">
        <v>52</v>
      </c>
      <c r="D2870" s="9">
        <v>15</v>
      </c>
      <c r="E2870" s="9"/>
      <c r="F2870" s="9"/>
      <c r="G2870" s="9"/>
      <c r="H2870" s="9"/>
      <c r="I2870" s="9"/>
      <c r="J2870" s="9"/>
      <c r="K2870" s="9">
        <f>E2870+G2870+I2870</f>
        <v>0</v>
      </c>
      <c r="L2870" s="9">
        <f>F2870+H2870+J2870</f>
        <v>0</v>
      </c>
      <c r="M2870" s="15" t="s">
        <v>183</v>
      </c>
      <c r="O2870" t="str">
        <f>""</f>
        <v/>
      </c>
      <c r="P2870" s="1" t="s">
        <v>90</v>
      </c>
      <c r="Q2870">
        <v>1</v>
      </c>
      <c r="R2870">
        <f>IF(P2870="기계경비", J2870, 0)</f>
        <v>0</v>
      </c>
      <c r="S2870">
        <f>IF(P2870="운반비", J2870, 0)</f>
        <v>0</v>
      </c>
      <c r="T2870">
        <f>IF(P2870="작업부산물", F2870, 0)</f>
        <v>0</v>
      </c>
      <c r="U2870">
        <f>IF(P2870="관급", F2870, 0)</f>
        <v>0</v>
      </c>
      <c r="V2870">
        <f>IF(P2870="외주비", J2870, 0)</f>
        <v>0</v>
      </c>
      <c r="W2870">
        <f>IF(P2870="장비비", J2870, 0)</f>
        <v>0</v>
      </c>
      <c r="X2870">
        <f>IF(P2870="폐기물처리비", J2870, 0)</f>
        <v>0</v>
      </c>
      <c r="Y2870">
        <f>IF(P2870="가설비", J2870, 0)</f>
        <v>0</v>
      </c>
      <c r="Z2870">
        <f>IF(P2870="잡비제외분", F2870, 0)</f>
        <v>0</v>
      </c>
      <c r="AA2870">
        <f>IF(P2870="사급자재대", L2870, 0)</f>
        <v>0</v>
      </c>
      <c r="AB2870">
        <f>IF(P2870="관급자재대", L2870, 0)</f>
        <v>0</v>
      </c>
      <c r="AC2870">
        <f>IF(P2870="(비)철강설", L2870, 0)</f>
        <v>0</v>
      </c>
      <c r="AD2870">
        <f>IF(P2870="사용자항목2", L2870, 0)</f>
        <v>0</v>
      </c>
      <c r="AE2870">
        <f>IF(P2870="사용자항목3", L2870, 0)</f>
        <v>0</v>
      </c>
      <c r="AF2870">
        <f>IF(P2870="사용자항목4", L2870, 0)</f>
        <v>0</v>
      </c>
      <c r="AG2870">
        <f>IF(P2870="사용자항목5", L2870, 0)</f>
        <v>0</v>
      </c>
      <c r="AH2870">
        <f>IF(P2870="사용자항목6", L2870, 0)</f>
        <v>0</v>
      </c>
      <c r="AI2870">
        <f>IF(P2870="사용자항목7", L2870, 0)</f>
        <v>0</v>
      </c>
      <c r="AJ2870">
        <f>IF(P2870="사용자항목8", L2870, 0)</f>
        <v>0</v>
      </c>
      <c r="AK2870">
        <f>IF(P2870="사용자항목9", L2870, 0)</f>
        <v>0</v>
      </c>
    </row>
    <row r="2871" spans="1:38" ht="26.1" customHeight="1" x14ac:dyDescent="0.3">
      <c r="A2871" s="7"/>
      <c r="B2871" s="7"/>
      <c r="C2871" s="14"/>
      <c r="D2871" s="9"/>
      <c r="E2871" s="9"/>
      <c r="F2871" s="9"/>
      <c r="G2871" s="9"/>
      <c r="H2871" s="9"/>
      <c r="I2871" s="9"/>
      <c r="J2871" s="9"/>
      <c r="K2871" s="9"/>
      <c r="L2871" s="9"/>
      <c r="M2871" s="9"/>
    </row>
    <row r="2872" spans="1:38" ht="26.1" customHeight="1" x14ac:dyDescent="0.3">
      <c r="A2872" s="7"/>
      <c r="B2872" s="7"/>
      <c r="C2872" s="14"/>
      <c r="D2872" s="9"/>
      <c r="E2872" s="9"/>
      <c r="F2872" s="9"/>
      <c r="G2872" s="9"/>
      <c r="H2872" s="9"/>
      <c r="I2872" s="9"/>
      <c r="J2872" s="9"/>
      <c r="K2872" s="9"/>
      <c r="L2872" s="9"/>
      <c r="M2872" s="9"/>
    </row>
    <row r="2873" spans="1:38" ht="26.1" customHeight="1" x14ac:dyDescent="0.3">
      <c r="A2873" s="7"/>
      <c r="B2873" s="7"/>
      <c r="C2873" s="14"/>
      <c r="D2873" s="9"/>
      <c r="E2873" s="9"/>
      <c r="F2873" s="9"/>
      <c r="G2873" s="9"/>
      <c r="H2873" s="9"/>
      <c r="I2873" s="9"/>
      <c r="J2873" s="9"/>
      <c r="K2873" s="9"/>
      <c r="L2873" s="9"/>
      <c r="M2873" s="9"/>
    </row>
    <row r="2874" spans="1:38" ht="26.1" customHeight="1" x14ac:dyDescent="0.3">
      <c r="A2874" s="7"/>
      <c r="B2874" s="7"/>
      <c r="C2874" s="14"/>
      <c r="D2874" s="9"/>
      <c r="E2874" s="9"/>
      <c r="F2874" s="9"/>
      <c r="G2874" s="9"/>
      <c r="H2874" s="9"/>
      <c r="I2874" s="9"/>
      <c r="J2874" s="9"/>
      <c r="K2874" s="9"/>
      <c r="L2874" s="9"/>
      <c r="M2874" s="9"/>
    </row>
    <row r="2875" spans="1:38" ht="26.1" customHeight="1" x14ac:dyDescent="0.3">
      <c r="A2875" s="7"/>
      <c r="B2875" s="7"/>
      <c r="C2875" s="14"/>
      <c r="D2875" s="9"/>
      <c r="E2875" s="9"/>
      <c r="F2875" s="9"/>
      <c r="G2875" s="9"/>
      <c r="H2875" s="9"/>
      <c r="I2875" s="9"/>
      <c r="J2875" s="9"/>
      <c r="K2875" s="9"/>
      <c r="L2875" s="9"/>
      <c r="M2875" s="9"/>
    </row>
    <row r="2876" spans="1:38" ht="26.1" customHeight="1" x14ac:dyDescent="0.3">
      <c r="A2876" s="7"/>
      <c r="B2876" s="7"/>
      <c r="C2876" s="14"/>
      <c r="D2876" s="9"/>
      <c r="E2876" s="9"/>
      <c r="F2876" s="9"/>
      <c r="G2876" s="9"/>
      <c r="H2876" s="9"/>
      <c r="I2876" s="9"/>
      <c r="J2876" s="9"/>
      <c r="K2876" s="9"/>
      <c r="L2876" s="9"/>
      <c r="M2876" s="9"/>
    </row>
    <row r="2877" spans="1:38" ht="26.1" customHeight="1" x14ac:dyDescent="0.3">
      <c r="A2877" s="7"/>
      <c r="B2877" s="7"/>
      <c r="C2877" s="14"/>
      <c r="D2877" s="9"/>
      <c r="E2877" s="9"/>
      <c r="F2877" s="9"/>
      <c r="G2877" s="9"/>
      <c r="H2877" s="9"/>
      <c r="I2877" s="9"/>
      <c r="J2877" s="9"/>
      <c r="K2877" s="9"/>
      <c r="L2877" s="9"/>
      <c r="M2877" s="9"/>
    </row>
    <row r="2878" spans="1:38" ht="26.1" customHeight="1" x14ac:dyDescent="0.3">
      <c r="A2878" s="7"/>
      <c r="B2878" s="7"/>
      <c r="C2878" s="14"/>
      <c r="D2878" s="9"/>
      <c r="E2878" s="9"/>
      <c r="F2878" s="9"/>
      <c r="G2878" s="9"/>
      <c r="H2878" s="9"/>
      <c r="I2878" s="9"/>
      <c r="J2878" s="9"/>
      <c r="K2878" s="9"/>
      <c r="L2878" s="9"/>
      <c r="M2878" s="9"/>
    </row>
    <row r="2879" spans="1:38" ht="26.1" customHeight="1" x14ac:dyDescent="0.3">
      <c r="A2879" s="7"/>
      <c r="B2879" s="7"/>
      <c r="C2879" s="14"/>
      <c r="D2879" s="9"/>
      <c r="E2879" s="9"/>
      <c r="F2879" s="9"/>
      <c r="G2879" s="9"/>
      <c r="H2879" s="9"/>
      <c r="I2879" s="9"/>
      <c r="J2879" s="9"/>
      <c r="K2879" s="9"/>
      <c r="L2879" s="9"/>
      <c r="M2879" s="9"/>
    </row>
    <row r="2880" spans="1:38" ht="26.1" customHeight="1" x14ac:dyDescent="0.3">
      <c r="A2880" s="7"/>
      <c r="B2880" s="7"/>
      <c r="C2880" s="14"/>
      <c r="D2880" s="9"/>
      <c r="E2880" s="9"/>
      <c r="F2880" s="9"/>
      <c r="G2880" s="9"/>
      <c r="H2880" s="9"/>
      <c r="I2880" s="9"/>
      <c r="J2880" s="9"/>
      <c r="K2880" s="9"/>
      <c r="L2880" s="9"/>
      <c r="M2880" s="9"/>
    </row>
    <row r="2881" spans="1:38" ht="26.1" customHeight="1" x14ac:dyDescent="0.3">
      <c r="A2881" s="7"/>
      <c r="B2881" s="7"/>
      <c r="C2881" s="14"/>
      <c r="D2881" s="9"/>
      <c r="E2881" s="9"/>
      <c r="F2881" s="9"/>
      <c r="G2881" s="9"/>
      <c r="H2881" s="9"/>
      <c r="I2881" s="9"/>
      <c r="J2881" s="9"/>
      <c r="K2881" s="9"/>
      <c r="L2881" s="9"/>
      <c r="M2881" s="9"/>
    </row>
    <row r="2882" spans="1:38" ht="26.1" customHeight="1" x14ac:dyDescent="0.3">
      <c r="A2882" s="7"/>
      <c r="B2882" s="7"/>
      <c r="C2882" s="14"/>
      <c r="D2882" s="9"/>
      <c r="E2882" s="9"/>
      <c r="F2882" s="9"/>
      <c r="G2882" s="9"/>
      <c r="H2882" s="9"/>
      <c r="I2882" s="9"/>
      <c r="J2882" s="9"/>
      <c r="K2882" s="9"/>
      <c r="L2882" s="9"/>
      <c r="M2882" s="9"/>
    </row>
    <row r="2883" spans="1:38" ht="26.1" customHeight="1" x14ac:dyDescent="0.3">
      <c r="A2883" s="7"/>
      <c r="B2883" s="7"/>
      <c r="C2883" s="14"/>
      <c r="D2883" s="9"/>
      <c r="E2883" s="9"/>
      <c r="F2883" s="9"/>
      <c r="G2883" s="9"/>
      <c r="H2883" s="9"/>
      <c r="I2883" s="9"/>
      <c r="J2883" s="9"/>
      <c r="K2883" s="9"/>
      <c r="L2883" s="9"/>
      <c r="M2883" s="9"/>
    </row>
    <row r="2884" spans="1:38" ht="26.1" customHeight="1" x14ac:dyDescent="0.3">
      <c r="A2884" s="10" t="s">
        <v>91</v>
      </c>
      <c r="B2884" s="11"/>
      <c r="C2884" s="12"/>
      <c r="D2884" s="13"/>
      <c r="E2884" s="13"/>
      <c r="F2884" s="13"/>
      <c r="G2884" s="13"/>
      <c r="H2884" s="13"/>
      <c r="I2884" s="13"/>
      <c r="J2884" s="13"/>
      <c r="K2884" s="13"/>
      <c r="L2884" s="13">
        <f>F2884+H2884+J2884</f>
        <v>0</v>
      </c>
      <c r="M2884" s="13"/>
      <c r="R2884">
        <f t="shared" ref="R2884:AL2884" si="478">ROUNDDOWN(SUM(R2870:R2870), 0)</f>
        <v>0</v>
      </c>
      <c r="S2884">
        <f t="shared" si="478"/>
        <v>0</v>
      </c>
      <c r="T2884">
        <f t="shared" si="478"/>
        <v>0</v>
      </c>
      <c r="U2884">
        <f t="shared" si="478"/>
        <v>0</v>
      </c>
      <c r="V2884">
        <f t="shared" si="478"/>
        <v>0</v>
      </c>
      <c r="W2884">
        <f t="shared" si="478"/>
        <v>0</v>
      </c>
      <c r="X2884">
        <f t="shared" si="478"/>
        <v>0</v>
      </c>
      <c r="Y2884">
        <f t="shared" si="478"/>
        <v>0</v>
      </c>
      <c r="Z2884">
        <f t="shared" si="478"/>
        <v>0</v>
      </c>
      <c r="AA2884">
        <f t="shared" si="478"/>
        <v>0</v>
      </c>
      <c r="AB2884">
        <f t="shared" si="478"/>
        <v>0</v>
      </c>
      <c r="AC2884">
        <f t="shared" si="478"/>
        <v>0</v>
      </c>
      <c r="AD2884">
        <f t="shared" si="478"/>
        <v>0</v>
      </c>
      <c r="AE2884">
        <f t="shared" si="478"/>
        <v>0</v>
      </c>
      <c r="AF2884">
        <f t="shared" si="478"/>
        <v>0</v>
      </c>
      <c r="AG2884">
        <f t="shared" si="478"/>
        <v>0</v>
      </c>
      <c r="AH2884">
        <f t="shared" si="478"/>
        <v>0</v>
      </c>
      <c r="AI2884">
        <f t="shared" si="478"/>
        <v>0</v>
      </c>
      <c r="AJ2884">
        <f t="shared" si="478"/>
        <v>0</v>
      </c>
      <c r="AK2884">
        <f t="shared" si="478"/>
        <v>0</v>
      </c>
      <c r="AL2884">
        <f t="shared" si="478"/>
        <v>0</v>
      </c>
    </row>
    <row r="2885" spans="1:38" ht="26.1" customHeight="1" x14ac:dyDescent="0.3">
      <c r="A2885" s="59" t="s">
        <v>607</v>
      </c>
      <c r="B2885" s="62"/>
      <c r="C2885" s="62"/>
      <c r="D2885" s="62"/>
      <c r="E2885" s="62"/>
      <c r="F2885" s="62"/>
      <c r="G2885" s="62"/>
      <c r="H2885" s="62"/>
      <c r="I2885" s="62"/>
      <c r="J2885" s="62"/>
      <c r="K2885" s="62"/>
      <c r="L2885" s="62"/>
      <c r="M2885" s="63"/>
    </row>
    <row r="2886" spans="1:38" ht="26.1" customHeight="1" x14ac:dyDescent="0.3">
      <c r="A2886" s="6" t="s">
        <v>193</v>
      </c>
      <c r="B2886" s="6" t="s">
        <v>194</v>
      </c>
      <c r="C2886" s="8" t="s">
        <v>52</v>
      </c>
      <c r="D2886" s="9">
        <v>15</v>
      </c>
      <c r="E2886" s="9"/>
      <c r="F2886" s="9"/>
      <c r="G2886" s="9"/>
      <c r="H2886" s="9"/>
      <c r="I2886" s="9"/>
      <c r="J2886" s="9"/>
      <c r="K2886" s="9">
        <f>E2886+G2886+I2886</f>
        <v>0</v>
      </c>
      <c r="L2886" s="9">
        <f>F2886+H2886+J2886</f>
        <v>0</v>
      </c>
      <c r="M2886" s="15" t="s">
        <v>192</v>
      </c>
      <c r="O2886" t="str">
        <f>""</f>
        <v/>
      </c>
      <c r="P2886" s="1" t="s">
        <v>90</v>
      </c>
      <c r="Q2886">
        <v>1</v>
      </c>
      <c r="R2886">
        <f>IF(P2886="기계경비", J2886, 0)</f>
        <v>0</v>
      </c>
      <c r="S2886">
        <f>IF(P2886="운반비", J2886, 0)</f>
        <v>0</v>
      </c>
      <c r="T2886">
        <f>IF(P2886="작업부산물", F2886, 0)</f>
        <v>0</v>
      </c>
      <c r="U2886">
        <f>IF(P2886="관급", F2886, 0)</f>
        <v>0</v>
      </c>
      <c r="V2886">
        <f>IF(P2886="외주비", J2886, 0)</f>
        <v>0</v>
      </c>
      <c r="W2886">
        <f>IF(P2886="장비비", J2886, 0)</f>
        <v>0</v>
      </c>
      <c r="X2886">
        <f>IF(P2886="폐기물처리비", J2886, 0)</f>
        <v>0</v>
      </c>
      <c r="Y2886">
        <f>IF(P2886="가설비", J2886, 0)</f>
        <v>0</v>
      </c>
      <c r="Z2886">
        <f>IF(P2886="잡비제외분", F2886, 0)</f>
        <v>0</v>
      </c>
      <c r="AA2886">
        <f>IF(P2886="사급자재대", L2886, 0)</f>
        <v>0</v>
      </c>
      <c r="AB2886">
        <f>IF(P2886="관급자재대", L2886, 0)</f>
        <v>0</v>
      </c>
      <c r="AC2886">
        <f>IF(P2886="(비)철강설", L2886, 0)</f>
        <v>0</v>
      </c>
      <c r="AD2886">
        <f>IF(P2886="사용자항목2", L2886, 0)</f>
        <v>0</v>
      </c>
      <c r="AE2886">
        <f>IF(P2886="사용자항목3", L2886, 0)</f>
        <v>0</v>
      </c>
      <c r="AF2886">
        <f>IF(P2886="사용자항목4", L2886, 0)</f>
        <v>0</v>
      </c>
      <c r="AG2886">
        <f>IF(P2886="사용자항목5", L2886, 0)</f>
        <v>0</v>
      </c>
      <c r="AH2886">
        <f>IF(P2886="사용자항목6", L2886, 0)</f>
        <v>0</v>
      </c>
      <c r="AI2886">
        <f>IF(P2886="사용자항목7", L2886, 0)</f>
        <v>0</v>
      </c>
      <c r="AJ2886">
        <f>IF(P2886="사용자항목8", L2886, 0)</f>
        <v>0</v>
      </c>
      <c r="AK2886">
        <f>IF(P2886="사용자항목9", L2886, 0)</f>
        <v>0</v>
      </c>
    </row>
    <row r="2887" spans="1:38" ht="26.1" customHeight="1" x14ac:dyDescent="0.3">
      <c r="A2887" s="6" t="s">
        <v>196</v>
      </c>
      <c r="B2887" s="6" t="s">
        <v>197</v>
      </c>
      <c r="C2887" s="8" t="s">
        <v>52</v>
      </c>
      <c r="D2887" s="9">
        <v>15</v>
      </c>
      <c r="E2887" s="9"/>
      <c r="F2887" s="9"/>
      <c r="G2887" s="9"/>
      <c r="H2887" s="9"/>
      <c r="I2887" s="9"/>
      <c r="J2887" s="9"/>
      <c r="K2887" s="9">
        <f>E2887+G2887+I2887</f>
        <v>0</v>
      </c>
      <c r="L2887" s="9">
        <f>F2887+H2887+J2887</f>
        <v>0</v>
      </c>
      <c r="M2887" s="15" t="s">
        <v>195</v>
      </c>
      <c r="O2887" t="str">
        <f>""</f>
        <v/>
      </c>
      <c r="P2887" s="1" t="s">
        <v>90</v>
      </c>
      <c r="Q2887">
        <v>1</v>
      </c>
      <c r="R2887">
        <f>IF(P2887="기계경비", J2887, 0)</f>
        <v>0</v>
      </c>
      <c r="S2887">
        <f>IF(P2887="운반비", J2887, 0)</f>
        <v>0</v>
      </c>
      <c r="T2887">
        <f>IF(P2887="작업부산물", F2887, 0)</f>
        <v>0</v>
      </c>
      <c r="U2887">
        <f>IF(P2887="관급", F2887, 0)</f>
        <v>0</v>
      </c>
      <c r="V2887">
        <f>IF(P2887="외주비", J2887, 0)</f>
        <v>0</v>
      </c>
      <c r="W2887">
        <f>IF(P2887="장비비", J2887, 0)</f>
        <v>0</v>
      </c>
      <c r="X2887">
        <f>IF(P2887="폐기물처리비", J2887, 0)</f>
        <v>0</v>
      </c>
      <c r="Y2887">
        <f>IF(P2887="가설비", J2887, 0)</f>
        <v>0</v>
      </c>
      <c r="Z2887">
        <f>IF(P2887="잡비제외분", F2887, 0)</f>
        <v>0</v>
      </c>
      <c r="AA2887">
        <f>IF(P2887="사급자재대", L2887, 0)</f>
        <v>0</v>
      </c>
      <c r="AB2887">
        <f>IF(P2887="관급자재대", L2887, 0)</f>
        <v>0</v>
      </c>
      <c r="AC2887">
        <f>IF(P2887="(비)철강설", L2887, 0)</f>
        <v>0</v>
      </c>
      <c r="AD2887">
        <f>IF(P2887="사용자항목2", L2887, 0)</f>
        <v>0</v>
      </c>
      <c r="AE2887">
        <f>IF(P2887="사용자항목3", L2887, 0)</f>
        <v>0</v>
      </c>
      <c r="AF2887">
        <f>IF(P2887="사용자항목4", L2887, 0)</f>
        <v>0</v>
      </c>
      <c r="AG2887">
        <f>IF(P2887="사용자항목5", L2887, 0)</f>
        <v>0</v>
      </c>
      <c r="AH2887">
        <f>IF(P2887="사용자항목6", L2887, 0)</f>
        <v>0</v>
      </c>
      <c r="AI2887">
        <f>IF(P2887="사용자항목7", L2887, 0)</f>
        <v>0</v>
      </c>
      <c r="AJ2887">
        <f>IF(P2887="사용자항목8", L2887, 0)</f>
        <v>0</v>
      </c>
      <c r="AK2887">
        <f>IF(P2887="사용자항목9", L2887, 0)</f>
        <v>0</v>
      </c>
    </row>
    <row r="2888" spans="1:38" ht="26.1" customHeight="1" x14ac:dyDescent="0.3">
      <c r="A2888" s="7"/>
      <c r="B2888" s="7"/>
      <c r="C2888" s="14"/>
      <c r="D2888" s="9"/>
      <c r="E2888" s="9"/>
      <c r="F2888" s="9"/>
      <c r="G2888" s="9"/>
      <c r="H2888" s="9"/>
      <c r="I2888" s="9"/>
      <c r="J2888" s="9"/>
      <c r="K2888" s="9"/>
      <c r="L2888" s="9"/>
      <c r="M2888" s="9"/>
    </row>
    <row r="2889" spans="1:38" ht="26.1" customHeight="1" x14ac:dyDescent="0.3">
      <c r="A2889" s="7"/>
      <c r="B2889" s="7"/>
      <c r="C2889" s="14"/>
      <c r="D2889" s="9"/>
      <c r="E2889" s="9"/>
      <c r="F2889" s="9"/>
      <c r="G2889" s="9"/>
      <c r="H2889" s="9"/>
      <c r="I2889" s="9"/>
      <c r="J2889" s="9"/>
      <c r="K2889" s="9"/>
      <c r="L2889" s="9"/>
      <c r="M2889" s="9"/>
    </row>
    <row r="2890" spans="1:38" ht="26.1" customHeight="1" x14ac:dyDescent="0.3">
      <c r="A2890" s="7"/>
      <c r="B2890" s="7"/>
      <c r="C2890" s="14"/>
      <c r="D2890" s="9"/>
      <c r="E2890" s="9"/>
      <c r="F2890" s="9"/>
      <c r="G2890" s="9"/>
      <c r="H2890" s="9"/>
      <c r="I2890" s="9"/>
      <c r="J2890" s="9"/>
      <c r="K2890" s="9"/>
      <c r="L2890" s="9"/>
      <c r="M2890" s="9"/>
    </row>
    <row r="2891" spans="1:38" ht="26.1" customHeight="1" x14ac:dyDescent="0.3">
      <c r="A2891" s="7"/>
      <c r="B2891" s="7"/>
      <c r="C2891" s="14"/>
      <c r="D2891" s="9"/>
      <c r="E2891" s="9"/>
      <c r="F2891" s="9"/>
      <c r="G2891" s="9"/>
      <c r="H2891" s="9"/>
      <c r="I2891" s="9"/>
      <c r="J2891" s="9"/>
      <c r="K2891" s="9"/>
      <c r="L2891" s="9"/>
      <c r="M2891" s="9"/>
    </row>
    <row r="2892" spans="1:38" ht="26.1" customHeight="1" x14ac:dyDescent="0.3">
      <c r="A2892" s="7"/>
      <c r="B2892" s="7"/>
      <c r="C2892" s="14"/>
      <c r="D2892" s="9"/>
      <c r="E2892" s="9"/>
      <c r="F2892" s="9"/>
      <c r="G2892" s="9"/>
      <c r="H2892" s="9"/>
      <c r="I2892" s="9"/>
      <c r="J2892" s="9"/>
      <c r="K2892" s="9"/>
      <c r="L2892" s="9"/>
      <c r="M2892" s="9"/>
    </row>
    <row r="2893" spans="1:38" ht="26.1" customHeight="1" x14ac:dyDescent="0.3">
      <c r="A2893" s="7"/>
      <c r="B2893" s="7"/>
      <c r="C2893" s="14"/>
      <c r="D2893" s="9"/>
      <c r="E2893" s="9"/>
      <c r="F2893" s="9"/>
      <c r="G2893" s="9"/>
      <c r="H2893" s="9"/>
      <c r="I2893" s="9"/>
      <c r="J2893" s="9"/>
      <c r="K2893" s="9"/>
      <c r="L2893" s="9"/>
      <c r="M2893" s="9"/>
    </row>
    <row r="2894" spans="1:38" ht="26.1" customHeight="1" x14ac:dyDescent="0.3">
      <c r="A2894" s="7"/>
      <c r="B2894" s="7"/>
      <c r="C2894" s="14"/>
      <c r="D2894" s="9"/>
      <c r="E2894" s="9"/>
      <c r="F2894" s="9"/>
      <c r="G2894" s="9"/>
      <c r="H2894" s="9"/>
      <c r="I2894" s="9"/>
      <c r="J2894" s="9"/>
      <c r="K2894" s="9"/>
      <c r="L2894" s="9"/>
      <c r="M2894" s="9"/>
    </row>
    <row r="2895" spans="1:38" ht="26.1" customHeight="1" x14ac:dyDescent="0.3">
      <c r="A2895" s="7"/>
      <c r="B2895" s="7"/>
      <c r="C2895" s="14"/>
      <c r="D2895" s="9"/>
      <c r="E2895" s="9"/>
      <c r="F2895" s="9"/>
      <c r="G2895" s="9"/>
      <c r="H2895" s="9"/>
      <c r="I2895" s="9"/>
      <c r="J2895" s="9"/>
      <c r="K2895" s="9"/>
      <c r="L2895" s="9"/>
      <c r="M2895" s="9"/>
    </row>
    <row r="2896" spans="1:38" ht="26.1" customHeight="1" x14ac:dyDescent="0.3">
      <c r="A2896" s="7"/>
      <c r="B2896" s="7"/>
      <c r="C2896" s="14"/>
      <c r="D2896" s="9"/>
      <c r="E2896" s="9"/>
      <c r="F2896" s="9"/>
      <c r="G2896" s="9"/>
      <c r="H2896" s="9"/>
      <c r="I2896" s="9"/>
      <c r="J2896" s="9"/>
      <c r="K2896" s="9"/>
      <c r="L2896" s="9"/>
      <c r="M2896" s="9"/>
    </row>
    <row r="2897" spans="1:38" ht="26.1" customHeight="1" x14ac:dyDescent="0.3">
      <c r="A2897" s="7"/>
      <c r="B2897" s="7"/>
      <c r="C2897" s="14"/>
      <c r="D2897" s="9"/>
      <c r="E2897" s="9"/>
      <c r="F2897" s="9"/>
      <c r="G2897" s="9"/>
      <c r="H2897" s="9"/>
      <c r="I2897" s="9"/>
      <c r="J2897" s="9"/>
      <c r="K2897" s="9"/>
      <c r="L2897" s="9"/>
      <c r="M2897" s="9"/>
    </row>
    <row r="2898" spans="1:38" ht="26.1" customHeight="1" x14ac:dyDescent="0.3">
      <c r="A2898" s="7"/>
      <c r="B2898" s="7"/>
      <c r="C2898" s="14"/>
      <c r="D2898" s="9"/>
      <c r="E2898" s="9"/>
      <c r="F2898" s="9"/>
      <c r="G2898" s="9"/>
      <c r="H2898" s="9"/>
      <c r="I2898" s="9"/>
      <c r="J2898" s="9"/>
      <c r="K2898" s="9"/>
      <c r="L2898" s="9"/>
      <c r="M2898" s="9"/>
    </row>
    <row r="2899" spans="1:38" ht="26.1" customHeight="1" x14ac:dyDescent="0.3">
      <c r="A2899" s="7"/>
      <c r="B2899" s="7"/>
      <c r="C2899" s="14"/>
      <c r="D2899" s="9"/>
      <c r="E2899" s="9"/>
      <c r="F2899" s="9"/>
      <c r="G2899" s="9"/>
      <c r="H2899" s="9"/>
      <c r="I2899" s="9"/>
      <c r="J2899" s="9"/>
      <c r="K2899" s="9"/>
      <c r="L2899" s="9"/>
      <c r="M2899" s="9"/>
    </row>
    <row r="2900" spans="1:38" ht="26.1" customHeight="1" x14ac:dyDescent="0.3">
      <c r="A2900" s="10" t="s">
        <v>91</v>
      </c>
      <c r="B2900" s="11"/>
      <c r="C2900" s="12"/>
      <c r="D2900" s="13"/>
      <c r="E2900" s="13"/>
      <c r="F2900" s="13"/>
      <c r="G2900" s="13"/>
      <c r="H2900" s="13"/>
      <c r="I2900" s="13"/>
      <c r="J2900" s="13"/>
      <c r="K2900" s="13"/>
      <c r="L2900" s="13">
        <f>F2900+H2900+J2900</f>
        <v>0</v>
      </c>
      <c r="M2900" s="13"/>
      <c r="R2900">
        <f t="shared" ref="R2900:AL2900" si="479">ROUNDDOWN(SUM(R2886:R2887), 0)</f>
        <v>0</v>
      </c>
      <c r="S2900">
        <f t="shared" si="479"/>
        <v>0</v>
      </c>
      <c r="T2900">
        <f t="shared" si="479"/>
        <v>0</v>
      </c>
      <c r="U2900">
        <f t="shared" si="479"/>
        <v>0</v>
      </c>
      <c r="V2900">
        <f t="shared" si="479"/>
        <v>0</v>
      </c>
      <c r="W2900">
        <f t="shared" si="479"/>
        <v>0</v>
      </c>
      <c r="X2900">
        <f t="shared" si="479"/>
        <v>0</v>
      </c>
      <c r="Y2900">
        <f t="shared" si="479"/>
        <v>0</v>
      </c>
      <c r="Z2900">
        <f t="shared" si="479"/>
        <v>0</v>
      </c>
      <c r="AA2900">
        <f t="shared" si="479"/>
        <v>0</v>
      </c>
      <c r="AB2900">
        <f t="shared" si="479"/>
        <v>0</v>
      </c>
      <c r="AC2900">
        <f t="shared" si="479"/>
        <v>0</v>
      </c>
      <c r="AD2900">
        <f t="shared" si="479"/>
        <v>0</v>
      </c>
      <c r="AE2900">
        <f t="shared" si="479"/>
        <v>0</v>
      </c>
      <c r="AF2900">
        <f t="shared" si="479"/>
        <v>0</v>
      </c>
      <c r="AG2900">
        <f t="shared" si="479"/>
        <v>0</v>
      </c>
      <c r="AH2900">
        <f t="shared" si="479"/>
        <v>0</v>
      </c>
      <c r="AI2900">
        <f t="shared" si="479"/>
        <v>0</v>
      </c>
      <c r="AJ2900">
        <f t="shared" si="479"/>
        <v>0</v>
      </c>
      <c r="AK2900">
        <f t="shared" si="479"/>
        <v>0</v>
      </c>
      <c r="AL2900">
        <f t="shared" si="479"/>
        <v>0</v>
      </c>
    </row>
    <row r="2901" spans="1:38" ht="26.1" customHeight="1" x14ac:dyDescent="0.3">
      <c r="A2901" s="59" t="s">
        <v>608</v>
      </c>
      <c r="B2901" s="62"/>
      <c r="C2901" s="62"/>
      <c r="D2901" s="62"/>
      <c r="E2901" s="62"/>
      <c r="F2901" s="62"/>
      <c r="G2901" s="62"/>
      <c r="H2901" s="62"/>
      <c r="I2901" s="62"/>
      <c r="J2901" s="62"/>
      <c r="K2901" s="62"/>
      <c r="L2901" s="62"/>
      <c r="M2901" s="63"/>
    </row>
    <row r="2902" spans="1:38" ht="26.1" customHeight="1" x14ac:dyDescent="0.3">
      <c r="A2902" s="6" t="s">
        <v>127</v>
      </c>
      <c r="B2902" s="6" t="s">
        <v>128</v>
      </c>
      <c r="C2902" s="8" t="s">
        <v>52</v>
      </c>
      <c r="D2902" s="9">
        <v>75</v>
      </c>
      <c r="E2902" s="9"/>
      <c r="F2902" s="9"/>
      <c r="G2902" s="9"/>
      <c r="H2902" s="9"/>
      <c r="I2902" s="9"/>
      <c r="J2902" s="9"/>
      <c r="K2902" s="9">
        <f t="shared" ref="K2902:L2905" si="480">E2902+G2902+I2902</f>
        <v>0</v>
      </c>
      <c r="L2902" s="9">
        <f t="shared" si="480"/>
        <v>0</v>
      </c>
      <c r="M2902" s="15" t="s">
        <v>126</v>
      </c>
      <c r="O2902" t="str">
        <f>""</f>
        <v/>
      </c>
      <c r="P2902" s="1" t="s">
        <v>90</v>
      </c>
      <c r="Q2902">
        <v>1</v>
      </c>
      <c r="R2902">
        <f>IF(P2902="기계경비", J2902, 0)</f>
        <v>0</v>
      </c>
      <c r="S2902">
        <f>IF(P2902="운반비", J2902, 0)</f>
        <v>0</v>
      </c>
      <c r="T2902">
        <f>IF(P2902="작업부산물", F2902, 0)</f>
        <v>0</v>
      </c>
      <c r="U2902">
        <f>IF(P2902="관급", F2902, 0)</f>
        <v>0</v>
      </c>
      <c r="V2902">
        <f>IF(P2902="외주비", J2902, 0)</f>
        <v>0</v>
      </c>
      <c r="W2902">
        <f>IF(P2902="장비비", J2902, 0)</f>
        <v>0</v>
      </c>
      <c r="X2902">
        <f>IF(P2902="폐기물처리비", J2902, 0)</f>
        <v>0</v>
      </c>
      <c r="Y2902">
        <f>IF(P2902="가설비", J2902, 0)</f>
        <v>0</v>
      </c>
      <c r="Z2902">
        <f>IF(P2902="잡비제외분", F2902, 0)</f>
        <v>0</v>
      </c>
      <c r="AA2902">
        <f>IF(P2902="사급자재대", L2902, 0)</f>
        <v>0</v>
      </c>
      <c r="AB2902">
        <f>IF(P2902="관급자재대", L2902, 0)</f>
        <v>0</v>
      </c>
      <c r="AC2902">
        <f>IF(P2902="(비)철강설", L2902, 0)</f>
        <v>0</v>
      </c>
      <c r="AD2902">
        <f>IF(P2902="사용자항목2", L2902, 0)</f>
        <v>0</v>
      </c>
      <c r="AE2902">
        <f>IF(P2902="사용자항목3", L2902, 0)</f>
        <v>0</v>
      </c>
      <c r="AF2902">
        <f>IF(P2902="사용자항목4", L2902, 0)</f>
        <v>0</v>
      </c>
      <c r="AG2902">
        <f>IF(P2902="사용자항목5", L2902, 0)</f>
        <v>0</v>
      </c>
      <c r="AH2902">
        <f>IF(P2902="사용자항목6", L2902, 0)</f>
        <v>0</v>
      </c>
      <c r="AI2902">
        <f>IF(P2902="사용자항목7", L2902, 0)</f>
        <v>0</v>
      </c>
      <c r="AJ2902">
        <f>IF(P2902="사용자항목8", L2902, 0)</f>
        <v>0</v>
      </c>
      <c r="AK2902">
        <f>IF(P2902="사용자항목9", L2902, 0)</f>
        <v>0</v>
      </c>
    </row>
    <row r="2903" spans="1:38" ht="26.1" customHeight="1" x14ac:dyDescent="0.3">
      <c r="A2903" s="6" t="s">
        <v>130</v>
      </c>
      <c r="B2903" s="6" t="s">
        <v>131</v>
      </c>
      <c r="C2903" s="8" t="s">
        <v>52</v>
      </c>
      <c r="D2903" s="9">
        <v>75</v>
      </c>
      <c r="E2903" s="9"/>
      <c r="F2903" s="9"/>
      <c r="G2903" s="9"/>
      <c r="H2903" s="9"/>
      <c r="I2903" s="9"/>
      <c r="J2903" s="9"/>
      <c r="K2903" s="9">
        <f t="shared" si="480"/>
        <v>0</v>
      </c>
      <c r="L2903" s="9">
        <f t="shared" si="480"/>
        <v>0</v>
      </c>
      <c r="M2903" s="15" t="s">
        <v>129</v>
      </c>
      <c r="O2903" t="str">
        <f>""</f>
        <v/>
      </c>
      <c r="P2903" s="1" t="s">
        <v>90</v>
      </c>
      <c r="Q2903">
        <v>1</v>
      </c>
      <c r="R2903">
        <f>IF(P2903="기계경비", J2903, 0)</f>
        <v>0</v>
      </c>
      <c r="S2903">
        <f>IF(P2903="운반비", J2903, 0)</f>
        <v>0</v>
      </c>
      <c r="T2903">
        <f>IF(P2903="작업부산물", F2903, 0)</f>
        <v>0</v>
      </c>
      <c r="U2903">
        <f>IF(P2903="관급", F2903, 0)</f>
        <v>0</v>
      </c>
      <c r="V2903">
        <f>IF(P2903="외주비", J2903, 0)</f>
        <v>0</v>
      </c>
      <c r="W2903">
        <f>IF(P2903="장비비", J2903, 0)</f>
        <v>0</v>
      </c>
      <c r="X2903">
        <f>IF(P2903="폐기물처리비", J2903, 0)</f>
        <v>0</v>
      </c>
      <c r="Y2903">
        <f>IF(P2903="가설비", J2903, 0)</f>
        <v>0</v>
      </c>
      <c r="Z2903">
        <f>IF(P2903="잡비제외분", F2903, 0)</f>
        <v>0</v>
      </c>
      <c r="AA2903">
        <f>IF(P2903="사급자재대", L2903, 0)</f>
        <v>0</v>
      </c>
      <c r="AB2903">
        <f>IF(P2903="관급자재대", L2903, 0)</f>
        <v>0</v>
      </c>
      <c r="AC2903">
        <f>IF(P2903="(비)철강설", L2903, 0)</f>
        <v>0</v>
      </c>
      <c r="AD2903">
        <f>IF(P2903="사용자항목2", L2903, 0)</f>
        <v>0</v>
      </c>
      <c r="AE2903">
        <f>IF(P2903="사용자항목3", L2903, 0)</f>
        <v>0</v>
      </c>
      <c r="AF2903">
        <f>IF(P2903="사용자항목4", L2903, 0)</f>
        <v>0</v>
      </c>
      <c r="AG2903">
        <f>IF(P2903="사용자항목5", L2903, 0)</f>
        <v>0</v>
      </c>
      <c r="AH2903">
        <f>IF(P2903="사용자항목6", L2903, 0)</f>
        <v>0</v>
      </c>
      <c r="AI2903">
        <f>IF(P2903="사용자항목7", L2903, 0)</f>
        <v>0</v>
      </c>
      <c r="AJ2903">
        <f>IF(P2903="사용자항목8", L2903, 0)</f>
        <v>0</v>
      </c>
      <c r="AK2903">
        <f>IF(P2903="사용자항목9", L2903, 0)</f>
        <v>0</v>
      </c>
    </row>
    <row r="2904" spans="1:38" ht="26.1" customHeight="1" x14ac:dyDescent="0.3">
      <c r="A2904" s="6" t="s">
        <v>136</v>
      </c>
      <c r="B2904" s="6" t="s">
        <v>137</v>
      </c>
      <c r="C2904" s="8" t="s">
        <v>53</v>
      </c>
      <c r="D2904" s="9">
        <v>12</v>
      </c>
      <c r="E2904" s="9"/>
      <c r="F2904" s="9"/>
      <c r="G2904" s="9"/>
      <c r="H2904" s="9"/>
      <c r="I2904" s="9"/>
      <c r="J2904" s="9"/>
      <c r="K2904" s="9">
        <f t="shared" si="480"/>
        <v>0</v>
      </c>
      <c r="L2904" s="9">
        <f t="shared" si="480"/>
        <v>0</v>
      </c>
      <c r="M2904" s="15" t="s">
        <v>135</v>
      </c>
      <c r="O2904" t="str">
        <f>""</f>
        <v/>
      </c>
      <c r="P2904" s="1" t="s">
        <v>90</v>
      </c>
      <c r="Q2904">
        <v>1</v>
      </c>
      <c r="R2904">
        <f>IF(P2904="기계경비", J2904, 0)</f>
        <v>0</v>
      </c>
      <c r="S2904">
        <f>IF(P2904="운반비", J2904, 0)</f>
        <v>0</v>
      </c>
      <c r="T2904">
        <f>IF(P2904="작업부산물", F2904, 0)</f>
        <v>0</v>
      </c>
      <c r="U2904">
        <f>IF(P2904="관급", F2904, 0)</f>
        <v>0</v>
      </c>
      <c r="V2904">
        <f>IF(P2904="외주비", J2904, 0)</f>
        <v>0</v>
      </c>
      <c r="W2904">
        <f>IF(P2904="장비비", J2904, 0)</f>
        <v>0</v>
      </c>
      <c r="X2904">
        <f>IF(P2904="폐기물처리비", J2904, 0)</f>
        <v>0</v>
      </c>
      <c r="Y2904">
        <f>IF(P2904="가설비", J2904, 0)</f>
        <v>0</v>
      </c>
      <c r="Z2904">
        <f>IF(P2904="잡비제외분", F2904, 0)</f>
        <v>0</v>
      </c>
      <c r="AA2904">
        <f>IF(P2904="사급자재대", L2904, 0)</f>
        <v>0</v>
      </c>
      <c r="AB2904">
        <f>IF(P2904="관급자재대", L2904, 0)</f>
        <v>0</v>
      </c>
      <c r="AC2904">
        <f>IF(P2904="(비)철강설", L2904, 0)</f>
        <v>0</v>
      </c>
      <c r="AD2904">
        <f>IF(P2904="사용자항목2", L2904, 0)</f>
        <v>0</v>
      </c>
      <c r="AE2904">
        <f>IF(P2904="사용자항목3", L2904, 0)</f>
        <v>0</v>
      </c>
      <c r="AF2904">
        <f>IF(P2904="사용자항목4", L2904, 0)</f>
        <v>0</v>
      </c>
      <c r="AG2904">
        <f>IF(P2904="사용자항목5", L2904, 0)</f>
        <v>0</v>
      </c>
      <c r="AH2904">
        <f>IF(P2904="사용자항목6", L2904, 0)</f>
        <v>0</v>
      </c>
      <c r="AI2904">
        <f>IF(P2904="사용자항목7", L2904, 0)</f>
        <v>0</v>
      </c>
      <c r="AJ2904">
        <f>IF(P2904="사용자항목8", L2904, 0)</f>
        <v>0</v>
      </c>
      <c r="AK2904">
        <f>IF(P2904="사용자항목9", L2904, 0)</f>
        <v>0</v>
      </c>
    </row>
    <row r="2905" spans="1:38" ht="26.1" customHeight="1" x14ac:dyDescent="0.3">
      <c r="A2905" s="6" t="s">
        <v>133</v>
      </c>
      <c r="B2905" s="6" t="s">
        <v>134</v>
      </c>
      <c r="C2905" s="8" t="s">
        <v>53</v>
      </c>
      <c r="D2905" s="9">
        <v>37</v>
      </c>
      <c r="E2905" s="9"/>
      <c r="F2905" s="9"/>
      <c r="G2905" s="9"/>
      <c r="H2905" s="9"/>
      <c r="I2905" s="9"/>
      <c r="J2905" s="9"/>
      <c r="K2905" s="9">
        <f t="shared" si="480"/>
        <v>0</v>
      </c>
      <c r="L2905" s="9">
        <f t="shared" si="480"/>
        <v>0</v>
      </c>
      <c r="M2905" s="15" t="s">
        <v>132</v>
      </c>
      <c r="O2905" t="str">
        <f>""</f>
        <v/>
      </c>
      <c r="P2905" s="1" t="s">
        <v>90</v>
      </c>
      <c r="Q2905">
        <v>1</v>
      </c>
      <c r="R2905">
        <f>IF(P2905="기계경비", J2905, 0)</f>
        <v>0</v>
      </c>
      <c r="S2905">
        <f>IF(P2905="운반비", J2905, 0)</f>
        <v>0</v>
      </c>
      <c r="T2905">
        <f>IF(P2905="작업부산물", F2905, 0)</f>
        <v>0</v>
      </c>
      <c r="U2905">
        <f>IF(P2905="관급", F2905, 0)</f>
        <v>0</v>
      </c>
      <c r="V2905">
        <f>IF(P2905="외주비", J2905, 0)</f>
        <v>0</v>
      </c>
      <c r="W2905">
        <f>IF(P2905="장비비", J2905, 0)</f>
        <v>0</v>
      </c>
      <c r="X2905">
        <f>IF(P2905="폐기물처리비", J2905, 0)</f>
        <v>0</v>
      </c>
      <c r="Y2905">
        <f>IF(P2905="가설비", J2905, 0)</f>
        <v>0</v>
      </c>
      <c r="Z2905">
        <f>IF(P2905="잡비제외분", F2905, 0)</f>
        <v>0</v>
      </c>
      <c r="AA2905">
        <f>IF(P2905="사급자재대", L2905, 0)</f>
        <v>0</v>
      </c>
      <c r="AB2905">
        <f>IF(P2905="관급자재대", L2905, 0)</f>
        <v>0</v>
      </c>
      <c r="AC2905">
        <f>IF(P2905="(비)철강설", L2905, 0)</f>
        <v>0</v>
      </c>
      <c r="AD2905">
        <f>IF(P2905="사용자항목2", L2905, 0)</f>
        <v>0</v>
      </c>
      <c r="AE2905">
        <f>IF(P2905="사용자항목3", L2905, 0)</f>
        <v>0</v>
      </c>
      <c r="AF2905">
        <f>IF(P2905="사용자항목4", L2905, 0)</f>
        <v>0</v>
      </c>
      <c r="AG2905">
        <f>IF(P2905="사용자항목5", L2905, 0)</f>
        <v>0</v>
      </c>
      <c r="AH2905">
        <f>IF(P2905="사용자항목6", L2905, 0)</f>
        <v>0</v>
      </c>
      <c r="AI2905">
        <f>IF(P2905="사용자항목7", L2905, 0)</f>
        <v>0</v>
      </c>
      <c r="AJ2905">
        <f>IF(P2905="사용자항목8", L2905, 0)</f>
        <v>0</v>
      </c>
      <c r="AK2905">
        <f>IF(P2905="사용자항목9", L2905, 0)</f>
        <v>0</v>
      </c>
    </row>
    <row r="2906" spans="1:38" ht="26.1" customHeight="1" x14ac:dyDescent="0.3">
      <c r="A2906" s="7"/>
      <c r="B2906" s="7"/>
      <c r="C2906" s="14"/>
      <c r="D2906" s="9"/>
      <c r="E2906" s="9"/>
      <c r="F2906" s="9"/>
      <c r="G2906" s="9"/>
      <c r="H2906" s="9"/>
      <c r="I2906" s="9"/>
      <c r="J2906" s="9"/>
      <c r="K2906" s="9"/>
      <c r="L2906" s="9"/>
      <c r="M2906" s="9"/>
    </row>
    <row r="2907" spans="1:38" ht="26.1" customHeight="1" x14ac:dyDescent="0.3">
      <c r="A2907" s="7"/>
      <c r="B2907" s="7"/>
      <c r="C2907" s="14"/>
      <c r="D2907" s="9"/>
      <c r="E2907" s="9"/>
      <c r="F2907" s="9"/>
      <c r="G2907" s="9"/>
      <c r="H2907" s="9"/>
      <c r="I2907" s="9"/>
      <c r="J2907" s="9"/>
      <c r="K2907" s="9"/>
      <c r="L2907" s="9"/>
      <c r="M2907" s="9"/>
    </row>
    <row r="2908" spans="1:38" ht="26.1" customHeight="1" x14ac:dyDescent="0.3">
      <c r="A2908" s="7"/>
      <c r="B2908" s="7"/>
      <c r="C2908" s="14"/>
      <c r="D2908" s="9"/>
      <c r="E2908" s="9"/>
      <c r="F2908" s="9"/>
      <c r="G2908" s="9"/>
      <c r="H2908" s="9"/>
      <c r="I2908" s="9"/>
      <c r="J2908" s="9"/>
      <c r="K2908" s="9"/>
      <c r="L2908" s="9"/>
      <c r="M2908" s="9"/>
    </row>
    <row r="2909" spans="1:38" ht="26.1" customHeight="1" x14ac:dyDescent="0.3">
      <c r="A2909" s="7"/>
      <c r="B2909" s="7"/>
      <c r="C2909" s="14"/>
      <c r="D2909" s="9"/>
      <c r="E2909" s="9"/>
      <c r="F2909" s="9"/>
      <c r="G2909" s="9"/>
      <c r="H2909" s="9"/>
      <c r="I2909" s="9"/>
      <c r="J2909" s="9"/>
      <c r="K2909" s="9"/>
      <c r="L2909" s="9"/>
      <c r="M2909" s="9"/>
    </row>
    <row r="2910" spans="1:38" ht="26.1" customHeight="1" x14ac:dyDescent="0.3">
      <c r="A2910" s="7"/>
      <c r="B2910" s="7"/>
      <c r="C2910" s="14"/>
      <c r="D2910" s="9"/>
      <c r="E2910" s="9"/>
      <c r="F2910" s="9"/>
      <c r="G2910" s="9"/>
      <c r="H2910" s="9"/>
      <c r="I2910" s="9"/>
      <c r="J2910" s="9"/>
      <c r="K2910" s="9"/>
      <c r="L2910" s="9"/>
      <c r="M2910" s="9"/>
    </row>
    <row r="2911" spans="1:38" ht="26.1" customHeight="1" x14ac:dyDescent="0.3">
      <c r="A2911" s="7"/>
      <c r="B2911" s="7"/>
      <c r="C2911" s="14"/>
      <c r="D2911" s="9"/>
      <c r="E2911" s="9"/>
      <c r="F2911" s="9"/>
      <c r="G2911" s="9"/>
      <c r="H2911" s="9"/>
      <c r="I2911" s="9"/>
      <c r="J2911" s="9"/>
      <c r="K2911" s="9"/>
      <c r="L2911" s="9"/>
      <c r="M2911" s="9"/>
    </row>
    <row r="2912" spans="1:38" ht="26.1" customHeight="1" x14ac:dyDescent="0.3">
      <c r="A2912" s="7"/>
      <c r="B2912" s="7"/>
      <c r="C2912" s="14"/>
      <c r="D2912" s="9"/>
      <c r="E2912" s="9"/>
      <c r="F2912" s="9"/>
      <c r="G2912" s="9"/>
      <c r="H2912" s="9"/>
      <c r="I2912" s="9"/>
      <c r="J2912" s="9"/>
      <c r="K2912" s="9"/>
      <c r="L2912" s="9"/>
      <c r="M2912" s="9"/>
    </row>
    <row r="2913" spans="1:38" ht="26.1" customHeight="1" x14ac:dyDescent="0.3">
      <c r="A2913" s="7"/>
      <c r="B2913" s="7"/>
      <c r="C2913" s="14"/>
      <c r="D2913" s="9"/>
      <c r="E2913" s="9"/>
      <c r="F2913" s="9"/>
      <c r="G2913" s="9"/>
      <c r="H2913" s="9"/>
      <c r="I2913" s="9"/>
      <c r="J2913" s="9"/>
      <c r="K2913" s="9"/>
      <c r="L2913" s="9"/>
      <c r="M2913" s="9"/>
    </row>
    <row r="2914" spans="1:38" ht="26.1" customHeight="1" x14ac:dyDescent="0.3">
      <c r="A2914" s="7"/>
      <c r="B2914" s="7"/>
      <c r="C2914" s="14"/>
      <c r="D2914" s="9"/>
      <c r="E2914" s="9"/>
      <c r="F2914" s="9"/>
      <c r="G2914" s="9"/>
      <c r="H2914" s="9"/>
      <c r="I2914" s="9"/>
      <c r="J2914" s="9"/>
      <c r="K2914" s="9"/>
      <c r="L2914" s="9"/>
      <c r="M2914" s="9"/>
    </row>
    <row r="2915" spans="1:38" ht="26.1" customHeight="1" x14ac:dyDescent="0.3">
      <c r="A2915" s="7"/>
      <c r="B2915" s="7"/>
      <c r="C2915" s="14"/>
      <c r="D2915" s="9"/>
      <c r="E2915" s="9"/>
      <c r="F2915" s="9"/>
      <c r="G2915" s="9"/>
      <c r="H2915" s="9"/>
      <c r="I2915" s="9"/>
      <c r="J2915" s="9"/>
      <c r="K2915" s="9"/>
      <c r="L2915" s="9"/>
      <c r="M2915" s="9"/>
    </row>
    <row r="2916" spans="1:38" ht="26.1" customHeight="1" x14ac:dyDescent="0.3">
      <c r="A2916" s="10" t="s">
        <v>91</v>
      </c>
      <c r="B2916" s="11"/>
      <c r="C2916" s="12"/>
      <c r="D2916" s="13"/>
      <c r="E2916" s="13"/>
      <c r="F2916" s="13"/>
      <c r="G2916" s="13"/>
      <c r="H2916" s="13"/>
      <c r="I2916" s="13"/>
      <c r="J2916" s="13"/>
      <c r="K2916" s="13"/>
      <c r="L2916" s="13">
        <f>F2916+H2916+J2916</f>
        <v>0</v>
      </c>
      <c r="M2916" s="13"/>
      <c r="R2916">
        <f t="shared" ref="R2916:AL2916" si="481">ROUNDDOWN(SUM(R2902:R2905), 0)</f>
        <v>0</v>
      </c>
      <c r="S2916">
        <f t="shared" si="481"/>
        <v>0</v>
      </c>
      <c r="T2916">
        <f t="shared" si="481"/>
        <v>0</v>
      </c>
      <c r="U2916">
        <f t="shared" si="481"/>
        <v>0</v>
      </c>
      <c r="V2916">
        <f t="shared" si="481"/>
        <v>0</v>
      </c>
      <c r="W2916">
        <f t="shared" si="481"/>
        <v>0</v>
      </c>
      <c r="X2916">
        <f t="shared" si="481"/>
        <v>0</v>
      </c>
      <c r="Y2916">
        <f t="shared" si="481"/>
        <v>0</v>
      </c>
      <c r="Z2916">
        <f t="shared" si="481"/>
        <v>0</v>
      </c>
      <c r="AA2916">
        <f t="shared" si="481"/>
        <v>0</v>
      </c>
      <c r="AB2916">
        <f t="shared" si="481"/>
        <v>0</v>
      </c>
      <c r="AC2916">
        <f t="shared" si="481"/>
        <v>0</v>
      </c>
      <c r="AD2916">
        <f t="shared" si="481"/>
        <v>0</v>
      </c>
      <c r="AE2916">
        <f t="shared" si="481"/>
        <v>0</v>
      </c>
      <c r="AF2916">
        <f t="shared" si="481"/>
        <v>0</v>
      </c>
      <c r="AG2916">
        <f t="shared" si="481"/>
        <v>0</v>
      </c>
      <c r="AH2916">
        <f t="shared" si="481"/>
        <v>0</v>
      </c>
      <c r="AI2916">
        <f t="shared" si="481"/>
        <v>0</v>
      </c>
      <c r="AJ2916">
        <f t="shared" si="481"/>
        <v>0</v>
      </c>
      <c r="AK2916">
        <f t="shared" si="481"/>
        <v>0</v>
      </c>
      <c r="AL2916">
        <f t="shared" si="481"/>
        <v>0</v>
      </c>
    </row>
    <row r="2917" spans="1:38" ht="26.1" customHeight="1" x14ac:dyDescent="0.3">
      <c r="A2917" s="59" t="s">
        <v>609</v>
      </c>
      <c r="B2917" s="62"/>
      <c r="C2917" s="62"/>
      <c r="D2917" s="62"/>
      <c r="E2917" s="62"/>
      <c r="F2917" s="62"/>
      <c r="G2917" s="62"/>
      <c r="H2917" s="62"/>
      <c r="I2917" s="62"/>
      <c r="J2917" s="62"/>
      <c r="K2917" s="62"/>
      <c r="L2917" s="62"/>
      <c r="M2917" s="63"/>
    </row>
    <row r="2918" spans="1:38" ht="26.1" customHeight="1" x14ac:dyDescent="0.3">
      <c r="A2918" s="6" t="s">
        <v>180</v>
      </c>
      <c r="B2918" s="6" t="s">
        <v>81</v>
      </c>
      <c r="C2918" s="8" t="s">
        <v>62</v>
      </c>
      <c r="D2918" s="9">
        <v>4.4999999999999998E-2</v>
      </c>
      <c r="E2918" s="9"/>
      <c r="F2918" s="9"/>
      <c r="G2918" s="9"/>
      <c r="H2918" s="9"/>
      <c r="I2918" s="9"/>
      <c r="J2918" s="9"/>
      <c r="K2918" s="9">
        <f t="shared" ref="K2918:L2920" si="482">E2918+G2918+I2918</f>
        <v>0</v>
      </c>
      <c r="L2918" s="9">
        <f t="shared" si="482"/>
        <v>0</v>
      </c>
      <c r="M2918" s="15" t="s">
        <v>181</v>
      </c>
      <c r="O2918" t="str">
        <f>""</f>
        <v/>
      </c>
      <c r="P2918" t="s">
        <v>411</v>
      </c>
      <c r="Q2918">
        <v>1</v>
      </c>
      <c r="R2918">
        <f>IF(P2918="기계경비", J2918, 0)</f>
        <v>0</v>
      </c>
      <c r="S2918">
        <f>IF(P2918="운반비", J2918, 0)</f>
        <v>0</v>
      </c>
      <c r="T2918">
        <f>IF(P2918="작업부산물", F2918, 0)</f>
        <v>0</v>
      </c>
      <c r="U2918">
        <f>IF(P2918="관급", F2918, 0)</f>
        <v>0</v>
      </c>
      <c r="V2918">
        <f>IF(P2918="외주비", J2918, 0)</f>
        <v>0</v>
      </c>
      <c r="W2918">
        <f>IF(P2918="장비비", J2918, 0)</f>
        <v>0</v>
      </c>
      <c r="X2918">
        <f>IF(P2918="폐기물처리비", L2918, 0)</f>
        <v>0</v>
      </c>
      <c r="Y2918">
        <f>IF(P2918="가설비", J2918, 0)</f>
        <v>0</v>
      </c>
      <c r="Z2918">
        <f>IF(P2918="잡비제외분", F2918, 0)</f>
        <v>0</v>
      </c>
      <c r="AA2918">
        <f>IF(P2918="사급자재대", L2918, 0)</f>
        <v>0</v>
      </c>
      <c r="AB2918">
        <f>IF(P2918="관급자재대", L2918, 0)</f>
        <v>0</v>
      </c>
      <c r="AC2918">
        <f>IF(P2918="(비)철강설", L2918, 0)</f>
        <v>0</v>
      </c>
      <c r="AD2918">
        <f>IF(P2918="사용자항목2", L2918, 0)</f>
        <v>0</v>
      </c>
      <c r="AE2918">
        <f>IF(P2918="사용자항목3", L2918, 0)</f>
        <v>0</v>
      </c>
      <c r="AF2918">
        <f>IF(P2918="사용자항목4", L2918, 0)</f>
        <v>0</v>
      </c>
      <c r="AG2918">
        <f>IF(P2918="사용자항목5", L2918, 0)</f>
        <v>0</v>
      </c>
      <c r="AH2918">
        <f>IF(P2918="사용자항목6", L2918, 0)</f>
        <v>0</v>
      </c>
      <c r="AI2918">
        <f>IF(P2918="사용자항목7", L2918, 0)</f>
        <v>0</v>
      </c>
      <c r="AJ2918">
        <f>IF(P2918="사용자항목8", L2918, 0)</f>
        <v>0</v>
      </c>
      <c r="AK2918">
        <f>IF(P2918="사용자항목9", L2918, 0)</f>
        <v>0</v>
      </c>
    </row>
    <row r="2919" spans="1:38" ht="26.1" customHeight="1" x14ac:dyDescent="0.3">
      <c r="A2919" s="6" t="s">
        <v>72</v>
      </c>
      <c r="B2919" s="6" t="s">
        <v>73</v>
      </c>
      <c r="C2919" s="8" t="s">
        <v>62</v>
      </c>
      <c r="D2919" s="9">
        <v>4.4999999999999998E-2</v>
      </c>
      <c r="E2919" s="9"/>
      <c r="F2919" s="9"/>
      <c r="G2919" s="9"/>
      <c r="H2919" s="9"/>
      <c r="I2919" s="9"/>
      <c r="J2919" s="9"/>
      <c r="K2919" s="9">
        <f t="shared" si="482"/>
        <v>0</v>
      </c>
      <c r="L2919" s="9">
        <f t="shared" si="482"/>
        <v>0</v>
      </c>
      <c r="M2919" s="15" t="s">
        <v>74</v>
      </c>
      <c r="O2919" t="str">
        <f>"03"</f>
        <v>03</v>
      </c>
      <c r="P2919" t="s">
        <v>411</v>
      </c>
      <c r="Q2919">
        <v>1</v>
      </c>
      <c r="R2919">
        <f>IF(P2919="기계경비", J2919, 0)</f>
        <v>0</v>
      </c>
      <c r="S2919">
        <f>IF(P2919="운반비", J2919, 0)</f>
        <v>0</v>
      </c>
      <c r="T2919">
        <f>IF(P2919="작업부산물", F2919, 0)</f>
        <v>0</v>
      </c>
      <c r="U2919">
        <f>IF(P2919="관급", F2919, 0)</f>
        <v>0</v>
      </c>
      <c r="V2919">
        <f>IF(P2919="외주비", J2919, 0)</f>
        <v>0</v>
      </c>
      <c r="W2919">
        <f>IF(P2919="장비비", J2919, 0)</f>
        <v>0</v>
      </c>
      <c r="X2919">
        <f>IF(P2919="폐기물처리비", L2919, 0)</f>
        <v>0</v>
      </c>
      <c r="Y2919">
        <f>IF(P2919="가설비", J2919, 0)</f>
        <v>0</v>
      </c>
      <c r="Z2919">
        <f>IF(P2919="잡비제외분", F2919, 0)</f>
        <v>0</v>
      </c>
      <c r="AA2919">
        <f>IF(P2919="사급자재대", L2919, 0)</f>
        <v>0</v>
      </c>
      <c r="AB2919">
        <f>IF(P2919="관급자재대", L2919, 0)</f>
        <v>0</v>
      </c>
      <c r="AC2919">
        <f>IF(P2919="(비)철강설", L2919, 0)</f>
        <v>0</v>
      </c>
      <c r="AD2919">
        <f>IF(P2919="사용자항목2", L2919, 0)</f>
        <v>0</v>
      </c>
      <c r="AE2919">
        <f>IF(P2919="사용자항목3", L2919, 0)</f>
        <v>0</v>
      </c>
      <c r="AF2919">
        <f>IF(P2919="사용자항목4", L2919, 0)</f>
        <v>0</v>
      </c>
      <c r="AG2919">
        <f>IF(P2919="사용자항목5", L2919, 0)</f>
        <v>0</v>
      </c>
      <c r="AH2919">
        <f>IF(P2919="사용자항목6", L2919, 0)</f>
        <v>0</v>
      </c>
      <c r="AI2919">
        <f>IF(P2919="사용자항목7", L2919, 0)</f>
        <v>0</v>
      </c>
      <c r="AJ2919">
        <f>IF(P2919="사용자항목8", L2919, 0)</f>
        <v>0</v>
      </c>
      <c r="AK2919">
        <f>IF(P2919="사용자항목9", L2919, 0)</f>
        <v>0</v>
      </c>
    </row>
    <row r="2920" spans="1:38" ht="26.1" customHeight="1" x14ac:dyDescent="0.3">
      <c r="A2920" s="6" t="s">
        <v>75</v>
      </c>
      <c r="B2920" s="6" t="s">
        <v>78</v>
      </c>
      <c r="C2920" s="8" t="s">
        <v>62</v>
      </c>
      <c r="D2920" s="9">
        <v>4.4999999999999998E-2</v>
      </c>
      <c r="E2920" s="9"/>
      <c r="F2920" s="9"/>
      <c r="G2920" s="9"/>
      <c r="H2920" s="9"/>
      <c r="I2920" s="9"/>
      <c r="J2920" s="9"/>
      <c r="K2920" s="9">
        <f t="shared" si="482"/>
        <v>0</v>
      </c>
      <c r="L2920" s="9">
        <f t="shared" si="482"/>
        <v>0</v>
      </c>
      <c r="M2920" s="15" t="s">
        <v>77</v>
      </c>
      <c r="O2920" t="str">
        <f>"03"</f>
        <v>03</v>
      </c>
      <c r="P2920" t="s">
        <v>411</v>
      </c>
      <c r="Q2920">
        <v>1</v>
      </c>
      <c r="R2920">
        <f>IF(P2920="기계경비", J2920, 0)</f>
        <v>0</v>
      </c>
      <c r="S2920">
        <f>IF(P2920="운반비", J2920, 0)</f>
        <v>0</v>
      </c>
      <c r="T2920">
        <f>IF(P2920="작업부산물", F2920, 0)</f>
        <v>0</v>
      </c>
      <c r="U2920">
        <f>IF(P2920="관급", F2920, 0)</f>
        <v>0</v>
      </c>
      <c r="V2920">
        <f>IF(P2920="외주비", J2920, 0)</f>
        <v>0</v>
      </c>
      <c r="W2920">
        <f>IF(P2920="장비비", J2920, 0)</f>
        <v>0</v>
      </c>
      <c r="X2920">
        <f>IF(P2920="폐기물처리비", L2920, 0)</f>
        <v>0</v>
      </c>
      <c r="Y2920">
        <f>IF(P2920="가설비", J2920, 0)</f>
        <v>0</v>
      </c>
      <c r="Z2920">
        <f>IF(P2920="잡비제외분", F2920, 0)</f>
        <v>0</v>
      </c>
      <c r="AA2920">
        <f>IF(P2920="사급자재대", L2920, 0)</f>
        <v>0</v>
      </c>
      <c r="AB2920">
        <f>IF(P2920="관급자재대", L2920, 0)</f>
        <v>0</v>
      </c>
      <c r="AC2920">
        <f>IF(P2920="(비)철강설", L2920, 0)</f>
        <v>0</v>
      </c>
      <c r="AD2920">
        <f>IF(P2920="사용자항목2", L2920, 0)</f>
        <v>0</v>
      </c>
      <c r="AE2920">
        <f>IF(P2920="사용자항목3", L2920, 0)</f>
        <v>0</v>
      </c>
      <c r="AF2920">
        <f>IF(P2920="사용자항목4", L2920, 0)</f>
        <v>0</v>
      </c>
      <c r="AG2920">
        <f>IF(P2920="사용자항목5", L2920, 0)</f>
        <v>0</v>
      </c>
      <c r="AH2920">
        <f>IF(P2920="사용자항목6", L2920, 0)</f>
        <v>0</v>
      </c>
      <c r="AI2920">
        <f>IF(P2920="사용자항목7", L2920, 0)</f>
        <v>0</v>
      </c>
      <c r="AJ2920">
        <f>IF(P2920="사용자항목8", L2920, 0)</f>
        <v>0</v>
      </c>
      <c r="AK2920">
        <f>IF(P2920="사용자항목9", L2920, 0)</f>
        <v>0</v>
      </c>
    </row>
    <row r="2921" spans="1:38" ht="26.1" customHeight="1" x14ac:dyDescent="0.3">
      <c r="A2921" s="7"/>
      <c r="B2921" s="7"/>
      <c r="C2921" s="14"/>
      <c r="D2921" s="9"/>
      <c r="E2921" s="9"/>
      <c r="F2921" s="9"/>
      <c r="G2921" s="9"/>
      <c r="H2921" s="9"/>
      <c r="I2921" s="9"/>
      <c r="J2921" s="9"/>
      <c r="K2921" s="9"/>
      <c r="L2921" s="9"/>
      <c r="M2921" s="9"/>
    </row>
    <row r="2922" spans="1:38" ht="26.1" customHeight="1" x14ac:dyDescent="0.3">
      <c r="A2922" s="7"/>
      <c r="B2922" s="7"/>
      <c r="C2922" s="14"/>
      <c r="D2922" s="9"/>
      <c r="E2922" s="9"/>
      <c r="F2922" s="9"/>
      <c r="G2922" s="9"/>
      <c r="H2922" s="9"/>
      <c r="I2922" s="9"/>
      <c r="J2922" s="9"/>
      <c r="K2922" s="9"/>
      <c r="L2922" s="9"/>
      <c r="M2922" s="9"/>
    </row>
    <row r="2923" spans="1:38" ht="26.1" customHeight="1" x14ac:dyDescent="0.3">
      <c r="A2923" s="7"/>
      <c r="B2923" s="7"/>
      <c r="C2923" s="14"/>
      <c r="D2923" s="9"/>
      <c r="E2923" s="9"/>
      <c r="F2923" s="9"/>
      <c r="G2923" s="9"/>
      <c r="H2923" s="9"/>
      <c r="I2923" s="9"/>
      <c r="J2923" s="9"/>
      <c r="K2923" s="9"/>
      <c r="L2923" s="9"/>
      <c r="M2923" s="9"/>
    </row>
    <row r="2924" spans="1:38" ht="26.1" customHeight="1" x14ac:dyDescent="0.3">
      <c r="A2924" s="7"/>
      <c r="B2924" s="7"/>
      <c r="C2924" s="14"/>
      <c r="D2924" s="9"/>
      <c r="E2924" s="9"/>
      <c r="F2924" s="9"/>
      <c r="G2924" s="9"/>
      <c r="H2924" s="9"/>
      <c r="I2924" s="9"/>
      <c r="J2924" s="9"/>
      <c r="K2924" s="9"/>
      <c r="L2924" s="9"/>
      <c r="M2924" s="9"/>
    </row>
    <row r="2925" spans="1:38" ht="26.1" customHeight="1" x14ac:dyDescent="0.3">
      <c r="A2925" s="7"/>
      <c r="B2925" s="7"/>
      <c r="C2925" s="14"/>
      <c r="D2925" s="9"/>
      <c r="E2925" s="9"/>
      <c r="F2925" s="9"/>
      <c r="G2925" s="9"/>
      <c r="H2925" s="9"/>
      <c r="I2925" s="9"/>
      <c r="J2925" s="9"/>
      <c r="K2925" s="9"/>
      <c r="L2925" s="9"/>
      <c r="M2925" s="9"/>
    </row>
    <row r="2926" spans="1:38" ht="26.1" customHeight="1" x14ac:dyDescent="0.3">
      <c r="A2926" s="7"/>
      <c r="B2926" s="7"/>
      <c r="C2926" s="14"/>
      <c r="D2926" s="9"/>
      <c r="E2926" s="9"/>
      <c r="F2926" s="9"/>
      <c r="G2926" s="9"/>
      <c r="H2926" s="9"/>
      <c r="I2926" s="9"/>
      <c r="J2926" s="9"/>
      <c r="K2926" s="9"/>
      <c r="L2926" s="9"/>
      <c r="M2926" s="9"/>
    </row>
    <row r="2927" spans="1:38" ht="26.1" customHeight="1" x14ac:dyDescent="0.3">
      <c r="A2927" s="7"/>
      <c r="B2927" s="7"/>
      <c r="C2927" s="14"/>
      <c r="D2927" s="9"/>
      <c r="E2927" s="9"/>
      <c r="F2927" s="9"/>
      <c r="G2927" s="9"/>
      <c r="H2927" s="9"/>
      <c r="I2927" s="9"/>
      <c r="J2927" s="9"/>
      <c r="K2927" s="9"/>
      <c r="L2927" s="9"/>
      <c r="M2927" s="9"/>
    </row>
    <row r="2928" spans="1:38" ht="26.1" customHeight="1" x14ac:dyDescent="0.3">
      <c r="A2928" s="7"/>
      <c r="B2928" s="7"/>
      <c r="C2928" s="14"/>
      <c r="D2928" s="9"/>
      <c r="E2928" s="9"/>
      <c r="F2928" s="9"/>
      <c r="G2928" s="9"/>
      <c r="H2928" s="9"/>
      <c r="I2928" s="9"/>
      <c r="J2928" s="9"/>
      <c r="K2928" s="9"/>
      <c r="L2928" s="9"/>
      <c r="M2928" s="9"/>
    </row>
    <row r="2929" spans="1:38" ht="26.1" customHeight="1" x14ac:dyDescent="0.3">
      <c r="A2929" s="7"/>
      <c r="B2929" s="7"/>
      <c r="C2929" s="14"/>
      <c r="D2929" s="9"/>
      <c r="E2929" s="9"/>
      <c r="F2929" s="9"/>
      <c r="G2929" s="9"/>
      <c r="H2929" s="9"/>
      <c r="I2929" s="9"/>
      <c r="J2929" s="9"/>
      <c r="K2929" s="9"/>
      <c r="L2929" s="9"/>
      <c r="M2929" s="9"/>
    </row>
    <row r="2930" spans="1:38" ht="26.1" customHeight="1" x14ac:dyDescent="0.3">
      <c r="A2930" s="7"/>
      <c r="B2930" s="7"/>
      <c r="C2930" s="14"/>
      <c r="D2930" s="9"/>
      <c r="E2930" s="9"/>
      <c r="F2930" s="9"/>
      <c r="G2930" s="9"/>
      <c r="H2930" s="9"/>
      <c r="I2930" s="9"/>
      <c r="J2930" s="9"/>
      <c r="K2930" s="9"/>
      <c r="L2930" s="9"/>
      <c r="M2930" s="9"/>
    </row>
    <row r="2931" spans="1:38" ht="26.1" customHeight="1" x14ac:dyDescent="0.3">
      <c r="A2931" s="7"/>
      <c r="B2931" s="7"/>
      <c r="C2931" s="14"/>
      <c r="D2931" s="9"/>
      <c r="E2931" s="9"/>
      <c r="F2931" s="9"/>
      <c r="G2931" s="9"/>
      <c r="H2931" s="9"/>
      <c r="I2931" s="9"/>
      <c r="J2931" s="9"/>
      <c r="K2931" s="9"/>
      <c r="L2931" s="9"/>
      <c r="M2931" s="9"/>
    </row>
    <row r="2932" spans="1:38" ht="26.1" customHeight="1" x14ac:dyDescent="0.3">
      <c r="A2932" s="10" t="s">
        <v>91</v>
      </c>
      <c r="B2932" s="11"/>
      <c r="C2932" s="12"/>
      <c r="D2932" s="13"/>
      <c r="E2932" s="13"/>
      <c r="F2932" s="13"/>
      <c r="G2932" s="13"/>
      <c r="H2932" s="13"/>
      <c r="I2932" s="13"/>
      <c r="J2932" s="13"/>
      <c r="K2932" s="13"/>
      <c r="L2932" s="13">
        <f>F2932+H2932+J2932</f>
        <v>0</v>
      </c>
      <c r="M2932" s="13"/>
      <c r="R2932">
        <f t="shared" ref="R2932:AL2932" si="483">ROUNDDOWN(SUM(R2918:R2920), 0)</f>
        <v>0</v>
      </c>
      <c r="S2932">
        <f t="shared" si="483"/>
        <v>0</v>
      </c>
      <c r="T2932">
        <f t="shared" si="483"/>
        <v>0</v>
      </c>
      <c r="U2932">
        <f t="shared" si="483"/>
        <v>0</v>
      </c>
      <c r="V2932">
        <f t="shared" si="483"/>
        <v>0</v>
      </c>
      <c r="W2932">
        <f t="shared" si="483"/>
        <v>0</v>
      </c>
      <c r="X2932">
        <f t="shared" si="483"/>
        <v>0</v>
      </c>
      <c r="Y2932">
        <f t="shared" si="483"/>
        <v>0</v>
      </c>
      <c r="Z2932">
        <f t="shared" si="483"/>
        <v>0</v>
      </c>
      <c r="AA2932">
        <f t="shared" si="483"/>
        <v>0</v>
      </c>
      <c r="AB2932">
        <f t="shared" si="483"/>
        <v>0</v>
      </c>
      <c r="AC2932">
        <f t="shared" si="483"/>
        <v>0</v>
      </c>
      <c r="AD2932">
        <f t="shared" si="483"/>
        <v>0</v>
      </c>
      <c r="AE2932">
        <f t="shared" si="483"/>
        <v>0</v>
      </c>
      <c r="AF2932">
        <f t="shared" si="483"/>
        <v>0</v>
      </c>
      <c r="AG2932">
        <f t="shared" si="483"/>
        <v>0</v>
      </c>
      <c r="AH2932">
        <f t="shared" si="483"/>
        <v>0</v>
      </c>
      <c r="AI2932">
        <f t="shared" si="483"/>
        <v>0</v>
      </c>
      <c r="AJ2932">
        <f t="shared" si="483"/>
        <v>0</v>
      </c>
      <c r="AK2932">
        <f t="shared" si="483"/>
        <v>0</v>
      </c>
      <c r="AL2932">
        <f t="shared" si="483"/>
        <v>0</v>
      </c>
    </row>
    <row r="2933" spans="1:38" ht="26.1" customHeight="1" x14ac:dyDescent="0.3">
      <c r="A2933" s="59" t="s">
        <v>610</v>
      </c>
      <c r="B2933" s="62"/>
      <c r="C2933" s="62"/>
      <c r="D2933" s="62"/>
      <c r="E2933" s="62"/>
      <c r="F2933" s="62"/>
      <c r="G2933" s="62"/>
      <c r="H2933" s="62"/>
      <c r="I2933" s="62"/>
      <c r="J2933" s="62"/>
      <c r="K2933" s="62"/>
      <c r="L2933" s="62"/>
      <c r="M2933" s="63"/>
    </row>
    <row r="2934" spans="1:38" ht="26.1" customHeight="1" x14ac:dyDescent="0.3">
      <c r="A2934" s="6" t="s">
        <v>184</v>
      </c>
      <c r="B2934" s="7"/>
      <c r="C2934" s="8" t="s">
        <v>52</v>
      </c>
      <c r="D2934" s="9">
        <v>17</v>
      </c>
      <c r="E2934" s="9"/>
      <c r="F2934" s="9"/>
      <c r="G2934" s="9"/>
      <c r="H2934" s="9"/>
      <c r="I2934" s="9"/>
      <c r="J2934" s="9"/>
      <c r="K2934" s="9">
        <f>E2934+G2934+I2934</f>
        <v>0</v>
      </c>
      <c r="L2934" s="9">
        <f>F2934+H2934+J2934</f>
        <v>0</v>
      </c>
      <c r="M2934" s="15" t="s">
        <v>183</v>
      </c>
      <c r="O2934" t="str">
        <f>""</f>
        <v/>
      </c>
      <c r="P2934" s="1" t="s">
        <v>90</v>
      </c>
      <c r="Q2934">
        <v>1</v>
      </c>
      <c r="R2934">
        <f>IF(P2934="기계경비", J2934, 0)</f>
        <v>0</v>
      </c>
      <c r="S2934">
        <f>IF(P2934="운반비", J2934, 0)</f>
        <v>0</v>
      </c>
      <c r="T2934">
        <f>IF(P2934="작업부산물", F2934, 0)</f>
        <v>0</v>
      </c>
      <c r="U2934">
        <f>IF(P2934="관급", F2934, 0)</f>
        <v>0</v>
      </c>
      <c r="V2934">
        <f>IF(P2934="외주비", J2934, 0)</f>
        <v>0</v>
      </c>
      <c r="W2934">
        <f>IF(P2934="장비비", J2934, 0)</f>
        <v>0</v>
      </c>
      <c r="X2934">
        <f>IF(P2934="폐기물처리비", J2934, 0)</f>
        <v>0</v>
      </c>
      <c r="Y2934">
        <f>IF(P2934="가설비", J2934, 0)</f>
        <v>0</v>
      </c>
      <c r="Z2934">
        <f>IF(P2934="잡비제외분", F2934, 0)</f>
        <v>0</v>
      </c>
      <c r="AA2934">
        <f>IF(P2934="사급자재대", L2934, 0)</f>
        <v>0</v>
      </c>
      <c r="AB2934">
        <f>IF(P2934="관급자재대", L2934, 0)</f>
        <v>0</v>
      </c>
      <c r="AC2934">
        <f>IF(P2934="(비)철강설", L2934, 0)</f>
        <v>0</v>
      </c>
      <c r="AD2934">
        <f>IF(P2934="사용자항목2", L2934, 0)</f>
        <v>0</v>
      </c>
      <c r="AE2934">
        <f>IF(P2934="사용자항목3", L2934, 0)</f>
        <v>0</v>
      </c>
      <c r="AF2934">
        <f>IF(P2934="사용자항목4", L2934, 0)</f>
        <v>0</v>
      </c>
      <c r="AG2934">
        <f>IF(P2934="사용자항목5", L2934, 0)</f>
        <v>0</v>
      </c>
      <c r="AH2934">
        <f>IF(P2934="사용자항목6", L2934, 0)</f>
        <v>0</v>
      </c>
      <c r="AI2934">
        <f>IF(P2934="사용자항목7", L2934, 0)</f>
        <v>0</v>
      </c>
      <c r="AJ2934">
        <f>IF(P2934="사용자항목8", L2934, 0)</f>
        <v>0</v>
      </c>
      <c r="AK2934">
        <f>IF(P2934="사용자항목9", L2934, 0)</f>
        <v>0</v>
      </c>
    </row>
    <row r="2935" spans="1:38" ht="26.1" customHeight="1" x14ac:dyDescent="0.3">
      <c r="A2935" s="6" t="s">
        <v>112</v>
      </c>
      <c r="B2935" s="6" t="s">
        <v>98</v>
      </c>
      <c r="C2935" s="8" t="s">
        <v>97</v>
      </c>
      <c r="D2935" s="9">
        <v>1</v>
      </c>
      <c r="E2935" s="9"/>
      <c r="F2935" s="9"/>
      <c r="G2935" s="9"/>
      <c r="H2935" s="9"/>
      <c r="I2935" s="9"/>
      <c r="J2935" s="9"/>
      <c r="K2935" s="9">
        <f>E2935+G2935+I2935</f>
        <v>0</v>
      </c>
      <c r="L2935" s="9">
        <f>F2935+H2935+J2935</f>
        <v>0</v>
      </c>
      <c r="M2935" s="15" t="s">
        <v>111</v>
      </c>
      <c r="O2935" t="str">
        <f>""</f>
        <v/>
      </c>
      <c r="P2935" s="1" t="s">
        <v>90</v>
      </c>
      <c r="Q2935">
        <v>1</v>
      </c>
      <c r="R2935">
        <f>IF(P2935="기계경비", J2935, 0)</f>
        <v>0</v>
      </c>
      <c r="S2935">
        <f>IF(P2935="운반비", J2935, 0)</f>
        <v>0</v>
      </c>
      <c r="T2935">
        <f>IF(P2935="작업부산물", F2935, 0)</f>
        <v>0</v>
      </c>
      <c r="U2935">
        <f>IF(P2935="관급", F2935, 0)</f>
        <v>0</v>
      </c>
      <c r="V2935">
        <f>IF(P2935="외주비", J2935, 0)</f>
        <v>0</v>
      </c>
      <c r="W2935">
        <f>IF(P2935="장비비", J2935, 0)</f>
        <v>0</v>
      </c>
      <c r="X2935">
        <f>IF(P2935="폐기물처리비", J2935, 0)</f>
        <v>0</v>
      </c>
      <c r="Y2935">
        <f>IF(P2935="가설비", J2935, 0)</f>
        <v>0</v>
      </c>
      <c r="Z2935">
        <f>IF(P2935="잡비제외분", F2935, 0)</f>
        <v>0</v>
      </c>
      <c r="AA2935">
        <f>IF(P2935="사급자재대", L2935, 0)</f>
        <v>0</v>
      </c>
      <c r="AB2935">
        <f>IF(P2935="관급자재대", L2935, 0)</f>
        <v>0</v>
      </c>
      <c r="AC2935">
        <f>IF(P2935="(비)철강설", L2935, 0)</f>
        <v>0</v>
      </c>
      <c r="AD2935">
        <f>IF(P2935="사용자항목2", L2935, 0)</f>
        <v>0</v>
      </c>
      <c r="AE2935">
        <f>IF(P2935="사용자항목3", L2935, 0)</f>
        <v>0</v>
      </c>
      <c r="AF2935">
        <f>IF(P2935="사용자항목4", L2935, 0)</f>
        <v>0</v>
      </c>
      <c r="AG2935">
        <f>IF(P2935="사용자항목5", L2935, 0)</f>
        <v>0</v>
      </c>
      <c r="AH2935">
        <f>IF(P2935="사용자항목6", L2935, 0)</f>
        <v>0</v>
      </c>
      <c r="AI2935">
        <f>IF(P2935="사용자항목7", L2935, 0)</f>
        <v>0</v>
      </c>
      <c r="AJ2935">
        <f>IF(P2935="사용자항목8", L2935, 0)</f>
        <v>0</v>
      </c>
      <c r="AK2935">
        <f>IF(P2935="사용자항목9", L2935, 0)</f>
        <v>0</v>
      </c>
    </row>
    <row r="2936" spans="1:38" ht="26.1" customHeight="1" x14ac:dyDescent="0.3">
      <c r="A2936" s="7"/>
      <c r="B2936" s="7"/>
      <c r="C2936" s="14"/>
      <c r="D2936" s="9"/>
      <c r="E2936" s="9"/>
      <c r="F2936" s="9"/>
      <c r="G2936" s="9"/>
      <c r="H2936" s="9"/>
      <c r="I2936" s="9"/>
      <c r="J2936" s="9"/>
      <c r="K2936" s="9"/>
      <c r="L2936" s="9"/>
      <c r="M2936" s="9"/>
    </row>
    <row r="2937" spans="1:38" ht="26.1" customHeight="1" x14ac:dyDescent="0.3">
      <c r="A2937" s="7"/>
      <c r="B2937" s="7"/>
      <c r="C2937" s="14"/>
      <c r="D2937" s="9"/>
      <c r="E2937" s="9"/>
      <c r="F2937" s="9"/>
      <c r="G2937" s="9"/>
      <c r="H2937" s="9"/>
      <c r="I2937" s="9"/>
      <c r="J2937" s="9"/>
      <c r="K2937" s="9"/>
      <c r="L2937" s="9"/>
      <c r="M2937" s="9"/>
    </row>
    <row r="2938" spans="1:38" ht="26.1" customHeight="1" x14ac:dyDescent="0.3">
      <c r="A2938" s="7"/>
      <c r="B2938" s="7"/>
      <c r="C2938" s="14"/>
      <c r="D2938" s="9"/>
      <c r="E2938" s="9"/>
      <c r="F2938" s="9"/>
      <c r="G2938" s="9"/>
      <c r="H2938" s="9"/>
      <c r="I2938" s="9"/>
      <c r="J2938" s="9"/>
      <c r="K2938" s="9"/>
      <c r="L2938" s="9"/>
      <c r="M2938" s="9"/>
    </row>
    <row r="2939" spans="1:38" ht="26.1" customHeight="1" x14ac:dyDescent="0.3">
      <c r="A2939" s="7"/>
      <c r="B2939" s="7"/>
      <c r="C2939" s="14"/>
      <c r="D2939" s="9"/>
      <c r="E2939" s="9"/>
      <c r="F2939" s="9"/>
      <c r="G2939" s="9"/>
      <c r="H2939" s="9"/>
      <c r="I2939" s="9"/>
      <c r="J2939" s="9"/>
      <c r="K2939" s="9"/>
      <c r="L2939" s="9"/>
      <c r="M2939" s="9"/>
    </row>
    <row r="2940" spans="1:38" ht="26.1" customHeight="1" x14ac:dyDescent="0.3">
      <c r="A2940" s="7"/>
      <c r="B2940" s="7"/>
      <c r="C2940" s="14"/>
      <c r="D2940" s="9"/>
      <c r="E2940" s="9"/>
      <c r="F2940" s="9"/>
      <c r="G2940" s="9"/>
      <c r="H2940" s="9"/>
      <c r="I2940" s="9"/>
      <c r="J2940" s="9"/>
      <c r="K2940" s="9"/>
      <c r="L2940" s="9"/>
      <c r="M2940" s="9"/>
    </row>
    <row r="2941" spans="1:38" ht="26.1" customHeight="1" x14ac:dyDescent="0.3">
      <c r="A2941" s="7"/>
      <c r="B2941" s="7"/>
      <c r="C2941" s="14"/>
      <c r="D2941" s="9"/>
      <c r="E2941" s="9"/>
      <c r="F2941" s="9"/>
      <c r="G2941" s="9"/>
      <c r="H2941" s="9"/>
      <c r="I2941" s="9"/>
      <c r="J2941" s="9"/>
      <c r="K2941" s="9"/>
      <c r="L2941" s="9"/>
      <c r="M2941" s="9"/>
    </row>
    <row r="2942" spans="1:38" ht="26.1" customHeight="1" x14ac:dyDescent="0.3">
      <c r="A2942" s="7"/>
      <c r="B2942" s="7"/>
      <c r="C2942" s="14"/>
      <c r="D2942" s="9"/>
      <c r="E2942" s="9"/>
      <c r="F2942" s="9"/>
      <c r="G2942" s="9"/>
      <c r="H2942" s="9"/>
      <c r="I2942" s="9"/>
      <c r="J2942" s="9"/>
      <c r="K2942" s="9"/>
      <c r="L2942" s="9"/>
      <c r="M2942" s="9"/>
    </row>
    <row r="2943" spans="1:38" ht="26.1" customHeight="1" x14ac:dyDescent="0.3">
      <c r="A2943" s="7"/>
      <c r="B2943" s="7"/>
      <c r="C2943" s="14"/>
      <c r="D2943" s="9"/>
      <c r="E2943" s="9"/>
      <c r="F2943" s="9"/>
      <c r="G2943" s="9"/>
      <c r="H2943" s="9"/>
      <c r="I2943" s="9"/>
      <c r="J2943" s="9"/>
      <c r="K2943" s="9"/>
      <c r="L2943" s="9"/>
      <c r="M2943" s="9"/>
    </row>
    <row r="2944" spans="1:38" ht="26.1" customHeight="1" x14ac:dyDescent="0.3">
      <c r="A2944" s="7"/>
      <c r="B2944" s="7"/>
      <c r="C2944" s="14"/>
      <c r="D2944" s="9"/>
      <c r="E2944" s="9"/>
      <c r="F2944" s="9"/>
      <c r="G2944" s="9"/>
      <c r="H2944" s="9"/>
      <c r="I2944" s="9"/>
      <c r="J2944" s="9"/>
      <c r="K2944" s="9"/>
      <c r="L2944" s="9"/>
      <c r="M2944" s="9"/>
    </row>
    <row r="2945" spans="1:38" ht="26.1" customHeight="1" x14ac:dyDescent="0.3">
      <c r="A2945" s="7"/>
      <c r="B2945" s="7"/>
      <c r="C2945" s="14"/>
      <c r="D2945" s="9"/>
      <c r="E2945" s="9"/>
      <c r="F2945" s="9"/>
      <c r="G2945" s="9"/>
      <c r="H2945" s="9"/>
      <c r="I2945" s="9"/>
      <c r="J2945" s="9"/>
      <c r="K2945" s="9"/>
      <c r="L2945" s="9"/>
      <c r="M2945" s="9"/>
    </row>
    <row r="2946" spans="1:38" ht="26.1" customHeight="1" x14ac:dyDescent="0.3">
      <c r="A2946" s="7"/>
      <c r="B2946" s="7"/>
      <c r="C2946" s="14"/>
      <c r="D2946" s="9"/>
      <c r="E2946" s="9"/>
      <c r="F2946" s="9"/>
      <c r="G2946" s="9"/>
      <c r="H2946" s="9"/>
      <c r="I2946" s="9"/>
      <c r="J2946" s="9"/>
      <c r="K2946" s="9"/>
      <c r="L2946" s="9"/>
      <c r="M2946" s="9"/>
    </row>
    <row r="2947" spans="1:38" ht="26.1" customHeight="1" x14ac:dyDescent="0.3">
      <c r="A2947" s="7"/>
      <c r="B2947" s="7"/>
      <c r="C2947" s="14"/>
      <c r="D2947" s="9"/>
      <c r="E2947" s="9"/>
      <c r="F2947" s="9"/>
      <c r="G2947" s="9"/>
      <c r="H2947" s="9"/>
      <c r="I2947" s="9"/>
      <c r="J2947" s="9"/>
      <c r="K2947" s="9"/>
      <c r="L2947" s="9"/>
      <c r="M2947" s="9"/>
    </row>
    <row r="2948" spans="1:38" ht="26.1" customHeight="1" x14ac:dyDescent="0.3">
      <c r="A2948" s="10" t="s">
        <v>91</v>
      </c>
      <c r="B2948" s="11"/>
      <c r="C2948" s="12"/>
      <c r="D2948" s="13"/>
      <c r="E2948" s="13"/>
      <c r="F2948" s="13"/>
      <c r="G2948" s="13"/>
      <c r="H2948" s="13"/>
      <c r="I2948" s="13"/>
      <c r="J2948" s="13"/>
      <c r="K2948" s="13"/>
      <c r="L2948" s="13">
        <f>F2948+H2948+J2948</f>
        <v>0</v>
      </c>
      <c r="M2948" s="13"/>
      <c r="R2948">
        <f t="shared" ref="R2948:AL2948" si="484">ROUNDDOWN(SUM(R2934:R2935), 0)</f>
        <v>0</v>
      </c>
      <c r="S2948">
        <f t="shared" si="484"/>
        <v>0</v>
      </c>
      <c r="T2948">
        <f t="shared" si="484"/>
        <v>0</v>
      </c>
      <c r="U2948">
        <f t="shared" si="484"/>
        <v>0</v>
      </c>
      <c r="V2948">
        <f t="shared" si="484"/>
        <v>0</v>
      </c>
      <c r="W2948">
        <f t="shared" si="484"/>
        <v>0</v>
      </c>
      <c r="X2948">
        <f t="shared" si="484"/>
        <v>0</v>
      </c>
      <c r="Y2948">
        <f t="shared" si="484"/>
        <v>0</v>
      </c>
      <c r="Z2948">
        <f t="shared" si="484"/>
        <v>0</v>
      </c>
      <c r="AA2948">
        <f t="shared" si="484"/>
        <v>0</v>
      </c>
      <c r="AB2948">
        <f t="shared" si="484"/>
        <v>0</v>
      </c>
      <c r="AC2948">
        <f t="shared" si="484"/>
        <v>0</v>
      </c>
      <c r="AD2948">
        <f t="shared" si="484"/>
        <v>0</v>
      </c>
      <c r="AE2948">
        <f t="shared" si="484"/>
        <v>0</v>
      </c>
      <c r="AF2948">
        <f t="shared" si="484"/>
        <v>0</v>
      </c>
      <c r="AG2948">
        <f t="shared" si="484"/>
        <v>0</v>
      </c>
      <c r="AH2948">
        <f t="shared" si="484"/>
        <v>0</v>
      </c>
      <c r="AI2948">
        <f t="shared" si="484"/>
        <v>0</v>
      </c>
      <c r="AJ2948">
        <f t="shared" si="484"/>
        <v>0</v>
      </c>
      <c r="AK2948">
        <f t="shared" si="484"/>
        <v>0</v>
      </c>
      <c r="AL2948">
        <f t="shared" si="484"/>
        <v>0</v>
      </c>
    </row>
    <row r="2949" spans="1:38" ht="26.1" customHeight="1" x14ac:dyDescent="0.3">
      <c r="A2949" s="59" t="s">
        <v>611</v>
      </c>
      <c r="B2949" s="62"/>
      <c r="C2949" s="62"/>
      <c r="D2949" s="62"/>
      <c r="E2949" s="62"/>
      <c r="F2949" s="62"/>
      <c r="G2949" s="62"/>
      <c r="H2949" s="62"/>
      <c r="I2949" s="62"/>
      <c r="J2949" s="62"/>
      <c r="K2949" s="62"/>
      <c r="L2949" s="62"/>
      <c r="M2949" s="63"/>
    </row>
    <row r="2950" spans="1:38" ht="26.1" customHeight="1" x14ac:dyDescent="0.3">
      <c r="A2950" s="6" t="s">
        <v>114</v>
      </c>
      <c r="B2950" s="6" t="s">
        <v>337</v>
      </c>
      <c r="C2950" s="8" t="s">
        <v>97</v>
      </c>
      <c r="D2950" s="9">
        <v>1</v>
      </c>
      <c r="E2950" s="9"/>
      <c r="F2950" s="9"/>
      <c r="G2950" s="9"/>
      <c r="H2950" s="9"/>
      <c r="I2950" s="9"/>
      <c r="J2950" s="9"/>
      <c r="K2950" s="9">
        <f>E2950+G2950+I2950</f>
        <v>0</v>
      </c>
      <c r="L2950" s="9">
        <f>F2950+H2950+J2950</f>
        <v>0</v>
      </c>
      <c r="M2950" s="15" t="s">
        <v>336</v>
      </c>
      <c r="O2950" t="str">
        <f>""</f>
        <v/>
      </c>
      <c r="P2950" s="1" t="s">
        <v>90</v>
      </c>
      <c r="Q2950">
        <v>1</v>
      </c>
      <c r="R2950">
        <f>IF(P2950="기계경비", J2950, 0)</f>
        <v>0</v>
      </c>
      <c r="S2950">
        <f>IF(P2950="운반비", J2950, 0)</f>
        <v>0</v>
      </c>
      <c r="T2950">
        <f>IF(P2950="작업부산물", F2950, 0)</f>
        <v>0</v>
      </c>
      <c r="U2950">
        <f>IF(P2950="관급", F2950, 0)</f>
        <v>0</v>
      </c>
      <c r="V2950">
        <f>IF(P2950="외주비", J2950, 0)</f>
        <v>0</v>
      </c>
      <c r="W2950">
        <f>IF(P2950="장비비", J2950, 0)</f>
        <v>0</v>
      </c>
      <c r="X2950">
        <f>IF(P2950="폐기물처리비", J2950, 0)</f>
        <v>0</v>
      </c>
      <c r="Y2950">
        <f>IF(P2950="가설비", J2950, 0)</f>
        <v>0</v>
      </c>
      <c r="Z2950">
        <f>IF(P2950="잡비제외분", F2950, 0)</f>
        <v>0</v>
      </c>
      <c r="AA2950">
        <f>IF(P2950="사급자재대", L2950, 0)</f>
        <v>0</v>
      </c>
      <c r="AB2950">
        <f>IF(P2950="관급자재대", L2950, 0)</f>
        <v>0</v>
      </c>
      <c r="AC2950">
        <f>IF(P2950="(비)철강설", L2950, 0)</f>
        <v>0</v>
      </c>
      <c r="AD2950">
        <f>IF(P2950="사용자항목2", L2950, 0)</f>
        <v>0</v>
      </c>
      <c r="AE2950">
        <f>IF(P2950="사용자항목3", L2950, 0)</f>
        <v>0</v>
      </c>
      <c r="AF2950">
        <f>IF(P2950="사용자항목4", L2950, 0)</f>
        <v>0</v>
      </c>
      <c r="AG2950">
        <f>IF(P2950="사용자항목5", L2950, 0)</f>
        <v>0</v>
      </c>
      <c r="AH2950">
        <f>IF(P2950="사용자항목6", L2950, 0)</f>
        <v>0</v>
      </c>
      <c r="AI2950">
        <f>IF(P2950="사용자항목7", L2950, 0)</f>
        <v>0</v>
      </c>
      <c r="AJ2950">
        <f>IF(P2950="사용자항목8", L2950, 0)</f>
        <v>0</v>
      </c>
      <c r="AK2950">
        <f>IF(P2950="사용자항목9", L2950, 0)</f>
        <v>0</v>
      </c>
    </row>
    <row r="2951" spans="1:38" ht="26.1" customHeight="1" x14ac:dyDescent="0.3">
      <c r="A2951" s="7"/>
      <c r="B2951" s="7"/>
      <c r="C2951" s="14"/>
      <c r="D2951" s="9"/>
      <c r="E2951" s="9"/>
      <c r="F2951" s="9"/>
      <c r="G2951" s="9"/>
      <c r="H2951" s="9"/>
      <c r="I2951" s="9"/>
      <c r="J2951" s="9"/>
      <c r="K2951" s="9"/>
      <c r="L2951" s="9"/>
      <c r="M2951" s="9"/>
    </row>
    <row r="2952" spans="1:38" ht="26.1" customHeight="1" x14ac:dyDescent="0.3">
      <c r="A2952" s="7"/>
      <c r="B2952" s="7"/>
      <c r="C2952" s="14"/>
      <c r="D2952" s="9"/>
      <c r="E2952" s="9"/>
      <c r="F2952" s="9"/>
      <c r="G2952" s="9"/>
      <c r="H2952" s="9"/>
      <c r="I2952" s="9"/>
      <c r="J2952" s="9"/>
      <c r="K2952" s="9"/>
      <c r="L2952" s="9"/>
      <c r="M2952" s="9"/>
    </row>
    <row r="2953" spans="1:38" ht="26.1" customHeight="1" x14ac:dyDescent="0.3">
      <c r="A2953" s="7"/>
      <c r="B2953" s="7"/>
      <c r="C2953" s="14"/>
      <c r="D2953" s="9"/>
      <c r="E2953" s="9"/>
      <c r="F2953" s="9"/>
      <c r="G2953" s="9"/>
      <c r="H2953" s="9"/>
      <c r="I2953" s="9"/>
      <c r="J2953" s="9"/>
      <c r="K2953" s="9"/>
      <c r="L2953" s="9"/>
      <c r="M2953" s="9"/>
    </row>
    <row r="2954" spans="1:38" ht="26.1" customHeight="1" x14ac:dyDescent="0.3">
      <c r="A2954" s="7"/>
      <c r="B2954" s="7"/>
      <c r="C2954" s="14"/>
      <c r="D2954" s="9"/>
      <c r="E2954" s="9"/>
      <c r="F2954" s="9"/>
      <c r="G2954" s="9"/>
      <c r="H2954" s="9"/>
      <c r="I2954" s="9"/>
      <c r="J2954" s="9"/>
      <c r="K2954" s="9"/>
      <c r="L2954" s="9"/>
      <c r="M2954" s="9"/>
    </row>
    <row r="2955" spans="1:38" ht="26.1" customHeight="1" x14ac:dyDescent="0.3">
      <c r="A2955" s="7"/>
      <c r="B2955" s="7"/>
      <c r="C2955" s="14"/>
      <c r="D2955" s="9"/>
      <c r="E2955" s="9"/>
      <c r="F2955" s="9"/>
      <c r="G2955" s="9"/>
      <c r="H2955" s="9"/>
      <c r="I2955" s="9"/>
      <c r="J2955" s="9"/>
      <c r="K2955" s="9"/>
      <c r="L2955" s="9"/>
      <c r="M2955" s="9"/>
    </row>
    <row r="2956" spans="1:38" ht="26.1" customHeight="1" x14ac:dyDescent="0.3">
      <c r="A2956" s="7"/>
      <c r="B2956" s="7"/>
      <c r="C2956" s="14"/>
      <c r="D2956" s="9"/>
      <c r="E2956" s="9"/>
      <c r="F2956" s="9"/>
      <c r="G2956" s="9"/>
      <c r="H2956" s="9"/>
      <c r="I2956" s="9"/>
      <c r="J2956" s="9"/>
      <c r="K2956" s="9"/>
      <c r="L2956" s="9"/>
      <c r="M2956" s="9"/>
    </row>
    <row r="2957" spans="1:38" ht="26.1" customHeight="1" x14ac:dyDescent="0.3">
      <c r="A2957" s="7"/>
      <c r="B2957" s="7"/>
      <c r="C2957" s="14"/>
      <c r="D2957" s="9"/>
      <c r="E2957" s="9"/>
      <c r="F2957" s="9"/>
      <c r="G2957" s="9"/>
      <c r="H2957" s="9"/>
      <c r="I2957" s="9"/>
      <c r="J2957" s="9"/>
      <c r="K2957" s="9"/>
      <c r="L2957" s="9"/>
      <c r="M2957" s="9"/>
    </row>
    <row r="2958" spans="1:38" ht="26.1" customHeight="1" x14ac:dyDescent="0.3">
      <c r="A2958" s="7"/>
      <c r="B2958" s="7"/>
      <c r="C2958" s="14"/>
      <c r="D2958" s="9"/>
      <c r="E2958" s="9"/>
      <c r="F2958" s="9"/>
      <c r="G2958" s="9"/>
      <c r="H2958" s="9"/>
      <c r="I2958" s="9"/>
      <c r="J2958" s="9"/>
      <c r="K2958" s="9"/>
      <c r="L2958" s="9"/>
      <c r="M2958" s="9"/>
    </row>
    <row r="2959" spans="1:38" ht="26.1" customHeight="1" x14ac:dyDescent="0.3">
      <c r="A2959" s="7"/>
      <c r="B2959" s="7"/>
      <c r="C2959" s="14"/>
      <c r="D2959" s="9"/>
      <c r="E2959" s="9"/>
      <c r="F2959" s="9"/>
      <c r="G2959" s="9"/>
      <c r="H2959" s="9"/>
      <c r="I2959" s="9"/>
      <c r="J2959" s="9"/>
      <c r="K2959" s="9"/>
      <c r="L2959" s="9"/>
      <c r="M2959" s="9"/>
    </row>
    <row r="2960" spans="1:38" ht="26.1" customHeight="1" x14ac:dyDescent="0.3">
      <c r="A2960" s="7"/>
      <c r="B2960" s="7"/>
      <c r="C2960" s="14"/>
      <c r="D2960" s="9"/>
      <c r="E2960" s="9"/>
      <c r="F2960" s="9"/>
      <c r="G2960" s="9"/>
      <c r="H2960" s="9"/>
      <c r="I2960" s="9"/>
      <c r="J2960" s="9"/>
      <c r="K2960" s="9"/>
      <c r="L2960" s="9"/>
      <c r="M2960" s="9"/>
    </row>
    <row r="2961" spans="1:38" ht="26.1" customHeight="1" x14ac:dyDescent="0.3">
      <c r="A2961" s="7"/>
      <c r="B2961" s="7"/>
      <c r="C2961" s="14"/>
      <c r="D2961" s="9"/>
      <c r="E2961" s="9"/>
      <c r="F2961" s="9"/>
      <c r="G2961" s="9"/>
      <c r="H2961" s="9"/>
      <c r="I2961" s="9"/>
      <c r="J2961" s="9"/>
      <c r="K2961" s="9"/>
      <c r="L2961" s="9"/>
      <c r="M2961" s="9"/>
    </row>
    <row r="2962" spans="1:38" ht="26.1" customHeight="1" x14ac:dyDescent="0.3">
      <c r="A2962" s="7"/>
      <c r="B2962" s="7"/>
      <c r="C2962" s="14"/>
      <c r="D2962" s="9"/>
      <c r="E2962" s="9"/>
      <c r="F2962" s="9"/>
      <c r="G2962" s="9"/>
      <c r="H2962" s="9"/>
      <c r="I2962" s="9"/>
      <c r="J2962" s="9"/>
      <c r="K2962" s="9"/>
      <c r="L2962" s="9"/>
      <c r="M2962" s="9"/>
    </row>
    <row r="2963" spans="1:38" ht="26.1" customHeight="1" x14ac:dyDescent="0.3">
      <c r="A2963" s="7"/>
      <c r="B2963" s="7"/>
      <c r="C2963" s="14"/>
      <c r="D2963" s="9"/>
      <c r="E2963" s="9"/>
      <c r="F2963" s="9"/>
      <c r="G2963" s="9"/>
      <c r="H2963" s="9"/>
      <c r="I2963" s="9"/>
      <c r="J2963" s="9"/>
      <c r="K2963" s="9"/>
      <c r="L2963" s="9"/>
      <c r="M2963" s="9"/>
    </row>
    <row r="2964" spans="1:38" ht="26.1" customHeight="1" x14ac:dyDescent="0.3">
      <c r="A2964" s="10" t="s">
        <v>91</v>
      </c>
      <c r="B2964" s="11"/>
      <c r="C2964" s="12"/>
      <c r="D2964" s="13"/>
      <c r="E2964" s="13"/>
      <c r="F2964" s="13"/>
      <c r="G2964" s="13"/>
      <c r="H2964" s="13"/>
      <c r="I2964" s="13"/>
      <c r="J2964" s="13"/>
      <c r="K2964" s="13"/>
      <c r="L2964" s="13">
        <f>F2964+H2964+J2964</f>
        <v>0</v>
      </c>
      <c r="M2964" s="13"/>
      <c r="R2964">
        <f t="shared" ref="R2964:AL2964" si="485">ROUNDDOWN(SUM(R2950:R2950), 0)</f>
        <v>0</v>
      </c>
      <c r="S2964">
        <f t="shared" si="485"/>
        <v>0</v>
      </c>
      <c r="T2964">
        <f t="shared" si="485"/>
        <v>0</v>
      </c>
      <c r="U2964">
        <f t="shared" si="485"/>
        <v>0</v>
      </c>
      <c r="V2964">
        <f t="shared" si="485"/>
        <v>0</v>
      </c>
      <c r="W2964">
        <f t="shared" si="485"/>
        <v>0</v>
      </c>
      <c r="X2964">
        <f t="shared" si="485"/>
        <v>0</v>
      </c>
      <c r="Y2964">
        <f t="shared" si="485"/>
        <v>0</v>
      </c>
      <c r="Z2964">
        <f t="shared" si="485"/>
        <v>0</v>
      </c>
      <c r="AA2964">
        <f t="shared" si="485"/>
        <v>0</v>
      </c>
      <c r="AB2964">
        <f t="shared" si="485"/>
        <v>0</v>
      </c>
      <c r="AC2964">
        <f t="shared" si="485"/>
        <v>0</v>
      </c>
      <c r="AD2964">
        <f t="shared" si="485"/>
        <v>0</v>
      </c>
      <c r="AE2964">
        <f t="shared" si="485"/>
        <v>0</v>
      </c>
      <c r="AF2964">
        <f t="shared" si="485"/>
        <v>0</v>
      </c>
      <c r="AG2964">
        <f t="shared" si="485"/>
        <v>0</v>
      </c>
      <c r="AH2964">
        <f t="shared" si="485"/>
        <v>0</v>
      </c>
      <c r="AI2964">
        <f t="shared" si="485"/>
        <v>0</v>
      </c>
      <c r="AJ2964">
        <f t="shared" si="485"/>
        <v>0</v>
      </c>
      <c r="AK2964">
        <f t="shared" si="485"/>
        <v>0</v>
      </c>
      <c r="AL2964">
        <f t="shared" si="485"/>
        <v>0</v>
      </c>
    </row>
    <row r="2965" spans="1:38" ht="26.1" customHeight="1" x14ac:dyDescent="0.3">
      <c r="A2965" s="59" t="s">
        <v>612</v>
      </c>
      <c r="B2965" s="62"/>
      <c r="C2965" s="62"/>
      <c r="D2965" s="62"/>
      <c r="E2965" s="62"/>
      <c r="F2965" s="62"/>
      <c r="G2965" s="62"/>
      <c r="H2965" s="62"/>
      <c r="I2965" s="62"/>
      <c r="J2965" s="62"/>
      <c r="K2965" s="62"/>
      <c r="L2965" s="62"/>
      <c r="M2965" s="63"/>
    </row>
    <row r="2966" spans="1:38" ht="26.1" customHeight="1" x14ac:dyDescent="0.3">
      <c r="A2966" s="6" t="s">
        <v>193</v>
      </c>
      <c r="B2966" s="6" t="s">
        <v>194</v>
      </c>
      <c r="C2966" s="8" t="s">
        <v>52</v>
      </c>
      <c r="D2966" s="9">
        <v>17</v>
      </c>
      <c r="E2966" s="9"/>
      <c r="F2966" s="9"/>
      <c r="G2966" s="9"/>
      <c r="H2966" s="9"/>
      <c r="I2966" s="9"/>
      <c r="J2966" s="9"/>
      <c r="K2966" s="9">
        <f>E2966+G2966+I2966</f>
        <v>0</v>
      </c>
      <c r="L2966" s="9">
        <f>F2966+H2966+J2966</f>
        <v>0</v>
      </c>
      <c r="M2966" s="15" t="s">
        <v>192</v>
      </c>
      <c r="O2966" t="str">
        <f>""</f>
        <v/>
      </c>
      <c r="P2966" s="1" t="s">
        <v>90</v>
      </c>
      <c r="Q2966">
        <v>1</v>
      </c>
      <c r="R2966">
        <f>IF(P2966="기계경비", J2966, 0)</f>
        <v>0</v>
      </c>
      <c r="S2966">
        <f>IF(P2966="운반비", J2966, 0)</f>
        <v>0</v>
      </c>
      <c r="T2966">
        <f>IF(P2966="작업부산물", F2966, 0)</f>
        <v>0</v>
      </c>
      <c r="U2966">
        <f>IF(P2966="관급", F2966, 0)</f>
        <v>0</v>
      </c>
      <c r="V2966">
        <f>IF(P2966="외주비", J2966, 0)</f>
        <v>0</v>
      </c>
      <c r="W2966">
        <f>IF(P2966="장비비", J2966, 0)</f>
        <v>0</v>
      </c>
      <c r="X2966">
        <f>IF(P2966="폐기물처리비", J2966, 0)</f>
        <v>0</v>
      </c>
      <c r="Y2966">
        <f>IF(P2966="가설비", J2966, 0)</f>
        <v>0</v>
      </c>
      <c r="Z2966">
        <f>IF(P2966="잡비제외분", F2966, 0)</f>
        <v>0</v>
      </c>
      <c r="AA2966">
        <f>IF(P2966="사급자재대", L2966, 0)</f>
        <v>0</v>
      </c>
      <c r="AB2966">
        <f>IF(P2966="관급자재대", L2966, 0)</f>
        <v>0</v>
      </c>
      <c r="AC2966">
        <f>IF(P2966="(비)철강설", L2966, 0)</f>
        <v>0</v>
      </c>
      <c r="AD2966">
        <f>IF(P2966="사용자항목2", L2966, 0)</f>
        <v>0</v>
      </c>
      <c r="AE2966">
        <f>IF(P2966="사용자항목3", L2966, 0)</f>
        <v>0</v>
      </c>
      <c r="AF2966">
        <f>IF(P2966="사용자항목4", L2966, 0)</f>
        <v>0</v>
      </c>
      <c r="AG2966">
        <f>IF(P2966="사용자항목5", L2966, 0)</f>
        <v>0</v>
      </c>
      <c r="AH2966">
        <f>IF(P2966="사용자항목6", L2966, 0)</f>
        <v>0</v>
      </c>
      <c r="AI2966">
        <f>IF(P2966="사용자항목7", L2966, 0)</f>
        <v>0</v>
      </c>
      <c r="AJ2966">
        <f>IF(P2966="사용자항목8", L2966, 0)</f>
        <v>0</v>
      </c>
      <c r="AK2966">
        <f>IF(P2966="사용자항목9", L2966, 0)</f>
        <v>0</v>
      </c>
    </row>
    <row r="2967" spans="1:38" ht="26.1" customHeight="1" x14ac:dyDescent="0.3">
      <c r="A2967" s="6" t="s">
        <v>196</v>
      </c>
      <c r="B2967" s="6" t="s">
        <v>197</v>
      </c>
      <c r="C2967" s="8" t="s">
        <v>52</v>
      </c>
      <c r="D2967" s="9">
        <v>17</v>
      </c>
      <c r="E2967" s="9"/>
      <c r="F2967" s="9"/>
      <c r="G2967" s="9"/>
      <c r="H2967" s="9"/>
      <c r="I2967" s="9"/>
      <c r="J2967" s="9"/>
      <c r="K2967" s="9">
        <f>E2967+G2967+I2967</f>
        <v>0</v>
      </c>
      <c r="L2967" s="9">
        <f>F2967+H2967+J2967</f>
        <v>0</v>
      </c>
      <c r="M2967" s="15" t="s">
        <v>195</v>
      </c>
      <c r="O2967" t="str">
        <f>""</f>
        <v/>
      </c>
      <c r="P2967" s="1" t="s">
        <v>90</v>
      </c>
      <c r="Q2967">
        <v>1</v>
      </c>
      <c r="R2967">
        <f>IF(P2967="기계경비", J2967, 0)</f>
        <v>0</v>
      </c>
      <c r="S2967">
        <f>IF(P2967="운반비", J2967, 0)</f>
        <v>0</v>
      </c>
      <c r="T2967">
        <f>IF(P2967="작업부산물", F2967, 0)</f>
        <v>0</v>
      </c>
      <c r="U2967">
        <f>IF(P2967="관급", F2967, 0)</f>
        <v>0</v>
      </c>
      <c r="V2967">
        <f>IF(P2967="외주비", J2967, 0)</f>
        <v>0</v>
      </c>
      <c r="W2967">
        <f>IF(P2967="장비비", J2967, 0)</f>
        <v>0</v>
      </c>
      <c r="X2967">
        <f>IF(P2967="폐기물처리비", J2967, 0)</f>
        <v>0</v>
      </c>
      <c r="Y2967">
        <f>IF(P2967="가설비", J2967, 0)</f>
        <v>0</v>
      </c>
      <c r="Z2967">
        <f>IF(P2967="잡비제외분", F2967, 0)</f>
        <v>0</v>
      </c>
      <c r="AA2967">
        <f>IF(P2967="사급자재대", L2967, 0)</f>
        <v>0</v>
      </c>
      <c r="AB2967">
        <f>IF(P2967="관급자재대", L2967, 0)</f>
        <v>0</v>
      </c>
      <c r="AC2967">
        <f>IF(P2967="(비)철강설", L2967, 0)</f>
        <v>0</v>
      </c>
      <c r="AD2967">
        <f>IF(P2967="사용자항목2", L2967, 0)</f>
        <v>0</v>
      </c>
      <c r="AE2967">
        <f>IF(P2967="사용자항목3", L2967, 0)</f>
        <v>0</v>
      </c>
      <c r="AF2967">
        <f>IF(P2967="사용자항목4", L2967, 0)</f>
        <v>0</v>
      </c>
      <c r="AG2967">
        <f>IF(P2967="사용자항목5", L2967, 0)</f>
        <v>0</v>
      </c>
      <c r="AH2967">
        <f>IF(P2967="사용자항목6", L2967, 0)</f>
        <v>0</v>
      </c>
      <c r="AI2967">
        <f>IF(P2967="사용자항목7", L2967, 0)</f>
        <v>0</v>
      </c>
      <c r="AJ2967">
        <f>IF(P2967="사용자항목8", L2967, 0)</f>
        <v>0</v>
      </c>
      <c r="AK2967">
        <f>IF(P2967="사용자항목9", L2967, 0)</f>
        <v>0</v>
      </c>
    </row>
    <row r="2968" spans="1:38" ht="26.1" customHeight="1" x14ac:dyDescent="0.3">
      <c r="A2968" s="7"/>
      <c r="B2968" s="7"/>
      <c r="C2968" s="14"/>
      <c r="D2968" s="9"/>
      <c r="E2968" s="9"/>
      <c r="F2968" s="9"/>
      <c r="G2968" s="9"/>
      <c r="H2968" s="9"/>
      <c r="I2968" s="9"/>
      <c r="J2968" s="9"/>
      <c r="K2968" s="9"/>
      <c r="L2968" s="9"/>
      <c r="M2968" s="9"/>
    </row>
    <row r="2969" spans="1:38" ht="26.1" customHeight="1" x14ac:dyDescent="0.3">
      <c r="A2969" s="7"/>
      <c r="B2969" s="7"/>
      <c r="C2969" s="14"/>
      <c r="D2969" s="9"/>
      <c r="E2969" s="9"/>
      <c r="F2969" s="9"/>
      <c r="G2969" s="9"/>
      <c r="H2969" s="9"/>
      <c r="I2969" s="9"/>
      <c r="J2969" s="9"/>
      <c r="K2969" s="9"/>
      <c r="L2969" s="9"/>
      <c r="M2969" s="9"/>
    </row>
    <row r="2970" spans="1:38" ht="26.1" customHeight="1" x14ac:dyDescent="0.3">
      <c r="A2970" s="7"/>
      <c r="B2970" s="7"/>
      <c r="C2970" s="14"/>
      <c r="D2970" s="9"/>
      <c r="E2970" s="9"/>
      <c r="F2970" s="9"/>
      <c r="G2970" s="9"/>
      <c r="H2970" s="9"/>
      <c r="I2970" s="9"/>
      <c r="J2970" s="9"/>
      <c r="K2970" s="9"/>
      <c r="L2970" s="9"/>
      <c r="M2970" s="9"/>
    </row>
    <row r="2971" spans="1:38" ht="26.1" customHeight="1" x14ac:dyDescent="0.3">
      <c r="A2971" s="7"/>
      <c r="B2971" s="7"/>
      <c r="C2971" s="14"/>
      <c r="D2971" s="9"/>
      <c r="E2971" s="9"/>
      <c r="F2971" s="9"/>
      <c r="G2971" s="9"/>
      <c r="H2971" s="9"/>
      <c r="I2971" s="9"/>
      <c r="J2971" s="9"/>
      <c r="K2971" s="9"/>
      <c r="L2971" s="9"/>
      <c r="M2971" s="9"/>
    </row>
    <row r="2972" spans="1:38" ht="26.1" customHeight="1" x14ac:dyDescent="0.3">
      <c r="A2972" s="7"/>
      <c r="B2972" s="7"/>
      <c r="C2972" s="14"/>
      <c r="D2972" s="9"/>
      <c r="E2972" s="9"/>
      <c r="F2972" s="9"/>
      <c r="G2972" s="9"/>
      <c r="H2972" s="9"/>
      <c r="I2972" s="9"/>
      <c r="J2972" s="9"/>
      <c r="K2972" s="9"/>
      <c r="L2972" s="9"/>
      <c r="M2972" s="9"/>
    </row>
    <row r="2973" spans="1:38" ht="26.1" customHeight="1" x14ac:dyDescent="0.3">
      <c r="A2973" s="7"/>
      <c r="B2973" s="7"/>
      <c r="C2973" s="14"/>
      <c r="D2973" s="9"/>
      <c r="E2973" s="9"/>
      <c r="F2973" s="9"/>
      <c r="G2973" s="9"/>
      <c r="H2973" s="9"/>
      <c r="I2973" s="9"/>
      <c r="J2973" s="9"/>
      <c r="K2973" s="9"/>
      <c r="L2973" s="9"/>
      <c r="M2973" s="9"/>
    </row>
    <row r="2974" spans="1:38" ht="26.1" customHeight="1" x14ac:dyDescent="0.3">
      <c r="A2974" s="7"/>
      <c r="B2974" s="7"/>
      <c r="C2974" s="14"/>
      <c r="D2974" s="9"/>
      <c r="E2974" s="9"/>
      <c r="F2974" s="9"/>
      <c r="G2974" s="9"/>
      <c r="H2974" s="9"/>
      <c r="I2974" s="9"/>
      <c r="J2974" s="9"/>
      <c r="K2974" s="9"/>
      <c r="L2974" s="9"/>
      <c r="M2974" s="9"/>
    </row>
    <row r="2975" spans="1:38" ht="26.1" customHeight="1" x14ac:dyDescent="0.3">
      <c r="A2975" s="7"/>
      <c r="B2975" s="7"/>
      <c r="C2975" s="14"/>
      <c r="D2975" s="9"/>
      <c r="E2975" s="9"/>
      <c r="F2975" s="9"/>
      <c r="G2975" s="9"/>
      <c r="H2975" s="9"/>
      <c r="I2975" s="9"/>
      <c r="J2975" s="9"/>
      <c r="K2975" s="9"/>
      <c r="L2975" s="9"/>
      <c r="M2975" s="9"/>
    </row>
    <row r="2976" spans="1:38" ht="26.1" customHeight="1" x14ac:dyDescent="0.3">
      <c r="A2976" s="7"/>
      <c r="B2976" s="7"/>
      <c r="C2976" s="14"/>
      <c r="D2976" s="9"/>
      <c r="E2976" s="9"/>
      <c r="F2976" s="9"/>
      <c r="G2976" s="9"/>
      <c r="H2976" s="9"/>
      <c r="I2976" s="9"/>
      <c r="J2976" s="9"/>
      <c r="K2976" s="9"/>
      <c r="L2976" s="9"/>
      <c r="M2976" s="9"/>
    </row>
    <row r="2977" spans="1:38" ht="26.1" customHeight="1" x14ac:dyDescent="0.3">
      <c r="A2977" s="7"/>
      <c r="B2977" s="7"/>
      <c r="C2977" s="14"/>
      <c r="D2977" s="9"/>
      <c r="E2977" s="9"/>
      <c r="F2977" s="9"/>
      <c r="G2977" s="9"/>
      <c r="H2977" s="9"/>
      <c r="I2977" s="9"/>
      <c r="J2977" s="9"/>
      <c r="K2977" s="9"/>
      <c r="L2977" s="9"/>
      <c r="M2977" s="9"/>
    </row>
    <row r="2978" spans="1:38" ht="26.1" customHeight="1" x14ac:dyDescent="0.3">
      <c r="A2978" s="7"/>
      <c r="B2978" s="7"/>
      <c r="C2978" s="14"/>
      <c r="D2978" s="9"/>
      <c r="E2978" s="9"/>
      <c r="F2978" s="9"/>
      <c r="G2978" s="9"/>
      <c r="H2978" s="9"/>
      <c r="I2978" s="9"/>
      <c r="J2978" s="9"/>
      <c r="K2978" s="9"/>
      <c r="L2978" s="9"/>
      <c r="M2978" s="9"/>
    </row>
    <row r="2979" spans="1:38" ht="26.1" customHeight="1" x14ac:dyDescent="0.3">
      <c r="A2979" s="7"/>
      <c r="B2979" s="7"/>
      <c r="C2979" s="14"/>
      <c r="D2979" s="9"/>
      <c r="E2979" s="9"/>
      <c r="F2979" s="9"/>
      <c r="G2979" s="9"/>
      <c r="H2979" s="9"/>
      <c r="I2979" s="9"/>
      <c r="J2979" s="9"/>
      <c r="K2979" s="9"/>
      <c r="L2979" s="9"/>
      <c r="M2979" s="9"/>
    </row>
    <row r="2980" spans="1:38" ht="26.1" customHeight="1" x14ac:dyDescent="0.3">
      <c r="A2980" s="10" t="s">
        <v>91</v>
      </c>
      <c r="B2980" s="11"/>
      <c r="C2980" s="12"/>
      <c r="D2980" s="13"/>
      <c r="E2980" s="13"/>
      <c r="F2980" s="13"/>
      <c r="G2980" s="13"/>
      <c r="H2980" s="13"/>
      <c r="I2980" s="13"/>
      <c r="J2980" s="13"/>
      <c r="K2980" s="13"/>
      <c r="L2980" s="13">
        <f>F2980+H2980+J2980</f>
        <v>0</v>
      </c>
      <c r="M2980" s="13"/>
      <c r="R2980">
        <f t="shared" ref="R2980:AL2980" si="486">ROUNDDOWN(SUM(R2966:R2967), 0)</f>
        <v>0</v>
      </c>
      <c r="S2980">
        <f t="shared" si="486"/>
        <v>0</v>
      </c>
      <c r="T2980">
        <f t="shared" si="486"/>
        <v>0</v>
      </c>
      <c r="U2980">
        <f t="shared" si="486"/>
        <v>0</v>
      </c>
      <c r="V2980">
        <f t="shared" si="486"/>
        <v>0</v>
      </c>
      <c r="W2980">
        <f t="shared" si="486"/>
        <v>0</v>
      </c>
      <c r="X2980">
        <f t="shared" si="486"/>
        <v>0</v>
      </c>
      <c r="Y2980">
        <f t="shared" si="486"/>
        <v>0</v>
      </c>
      <c r="Z2980">
        <f t="shared" si="486"/>
        <v>0</v>
      </c>
      <c r="AA2980">
        <f t="shared" si="486"/>
        <v>0</v>
      </c>
      <c r="AB2980">
        <f t="shared" si="486"/>
        <v>0</v>
      </c>
      <c r="AC2980">
        <f t="shared" si="486"/>
        <v>0</v>
      </c>
      <c r="AD2980">
        <f t="shared" si="486"/>
        <v>0</v>
      </c>
      <c r="AE2980">
        <f t="shared" si="486"/>
        <v>0</v>
      </c>
      <c r="AF2980">
        <f t="shared" si="486"/>
        <v>0</v>
      </c>
      <c r="AG2980">
        <f t="shared" si="486"/>
        <v>0</v>
      </c>
      <c r="AH2980">
        <f t="shared" si="486"/>
        <v>0</v>
      </c>
      <c r="AI2980">
        <f t="shared" si="486"/>
        <v>0</v>
      </c>
      <c r="AJ2980">
        <f t="shared" si="486"/>
        <v>0</v>
      </c>
      <c r="AK2980">
        <f t="shared" si="486"/>
        <v>0</v>
      </c>
      <c r="AL2980">
        <f t="shared" si="486"/>
        <v>0</v>
      </c>
    </row>
    <row r="2981" spans="1:38" ht="26.1" customHeight="1" x14ac:dyDescent="0.3">
      <c r="A2981" s="59" t="s">
        <v>613</v>
      </c>
      <c r="B2981" s="62"/>
      <c r="C2981" s="62"/>
      <c r="D2981" s="62"/>
      <c r="E2981" s="62"/>
      <c r="F2981" s="62"/>
      <c r="G2981" s="62"/>
      <c r="H2981" s="62"/>
      <c r="I2981" s="62"/>
      <c r="J2981" s="62"/>
      <c r="K2981" s="62"/>
      <c r="L2981" s="62"/>
      <c r="M2981" s="63"/>
    </row>
    <row r="2982" spans="1:38" ht="26.1" customHeight="1" x14ac:dyDescent="0.3">
      <c r="A2982" s="6" t="s">
        <v>120</v>
      </c>
      <c r="B2982" s="6" t="s">
        <v>121</v>
      </c>
      <c r="C2982" s="8" t="s">
        <v>122</v>
      </c>
      <c r="D2982" s="9">
        <v>26</v>
      </c>
      <c r="E2982" s="9"/>
      <c r="F2982" s="9"/>
      <c r="G2982" s="9"/>
      <c r="H2982" s="9"/>
      <c r="I2982" s="9"/>
      <c r="J2982" s="9"/>
      <c r="K2982" s="9">
        <f>E2982+G2982+I2982</f>
        <v>0</v>
      </c>
      <c r="L2982" s="9">
        <f>F2982+H2982+J2982</f>
        <v>0</v>
      </c>
      <c r="M2982" s="15" t="s">
        <v>119</v>
      </c>
      <c r="O2982" t="str">
        <f>""</f>
        <v/>
      </c>
      <c r="P2982" s="1" t="s">
        <v>90</v>
      </c>
      <c r="Q2982">
        <v>1</v>
      </c>
      <c r="R2982">
        <f>IF(P2982="기계경비", J2982, 0)</f>
        <v>0</v>
      </c>
      <c r="S2982">
        <f>IF(P2982="운반비", J2982, 0)</f>
        <v>0</v>
      </c>
      <c r="T2982">
        <f>IF(P2982="작업부산물", F2982, 0)</f>
        <v>0</v>
      </c>
      <c r="U2982">
        <f>IF(P2982="관급", F2982, 0)</f>
        <v>0</v>
      </c>
      <c r="V2982">
        <f>IF(P2982="외주비", J2982, 0)</f>
        <v>0</v>
      </c>
      <c r="W2982">
        <f>IF(P2982="장비비", J2982, 0)</f>
        <v>0</v>
      </c>
      <c r="X2982">
        <f>IF(P2982="폐기물처리비", J2982, 0)</f>
        <v>0</v>
      </c>
      <c r="Y2982">
        <f>IF(P2982="가설비", J2982, 0)</f>
        <v>0</v>
      </c>
      <c r="Z2982">
        <f>IF(P2982="잡비제외분", F2982, 0)</f>
        <v>0</v>
      </c>
      <c r="AA2982">
        <f>IF(P2982="사급자재대", L2982, 0)</f>
        <v>0</v>
      </c>
      <c r="AB2982">
        <f>IF(P2982="관급자재대", L2982, 0)</f>
        <v>0</v>
      </c>
      <c r="AC2982">
        <f>IF(P2982="(비)철강설", L2982, 0)</f>
        <v>0</v>
      </c>
      <c r="AD2982">
        <f>IF(P2982="사용자항목2", L2982, 0)</f>
        <v>0</v>
      </c>
      <c r="AE2982">
        <f>IF(P2982="사용자항목3", L2982, 0)</f>
        <v>0</v>
      </c>
      <c r="AF2982">
        <f>IF(P2982="사용자항목4", L2982, 0)</f>
        <v>0</v>
      </c>
      <c r="AG2982">
        <f>IF(P2982="사용자항목5", L2982, 0)</f>
        <v>0</v>
      </c>
      <c r="AH2982">
        <f>IF(P2982="사용자항목6", L2982, 0)</f>
        <v>0</v>
      </c>
      <c r="AI2982">
        <f>IF(P2982="사용자항목7", L2982, 0)</f>
        <v>0</v>
      </c>
      <c r="AJ2982">
        <f>IF(P2982="사용자항목8", L2982, 0)</f>
        <v>0</v>
      </c>
      <c r="AK2982">
        <f>IF(P2982="사용자항목9", L2982, 0)</f>
        <v>0</v>
      </c>
    </row>
    <row r="2983" spans="1:38" ht="26.1" customHeight="1" x14ac:dyDescent="0.3">
      <c r="A2983" s="6" t="s">
        <v>100</v>
      </c>
      <c r="B2983" s="6" t="s">
        <v>101</v>
      </c>
      <c r="C2983" s="8" t="s">
        <v>52</v>
      </c>
      <c r="D2983" s="9">
        <v>55</v>
      </c>
      <c r="E2983" s="9"/>
      <c r="F2983" s="9"/>
      <c r="G2983" s="9"/>
      <c r="H2983" s="9"/>
      <c r="I2983" s="9"/>
      <c r="J2983" s="9"/>
      <c r="K2983" s="9">
        <f>E2983+G2983+I2983</f>
        <v>0</v>
      </c>
      <c r="L2983" s="9">
        <f>F2983+H2983+J2983</f>
        <v>0</v>
      </c>
      <c r="M2983" s="15" t="s">
        <v>102</v>
      </c>
      <c r="O2983" t="str">
        <f>""</f>
        <v/>
      </c>
      <c r="P2983" s="1" t="s">
        <v>90</v>
      </c>
      <c r="Q2983">
        <v>1</v>
      </c>
      <c r="R2983">
        <f>IF(P2983="기계경비", J2983, 0)</f>
        <v>0</v>
      </c>
      <c r="S2983">
        <f>IF(P2983="운반비", J2983, 0)</f>
        <v>0</v>
      </c>
      <c r="T2983">
        <f>IF(P2983="작업부산물", F2983, 0)</f>
        <v>0</v>
      </c>
      <c r="U2983">
        <f>IF(P2983="관급", F2983, 0)</f>
        <v>0</v>
      </c>
      <c r="V2983">
        <f>IF(P2983="외주비", J2983, 0)</f>
        <v>0</v>
      </c>
      <c r="W2983">
        <f>IF(P2983="장비비", J2983, 0)</f>
        <v>0</v>
      </c>
      <c r="X2983">
        <f>IF(P2983="폐기물처리비", J2983, 0)</f>
        <v>0</v>
      </c>
      <c r="Y2983">
        <f>IF(P2983="가설비", J2983, 0)</f>
        <v>0</v>
      </c>
      <c r="Z2983">
        <f>IF(P2983="잡비제외분", F2983, 0)</f>
        <v>0</v>
      </c>
      <c r="AA2983">
        <f>IF(P2983="사급자재대", L2983, 0)</f>
        <v>0</v>
      </c>
      <c r="AB2983">
        <f>IF(P2983="관급자재대", L2983, 0)</f>
        <v>0</v>
      </c>
      <c r="AC2983">
        <f>IF(P2983="(비)철강설", L2983, 0)</f>
        <v>0</v>
      </c>
      <c r="AD2983">
        <f>IF(P2983="사용자항목2", L2983, 0)</f>
        <v>0</v>
      </c>
      <c r="AE2983">
        <f>IF(P2983="사용자항목3", L2983, 0)</f>
        <v>0</v>
      </c>
      <c r="AF2983">
        <f>IF(P2983="사용자항목4", L2983, 0)</f>
        <v>0</v>
      </c>
      <c r="AG2983">
        <f>IF(P2983="사용자항목5", L2983, 0)</f>
        <v>0</v>
      </c>
      <c r="AH2983">
        <f>IF(P2983="사용자항목6", L2983, 0)</f>
        <v>0</v>
      </c>
      <c r="AI2983">
        <f>IF(P2983="사용자항목7", L2983, 0)</f>
        <v>0</v>
      </c>
      <c r="AJ2983">
        <f>IF(P2983="사용자항목8", L2983, 0)</f>
        <v>0</v>
      </c>
      <c r="AK2983">
        <f>IF(P2983="사용자항목9", L2983, 0)</f>
        <v>0</v>
      </c>
    </row>
    <row r="2984" spans="1:38" ht="26.1" customHeight="1" x14ac:dyDescent="0.3">
      <c r="A2984" s="7"/>
      <c r="B2984" s="7"/>
      <c r="C2984" s="14"/>
      <c r="D2984" s="9"/>
      <c r="E2984" s="9"/>
      <c r="F2984" s="9"/>
      <c r="G2984" s="9"/>
      <c r="H2984" s="9"/>
      <c r="I2984" s="9"/>
      <c r="J2984" s="9"/>
      <c r="K2984" s="9"/>
      <c r="L2984" s="9"/>
      <c r="M2984" s="9"/>
    </row>
    <row r="2985" spans="1:38" ht="26.1" customHeight="1" x14ac:dyDescent="0.3">
      <c r="A2985" s="7"/>
      <c r="B2985" s="7"/>
      <c r="C2985" s="14"/>
      <c r="D2985" s="9"/>
      <c r="E2985" s="9"/>
      <c r="F2985" s="9"/>
      <c r="G2985" s="9"/>
      <c r="H2985" s="9"/>
      <c r="I2985" s="9"/>
      <c r="J2985" s="9"/>
      <c r="K2985" s="9"/>
      <c r="L2985" s="9"/>
      <c r="M2985" s="9"/>
    </row>
    <row r="2986" spans="1:38" ht="26.1" customHeight="1" x14ac:dyDescent="0.3">
      <c r="A2986" s="7"/>
      <c r="B2986" s="7"/>
      <c r="C2986" s="14"/>
      <c r="D2986" s="9"/>
      <c r="E2986" s="9"/>
      <c r="F2986" s="9"/>
      <c r="G2986" s="9"/>
      <c r="H2986" s="9"/>
      <c r="I2986" s="9"/>
      <c r="J2986" s="9"/>
      <c r="K2986" s="9"/>
      <c r="L2986" s="9"/>
      <c r="M2986" s="9"/>
    </row>
    <row r="2987" spans="1:38" ht="26.1" customHeight="1" x14ac:dyDescent="0.3">
      <c r="A2987" s="7"/>
      <c r="B2987" s="7"/>
      <c r="C2987" s="14"/>
      <c r="D2987" s="9"/>
      <c r="E2987" s="9"/>
      <c r="F2987" s="9"/>
      <c r="G2987" s="9"/>
      <c r="H2987" s="9"/>
      <c r="I2987" s="9"/>
      <c r="J2987" s="9"/>
      <c r="K2987" s="9"/>
      <c r="L2987" s="9"/>
      <c r="M2987" s="9"/>
    </row>
    <row r="2988" spans="1:38" ht="26.1" customHeight="1" x14ac:dyDescent="0.3">
      <c r="A2988" s="7"/>
      <c r="B2988" s="7"/>
      <c r="C2988" s="14"/>
      <c r="D2988" s="9"/>
      <c r="E2988" s="9"/>
      <c r="F2988" s="9"/>
      <c r="G2988" s="9"/>
      <c r="H2988" s="9"/>
      <c r="I2988" s="9"/>
      <c r="J2988" s="9"/>
      <c r="K2988" s="9"/>
      <c r="L2988" s="9"/>
      <c r="M2988" s="9"/>
    </row>
    <row r="2989" spans="1:38" ht="26.1" customHeight="1" x14ac:dyDescent="0.3">
      <c r="A2989" s="7"/>
      <c r="B2989" s="7"/>
      <c r="C2989" s="14"/>
      <c r="D2989" s="9"/>
      <c r="E2989" s="9"/>
      <c r="F2989" s="9"/>
      <c r="G2989" s="9"/>
      <c r="H2989" s="9"/>
      <c r="I2989" s="9"/>
      <c r="J2989" s="9"/>
      <c r="K2989" s="9"/>
      <c r="L2989" s="9"/>
      <c r="M2989" s="9"/>
    </row>
    <row r="2990" spans="1:38" ht="26.1" customHeight="1" x14ac:dyDescent="0.3">
      <c r="A2990" s="7"/>
      <c r="B2990" s="7"/>
      <c r="C2990" s="14"/>
      <c r="D2990" s="9"/>
      <c r="E2990" s="9"/>
      <c r="F2990" s="9"/>
      <c r="G2990" s="9"/>
      <c r="H2990" s="9"/>
      <c r="I2990" s="9"/>
      <c r="J2990" s="9"/>
      <c r="K2990" s="9"/>
      <c r="L2990" s="9"/>
      <c r="M2990" s="9"/>
    </row>
    <row r="2991" spans="1:38" ht="26.1" customHeight="1" x14ac:dyDescent="0.3">
      <c r="A2991" s="7"/>
      <c r="B2991" s="7"/>
      <c r="C2991" s="14"/>
      <c r="D2991" s="9"/>
      <c r="E2991" s="9"/>
      <c r="F2991" s="9"/>
      <c r="G2991" s="9"/>
      <c r="H2991" s="9"/>
      <c r="I2991" s="9"/>
      <c r="J2991" s="9"/>
      <c r="K2991" s="9"/>
      <c r="L2991" s="9"/>
      <c r="M2991" s="9"/>
    </row>
    <row r="2992" spans="1:38" ht="26.1" customHeight="1" x14ac:dyDescent="0.3">
      <c r="A2992" s="7"/>
      <c r="B2992" s="7"/>
      <c r="C2992" s="14"/>
      <c r="D2992" s="9"/>
      <c r="E2992" s="9"/>
      <c r="F2992" s="9"/>
      <c r="G2992" s="9"/>
      <c r="H2992" s="9"/>
      <c r="I2992" s="9"/>
      <c r="J2992" s="9"/>
      <c r="K2992" s="9"/>
      <c r="L2992" s="9"/>
      <c r="M2992" s="9"/>
    </row>
    <row r="2993" spans="1:38" ht="26.1" customHeight="1" x14ac:dyDescent="0.3">
      <c r="A2993" s="7"/>
      <c r="B2993" s="7"/>
      <c r="C2993" s="14"/>
      <c r="D2993" s="9"/>
      <c r="E2993" s="9"/>
      <c r="F2993" s="9"/>
      <c r="G2993" s="9"/>
      <c r="H2993" s="9"/>
      <c r="I2993" s="9"/>
      <c r="J2993" s="9"/>
      <c r="K2993" s="9"/>
      <c r="L2993" s="9"/>
      <c r="M2993" s="9"/>
    </row>
    <row r="2994" spans="1:38" ht="26.1" customHeight="1" x14ac:dyDescent="0.3">
      <c r="A2994" s="7"/>
      <c r="B2994" s="7"/>
      <c r="C2994" s="14"/>
      <c r="D2994" s="9"/>
      <c r="E2994" s="9"/>
      <c r="F2994" s="9"/>
      <c r="G2994" s="9"/>
      <c r="H2994" s="9"/>
      <c r="I2994" s="9"/>
      <c r="J2994" s="9"/>
      <c r="K2994" s="9"/>
      <c r="L2994" s="9"/>
      <c r="M2994" s="9"/>
    </row>
    <row r="2995" spans="1:38" ht="26.1" customHeight="1" x14ac:dyDescent="0.3">
      <c r="A2995" s="7"/>
      <c r="B2995" s="7"/>
      <c r="C2995" s="14"/>
      <c r="D2995" s="9"/>
      <c r="E2995" s="9"/>
      <c r="F2995" s="9"/>
      <c r="G2995" s="9"/>
      <c r="H2995" s="9"/>
      <c r="I2995" s="9"/>
      <c r="J2995" s="9"/>
      <c r="K2995" s="9"/>
      <c r="L2995" s="9"/>
      <c r="M2995" s="9"/>
    </row>
    <row r="2996" spans="1:38" ht="26.1" customHeight="1" x14ac:dyDescent="0.3">
      <c r="A2996" s="10" t="s">
        <v>91</v>
      </c>
      <c r="B2996" s="11"/>
      <c r="C2996" s="12"/>
      <c r="D2996" s="13"/>
      <c r="E2996" s="13"/>
      <c r="F2996" s="13"/>
      <c r="G2996" s="13"/>
      <c r="H2996" s="13"/>
      <c r="I2996" s="13"/>
      <c r="J2996" s="13"/>
      <c r="K2996" s="13"/>
      <c r="L2996" s="13">
        <f>F2996+H2996+J2996</f>
        <v>0</v>
      </c>
      <c r="M2996" s="13"/>
      <c r="R2996">
        <f t="shared" ref="R2996:AL2996" si="487">ROUNDDOWN(SUM(R2982:R2983), 0)</f>
        <v>0</v>
      </c>
      <c r="S2996">
        <f t="shared" si="487"/>
        <v>0</v>
      </c>
      <c r="T2996">
        <f t="shared" si="487"/>
        <v>0</v>
      </c>
      <c r="U2996">
        <f t="shared" si="487"/>
        <v>0</v>
      </c>
      <c r="V2996">
        <f t="shared" si="487"/>
        <v>0</v>
      </c>
      <c r="W2996">
        <f t="shared" si="487"/>
        <v>0</v>
      </c>
      <c r="X2996">
        <f t="shared" si="487"/>
        <v>0</v>
      </c>
      <c r="Y2996">
        <f t="shared" si="487"/>
        <v>0</v>
      </c>
      <c r="Z2996">
        <f t="shared" si="487"/>
        <v>0</v>
      </c>
      <c r="AA2996">
        <f t="shared" si="487"/>
        <v>0</v>
      </c>
      <c r="AB2996">
        <f t="shared" si="487"/>
        <v>0</v>
      </c>
      <c r="AC2996">
        <f t="shared" si="487"/>
        <v>0</v>
      </c>
      <c r="AD2996">
        <f t="shared" si="487"/>
        <v>0</v>
      </c>
      <c r="AE2996">
        <f t="shared" si="487"/>
        <v>0</v>
      </c>
      <c r="AF2996">
        <f t="shared" si="487"/>
        <v>0</v>
      </c>
      <c r="AG2996">
        <f t="shared" si="487"/>
        <v>0</v>
      </c>
      <c r="AH2996">
        <f t="shared" si="487"/>
        <v>0</v>
      </c>
      <c r="AI2996">
        <f t="shared" si="487"/>
        <v>0</v>
      </c>
      <c r="AJ2996">
        <f t="shared" si="487"/>
        <v>0</v>
      </c>
      <c r="AK2996">
        <f t="shared" si="487"/>
        <v>0</v>
      </c>
      <c r="AL2996">
        <f t="shared" si="487"/>
        <v>0</v>
      </c>
    </row>
    <row r="2997" spans="1:38" ht="26.1" customHeight="1" x14ac:dyDescent="0.3">
      <c r="A2997" s="59" t="s">
        <v>614</v>
      </c>
      <c r="B2997" s="62"/>
      <c r="C2997" s="62"/>
      <c r="D2997" s="62"/>
      <c r="E2997" s="62"/>
      <c r="F2997" s="62"/>
      <c r="G2997" s="62"/>
      <c r="H2997" s="62"/>
      <c r="I2997" s="62"/>
      <c r="J2997" s="62"/>
      <c r="K2997" s="62"/>
      <c r="L2997" s="62"/>
      <c r="M2997" s="63"/>
    </row>
    <row r="2998" spans="1:38" ht="26.1" customHeight="1" x14ac:dyDescent="0.3">
      <c r="A2998" s="6" t="s">
        <v>124</v>
      </c>
      <c r="B2998" s="6" t="s">
        <v>125</v>
      </c>
      <c r="C2998" s="8" t="s">
        <v>52</v>
      </c>
      <c r="D2998" s="9">
        <v>55</v>
      </c>
      <c r="E2998" s="9"/>
      <c r="F2998" s="9"/>
      <c r="G2998" s="9"/>
      <c r="H2998" s="9"/>
      <c r="I2998" s="9"/>
      <c r="J2998" s="9"/>
      <c r="K2998" s="9">
        <f>E2998+G2998+I2998</f>
        <v>0</v>
      </c>
      <c r="L2998" s="9">
        <f>F2998+H2998+J2998</f>
        <v>0</v>
      </c>
      <c r="M2998" s="15" t="s">
        <v>123</v>
      </c>
      <c r="O2998" t="str">
        <f>""</f>
        <v/>
      </c>
      <c r="P2998" s="1" t="s">
        <v>90</v>
      </c>
      <c r="Q2998">
        <v>1</v>
      </c>
      <c r="R2998">
        <f>IF(P2998="기계경비", J2998, 0)</f>
        <v>0</v>
      </c>
      <c r="S2998">
        <f>IF(P2998="운반비", J2998, 0)</f>
        <v>0</v>
      </c>
      <c r="T2998">
        <f>IF(P2998="작업부산물", F2998, 0)</f>
        <v>0</v>
      </c>
      <c r="U2998">
        <f>IF(P2998="관급", F2998, 0)</f>
        <v>0</v>
      </c>
      <c r="V2998">
        <f>IF(P2998="외주비", J2998, 0)</f>
        <v>0</v>
      </c>
      <c r="W2998">
        <f>IF(P2998="장비비", J2998, 0)</f>
        <v>0</v>
      </c>
      <c r="X2998">
        <f>IF(P2998="폐기물처리비", J2998, 0)</f>
        <v>0</v>
      </c>
      <c r="Y2998">
        <f>IF(P2998="가설비", J2998, 0)</f>
        <v>0</v>
      </c>
      <c r="Z2998">
        <f>IF(P2998="잡비제외분", F2998, 0)</f>
        <v>0</v>
      </c>
      <c r="AA2998">
        <f>IF(P2998="사급자재대", L2998, 0)</f>
        <v>0</v>
      </c>
      <c r="AB2998">
        <f>IF(P2998="관급자재대", L2998, 0)</f>
        <v>0</v>
      </c>
      <c r="AC2998">
        <f>IF(P2998="(비)철강설", L2998, 0)</f>
        <v>0</v>
      </c>
      <c r="AD2998">
        <f>IF(P2998="사용자항목2", L2998, 0)</f>
        <v>0</v>
      </c>
      <c r="AE2998">
        <f>IF(P2998="사용자항목3", L2998, 0)</f>
        <v>0</v>
      </c>
      <c r="AF2998">
        <f>IF(P2998="사용자항목4", L2998, 0)</f>
        <v>0</v>
      </c>
      <c r="AG2998">
        <f>IF(P2998="사용자항목5", L2998, 0)</f>
        <v>0</v>
      </c>
      <c r="AH2998">
        <f>IF(P2998="사용자항목6", L2998, 0)</f>
        <v>0</v>
      </c>
      <c r="AI2998">
        <f>IF(P2998="사용자항목7", L2998, 0)</f>
        <v>0</v>
      </c>
      <c r="AJ2998">
        <f>IF(P2998="사용자항목8", L2998, 0)</f>
        <v>0</v>
      </c>
      <c r="AK2998">
        <f>IF(P2998="사용자항목9", L2998, 0)</f>
        <v>0</v>
      </c>
    </row>
    <row r="2999" spans="1:38" ht="26.1" customHeight="1" x14ac:dyDescent="0.3">
      <c r="A2999" s="7"/>
      <c r="B2999" s="7"/>
      <c r="C2999" s="14"/>
      <c r="D2999" s="9"/>
      <c r="E2999" s="9"/>
      <c r="F2999" s="9"/>
      <c r="G2999" s="9"/>
      <c r="H2999" s="9"/>
      <c r="I2999" s="9"/>
      <c r="J2999" s="9"/>
      <c r="K2999" s="9"/>
      <c r="L2999" s="9"/>
      <c r="M2999" s="9"/>
    </row>
    <row r="3000" spans="1:38" ht="26.1" customHeight="1" x14ac:dyDescent="0.3">
      <c r="A3000" s="7"/>
      <c r="B3000" s="7"/>
      <c r="C3000" s="14"/>
      <c r="D3000" s="9"/>
      <c r="E3000" s="9"/>
      <c r="F3000" s="9"/>
      <c r="G3000" s="9"/>
      <c r="H3000" s="9"/>
      <c r="I3000" s="9"/>
      <c r="J3000" s="9"/>
      <c r="K3000" s="9"/>
      <c r="L3000" s="9"/>
      <c r="M3000" s="9"/>
    </row>
    <row r="3001" spans="1:38" ht="26.1" customHeight="1" x14ac:dyDescent="0.3">
      <c r="A3001" s="7"/>
      <c r="B3001" s="7"/>
      <c r="C3001" s="14"/>
      <c r="D3001" s="9"/>
      <c r="E3001" s="9"/>
      <c r="F3001" s="9"/>
      <c r="G3001" s="9"/>
      <c r="H3001" s="9"/>
      <c r="I3001" s="9"/>
      <c r="J3001" s="9"/>
      <c r="K3001" s="9"/>
      <c r="L3001" s="9"/>
      <c r="M3001" s="9"/>
    </row>
    <row r="3002" spans="1:38" ht="26.1" customHeight="1" x14ac:dyDescent="0.3">
      <c r="A3002" s="7"/>
      <c r="B3002" s="7"/>
      <c r="C3002" s="14"/>
      <c r="D3002" s="9"/>
      <c r="E3002" s="9"/>
      <c r="F3002" s="9"/>
      <c r="G3002" s="9"/>
      <c r="H3002" s="9"/>
      <c r="I3002" s="9"/>
      <c r="J3002" s="9"/>
      <c r="K3002" s="9"/>
      <c r="L3002" s="9"/>
      <c r="M3002" s="9"/>
    </row>
    <row r="3003" spans="1:38" ht="26.1" customHeight="1" x14ac:dyDescent="0.3">
      <c r="A3003" s="7"/>
      <c r="B3003" s="7"/>
      <c r="C3003" s="14"/>
      <c r="D3003" s="9"/>
      <c r="E3003" s="9"/>
      <c r="F3003" s="9"/>
      <c r="G3003" s="9"/>
      <c r="H3003" s="9"/>
      <c r="I3003" s="9"/>
      <c r="J3003" s="9"/>
      <c r="K3003" s="9"/>
      <c r="L3003" s="9"/>
      <c r="M3003" s="9"/>
    </row>
    <row r="3004" spans="1:38" ht="26.1" customHeight="1" x14ac:dyDescent="0.3">
      <c r="A3004" s="7"/>
      <c r="B3004" s="7"/>
      <c r="C3004" s="14"/>
      <c r="D3004" s="9"/>
      <c r="E3004" s="9"/>
      <c r="F3004" s="9"/>
      <c r="G3004" s="9"/>
      <c r="H3004" s="9"/>
      <c r="I3004" s="9"/>
      <c r="J3004" s="9"/>
      <c r="K3004" s="9"/>
      <c r="L3004" s="9"/>
      <c r="M3004" s="9"/>
    </row>
    <row r="3005" spans="1:38" ht="26.1" customHeight="1" x14ac:dyDescent="0.3">
      <c r="A3005" s="7"/>
      <c r="B3005" s="7"/>
      <c r="C3005" s="14"/>
      <c r="D3005" s="9"/>
      <c r="E3005" s="9"/>
      <c r="F3005" s="9"/>
      <c r="G3005" s="9"/>
      <c r="H3005" s="9"/>
      <c r="I3005" s="9"/>
      <c r="J3005" s="9"/>
      <c r="K3005" s="9"/>
      <c r="L3005" s="9"/>
      <c r="M3005" s="9"/>
    </row>
    <row r="3006" spans="1:38" ht="26.1" customHeight="1" x14ac:dyDescent="0.3">
      <c r="A3006" s="7"/>
      <c r="B3006" s="7"/>
      <c r="C3006" s="14"/>
      <c r="D3006" s="9"/>
      <c r="E3006" s="9"/>
      <c r="F3006" s="9"/>
      <c r="G3006" s="9"/>
      <c r="H3006" s="9"/>
      <c r="I3006" s="9"/>
      <c r="J3006" s="9"/>
      <c r="K3006" s="9"/>
      <c r="L3006" s="9"/>
      <c r="M3006" s="9"/>
    </row>
    <row r="3007" spans="1:38" ht="26.1" customHeight="1" x14ac:dyDescent="0.3">
      <c r="A3007" s="7"/>
      <c r="B3007" s="7"/>
      <c r="C3007" s="14"/>
      <c r="D3007" s="9"/>
      <c r="E3007" s="9"/>
      <c r="F3007" s="9"/>
      <c r="G3007" s="9"/>
      <c r="H3007" s="9"/>
      <c r="I3007" s="9"/>
      <c r="J3007" s="9"/>
      <c r="K3007" s="9"/>
      <c r="L3007" s="9"/>
      <c r="M3007" s="9"/>
    </row>
    <row r="3008" spans="1:38" ht="26.1" customHeight="1" x14ac:dyDescent="0.3">
      <c r="A3008" s="7"/>
      <c r="B3008" s="7"/>
      <c r="C3008" s="14"/>
      <c r="D3008" s="9"/>
      <c r="E3008" s="9"/>
      <c r="F3008" s="9"/>
      <c r="G3008" s="9"/>
      <c r="H3008" s="9"/>
      <c r="I3008" s="9"/>
      <c r="J3008" s="9"/>
      <c r="K3008" s="9"/>
      <c r="L3008" s="9"/>
      <c r="M3008" s="9"/>
    </row>
    <row r="3009" spans="1:38" ht="26.1" customHeight="1" x14ac:dyDescent="0.3">
      <c r="A3009" s="7"/>
      <c r="B3009" s="7"/>
      <c r="C3009" s="14"/>
      <c r="D3009" s="9"/>
      <c r="E3009" s="9"/>
      <c r="F3009" s="9"/>
      <c r="G3009" s="9"/>
      <c r="H3009" s="9"/>
      <c r="I3009" s="9"/>
      <c r="J3009" s="9"/>
      <c r="K3009" s="9"/>
      <c r="L3009" s="9"/>
      <c r="M3009" s="9"/>
    </row>
    <row r="3010" spans="1:38" ht="26.1" customHeight="1" x14ac:dyDescent="0.3">
      <c r="A3010" s="7"/>
      <c r="B3010" s="7"/>
      <c r="C3010" s="14"/>
      <c r="D3010" s="9"/>
      <c r="E3010" s="9"/>
      <c r="F3010" s="9"/>
      <c r="G3010" s="9"/>
      <c r="H3010" s="9"/>
      <c r="I3010" s="9"/>
      <c r="J3010" s="9"/>
      <c r="K3010" s="9"/>
      <c r="L3010" s="9"/>
      <c r="M3010" s="9"/>
    </row>
    <row r="3011" spans="1:38" ht="26.1" customHeight="1" x14ac:dyDescent="0.3">
      <c r="A3011" s="7"/>
      <c r="B3011" s="7"/>
      <c r="C3011" s="14"/>
      <c r="D3011" s="9"/>
      <c r="E3011" s="9"/>
      <c r="F3011" s="9"/>
      <c r="G3011" s="9"/>
      <c r="H3011" s="9"/>
      <c r="I3011" s="9"/>
      <c r="J3011" s="9"/>
      <c r="K3011" s="9"/>
      <c r="L3011" s="9"/>
      <c r="M3011" s="9"/>
    </row>
    <row r="3012" spans="1:38" ht="26.1" customHeight="1" x14ac:dyDescent="0.3">
      <c r="A3012" s="10" t="s">
        <v>91</v>
      </c>
      <c r="B3012" s="11"/>
      <c r="C3012" s="12"/>
      <c r="D3012" s="13"/>
      <c r="E3012" s="13"/>
      <c r="F3012" s="13"/>
      <c r="G3012" s="13"/>
      <c r="H3012" s="13"/>
      <c r="I3012" s="13"/>
      <c r="J3012" s="13"/>
      <c r="K3012" s="13"/>
      <c r="L3012" s="13">
        <f>F3012+H3012+J3012</f>
        <v>0</v>
      </c>
      <c r="M3012" s="13"/>
      <c r="R3012">
        <f t="shared" ref="R3012:AL3012" si="488">ROUNDDOWN(SUM(R2998:R2998), 0)</f>
        <v>0</v>
      </c>
      <c r="S3012">
        <f t="shared" si="488"/>
        <v>0</v>
      </c>
      <c r="T3012">
        <f t="shared" si="488"/>
        <v>0</v>
      </c>
      <c r="U3012">
        <f t="shared" si="488"/>
        <v>0</v>
      </c>
      <c r="V3012">
        <f t="shared" si="488"/>
        <v>0</v>
      </c>
      <c r="W3012">
        <f t="shared" si="488"/>
        <v>0</v>
      </c>
      <c r="X3012">
        <f t="shared" si="488"/>
        <v>0</v>
      </c>
      <c r="Y3012">
        <f t="shared" si="488"/>
        <v>0</v>
      </c>
      <c r="Z3012">
        <f t="shared" si="488"/>
        <v>0</v>
      </c>
      <c r="AA3012">
        <f t="shared" si="488"/>
        <v>0</v>
      </c>
      <c r="AB3012">
        <f t="shared" si="488"/>
        <v>0</v>
      </c>
      <c r="AC3012">
        <f t="shared" si="488"/>
        <v>0</v>
      </c>
      <c r="AD3012">
        <f t="shared" si="488"/>
        <v>0</v>
      </c>
      <c r="AE3012">
        <f t="shared" si="488"/>
        <v>0</v>
      </c>
      <c r="AF3012">
        <f t="shared" si="488"/>
        <v>0</v>
      </c>
      <c r="AG3012">
        <f t="shared" si="488"/>
        <v>0</v>
      </c>
      <c r="AH3012">
        <f t="shared" si="488"/>
        <v>0</v>
      </c>
      <c r="AI3012">
        <f t="shared" si="488"/>
        <v>0</v>
      </c>
      <c r="AJ3012">
        <f t="shared" si="488"/>
        <v>0</v>
      </c>
      <c r="AK3012">
        <f t="shared" si="488"/>
        <v>0</v>
      </c>
      <c r="AL3012">
        <f t="shared" si="488"/>
        <v>0</v>
      </c>
    </row>
    <row r="3013" spans="1:38" ht="26.1" customHeight="1" x14ac:dyDescent="0.3">
      <c r="A3013" s="59" t="s">
        <v>615</v>
      </c>
      <c r="B3013" s="62"/>
      <c r="C3013" s="62"/>
      <c r="D3013" s="62"/>
      <c r="E3013" s="62"/>
      <c r="F3013" s="62"/>
      <c r="G3013" s="62"/>
      <c r="H3013" s="62"/>
      <c r="I3013" s="62"/>
      <c r="J3013" s="62"/>
      <c r="K3013" s="62"/>
      <c r="L3013" s="62"/>
      <c r="M3013" s="63"/>
    </row>
    <row r="3014" spans="1:38" ht="26.1" customHeight="1" x14ac:dyDescent="0.3">
      <c r="A3014" s="6" t="s">
        <v>127</v>
      </c>
      <c r="B3014" s="6" t="s">
        <v>128</v>
      </c>
      <c r="C3014" s="8" t="s">
        <v>52</v>
      </c>
      <c r="D3014" s="9">
        <v>85</v>
      </c>
      <c r="E3014" s="9"/>
      <c r="F3014" s="9"/>
      <c r="G3014" s="9"/>
      <c r="H3014" s="9"/>
      <c r="I3014" s="9"/>
      <c r="J3014" s="9"/>
      <c r="K3014" s="9">
        <f t="shared" ref="K3014:L3017" si="489">E3014+G3014+I3014</f>
        <v>0</v>
      </c>
      <c r="L3014" s="9">
        <f t="shared" si="489"/>
        <v>0</v>
      </c>
      <c r="M3014" s="15" t="s">
        <v>126</v>
      </c>
      <c r="O3014" t="str">
        <f>""</f>
        <v/>
      </c>
      <c r="P3014" s="1" t="s">
        <v>90</v>
      </c>
      <c r="Q3014">
        <v>1</v>
      </c>
      <c r="R3014">
        <f>IF(P3014="기계경비", J3014, 0)</f>
        <v>0</v>
      </c>
      <c r="S3014">
        <f>IF(P3014="운반비", J3014, 0)</f>
        <v>0</v>
      </c>
      <c r="T3014">
        <f>IF(P3014="작업부산물", F3014, 0)</f>
        <v>0</v>
      </c>
      <c r="U3014">
        <f>IF(P3014="관급", F3014, 0)</f>
        <v>0</v>
      </c>
      <c r="V3014">
        <f>IF(P3014="외주비", J3014, 0)</f>
        <v>0</v>
      </c>
      <c r="W3014">
        <f>IF(P3014="장비비", J3014, 0)</f>
        <v>0</v>
      </c>
      <c r="X3014">
        <f>IF(P3014="폐기물처리비", J3014, 0)</f>
        <v>0</v>
      </c>
      <c r="Y3014">
        <f>IF(P3014="가설비", J3014, 0)</f>
        <v>0</v>
      </c>
      <c r="Z3014">
        <f>IF(P3014="잡비제외분", F3014, 0)</f>
        <v>0</v>
      </c>
      <c r="AA3014">
        <f>IF(P3014="사급자재대", L3014, 0)</f>
        <v>0</v>
      </c>
      <c r="AB3014">
        <f>IF(P3014="관급자재대", L3014, 0)</f>
        <v>0</v>
      </c>
      <c r="AC3014">
        <f>IF(P3014="(비)철강설", L3014, 0)</f>
        <v>0</v>
      </c>
      <c r="AD3014">
        <f>IF(P3014="사용자항목2", L3014, 0)</f>
        <v>0</v>
      </c>
      <c r="AE3014">
        <f>IF(P3014="사용자항목3", L3014, 0)</f>
        <v>0</v>
      </c>
      <c r="AF3014">
        <f>IF(P3014="사용자항목4", L3014, 0)</f>
        <v>0</v>
      </c>
      <c r="AG3014">
        <f>IF(P3014="사용자항목5", L3014, 0)</f>
        <v>0</v>
      </c>
      <c r="AH3014">
        <f>IF(P3014="사용자항목6", L3014, 0)</f>
        <v>0</v>
      </c>
      <c r="AI3014">
        <f>IF(P3014="사용자항목7", L3014, 0)</f>
        <v>0</v>
      </c>
      <c r="AJ3014">
        <f>IF(P3014="사용자항목8", L3014, 0)</f>
        <v>0</v>
      </c>
      <c r="AK3014">
        <f>IF(P3014="사용자항목9", L3014, 0)</f>
        <v>0</v>
      </c>
    </row>
    <row r="3015" spans="1:38" ht="26.1" customHeight="1" x14ac:dyDescent="0.3">
      <c r="A3015" s="6" t="s">
        <v>130</v>
      </c>
      <c r="B3015" s="6" t="s">
        <v>131</v>
      </c>
      <c r="C3015" s="8" t="s">
        <v>52</v>
      </c>
      <c r="D3015" s="9">
        <v>85</v>
      </c>
      <c r="E3015" s="9"/>
      <c r="F3015" s="9"/>
      <c r="G3015" s="9"/>
      <c r="H3015" s="9"/>
      <c r="I3015" s="9"/>
      <c r="J3015" s="9"/>
      <c r="K3015" s="9">
        <f t="shared" si="489"/>
        <v>0</v>
      </c>
      <c r="L3015" s="9">
        <f t="shared" si="489"/>
        <v>0</v>
      </c>
      <c r="M3015" s="15" t="s">
        <v>129</v>
      </c>
      <c r="O3015" t="str">
        <f>""</f>
        <v/>
      </c>
      <c r="P3015" s="1" t="s">
        <v>90</v>
      </c>
      <c r="Q3015">
        <v>1</v>
      </c>
      <c r="R3015">
        <f>IF(P3015="기계경비", J3015, 0)</f>
        <v>0</v>
      </c>
      <c r="S3015">
        <f>IF(P3015="운반비", J3015, 0)</f>
        <v>0</v>
      </c>
      <c r="T3015">
        <f>IF(P3015="작업부산물", F3015, 0)</f>
        <v>0</v>
      </c>
      <c r="U3015">
        <f>IF(P3015="관급", F3015, 0)</f>
        <v>0</v>
      </c>
      <c r="V3015">
        <f>IF(P3015="외주비", J3015, 0)</f>
        <v>0</v>
      </c>
      <c r="W3015">
        <f>IF(P3015="장비비", J3015, 0)</f>
        <v>0</v>
      </c>
      <c r="X3015">
        <f>IF(P3015="폐기물처리비", J3015, 0)</f>
        <v>0</v>
      </c>
      <c r="Y3015">
        <f>IF(P3015="가설비", J3015, 0)</f>
        <v>0</v>
      </c>
      <c r="Z3015">
        <f>IF(P3015="잡비제외분", F3015, 0)</f>
        <v>0</v>
      </c>
      <c r="AA3015">
        <f>IF(P3015="사급자재대", L3015, 0)</f>
        <v>0</v>
      </c>
      <c r="AB3015">
        <f>IF(P3015="관급자재대", L3015, 0)</f>
        <v>0</v>
      </c>
      <c r="AC3015">
        <f>IF(P3015="(비)철강설", L3015, 0)</f>
        <v>0</v>
      </c>
      <c r="AD3015">
        <f>IF(P3015="사용자항목2", L3015, 0)</f>
        <v>0</v>
      </c>
      <c r="AE3015">
        <f>IF(P3015="사용자항목3", L3015, 0)</f>
        <v>0</v>
      </c>
      <c r="AF3015">
        <f>IF(P3015="사용자항목4", L3015, 0)</f>
        <v>0</v>
      </c>
      <c r="AG3015">
        <f>IF(P3015="사용자항목5", L3015, 0)</f>
        <v>0</v>
      </c>
      <c r="AH3015">
        <f>IF(P3015="사용자항목6", L3015, 0)</f>
        <v>0</v>
      </c>
      <c r="AI3015">
        <f>IF(P3015="사용자항목7", L3015, 0)</f>
        <v>0</v>
      </c>
      <c r="AJ3015">
        <f>IF(P3015="사용자항목8", L3015, 0)</f>
        <v>0</v>
      </c>
      <c r="AK3015">
        <f>IF(P3015="사용자항목9", L3015, 0)</f>
        <v>0</v>
      </c>
    </row>
    <row r="3016" spans="1:38" ht="26.1" customHeight="1" x14ac:dyDescent="0.3">
      <c r="A3016" s="6" t="s">
        <v>133</v>
      </c>
      <c r="B3016" s="6" t="s">
        <v>134</v>
      </c>
      <c r="C3016" s="8" t="s">
        <v>53</v>
      </c>
      <c r="D3016" s="9">
        <v>39</v>
      </c>
      <c r="E3016" s="9"/>
      <c r="F3016" s="9"/>
      <c r="G3016" s="9"/>
      <c r="H3016" s="9"/>
      <c r="I3016" s="9"/>
      <c r="J3016" s="9"/>
      <c r="K3016" s="9">
        <f t="shared" si="489"/>
        <v>0</v>
      </c>
      <c r="L3016" s="9">
        <f t="shared" si="489"/>
        <v>0</v>
      </c>
      <c r="M3016" s="15" t="s">
        <v>132</v>
      </c>
      <c r="O3016" t="str">
        <f>""</f>
        <v/>
      </c>
      <c r="P3016" s="1" t="s">
        <v>90</v>
      </c>
      <c r="Q3016">
        <v>1</v>
      </c>
      <c r="R3016">
        <f>IF(P3016="기계경비", J3016, 0)</f>
        <v>0</v>
      </c>
      <c r="S3016">
        <f>IF(P3016="운반비", J3016, 0)</f>
        <v>0</v>
      </c>
      <c r="T3016">
        <f>IF(P3016="작업부산물", F3016, 0)</f>
        <v>0</v>
      </c>
      <c r="U3016">
        <f>IF(P3016="관급", F3016, 0)</f>
        <v>0</v>
      </c>
      <c r="V3016">
        <f>IF(P3016="외주비", J3016, 0)</f>
        <v>0</v>
      </c>
      <c r="W3016">
        <f>IF(P3016="장비비", J3016, 0)</f>
        <v>0</v>
      </c>
      <c r="X3016">
        <f>IF(P3016="폐기물처리비", J3016, 0)</f>
        <v>0</v>
      </c>
      <c r="Y3016">
        <f>IF(P3016="가설비", J3016, 0)</f>
        <v>0</v>
      </c>
      <c r="Z3016">
        <f>IF(P3016="잡비제외분", F3016, 0)</f>
        <v>0</v>
      </c>
      <c r="AA3016">
        <f>IF(P3016="사급자재대", L3016, 0)</f>
        <v>0</v>
      </c>
      <c r="AB3016">
        <f>IF(P3016="관급자재대", L3016, 0)</f>
        <v>0</v>
      </c>
      <c r="AC3016">
        <f>IF(P3016="(비)철강설", L3016, 0)</f>
        <v>0</v>
      </c>
      <c r="AD3016">
        <f>IF(P3016="사용자항목2", L3016, 0)</f>
        <v>0</v>
      </c>
      <c r="AE3016">
        <f>IF(P3016="사용자항목3", L3016, 0)</f>
        <v>0</v>
      </c>
      <c r="AF3016">
        <f>IF(P3016="사용자항목4", L3016, 0)</f>
        <v>0</v>
      </c>
      <c r="AG3016">
        <f>IF(P3016="사용자항목5", L3016, 0)</f>
        <v>0</v>
      </c>
      <c r="AH3016">
        <f>IF(P3016="사용자항목6", L3016, 0)</f>
        <v>0</v>
      </c>
      <c r="AI3016">
        <f>IF(P3016="사용자항목7", L3016, 0)</f>
        <v>0</v>
      </c>
      <c r="AJ3016">
        <f>IF(P3016="사용자항목8", L3016, 0)</f>
        <v>0</v>
      </c>
      <c r="AK3016">
        <f>IF(P3016="사용자항목9", L3016, 0)</f>
        <v>0</v>
      </c>
    </row>
    <row r="3017" spans="1:38" ht="26.1" customHeight="1" x14ac:dyDescent="0.3">
      <c r="A3017" s="6" t="s">
        <v>136</v>
      </c>
      <c r="B3017" s="6" t="s">
        <v>137</v>
      </c>
      <c r="C3017" s="8" t="s">
        <v>53</v>
      </c>
      <c r="D3017" s="9">
        <v>12</v>
      </c>
      <c r="E3017" s="9"/>
      <c r="F3017" s="9"/>
      <c r="G3017" s="9"/>
      <c r="H3017" s="9"/>
      <c r="I3017" s="9"/>
      <c r="J3017" s="9"/>
      <c r="K3017" s="9">
        <f t="shared" si="489"/>
        <v>0</v>
      </c>
      <c r="L3017" s="9">
        <f t="shared" si="489"/>
        <v>0</v>
      </c>
      <c r="M3017" s="15" t="s">
        <v>135</v>
      </c>
      <c r="O3017" t="str">
        <f>""</f>
        <v/>
      </c>
      <c r="P3017" s="1" t="s">
        <v>90</v>
      </c>
      <c r="Q3017">
        <v>1</v>
      </c>
      <c r="R3017">
        <f>IF(P3017="기계경비", J3017, 0)</f>
        <v>0</v>
      </c>
      <c r="S3017">
        <f>IF(P3017="운반비", J3017, 0)</f>
        <v>0</v>
      </c>
      <c r="T3017">
        <f>IF(P3017="작업부산물", F3017, 0)</f>
        <v>0</v>
      </c>
      <c r="U3017">
        <f>IF(P3017="관급", F3017, 0)</f>
        <v>0</v>
      </c>
      <c r="V3017">
        <f>IF(P3017="외주비", J3017, 0)</f>
        <v>0</v>
      </c>
      <c r="W3017">
        <f>IF(P3017="장비비", J3017, 0)</f>
        <v>0</v>
      </c>
      <c r="X3017">
        <f>IF(P3017="폐기물처리비", J3017, 0)</f>
        <v>0</v>
      </c>
      <c r="Y3017">
        <f>IF(P3017="가설비", J3017, 0)</f>
        <v>0</v>
      </c>
      <c r="Z3017">
        <f>IF(P3017="잡비제외분", F3017, 0)</f>
        <v>0</v>
      </c>
      <c r="AA3017">
        <f>IF(P3017="사급자재대", L3017, 0)</f>
        <v>0</v>
      </c>
      <c r="AB3017">
        <f>IF(P3017="관급자재대", L3017, 0)</f>
        <v>0</v>
      </c>
      <c r="AC3017">
        <f>IF(P3017="(비)철강설", L3017, 0)</f>
        <v>0</v>
      </c>
      <c r="AD3017">
        <f>IF(P3017="사용자항목2", L3017, 0)</f>
        <v>0</v>
      </c>
      <c r="AE3017">
        <f>IF(P3017="사용자항목3", L3017, 0)</f>
        <v>0</v>
      </c>
      <c r="AF3017">
        <f>IF(P3017="사용자항목4", L3017, 0)</f>
        <v>0</v>
      </c>
      <c r="AG3017">
        <f>IF(P3017="사용자항목5", L3017, 0)</f>
        <v>0</v>
      </c>
      <c r="AH3017">
        <f>IF(P3017="사용자항목6", L3017, 0)</f>
        <v>0</v>
      </c>
      <c r="AI3017">
        <f>IF(P3017="사용자항목7", L3017, 0)</f>
        <v>0</v>
      </c>
      <c r="AJ3017">
        <f>IF(P3017="사용자항목8", L3017, 0)</f>
        <v>0</v>
      </c>
      <c r="AK3017">
        <f>IF(P3017="사용자항목9", L3017, 0)</f>
        <v>0</v>
      </c>
    </row>
    <row r="3018" spans="1:38" ht="26.1" customHeight="1" x14ac:dyDescent="0.3">
      <c r="A3018" s="7"/>
      <c r="B3018" s="7"/>
      <c r="C3018" s="14"/>
      <c r="D3018" s="9"/>
      <c r="E3018" s="9"/>
      <c r="F3018" s="9"/>
      <c r="G3018" s="9"/>
      <c r="H3018" s="9"/>
      <c r="I3018" s="9"/>
      <c r="J3018" s="9"/>
      <c r="K3018" s="9"/>
      <c r="L3018" s="9"/>
      <c r="M3018" s="9"/>
    </row>
    <row r="3019" spans="1:38" ht="26.1" customHeight="1" x14ac:dyDescent="0.3">
      <c r="A3019" s="7"/>
      <c r="B3019" s="7"/>
      <c r="C3019" s="14"/>
      <c r="D3019" s="9"/>
      <c r="E3019" s="9"/>
      <c r="F3019" s="9"/>
      <c r="G3019" s="9"/>
      <c r="H3019" s="9"/>
      <c r="I3019" s="9"/>
      <c r="J3019" s="9"/>
      <c r="K3019" s="9"/>
      <c r="L3019" s="9"/>
      <c r="M3019" s="9"/>
    </row>
    <row r="3020" spans="1:38" ht="26.1" customHeight="1" x14ac:dyDescent="0.3">
      <c r="A3020" s="7"/>
      <c r="B3020" s="7"/>
      <c r="C3020" s="14"/>
      <c r="D3020" s="9"/>
      <c r="E3020" s="9"/>
      <c r="F3020" s="9"/>
      <c r="G3020" s="9"/>
      <c r="H3020" s="9"/>
      <c r="I3020" s="9"/>
      <c r="J3020" s="9"/>
      <c r="K3020" s="9"/>
      <c r="L3020" s="9"/>
      <c r="M3020" s="9"/>
    </row>
    <row r="3021" spans="1:38" ht="26.1" customHeight="1" x14ac:dyDescent="0.3">
      <c r="A3021" s="7"/>
      <c r="B3021" s="7"/>
      <c r="C3021" s="14"/>
      <c r="D3021" s="9"/>
      <c r="E3021" s="9"/>
      <c r="F3021" s="9"/>
      <c r="G3021" s="9"/>
      <c r="H3021" s="9"/>
      <c r="I3021" s="9"/>
      <c r="J3021" s="9"/>
      <c r="K3021" s="9"/>
      <c r="L3021" s="9"/>
      <c r="M3021" s="9"/>
    </row>
    <row r="3022" spans="1:38" ht="26.1" customHeight="1" x14ac:dyDescent="0.3">
      <c r="A3022" s="7"/>
      <c r="B3022" s="7"/>
      <c r="C3022" s="14"/>
      <c r="D3022" s="9"/>
      <c r="E3022" s="9"/>
      <c r="F3022" s="9"/>
      <c r="G3022" s="9"/>
      <c r="H3022" s="9"/>
      <c r="I3022" s="9"/>
      <c r="J3022" s="9"/>
      <c r="K3022" s="9"/>
      <c r="L3022" s="9"/>
      <c r="M3022" s="9"/>
    </row>
    <row r="3023" spans="1:38" ht="26.1" customHeight="1" x14ac:dyDescent="0.3">
      <c r="A3023" s="7"/>
      <c r="B3023" s="7"/>
      <c r="C3023" s="14"/>
      <c r="D3023" s="9"/>
      <c r="E3023" s="9"/>
      <c r="F3023" s="9"/>
      <c r="G3023" s="9"/>
      <c r="H3023" s="9"/>
      <c r="I3023" s="9"/>
      <c r="J3023" s="9"/>
      <c r="K3023" s="9"/>
      <c r="L3023" s="9"/>
      <c r="M3023" s="9"/>
    </row>
    <row r="3024" spans="1:38" ht="26.1" customHeight="1" x14ac:dyDescent="0.3">
      <c r="A3024" s="7"/>
      <c r="B3024" s="7"/>
      <c r="C3024" s="14"/>
      <c r="D3024" s="9"/>
      <c r="E3024" s="9"/>
      <c r="F3024" s="9"/>
      <c r="G3024" s="9"/>
      <c r="H3024" s="9"/>
      <c r="I3024" s="9"/>
      <c r="J3024" s="9"/>
      <c r="K3024" s="9"/>
      <c r="L3024" s="9"/>
      <c r="M3024" s="9"/>
    </row>
    <row r="3025" spans="1:38" ht="26.1" customHeight="1" x14ac:dyDescent="0.3">
      <c r="A3025" s="7"/>
      <c r="B3025" s="7"/>
      <c r="C3025" s="14"/>
      <c r="D3025" s="9"/>
      <c r="E3025" s="9"/>
      <c r="F3025" s="9"/>
      <c r="G3025" s="9"/>
      <c r="H3025" s="9"/>
      <c r="I3025" s="9"/>
      <c r="J3025" s="9"/>
      <c r="K3025" s="9"/>
      <c r="L3025" s="9"/>
      <c r="M3025" s="9"/>
    </row>
    <row r="3026" spans="1:38" ht="26.1" customHeight="1" x14ac:dyDescent="0.3">
      <c r="A3026" s="7"/>
      <c r="B3026" s="7"/>
      <c r="C3026" s="14"/>
      <c r="D3026" s="9"/>
      <c r="E3026" s="9"/>
      <c r="F3026" s="9"/>
      <c r="G3026" s="9"/>
      <c r="H3026" s="9"/>
      <c r="I3026" s="9"/>
      <c r="J3026" s="9"/>
      <c r="K3026" s="9"/>
      <c r="L3026" s="9"/>
      <c r="M3026" s="9"/>
    </row>
    <row r="3027" spans="1:38" ht="26.1" customHeight="1" x14ac:dyDescent="0.3">
      <c r="A3027" s="7"/>
      <c r="B3027" s="7"/>
      <c r="C3027" s="14"/>
      <c r="D3027" s="9"/>
      <c r="E3027" s="9"/>
      <c r="F3027" s="9"/>
      <c r="G3027" s="9"/>
      <c r="H3027" s="9"/>
      <c r="I3027" s="9"/>
      <c r="J3027" s="9"/>
      <c r="K3027" s="9"/>
      <c r="L3027" s="9"/>
      <c r="M3027" s="9"/>
    </row>
    <row r="3028" spans="1:38" ht="26.1" customHeight="1" x14ac:dyDescent="0.3">
      <c r="A3028" s="10" t="s">
        <v>91</v>
      </c>
      <c r="B3028" s="11"/>
      <c r="C3028" s="12"/>
      <c r="D3028" s="13"/>
      <c r="E3028" s="13"/>
      <c r="F3028" s="13"/>
      <c r="G3028" s="13"/>
      <c r="H3028" s="13"/>
      <c r="I3028" s="13"/>
      <c r="J3028" s="13"/>
      <c r="K3028" s="13"/>
      <c r="L3028" s="13">
        <f>F3028+H3028+J3028</f>
        <v>0</v>
      </c>
      <c r="M3028" s="13"/>
      <c r="R3028">
        <f t="shared" ref="R3028:AL3028" si="490">ROUNDDOWN(SUM(R3014:R3017), 0)</f>
        <v>0</v>
      </c>
      <c r="S3028">
        <f t="shared" si="490"/>
        <v>0</v>
      </c>
      <c r="T3028">
        <f t="shared" si="490"/>
        <v>0</v>
      </c>
      <c r="U3028">
        <f t="shared" si="490"/>
        <v>0</v>
      </c>
      <c r="V3028">
        <f t="shared" si="490"/>
        <v>0</v>
      </c>
      <c r="W3028">
        <f t="shared" si="490"/>
        <v>0</v>
      </c>
      <c r="X3028">
        <f t="shared" si="490"/>
        <v>0</v>
      </c>
      <c r="Y3028">
        <f t="shared" si="490"/>
        <v>0</v>
      </c>
      <c r="Z3028">
        <f t="shared" si="490"/>
        <v>0</v>
      </c>
      <c r="AA3028">
        <f t="shared" si="490"/>
        <v>0</v>
      </c>
      <c r="AB3028">
        <f t="shared" si="490"/>
        <v>0</v>
      </c>
      <c r="AC3028">
        <f t="shared" si="490"/>
        <v>0</v>
      </c>
      <c r="AD3028">
        <f t="shared" si="490"/>
        <v>0</v>
      </c>
      <c r="AE3028">
        <f t="shared" si="490"/>
        <v>0</v>
      </c>
      <c r="AF3028">
        <f t="shared" si="490"/>
        <v>0</v>
      </c>
      <c r="AG3028">
        <f t="shared" si="490"/>
        <v>0</v>
      </c>
      <c r="AH3028">
        <f t="shared" si="490"/>
        <v>0</v>
      </c>
      <c r="AI3028">
        <f t="shared" si="490"/>
        <v>0</v>
      </c>
      <c r="AJ3028">
        <f t="shared" si="490"/>
        <v>0</v>
      </c>
      <c r="AK3028">
        <f t="shared" si="490"/>
        <v>0</v>
      </c>
      <c r="AL3028">
        <f t="shared" si="490"/>
        <v>0</v>
      </c>
    </row>
    <row r="3029" spans="1:38" ht="26.1" customHeight="1" x14ac:dyDescent="0.3">
      <c r="A3029" s="59" t="s">
        <v>616</v>
      </c>
      <c r="B3029" s="62"/>
      <c r="C3029" s="62"/>
      <c r="D3029" s="62"/>
      <c r="E3029" s="62"/>
      <c r="F3029" s="62"/>
      <c r="G3029" s="62"/>
      <c r="H3029" s="62"/>
      <c r="I3029" s="62"/>
      <c r="J3029" s="62"/>
      <c r="K3029" s="62"/>
      <c r="L3029" s="62"/>
      <c r="M3029" s="63"/>
    </row>
    <row r="3030" spans="1:38" ht="26.1" customHeight="1" x14ac:dyDescent="0.3">
      <c r="A3030" s="6" t="s">
        <v>339</v>
      </c>
      <c r="B3030" s="6" t="s">
        <v>340</v>
      </c>
      <c r="C3030" s="8" t="s">
        <v>97</v>
      </c>
      <c r="D3030" s="9">
        <v>1</v>
      </c>
      <c r="E3030" s="9"/>
      <c r="F3030" s="9"/>
      <c r="G3030" s="9"/>
      <c r="H3030" s="9"/>
      <c r="I3030" s="9"/>
      <c r="J3030" s="9"/>
      <c r="K3030" s="9">
        <f>E3030+G3030+I3030</f>
        <v>0</v>
      </c>
      <c r="L3030" s="9">
        <f>F3030+H3030+J3030</f>
        <v>0</v>
      </c>
      <c r="M3030" s="15" t="s">
        <v>338</v>
      </c>
      <c r="O3030" t="str">
        <f>""</f>
        <v/>
      </c>
      <c r="P3030" s="1" t="s">
        <v>90</v>
      </c>
      <c r="Q3030">
        <v>1</v>
      </c>
      <c r="R3030">
        <f>IF(P3030="기계경비", J3030, 0)</f>
        <v>0</v>
      </c>
      <c r="S3030">
        <f>IF(P3030="운반비", J3030, 0)</f>
        <v>0</v>
      </c>
      <c r="T3030">
        <f>IF(P3030="작업부산물", F3030, 0)</f>
        <v>0</v>
      </c>
      <c r="U3030">
        <f>IF(P3030="관급", F3030, 0)</f>
        <v>0</v>
      </c>
      <c r="V3030">
        <f>IF(P3030="외주비", J3030, 0)</f>
        <v>0</v>
      </c>
      <c r="W3030">
        <f>IF(P3030="장비비", J3030, 0)</f>
        <v>0</v>
      </c>
      <c r="X3030">
        <f>IF(P3030="폐기물처리비", J3030, 0)</f>
        <v>0</v>
      </c>
      <c r="Y3030">
        <f>IF(P3030="가설비", J3030, 0)</f>
        <v>0</v>
      </c>
      <c r="Z3030">
        <f>IF(P3030="잡비제외분", F3030, 0)</f>
        <v>0</v>
      </c>
      <c r="AA3030">
        <f>IF(P3030="사급자재대", L3030, 0)</f>
        <v>0</v>
      </c>
      <c r="AB3030">
        <f>IF(P3030="관급자재대", L3030, 0)</f>
        <v>0</v>
      </c>
      <c r="AC3030">
        <f>IF(P3030="(비)철강설", L3030, 0)</f>
        <v>0</v>
      </c>
      <c r="AD3030">
        <f>IF(P3030="사용자항목2", L3030, 0)</f>
        <v>0</v>
      </c>
      <c r="AE3030">
        <f>IF(P3030="사용자항목3", L3030, 0)</f>
        <v>0</v>
      </c>
      <c r="AF3030">
        <f>IF(P3030="사용자항목4", L3030, 0)</f>
        <v>0</v>
      </c>
      <c r="AG3030">
        <f>IF(P3030="사용자항목5", L3030, 0)</f>
        <v>0</v>
      </c>
      <c r="AH3030">
        <f>IF(P3030="사용자항목6", L3030, 0)</f>
        <v>0</v>
      </c>
      <c r="AI3030">
        <f>IF(P3030="사용자항목7", L3030, 0)</f>
        <v>0</v>
      </c>
      <c r="AJ3030">
        <f>IF(P3030="사용자항목8", L3030, 0)</f>
        <v>0</v>
      </c>
      <c r="AK3030">
        <f>IF(P3030="사용자항목9", L3030, 0)</f>
        <v>0</v>
      </c>
    </row>
    <row r="3031" spans="1:38" ht="26.1" customHeight="1" x14ac:dyDescent="0.3">
      <c r="A3031" s="6" t="s">
        <v>342</v>
      </c>
      <c r="B3031" s="6" t="s">
        <v>343</v>
      </c>
      <c r="C3031" s="8" t="s">
        <v>97</v>
      </c>
      <c r="D3031" s="9">
        <v>1</v>
      </c>
      <c r="E3031" s="9"/>
      <c r="F3031" s="9"/>
      <c r="G3031" s="9"/>
      <c r="H3031" s="9"/>
      <c r="I3031" s="9"/>
      <c r="J3031" s="9"/>
      <c r="K3031" s="9">
        <f>E3031+G3031+I3031</f>
        <v>0</v>
      </c>
      <c r="L3031" s="9">
        <f>F3031+H3031+J3031</f>
        <v>0</v>
      </c>
      <c r="M3031" s="15" t="s">
        <v>341</v>
      </c>
      <c r="O3031" t="str">
        <f>""</f>
        <v/>
      </c>
      <c r="P3031" s="1" t="s">
        <v>90</v>
      </c>
      <c r="Q3031">
        <v>1</v>
      </c>
      <c r="R3031">
        <f>IF(P3031="기계경비", J3031, 0)</f>
        <v>0</v>
      </c>
      <c r="S3031">
        <f>IF(P3031="운반비", J3031, 0)</f>
        <v>0</v>
      </c>
      <c r="T3031">
        <f>IF(P3031="작업부산물", F3031, 0)</f>
        <v>0</v>
      </c>
      <c r="U3031">
        <f>IF(P3031="관급", F3031, 0)</f>
        <v>0</v>
      </c>
      <c r="V3031">
        <f>IF(P3031="외주비", J3031, 0)</f>
        <v>0</v>
      </c>
      <c r="W3031">
        <f>IF(P3031="장비비", J3031, 0)</f>
        <v>0</v>
      </c>
      <c r="X3031">
        <f>IF(P3031="폐기물처리비", J3031, 0)</f>
        <v>0</v>
      </c>
      <c r="Y3031">
        <f>IF(P3031="가설비", J3031, 0)</f>
        <v>0</v>
      </c>
      <c r="Z3031">
        <f>IF(P3031="잡비제외분", F3031, 0)</f>
        <v>0</v>
      </c>
      <c r="AA3031">
        <f>IF(P3031="사급자재대", L3031, 0)</f>
        <v>0</v>
      </c>
      <c r="AB3031">
        <f>IF(P3031="관급자재대", L3031, 0)</f>
        <v>0</v>
      </c>
      <c r="AC3031">
        <f>IF(P3031="(비)철강설", L3031, 0)</f>
        <v>0</v>
      </c>
      <c r="AD3031">
        <f>IF(P3031="사용자항목2", L3031, 0)</f>
        <v>0</v>
      </c>
      <c r="AE3031">
        <f>IF(P3031="사용자항목3", L3031, 0)</f>
        <v>0</v>
      </c>
      <c r="AF3031">
        <f>IF(P3031="사용자항목4", L3031, 0)</f>
        <v>0</v>
      </c>
      <c r="AG3031">
        <f>IF(P3031="사용자항목5", L3031, 0)</f>
        <v>0</v>
      </c>
      <c r="AH3031">
        <f>IF(P3031="사용자항목6", L3031, 0)</f>
        <v>0</v>
      </c>
      <c r="AI3031">
        <f>IF(P3031="사용자항목7", L3031, 0)</f>
        <v>0</v>
      </c>
      <c r="AJ3031">
        <f>IF(P3031="사용자항목8", L3031, 0)</f>
        <v>0</v>
      </c>
      <c r="AK3031">
        <f>IF(P3031="사용자항목9", L3031, 0)</f>
        <v>0</v>
      </c>
    </row>
    <row r="3032" spans="1:38" ht="26.1" customHeight="1" x14ac:dyDescent="0.3">
      <c r="A3032" s="7"/>
      <c r="B3032" s="7"/>
      <c r="C3032" s="14"/>
      <c r="D3032" s="9"/>
      <c r="E3032" s="9"/>
      <c r="F3032" s="9"/>
      <c r="G3032" s="9"/>
      <c r="H3032" s="9"/>
      <c r="I3032" s="9"/>
      <c r="J3032" s="9"/>
      <c r="K3032" s="9"/>
      <c r="L3032" s="9"/>
      <c r="M3032" s="9"/>
    </row>
    <row r="3033" spans="1:38" ht="26.1" customHeight="1" x14ac:dyDescent="0.3">
      <c r="A3033" s="7"/>
      <c r="B3033" s="7"/>
      <c r="C3033" s="14"/>
      <c r="D3033" s="9"/>
      <c r="E3033" s="9"/>
      <c r="F3033" s="9"/>
      <c r="G3033" s="9"/>
      <c r="H3033" s="9"/>
      <c r="I3033" s="9"/>
      <c r="J3033" s="9"/>
      <c r="K3033" s="9"/>
      <c r="L3033" s="9"/>
      <c r="M3033" s="9"/>
    </row>
    <row r="3034" spans="1:38" ht="26.1" customHeight="1" x14ac:dyDescent="0.3">
      <c r="A3034" s="7"/>
      <c r="B3034" s="7"/>
      <c r="C3034" s="14"/>
      <c r="D3034" s="9"/>
      <c r="E3034" s="9"/>
      <c r="F3034" s="9"/>
      <c r="G3034" s="9"/>
      <c r="H3034" s="9"/>
      <c r="I3034" s="9"/>
      <c r="J3034" s="9"/>
      <c r="K3034" s="9"/>
      <c r="L3034" s="9"/>
      <c r="M3034" s="9"/>
    </row>
    <row r="3035" spans="1:38" ht="26.1" customHeight="1" x14ac:dyDescent="0.3">
      <c r="A3035" s="7"/>
      <c r="B3035" s="7"/>
      <c r="C3035" s="14"/>
      <c r="D3035" s="9"/>
      <c r="E3035" s="9"/>
      <c r="F3035" s="9"/>
      <c r="G3035" s="9"/>
      <c r="H3035" s="9"/>
      <c r="I3035" s="9"/>
      <c r="J3035" s="9"/>
      <c r="K3035" s="9"/>
      <c r="L3035" s="9"/>
      <c r="M3035" s="9"/>
    </row>
    <row r="3036" spans="1:38" ht="26.1" customHeight="1" x14ac:dyDescent="0.3">
      <c r="A3036" s="7"/>
      <c r="B3036" s="7"/>
      <c r="C3036" s="14"/>
      <c r="D3036" s="9"/>
      <c r="E3036" s="9"/>
      <c r="F3036" s="9"/>
      <c r="G3036" s="9"/>
      <c r="H3036" s="9"/>
      <c r="I3036" s="9"/>
      <c r="J3036" s="9"/>
      <c r="K3036" s="9"/>
      <c r="L3036" s="9"/>
      <c r="M3036" s="9"/>
    </row>
    <row r="3037" spans="1:38" ht="26.1" customHeight="1" x14ac:dyDescent="0.3">
      <c r="A3037" s="7"/>
      <c r="B3037" s="7"/>
      <c r="C3037" s="14"/>
      <c r="D3037" s="9"/>
      <c r="E3037" s="9"/>
      <c r="F3037" s="9"/>
      <c r="G3037" s="9"/>
      <c r="H3037" s="9"/>
      <c r="I3037" s="9"/>
      <c r="J3037" s="9"/>
      <c r="K3037" s="9"/>
      <c r="L3037" s="9"/>
      <c r="M3037" s="9"/>
    </row>
    <row r="3038" spans="1:38" ht="26.1" customHeight="1" x14ac:dyDescent="0.3">
      <c r="A3038" s="7"/>
      <c r="B3038" s="7"/>
      <c r="C3038" s="14"/>
      <c r="D3038" s="9"/>
      <c r="E3038" s="9"/>
      <c r="F3038" s="9"/>
      <c r="G3038" s="9"/>
      <c r="H3038" s="9"/>
      <c r="I3038" s="9"/>
      <c r="J3038" s="9"/>
      <c r="K3038" s="9"/>
      <c r="L3038" s="9"/>
      <c r="M3038" s="9"/>
    </row>
    <row r="3039" spans="1:38" ht="26.1" customHeight="1" x14ac:dyDescent="0.3">
      <c r="A3039" s="7"/>
      <c r="B3039" s="7"/>
      <c r="C3039" s="14"/>
      <c r="D3039" s="9"/>
      <c r="E3039" s="9"/>
      <c r="F3039" s="9"/>
      <c r="G3039" s="9"/>
      <c r="H3039" s="9"/>
      <c r="I3039" s="9"/>
      <c r="J3039" s="9"/>
      <c r="K3039" s="9"/>
      <c r="L3039" s="9"/>
      <c r="M3039" s="9"/>
    </row>
    <row r="3040" spans="1:38" ht="26.1" customHeight="1" x14ac:dyDescent="0.3">
      <c r="A3040" s="7"/>
      <c r="B3040" s="7"/>
      <c r="C3040" s="14"/>
      <c r="D3040" s="9"/>
      <c r="E3040" s="9"/>
      <c r="F3040" s="9"/>
      <c r="G3040" s="9"/>
      <c r="H3040" s="9"/>
      <c r="I3040" s="9"/>
      <c r="J3040" s="9"/>
      <c r="K3040" s="9"/>
      <c r="L3040" s="9"/>
      <c r="M3040" s="9"/>
    </row>
    <row r="3041" spans="1:38" ht="26.1" customHeight="1" x14ac:dyDescent="0.3">
      <c r="A3041" s="7"/>
      <c r="B3041" s="7"/>
      <c r="C3041" s="14"/>
      <c r="D3041" s="9"/>
      <c r="E3041" s="9"/>
      <c r="F3041" s="9"/>
      <c r="G3041" s="9"/>
      <c r="H3041" s="9"/>
      <c r="I3041" s="9"/>
      <c r="J3041" s="9"/>
      <c r="K3041" s="9"/>
      <c r="L3041" s="9"/>
      <c r="M3041" s="9"/>
    </row>
    <row r="3042" spans="1:38" ht="26.1" customHeight="1" x14ac:dyDescent="0.3">
      <c r="A3042" s="7"/>
      <c r="B3042" s="7"/>
      <c r="C3042" s="14"/>
      <c r="D3042" s="9"/>
      <c r="E3042" s="9"/>
      <c r="F3042" s="9"/>
      <c r="G3042" s="9"/>
      <c r="H3042" s="9"/>
      <c r="I3042" s="9"/>
      <c r="J3042" s="9"/>
      <c r="K3042" s="9"/>
      <c r="L3042" s="9"/>
      <c r="M3042" s="9"/>
    </row>
    <row r="3043" spans="1:38" ht="26.1" customHeight="1" x14ac:dyDescent="0.3">
      <c r="A3043" s="7"/>
      <c r="B3043" s="7"/>
      <c r="C3043" s="14"/>
      <c r="D3043" s="9"/>
      <c r="E3043" s="9"/>
      <c r="F3043" s="9"/>
      <c r="G3043" s="9"/>
      <c r="H3043" s="9"/>
      <c r="I3043" s="9"/>
      <c r="J3043" s="9"/>
      <c r="K3043" s="9"/>
      <c r="L3043" s="9"/>
      <c r="M3043" s="9"/>
    </row>
    <row r="3044" spans="1:38" ht="26.1" customHeight="1" x14ac:dyDescent="0.3">
      <c r="A3044" s="10" t="s">
        <v>91</v>
      </c>
      <c r="B3044" s="11"/>
      <c r="C3044" s="12"/>
      <c r="D3044" s="13"/>
      <c r="E3044" s="13"/>
      <c r="F3044" s="13"/>
      <c r="G3044" s="13"/>
      <c r="H3044" s="13"/>
      <c r="I3044" s="13"/>
      <c r="J3044" s="13"/>
      <c r="K3044" s="13"/>
      <c r="L3044" s="13">
        <f>F3044+H3044+J3044</f>
        <v>0</v>
      </c>
      <c r="M3044" s="13"/>
      <c r="R3044">
        <f t="shared" ref="R3044:AL3044" si="491">ROUNDDOWN(SUM(R3030:R3031), 0)</f>
        <v>0</v>
      </c>
      <c r="S3044">
        <f t="shared" si="491"/>
        <v>0</v>
      </c>
      <c r="T3044">
        <f t="shared" si="491"/>
        <v>0</v>
      </c>
      <c r="U3044">
        <f t="shared" si="491"/>
        <v>0</v>
      </c>
      <c r="V3044">
        <f t="shared" si="491"/>
        <v>0</v>
      </c>
      <c r="W3044">
        <f t="shared" si="491"/>
        <v>0</v>
      </c>
      <c r="X3044">
        <f t="shared" si="491"/>
        <v>0</v>
      </c>
      <c r="Y3044">
        <f t="shared" si="491"/>
        <v>0</v>
      </c>
      <c r="Z3044">
        <f t="shared" si="491"/>
        <v>0</v>
      </c>
      <c r="AA3044">
        <f t="shared" si="491"/>
        <v>0</v>
      </c>
      <c r="AB3044">
        <f t="shared" si="491"/>
        <v>0</v>
      </c>
      <c r="AC3044">
        <f t="shared" si="491"/>
        <v>0</v>
      </c>
      <c r="AD3044">
        <f t="shared" si="491"/>
        <v>0</v>
      </c>
      <c r="AE3044">
        <f t="shared" si="491"/>
        <v>0</v>
      </c>
      <c r="AF3044">
        <f t="shared" si="491"/>
        <v>0</v>
      </c>
      <c r="AG3044">
        <f t="shared" si="491"/>
        <v>0</v>
      </c>
      <c r="AH3044">
        <f t="shared" si="491"/>
        <v>0</v>
      </c>
      <c r="AI3044">
        <f t="shared" si="491"/>
        <v>0</v>
      </c>
      <c r="AJ3044">
        <f t="shared" si="491"/>
        <v>0</v>
      </c>
      <c r="AK3044">
        <f t="shared" si="491"/>
        <v>0</v>
      </c>
      <c r="AL3044">
        <f t="shared" si="491"/>
        <v>0</v>
      </c>
    </row>
    <row r="3045" spans="1:38" ht="26.1" customHeight="1" x14ac:dyDescent="0.3">
      <c r="A3045" s="59" t="s">
        <v>617</v>
      </c>
      <c r="B3045" s="62"/>
      <c r="C3045" s="62"/>
      <c r="D3045" s="62"/>
      <c r="E3045" s="62"/>
      <c r="F3045" s="62"/>
      <c r="G3045" s="62"/>
      <c r="H3045" s="62"/>
      <c r="I3045" s="62"/>
      <c r="J3045" s="62"/>
      <c r="K3045" s="62"/>
      <c r="L3045" s="62"/>
      <c r="M3045" s="63"/>
    </row>
    <row r="3046" spans="1:38" ht="26.1" customHeight="1" x14ac:dyDescent="0.3">
      <c r="A3046" s="6" t="s">
        <v>180</v>
      </c>
      <c r="B3046" s="6" t="s">
        <v>81</v>
      </c>
      <c r="C3046" s="8" t="s">
        <v>62</v>
      </c>
      <c r="D3046" s="9">
        <v>5.0999999999999997E-2</v>
      </c>
      <c r="E3046" s="9"/>
      <c r="F3046" s="9"/>
      <c r="G3046" s="9"/>
      <c r="H3046" s="9"/>
      <c r="I3046" s="9"/>
      <c r="J3046" s="9"/>
      <c r="K3046" s="9">
        <f t="shared" ref="K3046:L3048" si="492">E3046+G3046+I3046</f>
        <v>0</v>
      </c>
      <c r="L3046" s="9">
        <f t="shared" si="492"/>
        <v>0</v>
      </c>
      <c r="M3046" s="15" t="s">
        <v>181</v>
      </c>
      <c r="O3046" t="str">
        <f>""</f>
        <v/>
      </c>
      <c r="P3046" t="s">
        <v>411</v>
      </c>
      <c r="Q3046">
        <v>1</v>
      </c>
      <c r="R3046">
        <f>IF(P3046="기계경비", J3046, 0)</f>
        <v>0</v>
      </c>
      <c r="S3046">
        <f>IF(P3046="운반비", J3046, 0)</f>
        <v>0</v>
      </c>
      <c r="T3046">
        <f>IF(P3046="작업부산물", F3046, 0)</f>
        <v>0</v>
      </c>
      <c r="U3046">
        <f>IF(P3046="관급", F3046, 0)</f>
        <v>0</v>
      </c>
      <c r="V3046">
        <f>IF(P3046="외주비", J3046, 0)</f>
        <v>0</v>
      </c>
      <c r="W3046">
        <f>IF(P3046="장비비", J3046, 0)</f>
        <v>0</v>
      </c>
      <c r="X3046">
        <f>IF(P3046="폐기물처리비", L3046, 0)</f>
        <v>0</v>
      </c>
      <c r="Y3046">
        <f>IF(P3046="가설비", J3046, 0)</f>
        <v>0</v>
      </c>
      <c r="Z3046">
        <f>IF(P3046="잡비제외분", F3046, 0)</f>
        <v>0</v>
      </c>
      <c r="AA3046">
        <f>IF(P3046="사급자재대", L3046, 0)</f>
        <v>0</v>
      </c>
      <c r="AB3046">
        <f>IF(P3046="관급자재대", L3046, 0)</f>
        <v>0</v>
      </c>
      <c r="AC3046">
        <f>IF(P3046="(비)철강설", L3046, 0)</f>
        <v>0</v>
      </c>
      <c r="AD3046">
        <f>IF(P3046="사용자항목2", L3046, 0)</f>
        <v>0</v>
      </c>
      <c r="AE3046">
        <f>IF(P3046="사용자항목3", L3046, 0)</f>
        <v>0</v>
      </c>
      <c r="AF3046">
        <f>IF(P3046="사용자항목4", L3046, 0)</f>
        <v>0</v>
      </c>
      <c r="AG3046">
        <f>IF(P3046="사용자항목5", L3046, 0)</f>
        <v>0</v>
      </c>
      <c r="AH3046">
        <f>IF(P3046="사용자항목6", L3046, 0)</f>
        <v>0</v>
      </c>
      <c r="AI3046">
        <f>IF(P3046="사용자항목7", L3046, 0)</f>
        <v>0</v>
      </c>
      <c r="AJ3046">
        <f>IF(P3046="사용자항목8", L3046, 0)</f>
        <v>0</v>
      </c>
      <c r="AK3046">
        <f>IF(P3046="사용자항목9", L3046, 0)</f>
        <v>0</v>
      </c>
    </row>
    <row r="3047" spans="1:38" ht="26.1" customHeight="1" x14ac:dyDescent="0.3">
      <c r="A3047" s="6" t="s">
        <v>72</v>
      </c>
      <c r="B3047" s="6" t="s">
        <v>73</v>
      </c>
      <c r="C3047" s="8" t="s">
        <v>62</v>
      </c>
      <c r="D3047" s="9">
        <v>5.0999999999999997E-2</v>
      </c>
      <c r="E3047" s="9"/>
      <c r="F3047" s="9"/>
      <c r="G3047" s="9"/>
      <c r="H3047" s="9"/>
      <c r="I3047" s="9"/>
      <c r="J3047" s="9"/>
      <c r="K3047" s="9">
        <f t="shared" si="492"/>
        <v>0</v>
      </c>
      <c r="L3047" s="9">
        <f t="shared" si="492"/>
        <v>0</v>
      </c>
      <c r="M3047" s="15" t="s">
        <v>74</v>
      </c>
      <c r="O3047" t="str">
        <f>"03"</f>
        <v>03</v>
      </c>
      <c r="P3047" t="s">
        <v>411</v>
      </c>
      <c r="Q3047">
        <v>1</v>
      </c>
      <c r="R3047">
        <f>IF(P3047="기계경비", J3047, 0)</f>
        <v>0</v>
      </c>
      <c r="S3047">
        <f>IF(P3047="운반비", J3047, 0)</f>
        <v>0</v>
      </c>
      <c r="T3047">
        <f>IF(P3047="작업부산물", F3047, 0)</f>
        <v>0</v>
      </c>
      <c r="U3047">
        <f>IF(P3047="관급", F3047, 0)</f>
        <v>0</v>
      </c>
      <c r="V3047">
        <f>IF(P3047="외주비", J3047, 0)</f>
        <v>0</v>
      </c>
      <c r="W3047">
        <f>IF(P3047="장비비", J3047, 0)</f>
        <v>0</v>
      </c>
      <c r="X3047">
        <f>IF(P3047="폐기물처리비", L3047, 0)</f>
        <v>0</v>
      </c>
      <c r="Y3047">
        <f>IF(P3047="가설비", J3047, 0)</f>
        <v>0</v>
      </c>
      <c r="Z3047">
        <f>IF(P3047="잡비제외분", F3047, 0)</f>
        <v>0</v>
      </c>
      <c r="AA3047">
        <f>IF(P3047="사급자재대", L3047, 0)</f>
        <v>0</v>
      </c>
      <c r="AB3047">
        <f>IF(P3047="관급자재대", L3047, 0)</f>
        <v>0</v>
      </c>
      <c r="AC3047">
        <f>IF(P3047="(비)철강설", L3047, 0)</f>
        <v>0</v>
      </c>
      <c r="AD3047">
        <f>IF(P3047="사용자항목2", L3047, 0)</f>
        <v>0</v>
      </c>
      <c r="AE3047">
        <f>IF(P3047="사용자항목3", L3047, 0)</f>
        <v>0</v>
      </c>
      <c r="AF3047">
        <f>IF(P3047="사용자항목4", L3047, 0)</f>
        <v>0</v>
      </c>
      <c r="AG3047">
        <f>IF(P3047="사용자항목5", L3047, 0)</f>
        <v>0</v>
      </c>
      <c r="AH3047">
        <f>IF(P3047="사용자항목6", L3047, 0)</f>
        <v>0</v>
      </c>
      <c r="AI3047">
        <f>IF(P3047="사용자항목7", L3047, 0)</f>
        <v>0</v>
      </c>
      <c r="AJ3047">
        <f>IF(P3047="사용자항목8", L3047, 0)</f>
        <v>0</v>
      </c>
      <c r="AK3047">
        <f>IF(P3047="사용자항목9", L3047, 0)</f>
        <v>0</v>
      </c>
    </row>
    <row r="3048" spans="1:38" ht="26.1" customHeight="1" x14ac:dyDescent="0.3">
      <c r="A3048" s="6" t="s">
        <v>75</v>
      </c>
      <c r="B3048" s="6" t="s">
        <v>78</v>
      </c>
      <c r="C3048" s="8" t="s">
        <v>62</v>
      </c>
      <c r="D3048" s="9">
        <v>5.0999999999999997E-2</v>
      </c>
      <c r="E3048" s="9"/>
      <c r="F3048" s="9"/>
      <c r="G3048" s="9"/>
      <c r="H3048" s="9"/>
      <c r="I3048" s="9"/>
      <c r="J3048" s="9"/>
      <c r="K3048" s="9">
        <f t="shared" si="492"/>
        <v>0</v>
      </c>
      <c r="L3048" s="9">
        <f t="shared" si="492"/>
        <v>0</v>
      </c>
      <c r="M3048" s="15" t="s">
        <v>77</v>
      </c>
      <c r="O3048" t="str">
        <f>"03"</f>
        <v>03</v>
      </c>
      <c r="P3048" t="s">
        <v>411</v>
      </c>
      <c r="Q3048">
        <v>1</v>
      </c>
      <c r="R3048">
        <f>IF(P3048="기계경비", J3048, 0)</f>
        <v>0</v>
      </c>
      <c r="S3048">
        <f>IF(P3048="운반비", J3048, 0)</f>
        <v>0</v>
      </c>
      <c r="T3048">
        <f>IF(P3048="작업부산물", F3048, 0)</f>
        <v>0</v>
      </c>
      <c r="U3048">
        <f>IF(P3048="관급", F3048, 0)</f>
        <v>0</v>
      </c>
      <c r="V3048">
        <f>IF(P3048="외주비", J3048, 0)</f>
        <v>0</v>
      </c>
      <c r="W3048">
        <f>IF(P3048="장비비", J3048, 0)</f>
        <v>0</v>
      </c>
      <c r="X3048">
        <f>IF(P3048="폐기물처리비", L3048, 0)</f>
        <v>0</v>
      </c>
      <c r="Y3048">
        <f>IF(P3048="가설비", J3048, 0)</f>
        <v>0</v>
      </c>
      <c r="Z3048">
        <f>IF(P3048="잡비제외분", F3048, 0)</f>
        <v>0</v>
      </c>
      <c r="AA3048">
        <f>IF(P3048="사급자재대", L3048, 0)</f>
        <v>0</v>
      </c>
      <c r="AB3048">
        <f>IF(P3048="관급자재대", L3048, 0)</f>
        <v>0</v>
      </c>
      <c r="AC3048">
        <f>IF(P3048="(비)철강설", L3048, 0)</f>
        <v>0</v>
      </c>
      <c r="AD3048">
        <f>IF(P3048="사용자항목2", L3048, 0)</f>
        <v>0</v>
      </c>
      <c r="AE3048">
        <f>IF(P3048="사용자항목3", L3048, 0)</f>
        <v>0</v>
      </c>
      <c r="AF3048">
        <f>IF(P3048="사용자항목4", L3048, 0)</f>
        <v>0</v>
      </c>
      <c r="AG3048">
        <f>IF(P3048="사용자항목5", L3048, 0)</f>
        <v>0</v>
      </c>
      <c r="AH3048">
        <f>IF(P3048="사용자항목6", L3048, 0)</f>
        <v>0</v>
      </c>
      <c r="AI3048">
        <f>IF(P3048="사용자항목7", L3048, 0)</f>
        <v>0</v>
      </c>
      <c r="AJ3048">
        <f>IF(P3048="사용자항목8", L3048, 0)</f>
        <v>0</v>
      </c>
      <c r="AK3048">
        <f>IF(P3048="사용자항목9", L3048, 0)</f>
        <v>0</v>
      </c>
    </row>
    <row r="3049" spans="1:38" ht="26.1" customHeight="1" x14ac:dyDescent="0.3">
      <c r="A3049" s="7"/>
      <c r="B3049" s="7"/>
      <c r="C3049" s="14"/>
      <c r="D3049" s="9"/>
      <c r="E3049" s="9"/>
      <c r="F3049" s="9"/>
      <c r="G3049" s="9"/>
      <c r="H3049" s="9"/>
      <c r="I3049" s="9"/>
      <c r="J3049" s="9"/>
      <c r="K3049" s="9"/>
      <c r="L3049" s="9"/>
      <c r="M3049" s="9"/>
    </row>
    <row r="3050" spans="1:38" ht="26.1" customHeight="1" x14ac:dyDescent="0.3">
      <c r="A3050" s="7"/>
      <c r="B3050" s="7"/>
      <c r="C3050" s="14"/>
      <c r="D3050" s="9"/>
      <c r="E3050" s="9"/>
      <c r="F3050" s="9"/>
      <c r="G3050" s="9"/>
      <c r="H3050" s="9"/>
      <c r="I3050" s="9"/>
      <c r="J3050" s="9"/>
      <c r="K3050" s="9"/>
      <c r="L3050" s="9"/>
      <c r="M3050" s="9"/>
    </row>
    <row r="3051" spans="1:38" ht="26.1" customHeight="1" x14ac:dyDescent="0.3">
      <c r="A3051" s="7"/>
      <c r="B3051" s="7"/>
      <c r="C3051" s="14"/>
      <c r="D3051" s="9"/>
      <c r="E3051" s="9"/>
      <c r="F3051" s="9"/>
      <c r="G3051" s="9"/>
      <c r="H3051" s="9"/>
      <c r="I3051" s="9"/>
      <c r="J3051" s="9"/>
      <c r="K3051" s="9"/>
      <c r="L3051" s="9"/>
      <c r="M3051" s="9"/>
    </row>
    <row r="3052" spans="1:38" ht="26.1" customHeight="1" x14ac:dyDescent="0.3">
      <c r="A3052" s="7"/>
      <c r="B3052" s="7"/>
      <c r="C3052" s="14"/>
      <c r="D3052" s="9"/>
      <c r="E3052" s="9"/>
      <c r="F3052" s="9"/>
      <c r="G3052" s="9"/>
      <c r="H3052" s="9"/>
      <c r="I3052" s="9"/>
      <c r="J3052" s="9"/>
      <c r="K3052" s="9"/>
      <c r="L3052" s="9"/>
      <c r="M3052" s="9"/>
    </row>
    <row r="3053" spans="1:38" ht="26.1" customHeight="1" x14ac:dyDescent="0.3">
      <c r="A3053" s="7"/>
      <c r="B3053" s="7"/>
      <c r="C3053" s="14"/>
      <c r="D3053" s="9"/>
      <c r="E3053" s="9"/>
      <c r="F3053" s="9"/>
      <c r="G3053" s="9"/>
      <c r="H3053" s="9"/>
      <c r="I3053" s="9"/>
      <c r="J3053" s="9"/>
      <c r="K3053" s="9"/>
      <c r="L3053" s="9"/>
      <c r="M3053" s="9"/>
    </row>
    <row r="3054" spans="1:38" ht="26.1" customHeight="1" x14ac:dyDescent="0.3">
      <c r="A3054" s="7"/>
      <c r="B3054" s="7"/>
      <c r="C3054" s="14"/>
      <c r="D3054" s="9"/>
      <c r="E3054" s="9"/>
      <c r="F3054" s="9"/>
      <c r="G3054" s="9"/>
      <c r="H3054" s="9"/>
      <c r="I3054" s="9"/>
      <c r="J3054" s="9"/>
      <c r="K3054" s="9"/>
      <c r="L3054" s="9"/>
      <c r="M3054" s="9"/>
    </row>
    <row r="3055" spans="1:38" ht="26.1" customHeight="1" x14ac:dyDescent="0.3">
      <c r="A3055" s="7"/>
      <c r="B3055" s="7"/>
      <c r="C3055" s="14"/>
      <c r="D3055" s="9"/>
      <c r="E3055" s="9"/>
      <c r="F3055" s="9"/>
      <c r="G3055" s="9"/>
      <c r="H3055" s="9"/>
      <c r="I3055" s="9"/>
      <c r="J3055" s="9"/>
      <c r="K3055" s="9"/>
      <c r="L3055" s="9"/>
      <c r="M3055" s="9"/>
    </row>
    <row r="3056" spans="1:38" ht="26.1" customHeight="1" x14ac:dyDescent="0.3">
      <c r="A3056" s="7"/>
      <c r="B3056" s="7"/>
      <c r="C3056" s="14"/>
      <c r="D3056" s="9"/>
      <c r="E3056" s="9"/>
      <c r="F3056" s="9"/>
      <c r="G3056" s="9"/>
      <c r="H3056" s="9"/>
      <c r="I3056" s="9"/>
      <c r="J3056" s="9"/>
      <c r="K3056" s="9"/>
      <c r="L3056" s="9"/>
      <c r="M3056" s="9"/>
    </row>
    <row r="3057" spans="1:38" ht="26.1" customHeight="1" x14ac:dyDescent="0.3">
      <c r="A3057" s="7"/>
      <c r="B3057" s="7"/>
      <c r="C3057" s="14"/>
      <c r="D3057" s="9"/>
      <c r="E3057" s="9"/>
      <c r="F3057" s="9"/>
      <c r="G3057" s="9"/>
      <c r="H3057" s="9"/>
      <c r="I3057" s="9"/>
      <c r="J3057" s="9"/>
      <c r="K3057" s="9"/>
      <c r="L3057" s="9"/>
      <c r="M3057" s="9"/>
    </row>
    <row r="3058" spans="1:38" ht="26.1" customHeight="1" x14ac:dyDescent="0.3">
      <c r="A3058" s="7"/>
      <c r="B3058" s="7"/>
      <c r="C3058" s="14"/>
      <c r="D3058" s="9"/>
      <c r="E3058" s="9"/>
      <c r="F3058" s="9"/>
      <c r="G3058" s="9"/>
      <c r="H3058" s="9"/>
      <c r="I3058" s="9"/>
      <c r="J3058" s="9"/>
      <c r="K3058" s="9"/>
      <c r="L3058" s="9"/>
      <c r="M3058" s="9"/>
    </row>
    <row r="3059" spans="1:38" ht="26.1" customHeight="1" x14ac:dyDescent="0.3">
      <c r="A3059" s="7"/>
      <c r="B3059" s="7"/>
      <c r="C3059" s="14"/>
      <c r="D3059" s="9"/>
      <c r="E3059" s="9"/>
      <c r="F3059" s="9"/>
      <c r="G3059" s="9"/>
      <c r="H3059" s="9"/>
      <c r="I3059" s="9"/>
      <c r="J3059" s="9"/>
      <c r="K3059" s="9"/>
      <c r="L3059" s="9"/>
      <c r="M3059" s="9"/>
    </row>
    <row r="3060" spans="1:38" ht="26.1" customHeight="1" x14ac:dyDescent="0.3">
      <c r="A3060" s="10" t="s">
        <v>91</v>
      </c>
      <c r="B3060" s="11"/>
      <c r="C3060" s="12"/>
      <c r="D3060" s="13"/>
      <c r="E3060" s="13"/>
      <c r="F3060" s="13"/>
      <c r="G3060" s="13"/>
      <c r="H3060" s="13"/>
      <c r="I3060" s="13"/>
      <c r="J3060" s="13"/>
      <c r="K3060" s="13"/>
      <c r="L3060" s="13">
        <f>F3060+H3060+J3060</f>
        <v>0</v>
      </c>
      <c r="M3060" s="13"/>
      <c r="R3060">
        <f t="shared" ref="R3060:AL3060" si="493">ROUNDDOWN(SUM(R3046:R3048), 0)</f>
        <v>0</v>
      </c>
      <c r="S3060">
        <f t="shared" si="493"/>
        <v>0</v>
      </c>
      <c r="T3060">
        <f t="shared" si="493"/>
        <v>0</v>
      </c>
      <c r="U3060">
        <f t="shared" si="493"/>
        <v>0</v>
      </c>
      <c r="V3060">
        <f t="shared" si="493"/>
        <v>0</v>
      </c>
      <c r="W3060">
        <f t="shared" si="493"/>
        <v>0</v>
      </c>
      <c r="X3060">
        <f t="shared" si="493"/>
        <v>0</v>
      </c>
      <c r="Y3060">
        <f t="shared" si="493"/>
        <v>0</v>
      </c>
      <c r="Z3060">
        <f t="shared" si="493"/>
        <v>0</v>
      </c>
      <c r="AA3060">
        <f t="shared" si="493"/>
        <v>0</v>
      </c>
      <c r="AB3060">
        <f t="shared" si="493"/>
        <v>0</v>
      </c>
      <c r="AC3060">
        <f t="shared" si="493"/>
        <v>0</v>
      </c>
      <c r="AD3060">
        <f t="shared" si="493"/>
        <v>0</v>
      </c>
      <c r="AE3060">
        <f t="shared" si="493"/>
        <v>0</v>
      </c>
      <c r="AF3060">
        <f t="shared" si="493"/>
        <v>0</v>
      </c>
      <c r="AG3060">
        <f t="shared" si="493"/>
        <v>0</v>
      </c>
      <c r="AH3060">
        <f t="shared" si="493"/>
        <v>0</v>
      </c>
      <c r="AI3060">
        <f t="shared" si="493"/>
        <v>0</v>
      </c>
      <c r="AJ3060">
        <f t="shared" si="493"/>
        <v>0</v>
      </c>
      <c r="AK3060">
        <f t="shared" si="493"/>
        <v>0</v>
      </c>
      <c r="AL3060">
        <f t="shared" si="493"/>
        <v>0</v>
      </c>
    </row>
    <row r="3061" spans="1:38" ht="26.1" customHeight="1" x14ac:dyDescent="0.3">
      <c r="A3061" s="59" t="s">
        <v>618</v>
      </c>
      <c r="B3061" s="62"/>
      <c r="C3061" s="62"/>
      <c r="D3061" s="62"/>
      <c r="E3061" s="62"/>
      <c r="F3061" s="62"/>
      <c r="G3061" s="62"/>
      <c r="H3061" s="62"/>
      <c r="I3061" s="62"/>
      <c r="J3061" s="62"/>
      <c r="K3061" s="62"/>
      <c r="L3061" s="62"/>
      <c r="M3061" s="63"/>
    </row>
    <row r="3062" spans="1:38" ht="26.1" customHeight="1" x14ac:dyDescent="0.3">
      <c r="A3062" s="6" t="s">
        <v>47</v>
      </c>
      <c r="B3062" s="6" t="s">
        <v>48</v>
      </c>
      <c r="C3062" s="8" t="s">
        <v>49</v>
      </c>
      <c r="D3062" s="9">
        <v>70</v>
      </c>
      <c r="E3062" s="9"/>
      <c r="F3062" s="9"/>
      <c r="G3062" s="9"/>
      <c r="H3062" s="9"/>
      <c r="I3062" s="9"/>
      <c r="J3062" s="9"/>
      <c r="K3062" s="9">
        <f>E3062+G3062+I3062</f>
        <v>0</v>
      </c>
      <c r="L3062" s="9">
        <f>F3062+H3062+J3062</f>
        <v>0</v>
      </c>
      <c r="M3062" s="15" t="s">
        <v>50</v>
      </c>
      <c r="O3062" t="str">
        <f>"01"</f>
        <v>01</v>
      </c>
      <c r="P3062" t="s">
        <v>416</v>
      </c>
      <c r="Q3062">
        <v>1</v>
      </c>
      <c r="R3062">
        <f>IF(P3062="기계경비", J3062, 0)</f>
        <v>0</v>
      </c>
      <c r="S3062">
        <f>IF(P3062="운반비", J3062, 0)</f>
        <v>0</v>
      </c>
      <c r="T3062">
        <f>IF(P3062="작업부산물", F3062, 0)</f>
        <v>0</v>
      </c>
      <c r="U3062">
        <f>IF(P3062="관급", F3062, 0)</f>
        <v>0</v>
      </c>
      <c r="V3062">
        <f>IF(P3062="외주비", J3062, 0)</f>
        <v>0</v>
      </c>
      <c r="W3062">
        <f>IF(P3062="장비비", J3062, 0)</f>
        <v>0</v>
      </c>
      <c r="X3062">
        <f>IF(P3062="폐기물처리비", J3062, 0)</f>
        <v>0</v>
      </c>
      <c r="Y3062">
        <f>IF(P3062="가설비", J3062, 0)</f>
        <v>0</v>
      </c>
      <c r="Z3062">
        <f>IF(P3062="잡비제외분", F3062, 0)</f>
        <v>0</v>
      </c>
      <c r="AA3062">
        <f>IF(P3062="사급자재대", L3062, 0)</f>
        <v>0</v>
      </c>
      <c r="AB3062">
        <f>IF(P3062="관급자재대", L3062, 0)</f>
        <v>0</v>
      </c>
      <c r="AC3062">
        <f>IF(P3062="(비)철강설", L3062, 0)</f>
        <v>0</v>
      </c>
      <c r="AD3062">
        <f>IF(P3062="사용자항목2", L3062, 0)</f>
        <v>0</v>
      </c>
      <c r="AE3062">
        <f>IF(P3062="사용자항목3", L3062, 0)</f>
        <v>0</v>
      </c>
      <c r="AF3062">
        <f>IF(P3062="사용자항목4", L3062, 0)</f>
        <v>0</v>
      </c>
      <c r="AG3062">
        <f>IF(P3062="사용자항목5", L3062, 0)</f>
        <v>0</v>
      </c>
      <c r="AH3062">
        <f>IF(P3062="사용자항목6", L3062, 0)</f>
        <v>0</v>
      </c>
      <c r="AI3062">
        <f>IF(P3062="사용자항목7", L3062, 0)</f>
        <v>0</v>
      </c>
      <c r="AJ3062">
        <f>IF(P3062="사용자항목8", L3062, 0)</f>
        <v>0</v>
      </c>
      <c r="AK3062">
        <f>IF(P3062="사용자항목9", L3062, 0)</f>
        <v>0</v>
      </c>
    </row>
    <row r="3063" spans="1:38" ht="26.1" customHeight="1" x14ac:dyDescent="0.3">
      <c r="A3063" s="7"/>
      <c r="B3063" s="7"/>
      <c r="C3063" s="14"/>
      <c r="D3063" s="9"/>
      <c r="E3063" s="9"/>
      <c r="F3063" s="9"/>
      <c r="G3063" s="9"/>
      <c r="H3063" s="9"/>
      <c r="I3063" s="9"/>
      <c r="J3063" s="9"/>
      <c r="K3063" s="9"/>
      <c r="L3063" s="9"/>
      <c r="M3063" s="9"/>
    </row>
    <row r="3064" spans="1:38" ht="26.1" customHeight="1" x14ac:dyDescent="0.3">
      <c r="A3064" s="7"/>
      <c r="B3064" s="7"/>
      <c r="C3064" s="14"/>
      <c r="D3064" s="9"/>
      <c r="E3064" s="9"/>
      <c r="F3064" s="9"/>
      <c r="G3064" s="9"/>
      <c r="H3064" s="9"/>
      <c r="I3064" s="9"/>
      <c r="J3064" s="9"/>
      <c r="K3064" s="9"/>
      <c r="L3064" s="9"/>
      <c r="M3064" s="9"/>
    </row>
    <row r="3065" spans="1:38" ht="26.1" customHeight="1" x14ac:dyDescent="0.3">
      <c r="A3065" s="7"/>
      <c r="B3065" s="7"/>
      <c r="C3065" s="14"/>
      <c r="D3065" s="9"/>
      <c r="E3065" s="9"/>
      <c r="F3065" s="9"/>
      <c r="G3065" s="9"/>
      <c r="H3065" s="9"/>
      <c r="I3065" s="9"/>
      <c r="J3065" s="9"/>
      <c r="K3065" s="9"/>
      <c r="L3065" s="9"/>
      <c r="M3065" s="9"/>
    </row>
    <row r="3066" spans="1:38" ht="26.1" customHeight="1" x14ac:dyDescent="0.3">
      <c r="A3066" s="7"/>
      <c r="B3066" s="7"/>
      <c r="C3066" s="14"/>
      <c r="D3066" s="9"/>
      <c r="E3066" s="9"/>
      <c r="F3066" s="9"/>
      <c r="G3066" s="9"/>
      <c r="H3066" s="9"/>
      <c r="I3066" s="9"/>
      <c r="J3066" s="9"/>
      <c r="K3066" s="9"/>
      <c r="L3066" s="9"/>
      <c r="M3066" s="9"/>
    </row>
    <row r="3067" spans="1:38" ht="26.1" customHeight="1" x14ac:dyDescent="0.3">
      <c r="A3067" s="7"/>
      <c r="B3067" s="7"/>
      <c r="C3067" s="14"/>
      <c r="D3067" s="9"/>
      <c r="E3067" s="9"/>
      <c r="F3067" s="9"/>
      <c r="G3067" s="9"/>
      <c r="H3067" s="9"/>
      <c r="I3067" s="9"/>
      <c r="J3067" s="9"/>
      <c r="K3067" s="9"/>
      <c r="L3067" s="9"/>
      <c r="M3067" s="9"/>
    </row>
    <row r="3068" spans="1:38" ht="26.1" customHeight="1" x14ac:dyDescent="0.3">
      <c r="A3068" s="7"/>
      <c r="B3068" s="7"/>
      <c r="C3068" s="14"/>
      <c r="D3068" s="9"/>
      <c r="E3068" s="9"/>
      <c r="F3068" s="9"/>
      <c r="G3068" s="9"/>
      <c r="H3068" s="9"/>
      <c r="I3068" s="9"/>
      <c r="J3068" s="9"/>
      <c r="K3068" s="9"/>
      <c r="L3068" s="9"/>
      <c r="M3068" s="9"/>
    </row>
    <row r="3069" spans="1:38" ht="26.1" customHeight="1" x14ac:dyDescent="0.3">
      <c r="A3069" s="7"/>
      <c r="B3069" s="7"/>
      <c r="C3069" s="14"/>
      <c r="D3069" s="9"/>
      <c r="E3069" s="9"/>
      <c r="F3069" s="9"/>
      <c r="G3069" s="9"/>
      <c r="H3069" s="9"/>
      <c r="I3069" s="9"/>
      <c r="J3069" s="9"/>
      <c r="K3069" s="9"/>
      <c r="L3069" s="9"/>
      <c r="M3069" s="9"/>
    </row>
    <row r="3070" spans="1:38" ht="26.1" customHeight="1" x14ac:dyDescent="0.3">
      <c r="A3070" s="7"/>
      <c r="B3070" s="7"/>
      <c r="C3070" s="14"/>
      <c r="D3070" s="9"/>
      <c r="E3070" s="9"/>
      <c r="F3070" s="9"/>
      <c r="G3070" s="9"/>
      <c r="H3070" s="9"/>
      <c r="I3070" s="9"/>
      <c r="J3070" s="9"/>
      <c r="K3070" s="9"/>
      <c r="L3070" s="9"/>
      <c r="M3070" s="9"/>
    </row>
    <row r="3071" spans="1:38" ht="26.1" customHeight="1" x14ac:dyDescent="0.3">
      <c r="A3071" s="7"/>
      <c r="B3071" s="7"/>
      <c r="C3071" s="14"/>
      <c r="D3071" s="9"/>
      <c r="E3071" s="9"/>
      <c r="F3071" s="9"/>
      <c r="G3071" s="9"/>
      <c r="H3071" s="9"/>
      <c r="I3071" s="9"/>
      <c r="J3071" s="9"/>
      <c r="K3071" s="9"/>
      <c r="L3071" s="9"/>
      <c r="M3071" s="9"/>
    </row>
    <row r="3072" spans="1:38" ht="26.1" customHeight="1" x14ac:dyDescent="0.3">
      <c r="A3072" s="7"/>
      <c r="B3072" s="7"/>
      <c r="C3072" s="14"/>
      <c r="D3072" s="9"/>
      <c r="E3072" s="9"/>
      <c r="F3072" s="9"/>
      <c r="G3072" s="9"/>
      <c r="H3072" s="9"/>
      <c r="I3072" s="9"/>
      <c r="J3072" s="9"/>
      <c r="K3072" s="9"/>
      <c r="L3072" s="9"/>
      <c r="M3072" s="9"/>
    </row>
    <row r="3073" spans="1:38" ht="26.1" customHeight="1" x14ac:dyDescent="0.3">
      <c r="A3073" s="7"/>
      <c r="B3073" s="7"/>
      <c r="C3073" s="14"/>
      <c r="D3073" s="9"/>
      <c r="E3073" s="9"/>
      <c r="F3073" s="9"/>
      <c r="G3073" s="9"/>
      <c r="H3073" s="9"/>
      <c r="I3073" s="9"/>
      <c r="J3073" s="9"/>
      <c r="K3073" s="9"/>
      <c r="L3073" s="9"/>
      <c r="M3073" s="9"/>
    </row>
    <row r="3074" spans="1:38" ht="26.1" customHeight="1" x14ac:dyDescent="0.3">
      <c r="A3074" s="7"/>
      <c r="B3074" s="7"/>
      <c r="C3074" s="14"/>
      <c r="D3074" s="9"/>
      <c r="E3074" s="9"/>
      <c r="F3074" s="9"/>
      <c r="G3074" s="9"/>
      <c r="H3074" s="9"/>
      <c r="I3074" s="9"/>
      <c r="J3074" s="9"/>
      <c r="K3074" s="9"/>
      <c r="L3074" s="9"/>
      <c r="M3074" s="9"/>
    </row>
    <row r="3075" spans="1:38" ht="26.1" customHeight="1" x14ac:dyDescent="0.3">
      <c r="A3075" s="7"/>
      <c r="B3075" s="7"/>
      <c r="C3075" s="14"/>
      <c r="D3075" s="9"/>
      <c r="E3075" s="9"/>
      <c r="F3075" s="9"/>
      <c r="G3075" s="9"/>
      <c r="H3075" s="9"/>
      <c r="I3075" s="9"/>
      <c r="J3075" s="9"/>
      <c r="K3075" s="9"/>
      <c r="L3075" s="9"/>
      <c r="M3075" s="9"/>
    </row>
    <row r="3076" spans="1:38" ht="26.1" customHeight="1" x14ac:dyDescent="0.3">
      <c r="A3076" s="10" t="s">
        <v>91</v>
      </c>
      <c r="B3076" s="11"/>
      <c r="C3076" s="12"/>
      <c r="D3076" s="13"/>
      <c r="E3076" s="13"/>
      <c r="F3076" s="13"/>
      <c r="G3076" s="13"/>
      <c r="H3076" s="13"/>
      <c r="I3076" s="13"/>
      <c r="J3076" s="13"/>
      <c r="K3076" s="13"/>
      <c r="L3076" s="13">
        <f>F3076+H3076+J3076</f>
        <v>0</v>
      </c>
      <c r="M3076" s="13"/>
      <c r="R3076">
        <f t="shared" ref="R3076:AL3076" si="494">ROUNDDOWN(SUM(R3062:R3062), 0)</f>
        <v>0</v>
      </c>
      <c r="S3076">
        <f t="shared" si="494"/>
        <v>0</v>
      </c>
      <c r="T3076">
        <f t="shared" si="494"/>
        <v>0</v>
      </c>
      <c r="U3076">
        <f t="shared" si="494"/>
        <v>0</v>
      </c>
      <c r="V3076">
        <f t="shared" si="494"/>
        <v>0</v>
      </c>
      <c r="W3076">
        <f t="shared" si="494"/>
        <v>0</v>
      </c>
      <c r="X3076">
        <f t="shared" si="494"/>
        <v>0</v>
      </c>
      <c r="Y3076">
        <f t="shared" si="494"/>
        <v>0</v>
      </c>
      <c r="Z3076">
        <f t="shared" si="494"/>
        <v>0</v>
      </c>
      <c r="AA3076">
        <f t="shared" si="494"/>
        <v>0</v>
      </c>
      <c r="AB3076">
        <f t="shared" si="494"/>
        <v>0</v>
      </c>
      <c r="AC3076">
        <f t="shared" si="494"/>
        <v>0</v>
      </c>
      <c r="AD3076">
        <f t="shared" si="494"/>
        <v>0</v>
      </c>
      <c r="AE3076">
        <f t="shared" si="494"/>
        <v>0</v>
      </c>
      <c r="AF3076">
        <f t="shared" si="494"/>
        <v>0</v>
      </c>
      <c r="AG3076">
        <f t="shared" si="494"/>
        <v>0</v>
      </c>
      <c r="AH3076">
        <f t="shared" si="494"/>
        <v>0</v>
      </c>
      <c r="AI3076">
        <f t="shared" si="494"/>
        <v>0</v>
      </c>
      <c r="AJ3076">
        <f t="shared" si="494"/>
        <v>0</v>
      </c>
      <c r="AK3076">
        <f t="shared" si="494"/>
        <v>0</v>
      </c>
      <c r="AL3076">
        <f t="shared" si="494"/>
        <v>0</v>
      </c>
    </row>
    <row r="3077" spans="1:38" ht="26.1" customHeight="1" x14ac:dyDescent="0.3">
      <c r="A3077" s="59" t="s">
        <v>619</v>
      </c>
      <c r="B3077" s="62"/>
      <c r="C3077" s="62"/>
      <c r="D3077" s="62"/>
      <c r="E3077" s="62"/>
      <c r="F3077" s="62"/>
      <c r="G3077" s="62"/>
      <c r="H3077" s="62"/>
      <c r="I3077" s="62"/>
      <c r="J3077" s="62"/>
      <c r="K3077" s="62"/>
      <c r="L3077" s="62"/>
      <c r="M3077" s="63"/>
    </row>
    <row r="3078" spans="1:38" ht="26.1" customHeight="1" x14ac:dyDescent="0.3">
      <c r="A3078" s="6" t="s">
        <v>112</v>
      </c>
      <c r="B3078" s="6" t="s">
        <v>99</v>
      </c>
      <c r="C3078" s="8" t="s">
        <v>97</v>
      </c>
      <c r="D3078" s="9">
        <v>1</v>
      </c>
      <c r="E3078" s="9"/>
      <c r="F3078" s="9"/>
      <c r="G3078" s="9"/>
      <c r="H3078" s="9"/>
      <c r="I3078" s="9"/>
      <c r="J3078" s="9"/>
      <c r="K3078" s="9">
        <f t="shared" ref="K3078:L3081" si="495">E3078+G3078+I3078</f>
        <v>0</v>
      </c>
      <c r="L3078" s="9">
        <f t="shared" si="495"/>
        <v>0</v>
      </c>
      <c r="M3078" s="15" t="s">
        <v>182</v>
      </c>
      <c r="O3078" t="str">
        <f>""</f>
        <v/>
      </c>
      <c r="P3078" s="1" t="s">
        <v>90</v>
      </c>
      <c r="Q3078">
        <v>1</v>
      </c>
      <c r="R3078">
        <f>IF(P3078="기계경비", J3078, 0)</f>
        <v>0</v>
      </c>
      <c r="S3078">
        <f>IF(P3078="운반비", J3078, 0)</f>
        <v>0</v>
      </c>
      <c r="T3078">
        <f>IF(P3078="작업부산물", F3078, 0)</f>
        <v>0</v>
      </c>
      <c r="U3078">
        <f>IF(P3078="관급", F3078, 0)</f>
        <v>0</v>
      </c>
      <c r="V3078">
        <f>IF(P3078="외주비", J3078, 0)</f>
        <v>0</v>
      </c>
      <c r="W3078">
        <f>IF(P3078="장비비", J3078, 0)</f>
        <v>0</v>
      </c>
      <c r="X3078">
        <f>IF(P3078="폐기물처리비", J3078, 0)</f>
        <v>0</v>
      </c>
      <c r="Y3078">
        <f>IF(P3078="가설비", J3078, 0)</f>
        <v>0</v>
      </c>
      <c r="Z3078">
        <f>IF(P3078="잡비제외분", F3078, 0)</f>
        <v>0</v>
      </c>
      <c r="AA3078">
        <f>IF(P3078="사급자재대", L3078, 0)</f>
        <v>0</v>
      </c>
      <c r="AB3078">
        <f>IF(P3078="관급자재대", L3078, 0)</f>
        <v>0</v>
      </c>
      <c r="AC3078">
        <f>IF(P3078="(비)철강설", L3078, 0)</f>
        <v>0</v>
      </c>
      <c r="AD3078">
        <f>IF(P3078="사용자항목2", L3078, 0)</f>
        <v>0</v>
      </c>
      <c r="AE3078">
        <f>IF(P3078="사용자항목3", L3078, 0)</f>
        <v>0</v>
      </c>
      <c r="AF3078">
        <f>IF(P3078="사용자항목4", L3078, 0)</f>
        <v>0</v>
      </c>
      <c r="AG3078">
        <f>IF(P3078="사용자항목5", L3078, 0)</f>
        <v>0</v>
      </c>
      <c r="AH3078">
        <f>IF(P3078="사용자항목6", L3078, 0)</f>
        <v>0</v>
      </c>
      <c r="AI3078">
        <f>IF(P3078="사용자항목7", L3078, 0)</f>
        <v>0</v>
      </c>
      <c r="AJ3078">
        <f>IF(P3078="사용자항목8", L3078, 0)</f>
        <v>0</v>
      </c>
      <c r="AK3078">
        <f>IF(P3078="사용자항목9", L3078, 0)</f>
        <v>0</v>
      </c>
    </row>
    <row r="3079" spans="1:38" ht="26.1" customHeight="1" x14ac:dyDescent="0.3">
      <c r="A3079" s="6" t="s">
        <v>142</v>
      </c>
      <c r="B3079" s="6" t="s">
        <v>98</v>
      </c>
      <c r="C3079" s="8" t="s">
        <v>97</v>
      </c>
      <c r="D3079" s="9">
        <v>3</v>
      </c>
      <c r="E3079" s="9"/>
      <c r="F3079" s="9"/>
      <c r="G3079" s="9"/>
      <c r="H3079" s="9"/>
      <c r="I3079" s="9"/>
      <c r="J3079" s="9"/>
      <c r="K3079" s="9">
        <f t="shared" si="495"/>
        <v>0</v>
      </c>
      <c r="L3079" s="9">
        <f t="shared" si="495"/>
        <v>0</v>
      </c>
      <c r="M3079" s="15" t="s">
        <v>141</v>
      </c>
      <c r="O3079" t="str">
        <f>""</f>
        <v/>
      </c>
      <c r="P3079" s="1" t="s">
        <v>90</v>
      </c>
      <c r="Q3079">
        <v>1</v>
      </c>
      <c r="R3079">
        <f>IF(P3079="기계경비", J3079, 0)</f>
        <v>0</v>
      </c>
      <c r="S3079">
        <f>IF(P3079="운반비", J3079, 0)</f>
        <v>0</v>
      </c>
      <c r="T3079">
        <f>IF(P3079="작업부산물", F3079, 0)</f>
        <v>0</v>
      </c>
      <c r="U3079">
        <f>IF(P3079="관급", F3079, 0)</f>
        <v>0</v>
      </c>
      <c r="V3079">
        <f>IF(P3079="외주비", J3079, 0)</f>
        <v>0</v>
      </c>
      <c r="W3079">
        <f>IF(P3079="장비비", J3079, 0)</f>
        <v>0</v>
      </c>
      <c r="X3079">
        <f>IF(P3079="폐기물처리비", J3079, 0)</f>
        <v>0</v>
      </c>
      <c r="Y3079">
        <f>IF(P3079="가설비", J3079, 0)</f>
        <v>0</v>
      </c>
      <c r="Z3079">
        <f>IF(P3079="잡비제외분", F3079, 0)</f>
        <v>0</v>
      </c>
      <c r="AA3079">
        <f>IF(P3079="사급자재대", L3079, 0)</f>
        <v>0</v>
      </c>
      <c r="AB3079">
        <f>IF(P3079="관급자재대", L3079, 0)</f>
        <v>0</v>
      </c>
      <c r="AC3079">
        <f>IF(P3079="(비)철강설", L3079, 0)</f>
        <v>0</v>
      </c>
      <c r="AD3079">
        <f>IF(P3079="사용자항목2", L3079, 0)</f>
        <v>0</v>
      </c>
      <c r="AE3079">
        <f>IF(P3079="사용자항목3", L3079, 0)</f>
        <v>0</v>
      </c>
      <c r="AF3079">
        <f>IF(P3079="사용자항목4", L3079, 0)</f>
        <v>0</v>
      </c>
      <c r="AG3079">
        <f>IF(P3079="사용자항목5", L3079, 0)</f>
        <v>0</v>
      </c>
      <c r="AH3079">
        <f>IF(P3079="사용자항목6", L3079, 0)</f>
        <v>0</v>
      </c>
      <c r="AI3079">
        <f>IF(P3079="사용자항목7", L3079, 0)</f>
        <v>0</v>
      </c>
      <c r="AJ3079">
        <f>IF(P3079="사용자항목8", L3079, 0)</f>
        <v>0</v>
      </c>
      <c r="AK3079">
        <f>IF(P3079="사용자항목9", L3079, 0)</f>
        <v>0</v>
      </c>
    </row>
    <row r="3080" spans="1:38" ht="26.1" customHeight="1" x14ac:dyDescent="0.3">
      <c r="A3080" s="6" t="s">
        <v>318</v>
      </c>
      <c r="B3080" s="6" t="s">
        <v>99</v>
      </c>
      <c r="C3080" s="8" t="s">
        <v>97</v>
      </c>
      <c r="D3080" s="9">
        <v>4</v>
      </c>
      <c r="E3080" s="9"/>
      <c r="F3080" s="9"/>
      <c r="G3080" s="9"/>
      <c r="H3080" s="9"/>
      <c r="I3080" s="9"/>
      <c r="J3080" s="9"/>
      <c r="K3080" s="9">
        <f t="shared" si="495"/>
        <v>0</v>
      </c>
      <c r="L3080" s="9">
        <f t="shared" si="495"/>
        <v>0</v>
      </c>
      <c r="M3080" s="15" t="s">
        <v>317</v>
      </c>
      <c r="O3080" t="str">
        <f>""</f>
        <v/>
      </c>
      <c r="P3080" s="1" t="s">
        <v>90</v>
      </c>
      <c r="Q3080">
        <v>1</v>
      </c>
      <c r="R3080">
        <f>IF(P3080="기계경비", J3080, 0)</f>
        <v>0</v>
      </c>
      <c r="S3080">
        <f>IF(P3080="운반비", J3080, 0)</f>
        <v>0</v>
      </c>
      <c r="T3080">
        <f>IF(P3080="작업부산물", F3080, 0)</f>
        <v>0</v>
      </c>
      <c r="U3080">
        <f>IF(P3080="관급", F3080, 0)</f>
        <v>0</v>
      </c>
      <c r="V3080">
        <f>IF(P3080="외주비", J3080, 0)</f>
        <v>0</v>
      </c>
      <c r="W3080">
        <f>IF(P3080="장비비", J3080, 0)</f>
        <v>0</v>
      </c>
      <c r="X3080">
        <f>IF(P3080="폐기물처리비", J3080, 0)</f>
        <v>0</v>
      </c>
      <c r="Y3080">
        <f>IF(P3080="가설비", J3080, 0)</f>
        <v>0</v>
      </c>
      <c r="Z3080">
        <f>IF(P3080="잡비제외분", F3080, 0)</f>
        <v>0</v>
      </c>
      <c r="AA3080">
        <f>IF(P3080="사급자재대", L3080, 0)</f>
        <v>0</v>
      </c>
      <c r="AB3080">
        <f>IF(P3080="관급자재대", L3080, 0)</f>
        <v>0</v>
      </c>
      <c r="AC3080">
        <f>IF(P3080="(비)철강설", L3080, 0)</f>
        <v>0</v>
      </c>
      <c r="AD3080">
        <f>IF(P3080="사용자항목2", L3080, 0)</f>
        <v>0</v>
      </c>
      <c r="AE3080">
        <f>IF(P3080="사용자항목3", L3080, 0)</f>
        <v>0</v>
      </c>
      <c r="AF3080">
        <f>IF(P3080="사용자항목4", L3080, 0)</f>
        <v>0</v>
      </c>
      <c r="AG3080">
        <f>IF(P3080="사용자항목5", L3080, 0)</f>
        <v>0</v>
      </c>
      <c r="AH3080">
        <f>IF(P3080="사용자항목6", L3080, 0)</f>
        <v>0</v>
      </c>
      <c r="AI3080">
        <f>IF(P3080="사용자항목7", L3080, 0)</f>
        <v>0</v>
      </c>
      <c r="AJ3080">
        <f>IF(P3080="사용자항목8", L3080, 0)</f>
        <v>0</v>
      </c>
      <c r="AK3080">
        <f>IF(P3080="사용자항목9", L3080, 0)</f>
        <v>0</v>
      </c>
    </row>
    <row r="3081" spans="1:38" ht="26.1" customHeight="1" x14ac:dyDescent="0.3">
      <c r="A3081" s="6" t="s">
        <v>144</v>
      </c>
      <c r="B3081" s="6" t="s">
        <v>99</v>
      </c>
      <c r="C3081" s="8" t="s">
        <v>97</v>
      </c>
      <c r="D3081" s="9">
        <v>4</v>
      </c>
      <c r="E3081" s="9"/>
      <c r="F3081" s="9"/>
      <c r="G3081" s="9"/>
      <c r="H3081" s="9"/>
      <c r="I3081" s="9"/>
      <c r="J3081" s="9"/>
      <c r="K3081" s="9">
        <f t="shared" si="495"/>
        <v>0</v>
      </c>
      <c r="L3081" s="9">
        <f t="shared" si="495"/>
        <v>0</v>
      </c>
      <c r="M3081" s="15" t="s">
        <v>319</v>
      </c>
      <c r="O3081" t="str">
        <f>""</f>
        <v/>
      </c>
      <c r="P3081" s="1" t="s">
        <v>90</v>
      </c>
      <c r="Q3081">
        <v>1</v>
      </c>
      <c r="R3081">
        <f>IF(P3081="기계경비", J3081, 0)</f>
        <v>0</v>
      </c>
      <c r="S3081">
        <f>IF(P3081="운반비", J3081, 0)</f>
        <v>0</v>
      </c>
      <c r="T3081">
        <f>IF(P3081="작업부산물", F3081, 0)</f>
        <v>0</v>
      </c>
      <c r="U3081">
        <f>IF(P3081="관급", F3081, 0)</f>
        <v>0</v>
      </c>
      <c r="V3081">
        <f>IF(P3081="외주비", J3081, 0)</f>
        <v>0</v>
      </c>
      <c r="W3081">
        <f>IF(P3081="장비비", J3081, 0)</f>
        <v>0</v>
      </c>
      <c r="X3081">
        <f>IF(P3081="폐기물처리비", J3081, 0)</f>
        <v>0</v>
      </c>
      <c r="Y3081">
        <f>IF(P3081="가설비", J3081, 0)</f>
        <v>0</v>
      </c>
      <c r="Z3081">
        <f>IF(P3081="잡비제외분", F3081, 0)</f>
        <v>0</v>
      </c>
      <c r="AA3081">
        <f>IF(P3081="사급자재대", L3081, 0)</f>
        <v>0</v>
      </c>
      <c r="AB3081">
        <f>IF(P3081="관급자재대", L3081, 0)</f>
        <v>0</v>
      </c>
      <c r="AC3081">
        <f>IF(P3081="(비)철강설", L3081, 0)</f>
        <v>0</v>
      </c>
      <c r="AD3081">
        <f>IF(P3081="사용자항목2", L3081, 0)</f>
        <v>0</v>
      </c>
      <c r="AE3081">
        <f>IF(P3081="사용자항목3", L3081, 0)</f>
        <v>0</v>
      </c>
      <c r="AF3081">
        <f>IF(P3081="사용자항목4", L3081, 0)</f>
        <v>0</v>
      </c>
      <c r="AG3081">
        <f>IF(P3081="사용자항목5", L3081, 0)</f>
        <v>0</v>
      </c>
      <c r="AH3081">
        <f>IF(P3081="사용자항목6", L3081, 0)</f>
        <v>0</v>
      </c>
      <c r="AI3081">
        <f>IF(P3081="사용자항목7", L3081, 0)</f>
        <v>0</v>
      </c>
      <c r="AJ3081">
        <f>IF(P3081="사용자항목8", L3081, 0)</f>
        <v>0</v>
      </c>
      <c r="AK3081">
        <f>IF(P3081="사용자항목9", L3081, 0)</f>
        <v>0</v>
      </c>
    </row>
    <row r="3082" spans="1:38" ht="26.1" customHeight="1" x14ac:dyDescent="0.3">
      <c r="A3082" s="7"/>
      <c r="B3082" s="7"/>
      <c r="C3082" s="14"/>
      <c r="D3082" s="9"/>
      <c r="E3082" s="9"/>
      <c r="F3082" s="9"/>
      <c r="G3082" s="9"/>
      <c r="H3082" s="9"/>
      <c r="I3082" s="9"/>
      <c r="J3082" s="9"/>
      <c r="K3082" s="9"/>
      <c r="L3082" s="9"/>
      <c r="M3082" s="9"/>
    </row>
    <row r="3083" spans="1:38" ht="26.1" customHeight="1" x14ac:dyDescent="0.3">
      <c r="A3083" s="7"/>
      <c r="B3083" s="7"/>
      <c r="C3083" s="14"/>
      <c r="D3083" s="9"/>
      <c r="E3083" s="9"/>
      <c r="F3083" s="9"/>
      <c r="G3083" s="9"/>
      <c r="H3083" s="9"/>
      <c r="I3083" s="9"/>
      <c r="J3083" s="9"/>
      <c r="K3083" s="9"/>
      <c r="L3083" s="9"/>
      <c r="M3083" s="9"/>
    </row>
    <row r="3084" spans="1:38" ht="26.1" customHeight="1" x14ac:dyDescent="0.3">
      <c r="A3084" s="7"/>
      <c r="B3084" s="7"/>
      <c r="C3084" s="14"/>
      <c r="D3084" s="9"/>
      <c r="E3084" s="9"/>
      <c r="F3084" s="9"/>
      <c r="G3084" s="9"/>
      <c r="H3084" s="9"/>
      <c r="I3084" s="9"/>
      <c r="J3084" s="9"/>
      <c r="K3084" s="9"/>
      <c r="L3084" s="9"/>
      <c r="M3084" s="9"/>
    </row>
    <row r="3085" spans="1:38" ht="26.1" customHeight="1" x14ac:dyDescent="0.3">
      <c r="A3085" s="7"/>
      <c r="B3085" s="7"/>
      <c r="C3085" s="14"/>
      <c r="D3085" s="9"/>
      <c r="E3085" s="9"/>
      <c r="F3085" s="9"/>
      <c r="G3085" s="9"/>
      <c r="H3085" s="9"/>
      <c r="I3085" s="9"/>
      <c r="J3085" s="9"/>
      <c r="K3085" s="9"/>
      <c r="L3085" s="9"/>
      <c r="M3085" s="9"/>
    </row>
    <row r="3086" spans="1:38" ht="26.1" customHeight="1" x14ac:dyDescent="0.3">
      <c r="A3086" s="7"/>
      <c r="B3086" s="7"/>
      <c r="C3086" s="14"/>
      <c r="D3086" s="9"/>
      <c r="E3086" s="9"/>
      <c r="F3086" s="9"/>
      <c r="G3086" s="9"/>
      <c r="H3086" s="9"/>
      <c r="I3086" s="9"/>
      <c r="J3086" s="9"/>
      <c r="K3086" s="9"/>
      <c r="L3086" s="9"/>
      <c r="M3086" s="9"/>
    </row>
    <row r="3087" spans="1:38" ht="26.1" customHeight="1" x14ac:dyDescent="0.3">
      <c r="A3087" s="7"/>
      <c r="B3087" s="7"/>
      <c r="C3087" s="14"/>
      <c r="D3087" s="9"/>
      <c r="E3087" s="9"/>
      <c r="F3087" s="9"/>
      <c r="G3087" s="9"/>
      <c r="H3087" s="9"/>
      <c r="I3087" s="9"/>
      <c r="J3087" s="9"/>
      <c r="K3087" s="9"/>
      <c r="L3087" s="9"/>
      <c r="M3087" s="9"/>
    </row>
    <row r="3088" spans="1:38" ht="26.1" customHeight="1" x14ac:dyDescent="0.3">
      <c r="A3088" s="7"/>
      <c r="B3088" s="7"/>
      <c r="C3088" s="14"/>
      <c r="D3088" s="9"/>
      <c r="E3088" s="9"/>
      <c r="F3088" s="9"/>
      <c r="G3088" s="9"/>
      <c r="H3088" s="9"/>
      <c r="I3088" s="9"/>
      <c r="J3088" s="9"/>
      <c r="K3088" s="9"/>
      <c r="L3088" s="9"/>
      <c r="M3088" s="9"/>
    </row>
    <row r="3089" spans="1:38" ht="26.1" customHeight="1" x14ac:dyDescent="0.3">
      <c r="A3089" s="7"/>
      <c r="B3089" s="7"/>
      <c r="C3089" s="14"/>
      <c r="D3089" s="9"/>
      <c r="E3089" s="9"/>
      <c r="F3089" s="9"/>
      <c r="G3089" s="9"/>
      <c r="H3089" s="9"/>
      <c r="I3089" s="9"/>
      <c r="J3089" s="9"/>
      <c r="K3089" s="9"/>
      <c r="L3089" s="9"/>
      <c r="M3089" s="9"/>
    </row>
    <row r="3090" spans="1:38" ht="26.1" customHeight="1" x14ac:dyDescent="0.3">
      <c r="A3090" s="7"/>
      <c r="B3090" s="7"/>
      <c r="C3090" s="14"/>
      <c r="D3090" s="9"/>
      <c r="E3090" s="9"/>
      <c r="F3090" s="9"/>
      <c r="G3090" s="9"/>
      <c r="H3090" s="9"/>
      <c r="I3090" s="9"/>
      <c r="J3090" s="9"/>
      <c r="K3090" s="9"/>
      <c r="L3090" s="9"/>
      <c r="M3090" s="9"/>
    </row>
    <row r="3091" spans="1:38" ht="26.1" customHeight="1" x14ac:dyDescent="0.3">
      <c r="A3091" s="7"/>
      <c r="B3091" s="7"/>
      <c r="C3091" s="14"/>
      <c r="D3091" s="9"/>
      <c r="E3091" s="9"/>
      <c r="F3091" s="9"/>
      <c r="G3091" s="9"/>
      <c r="H3091" s="9"/>
      <c r="I3091" s="9"/>
      <c r="J3091" s="9"/>
      <c r="K3091" s="9"/>
      <c r="L3091" s="9"/>
      <c r="M3091" s="9"/>
    </row>
    <row r="3092" spans="1:38" ht="26.1" customHeight="1" x14ac:dyDescent="0.3">
      <c r="A3092" s="10" t="s">
        <v>91</v>
      </c>
      <c r="B3092" s="11"/>
      <c r="C3092" s="12"/>
      <c r="D3092" s="13"/>
      <c r="E3092" s="13"/>
      <c r="F3092" s="13"/>
      <c r="G3092" s="13"/>
      <c r="H3092" s="13"/>
      <c r="I3092" s="13"/>
      <c r="J3092" s="13"/>
      <c r="K3092" s="13"/>
      <c r="L3092" s="13">
        <f>F3092+H3092+J3092</f>
        <v>0</v>
      </c>
      <c r="M3092" s="13"/>
      <c r="R3092">
        <f t="shared" ref="R3092:AL3092" si="496">ROUNDDOWN(SUM(R3078:R3081), 0)</f>
        <v>0</v>
      </c>
      <c r="S3092">
        <f t="shared" si="496"/>
        <v>0</v>
      </c>
      <c r="T3092">
        <f t="shared" si="496"/>
        <v>0</v>
      </c>
      <c r="U3092">
        <f t="shared" si="496"/>
        <v>0</v>
      </c>
      <c r="V3092">
        <f t="shared" si="496"/>
        <v>0</v>
      </c>
      <c r="W3092">
        <f t="shared" si="496"/>
        <v>0</v>
      </c>
      <c r="X3092">
        <f t="shared" si="496"/>
        <v>0</v>
      </c>
      <c r="Y3092">
        <f t="shared" si="496"/>
        <v>0</v>
      </c>
      <c r="Z3092">
        <f t="shared" si="496"/>
        <v>0</v>
      </c>
      <c r="AA3092">
        <f t="shared" si="496"/>
        <v>0</v>
      </c>
      <c r="AB3092">
        <f t="shared" si="496"/>
        <v>0</v>
      </c>
      <c r="AC3092">
        <f t="shared" si="496"/>
        <v>0</v>
      </c>
      <c r="AD3092">
        <f t="shared" si="496"/>
        <v>0</v>
      </c>
      <c r="AE3092">
        <f t="shared" si="496"/>
        <v>0</v>
      </c>
      <c r="AF3092">
        <f t="shared" si="496"/>
        <v>0</v>
      </c>
      <c r="AG3092">
        <f t="shared" si="496"/>
        <v>0</v>
      </c>
      <c r="AH3092">
        <f t="shared" si="496"/>
        <v>0</v>
      </c>
      <c r="AI3092">
        <f t="shared" si="496"/>
        <v>0</v>
      </c>
      <c r="AJ3092">
        <f t="shared" si="496"/>
        <v>0</v>
      </c>
      <c r="AK3092">
        <f t="shared" si="496"/>
        <v>0</v>
      </c>
      <c r="AL3092">
        <f t="shared" si="496"/>
        <v>0</v>
      </c>
    </row>
    <row r="3093" spans="1:38" ht="26.1" customHeight="1" x14ac:dyDescent="0.3">
      <c r="A3093" s="59" t="s">
        <v>620</v>
      </c>
      <c r="B3093" s="62"/>
      <c r="C3093" s="62"/>
      <c r="D3093" s="62"/>
      <c r="E3093" s="62"/>
      <c r="F3093" s="62"/>
      <c r="G3093" s="62"/>
      <c r="H3093" s="62"/>
      <c r="I3093" s="62"/>
      <c r="J3093" s="62"/>
      <c r="K3093" s="62"/>
      <c r="L3093" s="62"/>
      <c r="M3093" s="63"/>
    </row>
    <row r="3094" spans="1:38" ht="26.1" customHeight="1" x14ac:dyDescent="0.3">
      <c r="A3094" s="6" t="s">
        <v>150</v>
      </c>
      <c r="B3094" s="6" t="s">
        <v>345</v>
      </c>
      <c r="C3094" s="8" t="s">
        <v>97</v>
      </c>
      <c r="D3094" s="9">
        <v>1</v>
      </c>
      <c r="E3094" s="9"/>
      <c r="F3094" s="9"/>
      <c r="G3094" s="9"/>
      <c r="H3094" s="9"/>
      <c r="I3094" s="9"/>
      <c r="J3094" s="9"/>
      <c r="K3094" s="9">
        <f t="shared" ref="K3094:K3109" si="497">E3094+G3094+I3094</f>
        <v>0</v>
      </c>
      <c r="L3094" s="9">
        <f t="shared" ref="L3094:L3109" si="498">F3094+H3094+J3094</f>
        <v>0</v>
      </c>
      <c r="M3094" s="15" t="s">
        <v>344</v>
      </c>
      <c r="O3094" t="str">
        <f>""</f>
        <v/>
      </c>
      <c r="P3094" s="1" t="s">
        <v>90</v>
      </c>
      <c r="Q3094">
        <v>1</v>
      </c>
      <c r="R3094">
        <f t="shared" ref="R3094:R3109" si="499">IF(P3094="기계경비", J3094, 0)</f>
        <v>0</v>
      </c>
      <c r="S3094">
        <f t="shared" ref="S3094:S3109" si="500">IF(P3094="운반비", J3094, 0)</f>
        <v>0</v>
      </c>
      <c r="T3094">
        <f t="shared" ref="T3094:T3109" si="501">IF(P3094="작업부산물", F3094, 0)</f>
        <v>0</v>
      </c>
      <c r="U3094">
        <f t="shared" ref="U3094:U3109" si="502">IF(P3094="관급", F3094, 0)</f>
        <v>0</v>
      </c>
      <c r="V3094">
        <f t="shared" ref="V3094:V3109" si="503">IF(P3094="외주비", J3094, 0)</f>
        <v>0</v>
      </c>
      <c r="W3094">
        <f t="shared" ref="W3094:W3109" si="504">IF(P3094="장비비", J3094, 0)</f>
        <v>0</v>
      </c>
      <c r="X3094">
        <f t="shared" ref="X3094:X3109" si="505">IF(P3094="폐기물처리비", J3094, 0)</f>
        <v>0</v>
      </c>
      <c r="Y3094">
        <f t="shared" ref="Y3094:Y3109" si="506">IF(P3094="가설비", J3094, 0)</f>
        <v>0</v>
      </c>
      <c r="Z3094">
        <f t="shared" ref="Z3094:Z3109" si="507">IF(P3094="잡비제외분", F3094, 0)</f>
        <v>0</v>
      </c>
      <c r="AA3094">
        <f t="shared" ref="AA3094:AA3109" si="508">IF(P3094="사급자재대", L3094, 0)</f>
        <v>0</v>
      </c>
      <c r="AB3094">
        <f t="shared" ref="AB3094:AB3109" si="509">IF(P3094="관급자재대", L3094, 0)</f>
        <v>0</v>
      </c>
      <c r="AC3094">
        <f t="shared" ref="AC3094:AC3109" si="510">IF(P3094="(비)철강설", L3094, 0)</f>
        <v>0</v>
      </c>
      <c r="AD3094">
        <f t="shared" ref="AD3094:AD3109" si="511">IF(P3094="사용자항목2", L3094, 0)</f>
        <v>0</v>
      </c>
      <c r="AE3094">
        <f t="shared" ref="AE3094:AE3109" si="512">IF(P3094="사용자항목3", L3094, 0)</f>
        <v>0</v>
      </c>
      <c r="AF3094">
        <f t="shared" ref="AF3094:AF3109" si="513">IF(P3094="사용자항목4", L3094, 0)</f>
        <v>0</v>
      </c>
      <c r="AG3094">
        <f t="shared" ref="AG3094:AG3109" si="514">IF(P3094="사용자항목5", L3094, 0)</f>
        <v>0</v>
      </c>
      <c r="AH3094">
        <f t="shared" ref="AH3094:AH3109" si="515">IF(P3094="사용자항목6", L3094, 0)</f>
        <v>0</v>
      </c>
      <c r="AI3094">
        <f t="shared" ref="AI3094:AI3109" si="516">IF(P3094="사용자항목7", L3094, 0)</f>
        <v>0</v>
      </c>
      <c r="AJ3094">
        <f t="shared" ref="AJ3094:AJ3109" si="517">IF(P3094="사용자항목8", L3094, 0)</f>
        <v>0</v>
      </c>
      <c r="AK3094">
        <f t="shared" ref="AK3094:AK3109" si="518">IF(P3094="사용자항목9", L3094, 0)</f>
        <v>0</v>
      </c>
    </row>
    <row r="3095" spans="1:38" ht="26.1" customHeight="1" x14ac:dyDescent="0.3">
      <c r="A3095" s="6" t="s">
        <v>347</v>
      </c>
      <c r="B3095" s="6" t="s">
        <v>348</v>
      </c>
      <c r="C3095" s="8" t="s">
        <v>97</v>
      </c>
      <c r="D3095" s="9">
        <v>2</v>
      </c>
      <c r="E3095" s="9"/>
      <c r="F3095" s="9"/>
      <c r="G3095" s="9"/>
      <c r="H3095" s="9"/>
      <c r="I3095" s="9"/>
      <c r="J3095" s="9"/>
      <c r="K3095" s="9">
        <f t="shared" si="497"/>
        <v>0</v>
      </c>
      <c r="L3095" s="9">
        <f t="shared" si="498"/>
        <v>0</v>
      </c>
      <c r="M3095" s="15" t="s">
        <v>346</v>
      </c>
      <c r="O3095" t="str">
        <f>""</f>
        <v/>
      </c>
      <c r="P3095" s="1" t="s">
        <v>90</v>
      </c>
      <c r="Q3095">
        <v>1</v>
      </c>
      <c r="R3095">
        <f t="shared" si="499"/>
        <v>0</v>
      </c>
      <c r="S3095">
        <f t="shared" si="500"/>
        <v>0</v>
      </c>
      <c r="T3095">
        <f t="shared" si="501"/>
        <v>0</v>
      </c>
      <c r="U3095">
        <f t="shared" si="502"/>
        <v>0</v>
      </c>
      <c r="V3095">
        <f t="shared" si="503"/>
        <v>0</v>
      </c>
      <c r="W3095">
        <f t="shared" si="504"/>
        <v>0</v>
      </c>
      <c r="X3095">
        <f t="shared" si="505"/>
        <v>0</v>
      </c>
      <c r="Y3095">
        <f t="shared" si="506"/>
        <v>0</v>
      </c>
      <c r="Z3095">
        <f t="shared" si="507"/>
        <v>0</v>
      </c>
      <c r="AA3095">
        <f t="shared" si="508"/>
        <v>0</v>
      </c>
      <c r="AB3095">
        <f t="shared" si="509"/>
        <v>0</v>
      </c>
      <c r="AC3095">
        <f t="shared" si="510"/>
        <v>0</v>
      </c>
      <c r="AD3095">
        <f t="shared" si="511"/>
        <v>0</v>
      </c>
      <c r="AE3095">
        <f t="shared" si="512"/>
        <v>0</v>
      </c>
      <c r="AF3095">
        <f t="shared" si="513"/>
        <v>0</v>
      </c>
      <c r="AG3095">
        <f t="shared" si="514"/>
        <v>0</v>
      </c>
      <c r="AH3095">
        <f t="shared" si="515"/>
        <v>0</v>
      </c>
      <c r="AI3095">
        <f t="shared" si="516"/>
        <v>0</v>
      </c>
      <c r="AJ3095">
        <f t="shared" si="517"/>
        <v>0</v>
      </c>
      <c r="AK3095">
        <f t="shared" si="518"/>
        <v>0</v>
      </c>
    </row>
    <row r="3096" spans="1:38" ht="26.1" customHeight="1" x14ac:dyDescent="0.3">
      <c r="A3096" s="6" t="s">
        <v>350</v>
      </c>
      <c r="B3096" s="6" t="s">
        <v>351</v>
      </c>
      <c r="C3096" s="8" t="s">
        <v>97</v>
      </c>
      <c r="D3096" s="9">
        <v>1</v>
      </c>
      <c r="E3096" s="9"/>
      <c r="F3096" s="9"/>
      <c r="G3096" s="9"/>
      <c r="H3096" s="9"/>
      <c r="I3096" s="9"/>
      <c r="J3096" s="9"/>
      <c r="K3096" s="9">
        <f t="shared" si="497"/>
        <v>0</v>
      </c>
      <c r="L3096" s="9">
        <f t="shared" si="498"/>
        <v>0</v>
      </c>
      <c r="M3096" s="15" t="s">
        <v>349</v>
      </c>
      <c r="O3096" t="str">
        <f>""</f>
        <v/>
      </c>
      <c r="P3096" s="1" t="s">
        <v>90</v>
      </c>
      <c r="Q3096">
        <v>1</v>
      </c>
      <c r="R3096">
        <f t="shared" si="499"/>
        <v>0</v>
      </c>
      <c r="S3096">
        <f t="shared" si="500"/>
        <v>0</v>
      </c>
      <c r="T3096">
        <f t="shared" si="501"/>
        <v>0</v>
      </c>
      <c r="U3096">
        <f t="shared" si="502"/>
        <v>0</v>
      </c>
      <c r="V3096">
        <f t="shared" si="503"/>
        <v>0</v>
      </c>
      <c r="W3096">
        <f t="shared" si="504"/>
        <v>0</v>
      </c>
      <c r="X3096">
        <f t="shared" si="505"/>
        <v>0</v>
      </c>
      <c r="Y3096">
        <f t="shared" si="506"/>
        <v>0</v>
      </c>
      <c r="Z3096">
        <f t="shared" si="507"/>
        <v>0</v>
      </c>
      <c r="AA3096">
        <f t="shared" si="508"/>
        <v>0</v>
      </c>
      <c r="AB3096">
        <f t="shared" si="509"/>
        <v>0</v>
      </c>
      <c r="AC3096">
        <f t="shared" si="510"/>
        <v>0</v>
      </c>
      <c r="AD3096">
        <f t="shared" si="511"/>
        <v>0</v>
      </c>
      <c r="AE3096">
        <f t="shared" si="512"/>
        <v>0</v>
      </c>
      <c r="AF3096">
        <f t="shared" si="513"/>
        <v>0</v>
      </c>
      <c r="AG3096">
        <f t="shared" si="514"/>
        <v>0</v>
      </c>
      <c r="AH3096">
        <f t="shared" si="515"/>
        <v>0</v>
      </c>
      <c r="AI3096">
        <f t="shared" si="516"/>
        <v>0</v>
      </c>
      <c r="AJ3096">
        <f t="shared" si="517"/>
        <v>0</v>
      </c>
      <c r="AK3096">
        <f t="shared" si="518"/>
        <v>0</v>
      </c>
    </row>
    <row r="3097" spans="1:38" ht="26.1" customHeight="1" x14ac:dyDescent="0.3">
      <c r="A3097" s="6" t="s">
        <v>114</v>
      </c>
      <c r="B3097" s="6" t="s">
        <v>353</v>
      </c>
      <c r="C3097" s="8" t="s">
        <v>97</v>
      </c>
      <c r="D3097" s="9">
        <v>1</v>
      </c>
      <c r="E3097" s="9"/>
      <c r="F3097" s="9"/>
      <c r="G3097" s="9"/>
      <c r="H3097" s="9"/>
      <c r="I3097" s="9"/>
      <c r="J3097" s="9"/>
      <c r="K3097" s="9">
        <f t="shared" si="497"/>
        <v>0</v>
      </c>
      <c r="L3097" s="9">
        <f t="shared" si="498"/>
        <v>0</v>
      </c>
      <c r="M3097" s="15" t="s">
        <v>352</v>
      </c>
      <c r="O3097" t="str">
        <f>""</f>
        <v/>
      </c>
      <c r="P3097" s="1" t="s">
        <v>90</v>
      </c>
      <c r="Q3097">
        <v>1</v>
      </c>
      <c r="R3097">
        <f t="shared" si="499"/>
        <v>0</v>
      </c>
      <c r="S3097">
        <f t="shared" si="500"/>
        <v>0</v>
      </c>
      <c r="T3097">
        <f t="shared" si="501"/>
        <v>0</v>
      </c>
      <c r="U3097">
        <f t="shared" si="502"/>
        <v>0</v>
      </c>
      <c r="V3097">
        <f t="shared" si="503"/>
        <v>0</v>
      </c>
      <c r="W3097">
        <f t="shared" si="504"/>
        <v>0</v>
      </c>
      <c r="X3097">
        <f t="shared" si="505"/>
        <v>0</v>
      </c>
      <c r="Y3097">
        <f t="shared" si="506"/>
        <v>0</v>
      </c>
      <c r="Z3097">
        <f t="shared" si="507"/>
        <v>0</v>
      </c>
      <c r="AA3097">
        <f t="shared" si="508"/>
        <v>0</v>
      </c>
      <c r="AB3097">
        <f t="shared" si="509"/>
        <v>0</v>
      </c>
      <c r="AC3097">
        <f t="shared" si="510"/>
        <v>0</v>
      </c>
      <c r="AD3097">
        <f t="shared" si="511"/>
        <v>0</v>
      </c>
      <c r="AE3097">
        <f t="shared" si="512"/>
        <v>0</v>
      </c>
      <c r="AF3097">
        <f t="shared" si="513"/>
        <v>0</v>
      </c>
      <c r="AG3097">
        <f t="shared" si="514"/>
        <v>0</v>
      </c>
      <c r="AH3097">
        <f t="shared" si="515"/>
        <v>0</v>
      </c>
      <c r="AI3097">
        <f t="shared" si="516"/>
        <v>0</v>
      </c>
      <c r="AJ3097">
        <f t="shared" si="517"/>
        <v>0</v>
      </c>
      <c r="AK3097">
        <f t="shared" si="518"/>
        <v>0</v>
      </c>
    </row>
    <row r="3098" spans="1:38" ht="26.1" customHeight="1" x14ac:dyDescent="0.3">
      <c r="A3098" s="6" t="s">
        <v>155</v>
      </c>
      <c r="B3098" s="6" t="s">
        <v>355</v>
      </c>
      <c r="C3098" s="8" t="s">
        <v>97</v>
      </c>
      <c r="D3098" s="9">
        <v>1</v>
      </c>
      <c r="E3098" s="9"/>
      <c r="F3098" s="9"/>
      <c r="G3098" s="9"/>
      <c r="H3098" s="9"/>
      <c r="I3098" s="9"/>
      <c r="J3098" s="9"/>
      <c r="K3098" s="9">
        <f t="shared" si="497"/>
        <v>0</v>
      </c>
      <c r="L3098" s="9">
        <f t="shared" si="498"/>
        <v>0</v>
      </c>
      <c r="M3098" s="15" t="s">
        <v>354</v>
      </c>
      <c r="O3098" t="str">
        <f>""</f>
        <v/>
      </c>
      <c r="P3098" s="1" t="s">
        <v>90</v>
      </c>
      <c r="Q3098">
        <v>1</v>
      </c>
      <c r="R3098">
        <f t="shared" si="499"/>
        <v>0</v>
      </c>
      <c r="S3098">
        <f t="shared" si="500"/>
        <v>0</v>
      </c>
      <c r="T3098">
        <f t="shared" si="501"/>
        <v>0</v>
      </c>
      <c r="U3098">
        <f t="shared" si="502"/>
        <v>0</v>
      </c>
      <c r="V3098">
        <f t="shared" si="503"/>
        <v>0</v>
      </c>
      <c r="W3098">
        <f t="shared" si="504"/>
        <v>0</v>
      </c>
      <c r="X3098">
        <f t="shared" si="505"/>
        <v>0</v>
      </c>
      <c r="Y3098">
        <f t="shared" si="506"/>
        <v>0</v>
      </c>
      <c r="Z3098">
        <f t="shared" si="507"/>
        <v>0</v>
      </c>
      <c r="AA3098">
        <f t="shared" si="508"/>
        <v>0</v>
      </c>
      <c r="AB3098">
        <f t="shared" si="509"/>
        <v>0</v>
      </c>
      <c r="AC3098">
        <f t="shared" si="510"/>
        <v>0</v>
      </c>
      <c r="AD3098">
        <f t="shared" si="511"/>
        <v>0</v>
      </c>
      <c r="AE3098">
        <f t="shared" si="512"/>
        <v>0</v>
      </c>
      <c r="AF3098">
        <f t="shared" si="513"/>
        <v>0</v>
      </c>
      <c r="AG3098">
        <f t="shared" si="514"/>
        <v>0</v>
      </c>
      <c r="AH3098">
        <f t="shared" si="515"/>
        <v>0</v>
      </c>
      <c r="AI3098">
        <f t="shared" si="516"/>
        <v>0</v>
      </c>
      <c r="AJ3098">
        <f t="shared" si="517"/>
        <v>0</v>
      </c>
      <c r="AK3098">
        <f t="shared" si="518"/>
        <v>0</v>
      </c>
    </row>
    <row r="3099" spans="1:38" ht="26.1" customHeight="1" x14ac:dyDescent="0.3">
      <c r="A3099" s="6" t="s">
        <v>242</v>
      </c>
      <c r="B3099" s="6" t="s">
        <v>357</v>
      </c>
      <c r="C3099" s="8" t="s">
        <v>97</v>
      </c>
      <c r="D3099" s="9">
        <v>1</v>
      </c>
      <c r="E3099" s="9"/>
      <c r="F3099" s="9"/>
      <c r="G3099" s="9"/>
      <c r="H3099" s="9"/>
      <c r="I3099" s="9"/>
      <c r="J3099" s="9"/>
      <c r="K3099" s="9">
        <f t="shared" si="497"/>
        <v>0</v>
      </c>
      <c r="L3099" s="9">
        <f t="shared" si="498"/>
        <v>0</v>
      </c>
      <c r="M3099" s="15" t="s">
        <v>356</v>
      </c>
      <c r="O3099" t="str">
        <f>""</f>
        <v/>
      </c>
      <c r="P3099" s="1" t="s">
        <v>90</v>
      </c>
      <c r="Q3099">
        <v>1</v>
      </c>
      <c r="R3099">
        <f t="shared" si="499"/>
        <v>0</v>
      </c>
      <c r="S3099">
        <f t="shared" si="500"/>
        <v>0</v>
      </c>
      <c r="T3099">
        <f t="shared" si="501"/>
        <v>0</v>
      </c>
      <c r="U3099">
        <f t="shared" si="502"/>
        <v>0</v>
      </c>
      <c r="V3099">
        <f t="shared" si="503"/>
        <v>0</v>
      </c>
      <c r="W3099">
        <f t="shared" si="504"/>
        <v>0</v>
      </c>
      <c r="X3099">
        <f t="shared" si="505"/>
        <v>0</v>
      </c>
      <c r="Y3099">
        <f t="shared" si="506"/>
        <v>0</v>
      </c>
      <c r="Z3099">
        <f t="shared" si="507"/>
        <v>0</v>
      </c>
      <c r="AA3099">
        <f t="shared" si="508"/>
        <v>0</v>
      </c>
      <c r="AB3099">
        <f t="shared" si="509"/>
        <v>0</v>
      </c>
      <c r="AC3099">
        <f t="shared" si="510"/>
        <v>0</v>
      </c>
      <c r="AD3099">
        <f t="shared" si="511"/>
        <v>0</v>
      </c>
      <c r="AE3099">
        <f t="shared" si="512"/>
        <v>0</v>
      </c>
      <c r="AF3099">
        <f t="shared" si="513"/>
        <v>0</v>
      </c>
      <c r="AG3099">
        <f t="shared" si="514"/>
        <v>0</v>
      </c>
      <c r="AH3099">
        <f t="shared" si="515"/>
        <v>0</v>
      </c>
      <c r="AI3099">
        <f t="shared" si="516"/>
        <v>0</v>
      </c>
      <c r="AJ3099">
        <f t="shared" si="517"/>
        <v>0</v>
      </c>
      <c r="AK3099">
        <f t="shared" si="518"/>
        <v>0</v>
      </c>
    </row>
    <row r="3100" spans="1:38" ht="26.1" customHeight="1" x14ac:dyDescent="0.3">
      <c r="A3100" s="6" t="s">
        <v>268</v>
      </c>
      <c r="B3100" s="6" t="s">
        <v>359</v>
      </c>
      <c r="C3100" s="8" t="s">
        <v>97</v>
      </c>
      <c r="D3100" s="9">
        <v>2</v>
      </c>
      <c r="E3100" s="9"/>
      <c r="F3100" s="9"/>
      <c r="G3100" s="9"/>
      <c r="H3100" s="9"/>
      <c r="I3100" s="9"/>
      <c r="J3100" s="9"/>
      <c r="K3100" s="9">
        <f t="shared" si="497"/>
        <v>0</v>
      </c>
      <c r="L3100" s="9">
        <f t="shared" si="498"/>
        <v>0</v>
      </c>
      <c r="M3100" s="15" t="s">
        <v>358</v>
      </c>
      <c r="O3100" t="str">
        <f>""</f>
        <v/>
      </c>
      <c r="P3100" s="1" t="s">
        <v>90</v>
      </c>
      <c r="Q3100">
        <v>1</v>
      </c>
      <c r="R3100">
        <f t="shared" si="499"/>
        <v>0</v>
      </c>
      <c r="S3100">
        <f t="shared" si="500"/>
        <v>0</v>
      </c>
      <c r="T3100">
        <f t="shared" si="501"/>
        <v>0</v>
      </c>
      <c r="U3100">
        <f t="shared" si="502"/>
        <v>0</v>
      </c>
      <c r="V3100">
        <f t="shared" si="503"/>
        <v>0</v>
      </c>
      <c r="W3100">
        <f t="shared" si="504"/>
        <v>0</v>
      </c>
      <c r="X3100">
        <f t="shared" si="505"/>
        <v>0</v>
      </c>
      <c r="Y3100">
        <f t="shared" si="506"/>
        <v>0</v>
      </c>
      <c r="Z3100">
        <f t="shared" si="507"/>
        <v>0</v>
      </c>
      <c r="AA3100">
        <f t="shared" si="508"/>
        <v>0</v>
      </c>
      <c r="AB3100">
        <f t="shared" si="509"/>
        <v>0</v>
      </c>
      <c r="AC3100">
        <f t="shared" si="510"/>
        <v>0</v>
      </c>
      <c r="AD3100">
        <f t="shared" si="511"/>
        <v>0</v>
      </c>
      <c r="AE3100">
        <f t="shared" si="512"/>
        <v>0</v>
      </c>
      <c r="AF3100">
        <f t="shared" si="513"/>
        <v>0</v>
      </c>
      <c r="AG3100">
        <f t="shared" si="514"/>
        <v>0</v>
      </c>
      <c r="AH3100">
        <f t="shared" si="515"/>
        <v>0</v>
      </c>
      <c r="AI3100">
        <f t="shared" si="516"/>
        <v>0</v>
      </c>
      <c r="AJ3100">
        <f t="shared" si="517"/>
        <v>0</v>
      </c>
      <c r="AK3100">
        <f t="shared" si="518"/>
        <v>0</v>
      </c>
    </row>
    <row r="3101" spans="1:38" ht="26.1" customHeight="1" x14ac:dyDescent="0.3">
      <c r="A3101" s="6" t="s">
        <v>331</v>
      </c>
      <c r="B3101" s="6" t="s">
        <v>332</v>
      </c>
      <c r="C3101" s="8" t="s">
        <v>52</v>
      </c>
      <c r="D3101" s="9">
        <v>10</v>
      </c>
      <c r="E3101" s="9"/>
      <c r="F3101" s="9"/>
      <c r="G3101" s="9"/>
      <c r="H3101" s="9"/>
      <c r="I3101" s="9"/>
      <c r="J3101" s="9"/>
      <c r="K3101" s="9">
        <f t="shared" si="497"/>
        <v>0</v>
      </c>
      <c r="L3101" s="9">
        <f t="shared" si="498"/>
        <v>0</v>
      </c>
      <c r="M3101" s="15" t="s">
        <v>330</v>
      </c>
      <c r="O3101" t="str">
        <f>""</f>
        <v/>
      </c>
      <c r="P3101" s="1" t="s">
        <v>90</v>
      </c>
      <c r="Q3101">
        <v>1</v>
      </c>
      <c r="R3101">
        <f t="shared" si="499"/>
        <v>0</v>
      </c>
      <c r="S3101">
        <f t="shared" si="500"/>
        <v>0</v>
      </c>
      <c r="T3101">
        <f t="shared" si="501"/>
        <v>0</v>
      </c>
      <c r="U3101">
        <f t="shared" si="502"/>
        <v>0</v>
      </c>
      <c r="V3101">
        <f t="shared" si="503"/>
        <v>0</v>
      </c>
      <c r="W3101">
        <f t="shared" si="504"/>
        <v>0</v>
      </c>
      <c r="X3101">
        <f t="shared" si="505"/>
        <v>0</v>
      </c>
      <c r="Y3101">
        <f t="shared" si="506"/>
        <v>0</v>
      </c>
      <c r="Z3101">
        <f t="shared" si="507"/>
        <v>0</v>
      </c>
      <c r="AA3101">
        <f t="shared" si="508"/>
        <v>0</v>
      </c>
      <c r="AB3101">
        <f t="shared" si="509"/>
        <v>0</v>
      </c>
      <c r="AC3101">
        <f t="shared" si="510"/>
        <v>0</v>
      </c>
      <c r="AD3101">
        <f t="shared" si="511"/>
        <v>0</v>
      </c>
      <c r="AE3101">
        <f t="shared" si="512"/>
        <v>0</v>
      </c>
      <c r="AF3101">
        <f t="shared" si="513"/>
        <v>0</v>
      </c>
      <c r="AG3101">
        <f t="shared" si="514"/>
        <v>0</v>
      </c>
      <c r="AH3101">
        <f t="shared" si="515"/>
        <v>0</v>
      </c>
      <c r="AI3101">
        <f t="shared" si="516"/>
        <v>0</v>
      </c>
      <c r="AJ3101">
        <f t="shared" si="517"/>
        <v>0</v>
      </c>
      <c r="AK3101">
        <f t="shared" si="518"/>
        <v>0</v>
      </c>
    </row>
    <row r="3102" spans="1:38" ht="26.1" customHeight="1" x14ac:dyDescent="0.3">
      <c r="A3102" s="6" t="s">
        <v>158</v>
      </c>
      <c r="B3102" s="6" t="s">
        <v>159</v>
      </c>
      <c r="C3102" s="8" t="s">
        <v>160</v>
      </c>
      <c r="D3102" s="9">
        <v>3.2</v>
      </c>
      <c r="E3102" s="9"/>
      <c r="F3102" s="9"/>
      <c r="G3102" s="9"/>
      <c r="H3102" s="9"/>
      <c r="I3102" s="9"/>
      <c r="J3102" s="9"/>
      <c r="K3102" s="9">
        <f t="shared" si="497"/>
        <v>0</v>
      </c>
      <c r="L3102" s="9">
        <f t="shared" si="498"/>
        <v>0</v>
      </c>
      <c r="M3102" s="15" t="s">
        <v>157</v>
      </c>
      <c r="O3102" t="str">
        <f>""</f>
        <v/>
      </c>
      <c r="P3102" s="1" t="s">
        <v>90</v>
      </c>
      <c r="Q3102">
        <v>1</v>
      </c>
      <c r="R3102">
        <f t="shared" si="499"/>
        <v>0</v>
      </c>
      <c r="S3102">
        <f t="shared" si="500"/>
        <v>0</v>
      </c>
      <c r="T3102">
        <f t="shared" si="501"/>
        <v>0</v>
      </c>
      <c r="U3102">
        <f t="shared" si="502"/>
        <v>0</v>
      </c>
      <c r="V3102">
        <f t="shared" si="503"/>
        <v>0</v>
      </c>
      <c r="W3102">
        <f t="shared" si="504"/>
        <v>0</v>
      </c>
      <c r="X3102">
        <f t="shared" si="505"/>
        <v>0</v>
      </c>
      <c r="Y3102">
        <f t="shared" si="506"/>
        <v>0</v>
      </c>
      <c r="Z3102">
        <f t="shared" si="507"/>
        <v>0</v>
      </c>
      <c r="AA3102">
        <f t="shared" si="508"/>
        <v>0</v>
      </c>
      <c r="AB3102">
        <f t="shared" si="509"/>
        <v>0</v>
      </c>
      <c r="AC3102">
        <f t="shared" si="510"/>
        <v>0</v>
      </c>
      <c r="AD3102">
        <f t="shared" si="511"/>
        <v>0</v>
      </c>
      <c r="AE3102">
        <f t="shared" si="512"/>
        <v>0</v>
      </c>
      <c r="AF3102">
        <f t="shared" si="513"/>
        <v>0</v>
      </c>
      <c r="AG3102">
        <f t="shared" si="514"/>
        <v>0</v>
      </c>
      <c r="AH3102">
        <f t="shared" si="515"/>
        <v>0</v>
      </c>
      <c r="AI3102">
        <f t="shared" si="516"/>
        <v>0</v>
      </c>
      <c r="AJ3102">
        <f t="shared" si="517"/>
        <v>0</v>
      </c>
      <c r="AK3102">
        <f t="shared" si="518"/>
        <v>0</v>
      </c>
    </row>
    <row r="3103" spans="1:38" ht="26.1" customHeight="1" x14ac:dyDescent="0.3">
      <c r="A3103" s="6" t="s">
        <v>162</v>
      </c>
      <c r="B3103" s="6" t="s">
        <v>163</v>
      </c>
      <c r="C3103" s="8" t="s">
        <v>160</v>
      </c>
      <c r="D3103" s="9">
        <v>3.2</v>
      </c>
      <c r="E3103" s="9"/>
      <c r="F3103" s="9"/>
      <c r="G3103" s="9"/>
      <c r="H3103" s="9"/>
      <c r="I3103" s="9"/>
      <c r="J3103" s="9"/>
      <c r="K3103" s="9">
        <f t="shared" si="497"/>
        <v>0</v>
      </c>
      <c r="L3103" s="9">
        <f t="shared" si="498"/>
        <v>0</v>
      </c>
      <c r="M3103" s="15" t="s">
        <v>161</v>
      </c>
      <c r="O3103" t="str">
        <f>""</f>
        <v/>
      </c>
      <c r="P3103" s="1" t="s">
        <v>90</v>
      </c>
      <c r="Q3103">
        <v>1</v>
      </c>
      <c r="R3103">
        <f t="shared" si="499"/>
        <v>0</v>
      </c>
      <c r="S3103">
        <f t="shared" si="500"/>
        <v>0</v>
      </c>
      <c r="T3103">
        <f t="shared" si="501"/>
        <v>0</v>
      </c>
      <c r="U3103">
        <f t="shared" si="502"/>
        <v>0</v>
      </c>
      <c r="V3103">
        <f t="shared" si="503"/>
        <v>0</v>
      </c>
      <c r="W3103">
        <f t="shared" si="504"/>
        <v>0</v>
      </c>
      <c r="X3103">
        <f t="shared" si="505"/>
        <v>0</v>
      </c>
      <c r="Y3103">
        <f t="shared" si="506"/>
        <v>0</v>
      </c>
      <c r="Z3103">
        <f t="shared" si="507"/>
        <v>0</v>
      </c>
      <c r="AA3103">
        <f t="shared" si="508"/>
        <v>0</v>
      </c>
      <c r="AB3103">
        <f t="shared" si="509"/>
        <v>0</v>
      </c>
      <c r="AC3103">
        <f t="shared" si="510"/>
        <v>0</v>
      </c>
      <c r="AD3103">
        <f t="shared" si="511"/>
        <v>0</v>
      </c>
      <c r="AE3103">
        <f t="shared" si="512"/>
        <v>0</v>
      </c>
      <c r="AF3103">
        <f t="shared" si="513"/>
        <v>0</v>
      </c>
      <c r="AG3103">
        <f t="shared" si="514"/>
        <v>0</v>
      </c>
      <c r="AH3103">
        <f t="shared" si="515"/>
        <v>0</v>
      </c>
      <c r="AI3103">
        <f t="shared" si="516"/>
        <v>0</v>
      </c>
      <c r="AJ3103">
        <f t="shared" si="517"/>
        <v>0</v>
      </c>
      <c r="AK3103">
        <f t="shared" si="518"/>
        <v>0</v>
      </c>
    </row>
    <row r="3104" spans="1:38" ht="26.1" customHeight="1" x14ac:dyDescent="0.3">
      <c r="A3104" s="6" t="s">
        <v>165</v>
      </c>
      <c r="B3104" s="6" t="s">
        <v>166</v>
      </c>
      <c r="C3104" s="8" t="s">
        <v>53</v>
      </c>
      <c r="D3104" s="9">
        <v>27</v>
      </c>
      <c r="E3104" s="9"/>
      <c r="F3104" s="9"/>
      <c r="G3104" s="9"/>
      <c r="H3104" s="9"/>
      <c r="I3104" s="9"/>
      <c r="J3104" s="9"/>
      <c r="K3104" s="9">
        <f t="shared" si="497"/>
        <v>0</v>
      </c>
      <c r="L3104" s="9">
        <f t="shared" si="498"/>
        <v>0</v>
      </c>
      <c r="M3104" s="15" t="s">
        <v>164</v>
      </c>
      <c r="O3104" t="str">
        <f>""</f>
        <v/>
      </c>
      <c r="P3104" s="1" t="s">
        <v>90</v>
      </c>
      <c r="Q3104">
        <v>1</v>
      </c>
      <c r="R3104">
        <f t="shared" si="499"/>
        <v>0</v>
      </c>
      <c r="S3104">
        <f t="shared" si="500"/>
        <v>0</v>
      </c>
      <c r="T3104">
        <f t="shared" si="501"/>
        <v>0</v>
      </c>
      <c r="U3104">
        <f t="shared" si="502"/>
        <v>0</v>
      </c>
      <c r="V3104">
        <f t="shared" si="503"/>
        <v>0</v>
      </c>
      <c r="W3104">
        <f t="shared" si="504"/>
        <v>0</v>
      </c>
      <c r="X3104">
        <f t="shared" si="505"/>
        <v>0</v>
      </c>
      <c r="Y3104">
        <f t="shared" si="506"/>
        <v>0</v>
      </c>
      <c r="Z3104">
        <f t="shared" si="507"/>
        <v>0</v>
      </c>
      <c r="AA3104">
        <f t="shared" si="508"/>
        <v>0</v>
      </c>
      <c r="AB3104">
        <f t="shared" si="509"/>
        <v>0</v>
      </c>
      <c r="AC3104">
        <f t="shared" si="510"/>
        <v>0</v>
      </c>
      <c r="AD3104">
        <f t="shared" si="511"/>
        <v>0</v>
      </c>
      <c r="AE3104">
        <f t="shared" si="512"/>
        <v>0</v>
      </c>
      <c r="AF3104">
        <f t="shared" si="513"/>
        <v>0</v>
      </c>
      <c r="AG3104">
        <f t="shared" si="514"/>
        <v>0</v>
      </c>
      <c r="AH3104">
        <f t="shared" si="515"/>
        <v>0</v>
      </c>
      <c r="AI3104">
        <f t="shared" si="516"/>
        <v>0</v>
      </c>
      <c r="AJ3104">
        <f t="shared" si="517"/>
        <v>0</v>
      </c>
      <c r="AK3104">
        <f t="shared" si="518"/>
        <v>0</v>
      </c>
    </row>
    <row r="3105" spans="1:37" ht="26.1" customHeight="1" x14ac:dyDescent="0.3">
      <c r="A3105" s="6" t="s">
        <v>58</v>
      </c>
      <c r="B3105" s="6" t="s">
        <v>59</v>
      </c>
      <c r="C3105" s="8" t="s">
        <v>52</v>
      </c>
      <c r="D3105" s="9">
        <v>14.3</v>
      </c>
      <c r="E3105" s="9"/>
      <c r="F3105" s="9"/>
      <c r="G3105" s="9"/>
      <c r="H3105" s="9"/>
      <c r="I3105" s="9"/>
      <c r="J3105" s="9"/>
      <c r="K3105" s="9">
        <f t="shared" si="497"/>
        <v>0</v>
      </c>
      <c r="L3105" s="9">
        <f t="shared" si="498"/>
        <v>0</v>
      </c>
      <c r="M3105" s="9"/>
      <c r="O3105" t="str">
        <f>"01"</f>
        <v>01</v>
      </c>
      <c r="P3105" s="1" t="s">
        <v>90</v>
      </c>
      <c r="Q3105">
        <v>1</v>
      </c>
      <c r="R3105">
        <f t="shared" si="499"/>
        <v>0</v>
      </c>
      <c r="S3105">
        <f t="shared" si="500"/>
        <v>0</v>
      </c>
      <c r="T3105">
        <f t="shared" si="501"/>
        <v>0</v>
      </c>
      <c r="U3105">
        <f t="shared" si="502"/>
        <v>0</v>
      </c>
      <c r="V3105">
        <f t="shared" si="503"/>
        <v>0</v>
      </c>
      <c r="W3105">
        <f t="shared" si="504"/>
        <v>0</v>
      </c>
      <c r="X3105">
        <f t="shared" si="505"/>
        <v>0</v>
      </c>
      <c r="Y3105">
        <f t="shared" si="506"/>
        <v>0</v>
      </c>
      <c r="Z3105">
        <f t="shared" si="507"/>
        <v>0</v>
      </c>
      <c r="AA3105">
        <f t="shared" si="508"/>
        <v>0</v>
      </c>
      <c r="AB3105">
        <f t="shared" si="509"/>
        <v>0</v>
      </c>
      <c r="AC3105">
        <f t="shared" si="510"/>
        <v>0</v>
      </c>
      <c r="AD3105">
        <f t="shared" si="511"/>
        <v>0</v>
      </c>
      <c r="AE3105">
        <f t="shared" si="512"/>
        <v>0</v>
      </c>
      <c r="AF3105">
        <f t="shared" si="513"/>
        <v>0</v>
      </c>
      <c r="AG3105">
        <f t="shared" si="514"/>
        <v>0</v>
      </c>
      <c r="AH3105">
        <f t="shared" si="515"/>
        <v>0</v>
      </c>
      <c r="AI3105">
        <f t="shared" si="516"/>
        <v>0</v>
      </c>
      <c r="AJ3105">
        <f t="shared" si="517"/>
        <v>0</v>
      </c>
      <c r="AK3105">
        <f t="shared" si="518"/>
        <v>0</v>
      </c>
    </row>
    <row r="3106" spans="1:37" ht="26.1" customHeight="1" x14ac:dyDescent="0.3">
      <c r="A3106" s="6" t="s">
        <v>58</v>
      </c>
      <c r="B3106" s="6" t="s">
        <v>60</v>
      </c>
      <c r="C3106" s="8" t="s">
        <v>52</v>
      </c>
      <c r="D3106" s="9">
        <v>0.1</v>
      </c>
      <c r="E3106" s="9"/>
      <c r="F3106" s="9"/>
      <c r="G3106" s="9"/>
      <c r="H3106" s="9"/>
      <c r="I3106" s="9"/>
      <c r="J3106" s="9"/>
      <c r="K3106" s="9">
        <f t="shared" si="497"/>
        <v>0</v>
      </c>
      <c r="L3106" s="9">
        <f t="shared" si="498"/>
        <v>0</v>
      </c>
      <c r="M3106" s="9"/>
      <c r="O3106" t="str">
        <f>"01"</f>
        <v>01</v>
      </c>
      <c r="P3106" s="1" t="s">
        <v>90</v>
      </c>
      <c r="Q3106">
        <v>1</v>
      </c>
      <c r="R3106">
        <f t="shared" si="499"/>
        <v>0</v>
      </c>
      <c r="S3106">
        <f t="shared" si="500"/>
        <v>0</v>
      </c>
      <c r="T3106">
        <f t="shared" si="501"/>
        <v>0</v>
      </c>
      <c r="U3106">
        <f t="shared" si="502"/>
        <v>0</v>
      </c>
      <c r="V3106">
        <f t="shared" si="503"/>
        <v>0</v>
      </c>
      <c r="W3106">
        <f t="shared" si="504"/>
        <v>0</v>
      </c>
      <c r="X3106">
        <f t="shared" si="505"/>
        <v>0</v>
      </c>
      <c r="Y3106">
        <f t="shared" si="506"/>
        <v>0</v>
      </c>
      <c r="Z3106">
        <f t="shared" si="507"/>
        <v>0</v>
      </c>
      <c r="AA3106">
        <f t="shared" si="508"/>
        <v>0</v>
      </c>
      <c r="AB3106">
        <f t="shared" si="509"/>
        <v>0</v>
      </c>
      <c r="AC3106">
        <f t="shared" si="510"/>
        <v>0</v>
      </c>
      <c r="AD3106">
        <f t="shared" si="511"/>
        <v>0</v>
      </c>
      <c r="AE3106">
        <f t="shared" si="512"/>
        <v>0</v>
      </c>
      <c r="AF3106">
        <f t="shared" si="513"/>
        <v>0</v>
      </c>
      <c r="AG3106">
        <f t="shared" si="514"/>
        <v>0</v>
      </c>
      <c r="AH3106">
        <f t="shared" si="515"/>
        <v>0</v>
      </c>
      <c r="AI3106">
        <f t="shared" si="516"/>
        <v>0</v>
      </c>
      <c r="AJ3106">
        <f t="shared" si="517"/>
        <v>0</v>
      </c>
      <c r="AK3106">
        <f t="shared" si="518"/>
        <v>0</v>
      </c>
    </row>
    <row r="3107" spans="1:37" ht="26.1" customHeight="1" x14ac:dyDescent="0.3">
      <c r="A3107" s="6" t="s">
        <v>168</v>
      </c>
      <c r="B3107" s="6" t="s">
        <v>169</v>
      </c>
      <c r="C3107" s="8" t="s">
        <v>52</v>
      </c>
      <c r="D3107" s="9">
        <v>14.3</v>
      </c>
      <c r="E3107" s="9"/>
      <c r="F3107" s="9"/>
      <c r="G3107" s="9"/>
      <c r="H3107" s="9"/>
      <c r="I3107" s="9"/>
      <c r="J3107" s="9"/>
      <c r="K3107" s="9">
        <f t="shared" si="497"/>
        <v>0</v>
      </c>
      <c r="L3107" s="9">
        <f t="shared" si="498"/>
        <v>0</v>
      </c>
      <c r="M3107" s="15" t="s">
        <v>167</v>
      </c>
      <c r="O3107" t="str">
        <f>""</f>
        <v/>
      </c>
      <c r="P3107" s="1" t="s">
        <v>90</v>
      </c>
      <c r="Q3107">
        <v>1</v>
      </c>
      <c r="R3107">
        <f t="shared" si="499"/>
        <v>0</v>
      </c>
      <c r="S3107">
        <f t="shared" si="500"/>
        <v>0</v>
      </c>
      <c r="T3107">
        <f t="shared" si="501"/>
        <v>0</v>
      </c>
      <c r="U3107">
        <f t="shared" si="502"/>
        <v>0</v>
      </c>
      <c r="V3107">
        <f t="shared" si="503"/>
        <v>0</v>
      </c>
      <c r="W3107">
        <f t="shared" si="504"/>
        <v>0</v>
      </c>
      <c r="X3107">
        <f t="shared" si="505"/>
        <v>0</v>
      </c>
      <c r="Y3107">
        <f t="shared" si="506"/>
        <v>0</v>
      </c>
      <c r="Z3107">
        <f t="shared" si="507"/>
        <v>0</v>
      </c>
      <c r="AA3107">
        <f t="shared" si="508"/>
        <v>0</v>
      </c>
      <c r="AB3107">
        <f t="shared" si="509"/>
        <v>0</v>
      </c>
      <c r="AC3107">
        <f t="shared" si="510"/>
        <v>0</v>
      </c>
      <c r="AD3107">
        <f t="shared" si="511"/>
        <v>0</v>
      </c>
      <c r="AE3107">
        <f t="shared" si="512"/>
        <v>0</v>
      </c>
      <c r="AF3107">
        <f t="shared" si="513"/>
        <v>0</v>
      </c>
      <c r="AG3107">
        <f t="shared" si="514"/>
        <v>0</v>
      </c>
      <c r="AH3107">
        <f t="shared" si="515"/>
        <v>0</v>
      </c>
      <c r="AI3107">
        <f t="shared" si="516"/>
        <v>0</v>
      </c>
      <c r="AJ3107">
        <f t="shared" si="517"/>
        <v>0</v>
      </c>
      <c r="AK3107">
        <f t="shared" si="518"/>
        <v>0</v>
      </c>
    </row>
    <row r="3108" spans="1:37" ht="26.1" customHeight="1" x14ac:dyDescent="0.3">
      <c r="A3108" s="6" t="s">
        <v>168</v>
      </c>
      <c r="B3108" s="6" t="s">
        <v>191</v>
      </c>
      <c r="C3108" s="8" t="s">
        <v>52</v>
      </c>
      <c r="D3108" s="9">
        <v>0.1</v>
      </c>
      <c r="E3108" s="9"/>
      <c r="F3108" s="9"/>
      <c r="G3108" s="9"/>
      <c r="H3108" s="9"/>
      <c r="I3108" s="9"/>
      <c r="J3108" s="9"/>
      <c r="K3108" s="9">
        <f t="shared" si="497"/>
        <v>0</v>
      </c>
      <c r="L3108" s="9">
        <f t="shared" si="498"/>
        <v>0</v>
      </c>
      <c r="M3108" s="15" t="s">
        <v>190</v>
      </c>
      <c r="O3108" t="str">
        <f>""</f>
        <v/>
      </c>
      <c r="P3108" s="1" t="s">
        <v>90</v>
      </c>
      <c r="Q3108">
        <v>1</v>
      </c>
      <c r="R3108">
        <f t="shared" si="499"/>
        <v>0</v>
      </c>
      <c r="S3108">
        <f t="shared" si="500"/>
        <v>0</v>
      </c>
      <c r="T3108">
        <f t="shared" si="501"/>
        <v>0</v>
      </c>
      <c r="U3108">
        <f t="shared" si="502"/>
        <v>0</v>
      </c>
      <c r="V3108">
        <f t="shared" si="503"/>
        <v>0</v>
      </c>
      <c r="W3108">
        <f t="shared" si="504"/>
        <v>0</v>
      </c>
      <c r="X3108">
        <f t="shared" si="505"/>
        <v>0</v>
      </c>
      <c r="Y3108">
        <f t="shared" si="506"/>
        <v>0</v>
      </c>
      <c r="Z3108">
        <f t="shared" si="507"/>
        <v>0</v>
      </c>
      <c r="AA3108">
        <f t="shared" si="508"/>
        <v>0</v>
      </c>
      <c r="AB3108">
        <f t="shared" si="509"/>
        <v>0</v>
      </c>
      <c r="AC3108">
        <f t="shared" si="510"/>
        <v>0</v>
      </c>
      <c r="AD3108">
        <f t="shared" si="511"/>
        <v>0</v>
      </c>
      <c r="AE3108">
        <f t="shared" si="512"/>
        <v>0</v>
      </c>
      <c r="AF3108">
        <f t="shared" si="513"/>
        <v>0</v>
      </c>
      <c r="AG3108">
        <f t="shared" si="514"/>
        <v>0</v>
      </c>
      <c r="AH3108">
        <f t="shared" si="515"/>
        <v>0</v>
      </c>
      <c r="AI3108">
        <f t="shared" si="516"/>
        <v>0</v>
      </c>
      <c r="AJ3108">
        <f t="shared" si="517"/>
        <v>0</v>
      </c>
      <c r="AK3108">
        <f t="shared" si="518"/>
        <v>0</v>
      </c>
    </row>
    <row r="3109" spans="1:37" ht="26.1" customHeight="1" x14ac:dyDescent="0.3">
      <c r="A3109" s="6" t="s">
        <v>171</v>
      </c>
      <c r="B3109" s="6" t="s">
        <v>172</v>
      </c>
      <c r="C3109" s="8" t="s">
        <v>53</v>
      </c>
      <c r="D3109" s="9">
        <v>166</v>
      </c>
      <c r="E3109" s="9"/>
      <c r="F3109" s="9"/>
      <c r="G3109" s="9"/>
      <c r="H3109" s="9"/>
      <c r="I3109" s="9"/>
      <c r="J3109" s="9"/>
      <c r="K3109" s="9">
        <f t="shared" si="497"/>
        <v>0</v>
      </c>
      <c r="L3109" s="9">
        <f t="shared" si="498"/>
        <v>0</v>
      </c>
      <c r="M3109" s="15" t="s">
        <v>170</v>
      </c>
      <c r="O3109" t="str">
        <f>""</f>
        <v/>
      </c>
      <c r="P3109" s="1" t="s">
        <v>90</v>
      </c>
      <c r="Q3109">
        <v>1</v>
      </c>
      <c r="R3109">
        <f t="shared" si="499"/>
        <v>0</v>
      </c>
      <c r="S3109">
        <f t="shared" si="500"/>
        <v>0</v>
      </c>
      <c r="T3109">
        <f t="shared" si="501"/>
        <v>0</v>
      </c>
      <c r="U3109">
        <f t="shared" si="502"/>
        <v>0</v>
      </c>
      <c r="V3109">
        <f t="shared" si="503"/>
        <v>0</v>
      </c>
      <c r="W3109">
        <f t="shared" si="504"/>
        <v>0</v>
      </c>
      <c r="X3109">
        <f t="shared" si="505"/>
        <v>0</v>
      </c>
      <c r="Y3109">
        <f t="shared" si="506"/>
        <v>0</v>
      </c>
      <c r="Z3109">
        <f t="shared" si="507"/>
        <v>0</v>
      </c>
      <c r="AA3109">
        <f t="shared" si="508"/>
        <v>0</v>
      </c>
      <c r="AB3109">
        <f t="shared" si="509"/>
        <v>0</v>
      </c>
      <c r="AC3109">
        <f t="shared" si="510"/>
        <v>0</v>
      </c>
      <c r="AD3109">
        <f t="shared" si="511"/>
        <v>0</v>
      </c>
      <c r="AE3109">
        <f t="shared" si="512"/>
        <v>0</v>
      </c>
      <c r="AF3109">
        <f t="shared" si="513"/>
        <v>0</v>
      </c>
      <c r="AG3109">
        <f t="shared" si="514"/>
        <v>0</v>
      </c>
      <c r="AH3109">
        <f t="shared" si="515"/>
        <v>0</v>
      </c>
      <c r="AI3109">
        <f t="shared" si="516"/>
        <v>0</v>
      </c>
      <c r="AJ3109">
        <f t="shared" si="517"/>
        <v>0</v>
      </c>
      <c r="AK3109">
        <f t="shared" si="518"/>
        <v>0</v>
      </c>
    </row>
    <row r="3110" spans="1:37" ht="26.1" customHeight="1" x14ac:dyDescent="0.3">
      <c r="A3110" s="7"/>
      <c r="B3110" s="7"/>
      <c r="C3110" s="14"/>
      <c r="D3110" s="9"/>
      <c r="E3110" s="9"/>
      <c r="F3110" s="9"/>
      <c r="G3110" s="9"/>
      <c r="H3110" s="9"/>
      <c r="I3110" s="9"/>
      <c r="J3110" s="9"/>
      <c r="K3110" s="9"/>
      <c r="L3110" s="9"/>
      <c r="M3110" s="9"/>
    </row>
    <row r="3111" spans="1:37" ht="26.1" customHeight="1" x14ac:dyDescent="0.3">
      <c r="A3111" s="7"/>
      <c r="B3111" s="7"/>
      <c r="C3111" s="14"/>
      <c r="D3111" s="9"/>
      <c r="E3111" s="9"/>
      <c r="F3111" s="9"/>
      <c r="G3111" s="9"/>
      <c r="H3111" s="9"/>
      <c r="I3111" s="9"/>
      <c r="J3111" s="9"/>
      <c r="K3111" s="9"/>
      <c r="L3111" s="9"/>
      <c r="M3111" s="9"/>
    </row>
    <row r="3112" spans="1:37" ht="26.1" customHeight="1" x14ac:dyDescent="0.3">
      <c r="A3112" s="7"/>
      <c r="B3112" s="7"/>
      <c r="C3112" s="14"/>
      <c r="D3112" s="9"/>
      <c r="E3112" s="9"/>
      <c r="F3112" s="9"/>
      <c r="G3112" s="9"/>
      <c r="H3112" s="9"/>
      <c r="I3112" s="9"/>
      <c r="J3112" s="9"/>
      <c r="K3112" s="9"/>
      <c r="L3112" s="9"/>
      <c r="M3112" s="9"/>
    </row>
    <row r="3113" spans="1:37" ht="26.1" customHeight="1" x14ac:dyDescent="0.3">
      <c r="A3113" s="7"/>
      <c r="B3113" s="7"/>
      <c r="C3113" s="14"/>
      <c r="D3113" s="9"/>
      <c r="E3113" s="9"/>
      <c r="F3113" s="9"/>
      <c r="G3113" s="9"/>
      <c r="H3113" s="9"/>
      <c r="I3113" s="9"/>
      <c r="J3113" s="9"/>
      <c r="K3113" s="9"/>
      <c r="L3113" s="9"/>
      <c r="M3113" s="9"/>
    </row>
    <row r="3114" spans="1:37" ht="26.1" customHeight="1" x14ac:dyDescent="0.3">
      <c r="A3114" s="7"/>
      <c r="B3114" s="7"/>
      <c r="C3114" s="14"/>
      <c r="D3114" s="9"/>
      <c r="E3114" s="9"/>
      <c r="F3114" s="9"/>
      <c r="G3114" s="9"/>
      <c r="H3114" s="9"/>
      <c r="I3114" s="9"/>
      <c r="J3114" s="9"/>
      <c r="K3114" s="9"/>
      <c r="L3114" s="9"/>
      <c r="M3114" s="9"/>
    </row>
    <row r="3115" spans="1:37" ht="26.1" customHeight="1" x14ac:dyDescent="0.3">
      <c r="A3115" s="7"/>
      <c r="B3115" s="7"/>
      <c r="C3115" s="14"/>
      <c r="D3115" s="9"/>
      <c r="E3115" s="9"/>
      <c r="F3115" s="9"/>
      <c r="G3115" s="9"/>
      <c r="H3115" s="9"/>
      <c r="I3115" s="9"/>
      <c r="J3115" s="9"/>
      <c r="K3115" s="9"/>
      <c r="L3115" s="9"/>
      <c r="M3115" s="9"/>
    </row>
    <row r="3116" spans="1:37" ht="26.1" customHeight="1" x14ac:dyDescent="0.3">
      <c r="A3116" s="7"/>
      <c r="B3116" s="7"/>
      <c r="C3116" s="14"/>
      <c r="D3116" s="9"/>
      <c r="E3116" s="9"/>
      <c r="F3116" s="9"/>
      <c r="G3116" s="9"/>
      <c r="H3116" s="9"/>
      <c r="I3116" s="9"/>
      <c r="J3116" s="9"/>
      <c r="K3116" s="9"/>
      <c r="L3116" s="9"/>
      <c r="M3116" s="9"/>
    </row>
    <row r="3117" spans="1:37" ht="26.1" customHeight="1" x14ac:dyDescent="0.3">
      <c r="A3117" s="7"/>
      <c r="B3117" s="7"/>
      <c r="C3117" s="14"/>
      <c r="D3117" s="9"/>
      <c r="E3117" s="9"/>
      <c r="F3117" s="9"/>
      <c r="G3117" s="9"/>
      <c r="H3117" s="9"/>
      <c r="I3117" s="9"/>
      <c r="J3117" s="9"/>
      <c r="K3117" s="9"/>
      <c r="L3117" s="9"/>
      <c r="M3117" s="9"/>
    </row>
    <row r="3118" spans="1:37" ht="26.1" customHeight="1" x14ac:dyDescent="0.3">
      <c r="A3118" s="7"/>
      <c r="B3118" s="7"/>
      <c r="C3118" s="14"/>
      <c r="D3118" s="9"/>
      <c r="E3118" s="9"/>
      <c r="F3118" s="9"/>
      <c r="G3118" s="9"/>
      <c r="H3118" s="9"/>
      <c r="I3118" s="9"/>
      <c r="J3118" s="9"/>
      <c r="K3118" s="9"/>
      <c r="L3118" s="9"/>
      <c r="M3118" s="9"/>
    </row>
    <row r="3119" spans="1:37" ht="26.1" customHeight="1" x14ac:dyDescent="0.3">
      <c r="A3119" s="7"/>
      <c r="B3119" s="7"/>
      <c r="C3119" s="14"/>
      <c r="D3119" s="9"/>
      <c r="E3119" s="9"/>
      <c r="F3119" s="9"/>
      <c r="G3119" s="9"/>
      <c r="H3119" s="9"/>
      <c r="I3119" s="9"/>
      <c r="J3119" s="9"/>
      <c r="K3119" s="9"/>
      <c r="L3119" s="9"/>
      <c r="M3119" s="9"/>
    </row>
    <row r="3120" spans="1:37" ht="26.1" customHeight="1" x14ac:dyDescent="0.3">
      <c r="A3120" s="7"/>
      <c r="B3120" s="7"/>
      <c r="C3120" s="14"/>
      <c r="D3120" s="9"/>
      <c r="E3120" s="9"/>
      <c r="F3120" s="9"/>
      <c r="G3120" s="9"/>
      <c r="H3120" s="9"/>
      <c r="I3120" s="9"/>
      <c r="J3120" s="9"/>
      <c r="K3120" s="9"/>
      <c r="L3120" s="9"/>
      <c r="M3120" s="9"/>
    </row>
    <row r="3121" spans="1:38" ht="26.1" customHeight="1" x14ac:dyDescent="0.3">
      <c r="A3121" s="7"/>
      <c r="B3121" s="7"/>
      <c r="C3121" s="14"/>
      <c r="D3121" s="9"/>
      <c r="E3121" s="9"/>
      <c r="F3121" s="9"/>
      <c r="G3121" s="9"/>
      <c r="H3121" s="9"/>
      <c r="I3121" s="9"/>
      <c r="J3121" s="9"/>
      <c r="K3121" s="9"/>
      <c r="L3121" s="9"/>
      <c r="M3121" s="9"/>
    </row>
    <row r="3122" spans="1:38" ht="26.1" customHeight="1" x14ac:dyDescent="0.3">
      <c r="A3122" s="7"/>
      <c r="B3122" s="7"/>
      <c r="C3122" s="14"/>
      <c r="D3122" s="9"/>
      <c r="E3122" s="9"/>
      <c r="F3122" s="9"/>
      <c r="G3122" s="9"/>
      <c r="H3122" s="9"/>
      <c r="I3122" s="9"/>
      <c r="J3122" s="9"/>
      <c r="K3122" s="9"/>
      <c r="L3122" s="9"/>
      <c r="M3122" s="9"/>
    </row>
    <row r="3123" spans="1:38" ht="26.1" customHeight="1" x14ac:dyDescent="0.3">
      <c r="A3123" s="7"/>
      <c r="B3123" s="7"/>
      <c r="C3123" s="14"/>
      <c r="D3123" s="9"/>
      <c r="E3123" s="9"/>
      <c r="F3123" s="9"/>
      <c r="G3123" s="9"/>
      <c r="H3123" s="9"/>
      <c r="I3123" s="9"/>
      <c r="J3123" s="9"/>
      <c r="K3123" s="9"/>
      <c r="L3123" s="9"/>
      <c r="M3123" s="9"/>
    </row>
    <row r="3124" spans="1:38" ht="26.1" customHeight="1" x14ac:dyDescent="0.3">
      <c r="A3124" s="10" t="s">
        <v>91</v>
      </c>
      <c r="B3124" s="11"/>
      <c r="C3124" s="12"/>
      <c r="D3124" s="13"/>
      <c r="E3124" s="13"/>
      <c r="F3124" s="13"/>
      <c r="G3124" s="13"/>
      <c r="H3124" s="13"/>
      <c r="I3124" s="13"/>
      <c r="J3124" s="13"/>
      <c r="K3124" s="13"/>
      <c r="L3124" s="13">
        <f>F3124+H3124+J3124</f>
        <v>0</v>
      </c>
      <c r="M3124" s="13"/>
      <c r="R3124">
        <f t="shared" ref="R3124:AL3124" si="519">ROUNDDOWN(SUM(R3094:R3109), 0)</f>
        <v>0</v>
      </c>
      <c r="S3124">
        <f t="shared" si="519"/>
        <v>0</v>
      </c>
      <c r="T3124">
        <f t="shared" si="519"/>
        <v>0</v>
      </c>
      <c r="U3124">
        <f t="shared" si="519"/>
        <v>0</v>
      </c>
      <c r="V3124">
        <f t="shared" si="519"/>
        <v>0</v>
      </c>
      <c r="W3124">
        <f t="shared" si="519"/>
        <v>0</v>
      </c>
      <c r="X3124">
        <f t="shared" si="519"/>
        <v>0</v>
      </c>
      <c r="Y3124">
        <f t="shared" si="519"/>
        <v>0</v>
      </c>
      <c r="Z3124">
        <f t="shared" si="519"/>
        <v>0</v>
      </c>
      <c r="AA3124">
        <f t="shared" si="519"/>
        <v>0</v>
      </c>
      <c r="AB3124">
        <f t="shared" si="519"/>
        <v>0</v>
      </c>
      <c r="AC3124">
        <f t="shared" si="519"/>
        <v>0</v>
      </c>
      <c r="AD3124">
        <f t="shared" si="519"/>
        <v>0</v>
      </c>
      <c r="AE3124">
        <f t="shared" si="519"/>
        <v>0</v>
      </c>
      <c r="AF3124">
        <f t="shared" si="519"/>
        <v>0</v>
      </c>
      <c r="AG3124">
        <f t="shared" si="519"/>
        <v>0</v>
      </c>
      <c r="AH3124">
        <f t="shared" si="519"/>
        <v>0</v>
      </c>
      <c r="AI3124">
        <f t="shared" si="519"/>
        <v>0</v>
      </c>
      <c r="AJ3124">
        <f t="shared" si="519"/>
        <v>0</v>
      </c>
      <c r="AK3124">
        <f t="shared" si="519"/>
        <v>0</v>
      </c>
      <c r="AL3124">
        <f t="shared" si="519"/>
        <v>0</v>
      </c>
    </row>
    <row r="3125" spans="1:38" ht="26.1" customHeight="1" x14ac:dyDescent="0.3">
      <c r="A3125" s="59" t="s">
        <v>621</v>
      </c>
      <c r="B3125" s="62"/>
      <c r="C3125" s="62"/>
      <c r="D3125" s="62"/>
      <c r="E3125" s="62"/>
      <c r="F3125" s="62"/>
      <c r="G3125" s="62"/>
      <c r="H3125" s="62"/>
      <c r="I3125" s="62"/>
      <c r="J3125" s="62"/>
      <c r="K3125" s="62"/>
      <c r="L3125" s="62"/>
      <c r="M3125" s="63"/>
    </row>
    <row r="3126" spans="1:38" ht="26.1" customHeight="1" x14ac:dyDescent="0.3">
      <c r="A3126" s="6" t="s">
        <v>180</v>
      </c>
      <c r="B3126" s="6" t="s">
        <v>81</v>
      </c>
      <c r="C3126" s="8" t="s">
        <v>62</v>
      </c>
      <c r="D3126" s="9">
        <v>0.18099999999999999</v>
      </c>
      <c r="E3126" s="9"/>
      <c r="F3126" s="9"/>
      <c r="G3126" s="9"/>
      <c r="H3126" s="9"/>
      <c r="I3126" s="9"/>
      <c r="J3126" s="9"/>
      <c r="K3126" s="9">
        <f t="shared" ref="K3126:L3128" si="520">E3126+G3126+I3126</f>
        <v>0</v>
      </c>
      <c r="L3126" s="9">
        <f t="shared" si="520"/>
        <v>0</v>
      </c>
      <c r="M3126" s="15" t="s">
        <v>181</v>
      </c>
      <c r="O3126" t="str">
        <f>""</f>
        <v/>
      </c>
      <c r="P3126" t="s">
        <v>411</v>
      </c>
      <c r="Q3126">
        <v>1</v>
      </c>
      <c r="R3126">
        <f>IF(P3126="기계경비", J3126, 0)</f>
        <v>0</v>
      </c>
      <c r="S3126">
        <f>IF(P3126="운반비", J3126, 0)</f>
        <v>0</v>
      </c>
      <c r="T3126">
        <f>IF(P3126="작업부산물", F3126, 0)</f>
        <v>0</v>
      </c>
      <c r="U3126">
        <f>IF(P3126="관급", F3126, 0)</f>
        <v>0</v>
      </c>
      <c r="V3126">
        <f>IF(P3126="외주비", J3126, 0)</f>
        <v>0</v>
      </c>
      <c r="W3126">
        <f>IF(P3126="장비비", J3126, 0)</f>
        <v>0</v>
      </c>
      <c r="X3126">
        <f>IF(P3126="폐기물처리비", L3126, 0)</f>
        <v>0</v>
      </c>
      <c r="Y3126">
        <f>IF(P3126="가설비", J3126, 0)</f>
        <v>0</v>
      </c>
      <c r="Z3126">
        <f>IF(P3126="잡비제외분", F3126, 0)</f>
        <v>0</v>
      </c>
      <c r="AA3126">
        <f>IF(P3126="사급자재대", L3126, 0)</f>
        <v>0</v>
      </c>
      <c r="AB3126">
        <f>IF(P3126="관급자재대", L3126, 0)</f>
        <v>0</v>
      </c>
      <c r="AC3126">
        <f>IF(P3126="(비)철강설", L3126, 0)</f>
        <v>0</v>
      </c>
      <c r="AD3126">
        <f>IF(P3126="사용자항목2", L3126, 0)</f>
        <v>0</v>
      </c>
      <c r="AE3126">
        <f>IF(P3126="사용자항목3", L3126, 0)</f>
        <v>0</v>
      </c>
      <c r="AF3126">
        <f>IF(P3126="사용자항목4", L3126, 0)</f>
        <v>0</v>
      </c>
      <c r="AG3126">
        <f>IF(P3126="사용자항목5", L3126, 0)</f>
        <v>0</v>
      </c>
      <c r="AH3126">
        <f>IF(P3126="사용자항목6", L3126, 0)</f>
        <v>0</v>
      </c>
      <c r="AI3126">
        <f>IF(P3126="사용자항목7", L3126, 0)</f>
        <v>0</v>
      </c>
      <c r="AJ3126">
        <f>IF(P3126="사용자항목8", L3126, 0)</f>
        <v>0</v>
      </c>
      <c r="AK3126">
        <f>IF(P3126="사용자항목9", L3126, 0)</f>
        <v>0</v>
      </c>
    </row>
    <row r="3127" spans="1:38" ht="26.1" customHeight="1" x14ac:dyDescent="0.3">
      <c r="A3127" s="6" t="s">
        <v>72</v>
      </c>
      <c r="B3127" s="6" t="s">
        <v>73</v>
      </c>
      <c r="C3127" s="8" t="s">
        <v>62</v>
      </c>
      <c r="D3127" s="9">
        <v>0.18099999999999999</v>
      </c>
      <c r="E3127" s="9"/>
      <c r="F3127" s="9"/>
      <c r="G3127" s="9"/>
      <c r="H3127" s="9"/>
      <c r="I3127" s="9"/>
      <c r="J3127" s="9"/>
      <c r="K3127" s="9">
        <f t="shared" si="520"/>
        <v>0</v>
      </c>
      <c r="L3127" s="9">
        <f t="shared" si="520"/>
        <v>0</v>
      </c>
      <c r="M3127" s="15" t="s">
        <v>74</v>
      </c>
      <c r="O3127" t="str">
        <f>"03"</f>
        <v>03</v>
      </c>
      <c r="P3127" t="s">
        <v>411</v>
      </c>
      <c r="Q3127">
        <v>1</v>
      </c>
      <c r="R3127">
        <f>IF(P3127="기계경비", J3127, 0)</f>
        <v>0</v>
      </c>
      <c r="S3127">
        <f>IF(P3127="운반비", J3127, 0)</f>
        <v>0</v>
      </c>
      <c r="T3127">
        <f>IF(P3127="작업부산물", F3127, 0)</f>
        <v>0</v>
      </c>
      <c r="U3127">
        <f>IF(P3127="관급", F3127, 0)</f>
        <v>0</v>
      </c>
      <c r="V3127">
        <f>IF(P3127="외주비", J3127, 0)</f>
        <v>0</v>
      </c>
      <c r="W3127">
        <f>IF(P3127="장비비", J3127, 0)</f>
        <v>0</v>
      </c>
      <c r="X3127">
        <f>IF(P3127="폐기물처리비", L3127, 0)</f>
        <v>0</v>
      </c>
      <c r="Y3127">
        <f>IF(P3127="가설비", J3127, 0)</f>
        <v>0</v>
      </c>
      <c r="Z3127">
        <f>IF(P3127="잡비제외분", F3127, 0)</f>
        <v>0</v>
      </c>
      <c r="AA3127">
        <f>IF(P3127="사급자재대", L3127, 0)</f>
        <v>0</v>
      </c>
      <c r="AB3127">
        <f>IF(P3127="관급자재대", L3127, 0)</f>
        <v>0</v>
      </c>
      <c r="AC3127">
        <f>IF(P3127="(비)철강설", L3127, 0)</f>
        <v>0</v>
      </c>
      <c r="AD3127">
        <f>IF(P3127="사용자항목2", L3127, 0)</f>
        <v>0</v>
      </c>
      <c r="AE3127">
        <f>IF(P3127="사용자항목3", L3127, 0)</f>
        <v>0</v>
      </c>
      <c r="AF3127">
        <f>IF(P3127="사용자항목4", L3127, 0)</f>
        <v>0</v>
      </c>
      <c r="AG3127">
        <f>IF(P3127="사용자항목5", L3127, 0)</f>
        <v>0</v>
      </c>
      <c r="AH3127">
        <f>IF(P3127="사용자항목6", L3127, 0)</f>
        <v>0</v>
      </c>
      <c r="AI3127">
        <f>IF(P3127="사용자항목7", L3127, 0)</f>
        <v>0</v>
      </c>
      <c r="AJ3127">
        <f>IF(P3127="사용자항목8", L3127, 0)</f>
        <v>0</v>
      </c>
      <c r="AK3127">
        <f>IF(P3127="사용자항목9", L3127, 0)</f>
        <v>0</v>
      </c>
    </row>
    <row r="3128" spans="1:38" ht="26.1" customHeight="1" x14ac:dyDescent="0.3">
      <c r="A3128" s="6" t="s">
        <v>75</v>
      </c>
      <c r="B3128" s="6" t="s">
        <v>78</v>
      </c>
      <c r="C3128" s="8" t="s">
        <v>62</v>
      </c>
      <c r="D3128" s="9">
        <v>0.18099999999999999</v>
      </c>
      <c r="E3128" s="9"/>
      <c r="F3128" s="9"/>
      <c r="G3128" s="9"/>
      <c r="H3128" s="9"/>
      <c r="I3128" s="9"/>
      <c r="J3128" s="9"/>
      <c r="K3128" s="9">
        <f t="shared" si="520"/>
        <v>0</v>
      </c>
      <c r="L3128" s="9">
        <f t="shared" si="520"/>
        <v>0</v>
      </c>
      <c r="M3128" s="15" t="s">
        <v>77</v>
      </c>
      <c r="O3128" t="str">
        <f>"03"</f>
        <v>03</v>
      </c>
      <c r="P3128" t="s">
        <v>411</v>
      </c>
      <c r="Q3128">
        <v>1</v>
      </c>
      <c r="R3128">
        <f>IF(P3128="기계경비", J3128, 0)</f>
        <v>0</v>
      </c>
      <c r="S3128">
        <f>IF(P3128="운반비", J3128, 0)</f>
        <v>0</v>
      </c>
      <c r="T3128">
        <f>IF(P3128="작업부산물", F3128, 0)</f>
        <v>0</v>
      </c>
      <c r="U3128">
        <f>IF(P3128="관급", F3128, 0)</f>
        <v>0</v>
      </c>
      <c r="V3128">
        <f>IF(P3128="외주비", J3128, 0)</f>
        <v>0</v>
      </c>
      <c r="W3128">
        <f>IF(P3128="장비비", J3128, 0)</f>
        <v>0</v>
      </c>
      <c r="X3128">
        <f>IF(P3128="폐기물처리비", L3128, 0)</f>
        <v>0</v>
      </c>
      <c r="Y3128">
        <f>IF(P3128="가설비", J3128, 0)</f>
        <v>0</v>
      </c>
      <c r="Z3128">
        <f>IF(P3128="잡비제외분", F3128, 0)</f>
        <v>0</v>
      </c>
      <c r="AA3128">
        <f>IF(P3128="사급자재대", L3128, 0)</f>
        <v>0</v>
      </c>
      <c r="AB3128">
        <f>IF(P3128="관급자재대", L3128, 0)</f>
        <v>0</v>
      </c>
      <c r="AC3128">
        <f>IF(P3128="(비)철강설", L3128, 0)</f>
        <v>0</v>
      </c>
      <c r="AD3128">
        <f>IF(P3128="사용자항목2", L3128, 0)</f>
        <v>0</v>
      </c>
      <c r="AE3128">
        <f>IF(P3128="사용자항목3", L3128, 0)</f>
        <v>0</v>
      </c>
      <c r="AF3128">
        <f>IF(P3128="사용자항목4", L3128, 0)</f>
        <v>0</v>
      </c>
      <c r="AG3128">
        <f>IF(P3128="사용자항목5", L3128, 0)</f>
        <v>0</v>
      </c>
      <c r="AH3128">
        <f>IF(P3128="사용자항목6", L3128, 0)</f>
        <v>0</v>
      </c>
      <c r="AI3128">
        <f>IF(P3128="사용자항목7", L3128, 0)</f>
        <v>0</v>
      </c>
      <c r="AJ3128">
        <f>IF(P3128="사용자항목8", L3128, 0)</f>
        <v>0</v>
      </c>
      <c r="AK3128">
        <f>IF(P3128="사용자항목9", L3128, 0)</f>
        <v>0</v>
      </c>
    </row>
    <row r="3129" spans="1:38" ht="26.1" customHeight="1" x14ac:dyDescent="0.3">
      <c r="A3129" s="7"/>
      <c r="B3129" s="7"/>
      <c r="C3129" s="14"/>
      <c r="D3129" s="9"/>
      <c r="E3129" s="9"/>
      <c r="F3129" s="9"/>
      <c r="G3129" s="9"/>
      <c r="H3129" s="9"/>
      <c r="I3129" s="9"/>
      <c r="J3129" s="9"/>
      <c r="K3129" s="9"/>
      <c r="L3129" s="9"/>
      <c r="M3129" s="9"/>
    </row>
    <row r="3130" spans="1:38" ht="26.1" customHeight="1" x14ac:dyDescent="0.3">
      <c r="A3130" s="7"/>
      <c r="B3130" s="7"/>
      <c r="C3130" s="14"/>
      <c r="D3130" s="9"/>
      <c r="E3130" s="9"/>
      <c r="F3130" s="9"/>
      <c r="G3130" s="9"/>
      <c r="H3130" s="9"/>
      <c r="I3130" s="9"/>
      <c r="J3130" s="9"/>
      <c r="K3130" s="9"/>
      <c r="L3130" s="9"/>
      <c r="M3130" s="9"/>
    </row>
    <row r="3131" spans="1:38" ht="26.1" customHeight="1" x14ac:dyDescent="0.3">
      <c r="A3131" s="7"/>
      <c r="B3131" s="7"/>
      <c r="C3131" s="14"/>
      <c r="D3131" s="9"/>
      <c r="E3131" s="9"/>
      <c r="F3131" s="9"/>
      <c r="G3131" s="9"/>
      <c r="H3131" s="9"/>
      <c r="I3131" s="9"/>
      <c r="J3131" s="9"/>
      <c r="K3131" s="9"/>
      <c r="L3131" s="9"/>
      <c r="M3131" s="9"/>
    </row>
    <row r="3132" spans="1:38" ht="26.1" customHeight="1" x14ac:dyDescent="0.3">
      <c r="A3132" s="7"/>
      <c r="B3132" s="7"/>
      <c r="C3132" s="14"/>
      <c r="D3132" s="9"/>
      <c r="E3132" s="9"/>
      <c r="F3132" s="9"/>
      <c r="G3132" s="9"/>
      <c r="H3132" s="9"/>
      <c r="I3132" s="9"/>
      <c r="J3132" s="9"/>
      <c r="K3132" s="9"/>
      <c r="L3132" s="9"/>
      <c r="M3132" s="9"/>
    </row>
    <row r="3133" spans="1:38" ht="26.1" customHeight="1" x14ac:dyDescent="0.3">
      <c r="A3133" s="7"/>
      <c r="B3133" s="7"/>
      <c r="C3133" s="14"/>
      <c r="D3133" s="9"/>
      <c r="E3133" s="9"/>
      <c r="F3133" s="9"/>
      <c r="G3133" s="9"/>
      <c r="H3133" s="9"/>
      <c r="I3133" s="9"/>
      <c r="J3133" s="9"/>
      <c r="K3133" s="9"/>
      <c r="L3133" s="9"/>
      <c r="M3133" s="9"/>
    </row>
    <row r="3134" spans="1:38" ht="26.1" customHeight="1" x14ac:dyDescent="0.3">
      <c r="A3134" s="7"/>
      <c r="B3134" s="7"/>
      <c r="C3134" s="14"/>
      <c r="D3134" s="9"/>
      <c r="E3134" s="9"/>
      <c r="F3134" s="9"/>
      <c r="G3134" s="9"/>
      <c r="H3134" s="9"/>
      <c r="I3134" s="9"/>
      <c r="J3134" s="9"/>
      <c r="K3134" s="9"/>
      <c r="L3134" s="9"/>
      <c r="M3134" s="9"/>
    </row>
    <row r="3135" spans="1:38" ht="26.1" customHeight="1" x14ac:dyDescent="0.3">
      <c r="A3135" s="7"/>
      <c r="B3135" s="7"/>
      <c r="C3135" s="14"/>
      <c r="D3135" s="9"/>
      <c r="E3135" s="9"/>
      <c r="F3135" s="9"/>
      <c r="G3135" s="9"/>
      <c r="H3135" s="9"/>
      <c r="I3135" s="9"/>
      <c r="J3135" s="9"/>
      <c r="K3135" s="9"/>
      <c r="L3135" s="9"/>
      <c r="M3135" s="9"/>
    </row>
    <row r="3136" spans="1:38" ht="26.1" customHeight="1" x14ac:dyDescent="0.3">
      <c r="A3136" s="7"/>
      <c r="B3136" s="7"/>
      <c r="C3136" s="14"/>
      <c r="D3136" s="9"/>
      <c r="E3136" s="9"/>
      <c r="F3136" s="9"/>
      <c r="G3136" s="9"/>
      <c r="H3136" s="9"/>
      <c r="I3136" s="9"/>
      <c r="J3136" s="9"/>
      <c r="K3136" s="9"/>
      <c r="L3136" s="9"/>
      <c r="M3136" s="9"/>
    </row>
    <row r="3137" spans="1:38" ht="26.1" customHeight="1" x14ac:dyDescent="0.3">
      <c r="A3137" s="7"/>
      <c r="B3137" s="7"/>
      <c r="C3137" s="14"/>
      <c r="D3137" s="9"/>
      <c r="E3137" s="9"/>
      <c r="F3137" s="9"/>
      <c r="G3137" s="9"/>
      <c r="H3137" s="9"/>
      <c r="I3137" s="9"/>
      <c r="J3137" s="9"/>
      <c r="K3137" s="9"/>
      <c r="L3137" s="9"/>
      <c r="M3137" s="9"/>
    </row>
    <row r="3138" spans="1:38" ht="26.1" customHeight="1" x14ac:dyDescent="0.3">
      <c r="A3138" s="7"/>
      <c r="B3138" s="7"/>
      <c r="C3138" s="14"/>
      <c r="D3138" s="9"/>
      <c r="E3138" s="9"/>
      <c r="F3138" s="9"/>
      <c r="G3138" s="9"/>
      <c r="H3138" s="9"/>
      <c r="I3138" s="9"/>
      <c r="J3138" s="9"/>
      <c r="K3138" s="9"/>
      <c r="L3138" s="9"/>
      <c r="M3138" s="9"/>
    </row>
    <row r="3139" spans="1:38" ht="26.1" customHeight="1" x14ac:dyDescent="0.3">
      <c r="A3139" s="7"/>
      <c r="B3139" s="7"/>
      <c r="C3139" s="14"/>
      <c r="D3139" s="9"/>
      <c r="E3139" s="9"/>
      <c r="F3139" s="9"/>
      <c r="G3139" s="9"/>
      <c r="H3139" s="9"/>
      <c r="I3139" s="9"/>
      <c r="J3139" s="9"/>
      <c r="K3139" s="9"/>
      <c r="L3139" s="9"/>
      <c r="M3139" s="9"/>
    </row>
    <row r="3140" spans="1:38" ht="26.1" customHeight="1" x14ac:dyDescent="0.3">
      <c r="A3140" s="10" t="s">
        <v>91</v>
      </c>
      <c r="B3140" s="11"/>
      <c r="C3140" s="12"/>
      <c r="D3140" s="13"/>
      <c r="E3140" s="13"/>
      <c r="F3140" s="13"/>
      <c r="G3140" s="13"/>
      <c r="H3140" s="13"/>
      <c r="I3140" s="13"/>
      <c r="J3140" s="13"/>
      <c r="K3140" s="13"/>
      <c r="L3140" s="13">
        <f>F3140+H3140+J3140</f>
        <v>0</v>
      </c>
      <c r="M3140" s="13"/>
      <c r="R3140">
        <f t="shared" ref="R3140:AL3140" si="521">ROUNDDOWN(SUM(R3126:R3128), 0)</f>
        <v>0</v>
      </c>
      <c r="S3140">
        <f t="shared" si="521"/>
        <v>0</v>
      </c>
      <c r="T3140">
        <f t="shared" si="521"/>
        <v>0</v>
      </c>
      <c r="U3140">
        <f t="shared" si="521"/>
        <v>0</v>
      </c>
      <c r="V3140">
        <f t="shared" si="521"/>
        <v>0</v>
      </c>
      <c r="W3140">
        <f t="shared" si="521"/>
        <v>0</v>
      </c>
      <c r="X3140">
        <f t="shared" si="521"/>
        <v>0</v>
      </c>
      <c r="Y3140">
        <f t="shared" si="521"/>
        <v>0</v>
      </c>
      <c r="Z3140">
        <f t="shared" si="521"/>
        <v>0</v>
      </c>
      <c r="AA3140">
        <f t="shared" si="521"/>
        <v>0</v>
      </c>
      <c r="AB3140">
        <f t="shared" si="521"/>
        <v>0</v>
      </c>
      <c r="AC3140">
        <f t="shared" si="521"/>
        <v>0</v>
      </c>
      <c r="AD3140">
        <f t="shared" si="521"/>
        <v>0</v>
      </c>
      <c r="AE3140">
        <f t="shared" si="521"/>
        <v>0</v>
      </c>
      <c r="AF3140">
        <f t="shared" si="521"/>
        <v>0</v>
      </c>
      <c r="AG3140">
        <f t="shared" si="521"/>
        <v>0</v>
      </c>
      <c r="AH3140">
        <f t="shared" si="521"/>
        <v>0</v>
      </c>
      <c r="AI3140">
        <f t="shared" si="521"/>
        <v>0</v>
      </c>
      <c r="AJ3140">
        <f t="shared" si="521"/>
        <v>0</v>
      </c>
      <c r="AK3140">
        <f t="shared" si="521"/>
        <v>0</v>
      </c>
      <c r="AL3140">
        <f t="shared" si="521"/>
        <v>0</v>
      </c>
    </row>
    <row r="3141" spans="1:38" ht="26.1" customHeight="1" x14ac:dyDescent="0.3">
      <c r="A3141" s="59" t="s">
        <v>622</v>
      </c>
      <c r="B3141" s="62"/>
      <c r="C3141" s="62"/>
      <c r="D3141" s="62"/>
      <c r="E3141" s="62"/>
      <c r="F3141" s="62"/>
      <c r="G3141" s="62"/>
      <c r="H3141" s="62"/>
      <c r="I3141" s="62"/>
      <c r="J3141" s="62"/>
      <c r="K3141" s="62"/>
      <c r="L3141" s="62"/>
      <c r="M3141" s="63"/>
    </row>
    <row r="3142" spans="1:38" ht="26.1" customHeight="1" x14ac:dyDescent="0.3">
      <c r="A3142" s="6" t="s">
        <v>47</v>
      </c>
      <c r="B3142" s="6" t="s">
        <v>48</v>
      </c>
      <c r="C3142" s="8" t="s">
        <v>49</v>
      </c>
      <c r="D3142" s="9">
        <v>95</v>
      </c>
      <c r="E3142" s="9"/>
      <c r="F3142" s="9"/>
      <c r="G3142" s="9"/>
      <c r="H3142" s="9"/>
      <c r="I3142" s="9"/>
      <c r="J3142" s="9"/>
      <c r="K3142" s="9">
        <f>E3142+G3142+I3142</f>
        <v>0</v>
      </c>
      <c r="L3142" s="9">
        <f>F3142+H3142+J3142</f>
        <v>0</v>
      </c>
      <c r="M3142" s="15" t="s">
        <v>50</v>
      </c>
      <c r="O3142" t="str">
        <f>"01"</f>
        <v>01</v>
      </c>
      <c r="P3142" t="s">
        <v>416</v>
      </c>
      <c r="Q3142">
        <v>1</v>
      </c>
      <c r="R3142">
        <f>IF(P3142="기계경비", J3142, 0)</f>
        <v>0</v>
      </c>
      <c r="S3142">
        <f>IF(P3142="운반비", J3142, 0)</f>
        <v>0</v>
      </c>
      <c r="T3142">
        <f>IF(P3142="작업부산물", F3142, 0)</f>
        <v>0</v>
      </c>
      <c r="U3142">
        <f>IF(P3142="관급", F3142, 0)</f>
        <v>0</v>
      </c>
      <c r="V3142">
        <f>IF(P3142="외주비", J3142, 0)</f>
        <v>0</v>
      </c>
      <c r="W3142">
        <f>IF(P3142="장비비", J3142, 0)</f>
        <v>0</v>
      </c>
      <c r="X3142">
        <f>IF(P3142="폐기물처리비", J3142, 0)</f>
        <v>0</v>
      </c>
      <c r="Y3142">
        <f>IF(P3142="가설비", J3142, 0)</f>
        <v>0</v>
      </c>
      <c r="Z3142">
        <f>IF(P3142="잡비제외분", F3142, 0)</f>
        <v>0</v>
      </c>
      <c r="AA3142">
        <f>IF(P3142="사급자재대", L3142, 0)</f>
        <v>0</v>
      </c>
      <c r="AB3142">
        <f>IF(P3142="관급자재대", L3142, 0)</f>
        <v>0</v>
      </c>
      <c r="AC3142">
        <f>IF(P3142="(비)철강설", L3142, 0)</f>
        <v>0</v>
      </c>
      <c r="AD3142">
        <f>IF(P3142="사용자항목2", L3142, 0)</f>
        <v>0</v>
      </c>
      <c r="AE3142">
        <f>IF(P3142="사용자항목3", L3142, 0)</f>
        <v>0</v>
      </c>
      <c r="AF3142">
        <f>IF(P3142="사용자항목4", L3142, 0)</f>
        <v>0</v>
      </c>
      <c r="AG3142">
        <f>IF(P3142="사용자항목5", L3142, 0)</f>
        <v>0</v>
      </c>
      <c r="AH3142">
        <f>IF(P3142="사용자항목6", L3142, 0)</f>
        <v>0</v>
      </c>
      <c r="AI3142">
        <f>IF(P3142="사용자항목7", L3142, 0)</f>
        <v>0</v>
      </c>
      <c r="AJ3142">
        <f>IF(P3142="사용자항목8", L3142, 0)</f>
        <v>0</v>
      </c>
      <c r="AK3142">
        <f>IF(P3142="사용자항목9", L3142, 0)</f>
        <v>0</v>
      </c>
    </row>
    <row r="3143" spans="1:38" ht="26.1" customHeight="1" x14ac:dyDescent="0.3">
      <c r="A3143" s="6" t="s">
        <v>47</v>
      </c>
      <c r="B3143" s="6" t="s">
        <v>51</v>
      </c>
      <c r="C3143" s="8" t="s">
        <v>49</v>
      </c>
      <c r="D3143" s="9">
        <v>0.12</v>
      </c>
      <c r="E3143" s="9"/>
      <c r="F3143" s="9"/>
      <c r="G3143" s="9"/>
      <c r="H3143" s="9"/>
      <c r="I3143" s="9"/>
      <c r="J3143" s="9"/>
      <c r="K3143" s="9">
        <f>E3143+G3143+I3143</f>
        <v>0</v>
      </c>
      <c r="L3143" s="9">
        <f>F3143+H3143+J3143</f>
        <v>0</v>
      </c>
      <c r="M3143" s="15" t="s">
        <v>50</v>
      </c>
      <c r="O3143" t="str">
        <f>"01"</f>
        <v>01</v>
      </c>
      <c r="P3143" t="s">
        <v>416</v>
      </c>
      <c r="Q3143">
        <v>1</v>
      </c>
      <c r="R3143">
        <f>IF(P3143="기계경비", J3143, 0)</f>
        <v>0</v>
      </c>
      <c r="S3143">
        <f>IF(P3143="운반비", J3143, 0)</f>
        <v>0</v>
      </c>
      <c r="T3143">
        <f>IF(P3143="작업부산물", F3143, 0)</f>
        <v>0</v>
      </c>
      <c r="U3143">
        <f>IF(P3143="관급", F3143, 0)</f>
        <v>0</v>
      </c>
      <c r="V3143">
        <f>IF(P3143="외주비", J3143, 0)</f>
        <v>0</v>
      </c>
      <c r="W3143">
        <f>IF(P3143="장비비", J3143, 0)</f>
        <v>0</v>
      </c>
      <c r="X3143">
        <f>IF(P3143="폐기물처리비", J3143, 0)</f>
        <v>0</v>
      </c>
      <c r="Y3143">
        <f>IF(P3143="가설비", J3143, 0)</f>
        <v>0</v>
      </c>
      <c r="Z3143">
        <f>IF(P3143="잡비제외분", F3143, 0)</f>
        <v>0</v>
      </c>
      <c r="AA3143">
        <f>IF(P3143="사급자재대", L3143, 0)</f>
        <v>0</v>
      </c>
      <c r="AB3143">
        <f>IF(P3143="관급자재대", L3143, 0)</f>
        <v>0</v>
      </c>
      <c r="AC3143">
        <f>IF(P3143="(비)철강설", L3143, 0)</f>
        <v>0</v>
      </c>
      <c r="AD3143">
        <f>IF(P3143="사용자항목2", L3143, 0)</f>
        <v>0</v>
      </c>
      <c r="AE3143">
        <f>IF(P3143="사용자항목3", L3143, 0)</f>
        <v>0</v>
      </c>
      <c r="AF3143">
        <f>IF(P3143="사용자항목4", L3143, 0)</f>
        <v>0</v>
      </c>
      <c r="AG3143">
        <f>IF(P3143="사용자항목5", L3143, 0)</f>
        <v>0</v>
      </c>
      <c r="AH3143">
        <f>IF(P3143="사용자항목6", L3143, 0)</f>
        <v>0</v>
      </c>
      <c r="AI3143">
        <f>IF(P3143="사용자항목7", L3143, 0)</f>
        <v>0</v>
      </c>
      <c r="AJ3143">
        <f>IF(P3143="사용자항목8", L3143, 0)</f>
        <v>0</v>
      </c>
      <c r="AK3143">
        <f>IF(P3143="사용자항목9", L3143, 0)</f>
        <v>0</v>
      </c>
    </row>
    <row r="3144" spans="1:38" ht="26.1" customHeight="1" x14ac:dyDescent="0.3">
      <c r="A3144" s="7"/>
      <c r="B3144" s="7"/>
      <c r="C3144" s="14"/>
      <c r="D3144" s="9"/>
      <c r="E3144" s="9"/>
      <c r="F3144" s="9"/>
      <c r="G3144" s="9"/>
      <c r="H3144" s="9"/>
      <c r="I3144" s="9"/>
      <c r="J3144" s="9"/>
      <c r="K3144" s="9"/>
      <c r="L3144" s="9"/>
      <c r="M3144" s="9"/>
    </row>
    <row r="3145" spans="1:38" ht="26.1" customHeight="1" x14ac:dyDescent="0.3">
      <c r="A3145" s="7"/>
      <c r="B3145" s="7"/>
      <c r="C3145" s="14"/>
      <c r="D3145" s="9"/>
      <c r="E3145" s="9"/>
      <c r="F3145" s="9"/>
      <c r="G3145" s="9"/>
      <c r="H3145" s="9"/>
      <c r="I3145" s="9"/>
      <c r="J3145" s="9"/>
      <c r="K3145" s="9"/>
      <c r="L3145" s="9"/>
      <c r="M3145" s="9"/>
    </row>
    <row r="3146" spans="1:38" ht="26.1" customHeight="1" x14ac:dyDescent="0.3">
      <c r="A3146" s="7"/>
      <c r="B3146" s="7"/>
      <c r="C3146" s="14"/>
      <c r="D3146" s="9"/>
      <c r="E3146" s="9"/>
      <c r="F3146" s="9"/>
      <c r="G3146" s="9"/>
      <c r="H3146" s="9"/>
      <c r="I3146" s="9"/>
      <c r="J3146" s="9"/>
      <c r="K3146" s="9"/>
      <c r="L3146" s="9"/>
      <c r="M3146" s="9"/>
    </row>
    <row r="3147" spans="1:38" ht="26.1" customHeight="1" x14ac:dyDescent="0.3">
      <c r="A3147" s="7"/>
      <c r="B3147" s="7"/>
      <c r="C3147" s="14"/>
      <c r="D3147" s="9"/>
      <c r="E3147" s="9"/>
      <c r="F3147" s="9"/>
      <c r="G3147" s="9"/>
      <c r="H3147" s="9"/>
      <c r="I3147" s="9"/>
      <c r="J3147" s="9"/>
      <c r="K3147" s="9"/>
      <c r="L3147" s="9"/>
      <c r="M3147" s="9"/>
    </row>
    <row r="3148" spans="1:38" ht="26.1" customHeight="1" x14ac:dyDescent="0.3">
      <c r="A3148" s="7"/>
      <c r="B3148" s="7"/>
      <c r="C3148" s="14"/>
      <c r="D3148" s="9"/>
      <c r="E3148" s="9"/>
      <c r="F3148" s="9"/>
      <c r="G3148" s="9"/>
      <c r="H3148" s="9"/>
      <c r="I3148" s="9"/>
      <c r="J3148" s="9"/>
      <c r="K3148" s="9"/>
      <c r="L3148" s="9"/>
      <c r="M3148" s="9"/>
    </row>
    <row r="3149" spans="1:38" ht="26.1" customHeight="1" x14ac:dyDescent="0.3">
      <c r="A3149" s="7"/>
      <c r="B3149" s="7"/>
      <c r="C3149" s="14"/>
      <c r="D3149" s="9"/>
      <c r="E3149" s="9"/>
      <c r="F3149" s="9"/>
      <c r="G3149" s="9"/>
      <c r="H3149" s="9"/>
      <c r="I3149" s="9"/>
      <c r="J3149" s="9"/>
      <c r="K3149" s="9"/>
      <c r="L3149" s="9"/>
      <c r="M3149" s="9"/>
    </row>
    <row r="3150" spans="1:38" ht="26.1" customHeight="1" x14ac:dyDescent="0.3">
      <c r="A3150" s="7"/>
      <c r="B3150" s="7"/>
      <c r="C3150" s="14"/>
      <c r="D3150" s="9"/>
      <c r="E3150" s="9"/>
      <c r="F3150" s="9"/>
      <c r="G3150" s="9"/>
      <c r="H3150" s="9"/>
      <c r="I3150" s="9"/>
      <c r="J3150" s="9"/>
      <c r="K3150" s="9"/>
      <c r="L3150" s="9"/>
      <c r="M3150" s="9"/>
    </row>
    <row r="3151" spans="1:38" ht="26.1" customHeight="1" x14ac:dyDescent="0.3">
      <c r="A3151" s="7"/>
      <c r="B3151" s="7"/>
      <c r="C3151" s="14"/>
      <c r="D3151" s="9"/>
      <c r="E3151" s="9"/>
      <c r="F3151" s="9"/>
      <c r="G3151" s="9"/>
      <c r="H3151" s="9"/>
      <c r="I3151" s="9"/>
      <c r="J3151" s="9"/>
      <c r="K3151" s="9"/>
      <c r="L3151" s="9"/>
      <c r="M3151" s="9"/>
    </row>
    <row r="3152" spans="1:38" ht="26.1" customHeight="1" x14ac:dyDescent="0.3">
      <c r="A3152" s="7"/>
      <c r="B3152" s="7"/>
      <c r="C3152" s="14"/>
      <c r="D3152" s="9"/>
      <c r="E3152" s="9"/>
      <c r="F3152" s="9"/>
      <c r="G3152" s="9"/>
      <c r="H3152" s="9"/>
      <c r="I3152" s="9"/>
      <c r="J3152" s="9"/>
      <c r="K3152" s="9"/>
      <c r="L3152" s="9"/>
      <c r="M3152" s="9"/>
    </row>
    <row r="3153" spans="1:38" ht="26.1" customHeight="1" x14ac:dyDescent="0.3">
      <c r="A3153" s="7"/>
      <c r="B3153" s="7"/>
      <c r="C3153" s="14"/>
      <c r="D3153" s="9"/>
      <c r="E3153" s="9"/>
      <c r="F3153" s="9"/>
      <c r="G3153" s="9"/>
      <c r="H3153" s="9"/>
      <c r="I3153" s="9"/>
      <c r="J3153" s="9"/>
      <c r="K3153" s="9"/>
      <c r="L3153" s="9"/>
      <c r="M3153" s="9"/>
    </row>
    <row r="3154" spans="1:38" ht="26.1" customHeight="1" x14ac:dyDescent="0.3">
      <c r="A3154" s="7"/>
      <c r="B3154" s="7"/>
      <c r="C3154" s="14"/>
      <c r="D3154" s="9"/>
      <c r="E3154" s="9"/>
      <c r="F3154" s="9"/>
      <c r="G3154" s="9"/>
      <c r="H3154" s="9"/>
      <c r="I3154" s="9"/>
      <c r="J3154" s="9"/>
      <c r="K3154" s="9"/>
      <c r="L3154" s="9"/>
      <c r="M3154" s="9"/>
    </row>
    <row r="3155" spans="1:38" ht="26.1" customHeight="1" x14ac:dyDescent="0.3">
      <c r="A3155" s="7"/>
      <c r="B3155" s="7"/>
      <c r="C3155" s="14"/>
      <c r="D3155" s="9"/>
      <c r="E3155" s="9"/>
      <c r="F3155" s="9"/>
      <c r="G3155" s="9"/>
      <c r="H3155" s="9"/>
      <c r="I3155" s="9"/>
      <c r="J3155" s="9"/>
      <c r="K3155" s="9"/>
      <c r="L3155" s="9"/>
      <c r="M3155" s="9"/>
    </row>
    <row r="3156" spans="1:38" ht="26.1" customHeight="1" x14ac:dyDescent="0.3">
      <c r="A3156" s="10" t="s">
        <v>91</v>
      </c>
      <c r="B3156" s="11"/>
      <c r="C3156" s="12"/>
      <c r="D3156" s="13"/>
      <c r="E3156" s="13"/>
      <c r="F3156" s="13"/>
      <c r="G3156" s="13"/>
      <c r="H3156" s="13"/>
      <c r="I3156" s="13"/>
      <c r="J3156" s="13"/>
      <c r="K3156" s="13"/>
      <c r="L3156" s="13">
        <f>F3156+H3156+J3156</f>
        <v>0</v>
      </c>
      <c r="M3156" s="13"/>
      <c r="R3156">
        <f t="shared" ref="R3156:AL3156" si="522">ROUNDDOWN(SUM(R3142:R3143), 0)</f>
        <v>0</v>
      </c>
      <c r="S3156">
        <f t="shared" si="522"/>
        <v>0</v>
      </c>
      <c r="T3156">
        <f t="shared" si="522"/>
        <v>0</v>
      </c>
      <c r="U3156">
        <f t="shared" si="522"/>
        <v>0</v>
      </c>
      <c r="V3156">
        <f t="shared" si="522"/>
        <v>0</v>
      </c>
      <c r="W3156">
        <f t="shared" si="522"/>
        <v>0</v>
      </c>
      <c r="X3156">
        <f t="shared" si="522"/>
        <v>0</v>
      </c>
      <c r="Y3156">
        <f t="shared" si="522"/>
        <v>0</v>
      </c>
      <c r="Z3156">
        <f t="shared" si="522"/>
        <v>0</v>
      </c>
      <c r="AA3156">
        <f t="shared" si="522"/>
        <v>0</v>
      </c>
      <c r="AB3156">
        <f t="shared" si="522"/>
        <v>0</v>
      </c>
      <c r="AC3156">
        <f t="shared" si="522"/>
        <v>0</v>
      </c>
      <c r="AD3156">
        <f t="shared" si="522"/>
        <v>0</v>
      </c>
      <c r="AE3156">
        <f t="shared" si="522"/>
        <v>0</v>
      </c>
      <c r="AF3156">
        <f t="shared" si="522"/>
        <v>0</v>
      </c>
      <c r="AG3156">
        <f t="shared" si="522"/>
        <v>0</v>
      </c>
      <c r="AH3156">
        <f t="shared" si="522"/>
        <v>0</v>
      </c>
      <c r="AI3156">
        <f t="shared" si="522"/>
        <v>0</v>
      </c>
      <c r="AJ3156">
        <f t="shared" si="522"/>
        <v>0</v>
      </c>
      <c r="AK3156">
        <f t="shared" si="522"/>
        <v>0</v>
      </c>
      <c r="AL3156">
        <f t="shared" si="522"/>
        <v>0</v>
      </c>
    </row>
    <row r="3157" spans="1:38" ht="26.1" customHeight="1" x14ac:dyDescent="0.3">
      <c r="A3157" s="59" t="s">
        <v>623</v>
      </c>
      <c r="B3157" s="62"/>
      <c r="C3157" s="62"/>
      <c r="D3157" s="62"/>
      <c r="E3157" s="62"/>
      <c r="F3157" s="62"/>
      <c r="G3157" s="62"/>
      <c r="H3157" s="62"/>
      <c r="I3157" s="62"/>
      <c r="J3157" s="62"/>
      <c r="K3157" s="62"/>
      <c r="L3157" s="62"/>
      <c r="M3157" s="63"/>
    </row>
    <row r="3158" spans="1:38" ht="26.1" customHeight="1" x14ac:dyDescent="0.3">
      <c r="A3158" s="6" t="s">
        <v>112</v>
      </c>
      <c r="B3158" s="6" t="s">
        <v>98</v>
      </c>
      <c r="C3158" s="8" t="s">
        <v>97</v>
      </c>
      <c r="D3158" s="9">
        <v>1</v>
      </c>
      <c r="E3158" s="9"/>
      <c r="F3158" s="9"/>
      <c r="G3158" s="9"/>
      <c r="H3158" s="9"/>
      <c r="I3158" s="9"/>
      <c r="J3158" s="9"/>
      <c r="K3158" s="9">
        <f t="shared" ref="K3158:L3161" si="523">E3158+G3158+I3158</f>
        <v>0</v>
      </c>
      <c r="L3158" s="9">
        <f t="shared" si="523"/>
        <v>0</v>
      </c>
      <c r="M3158" s="15" t="s">
        <v>111</v>
      </c>
      <c r="O3158" t="str">
        <f>""</f>
        <v/>
      </c>
      <c r="P3158" s="1" t="s">
        <v>90</v>
      </c>
      <c r="Q3158">
        <v>1</v>
      </c>
      <c r="R3158">
        <f>IF(P3158="기계경비", J3158, 0)</f>
        <v>0</v>
      </c>
      <c r="S3158">
        <f>IF(P3158="운반비", J3158, 0)</f>
        <v>0</v>
      </c>
      <c r="T3158">
        <f>IF(P3158="작업부산물", F3158, 0)</f>
        <v>0</v>
      </c>
      <c r="U3158">
        <f>IF(P3158="관급", F3158, 0)</f>
        <v>0</v>
      </c>
      <c r="V3158">
        <f>IF(P3158="외주비", J3158, 0)</f>
        <v>0</v>
      </c>
      <c r="W3158">
        <f>IF(P3158="장비비", J3158, 0)</f>
        <v>0</v>
      </c>
      <c r="X3158">
        <f>IF(P3158="폐기물처리비", J3158, 0)</f>
        <v>0</v>
      </c>
      <c r="Y3158">
        <f>IF(P3158="가설비", J3158, 0)</f>
        <v>0</v>
      </c>
      <c r="Z3158">
        <f>IF(P3158="잡비제외분", F3158, 0)</f>
        <v>0</v>
      </c>
      <c r="AA3158">
        <f>IF(P3158="사급자재대", L3158, 0)</f>
        <v>0</v>
      </c>
      <c r="AB3158">
        <f>IF(P3158="관급자재대", L3158, 0)</f>
        <v>0</v>
      </c>
      <c r="AC3158">
        <f>IF(P3158="(비)철강설", L3158, 0)</f>
        <v>0</v>
      </c>
      <c r="AD3158">
        <f>IF(P3158="사용자항목2", L3158, 0)</f>
        <v>0</v>
      </c>
      <c r="AE3158">
        <f>IF(P3158="사용자항목3", L3158, 0)</f>
        <v>0</v>
      </c>
      <c r="AF3158">
        <f>IF(P3158="사용자항목4", L3158, 0)</f>
        <v>0</v>
      </c>
      <c r="AG3158">
        <f>IF(P3158="사용자항목5", L3158, 0)</f>
        <v>0</v>
      </c>
      <c r="AH3158">
        <f>IF(P3158="사용자항목6", L3158, 0)</f>
        <v>0</v>
      </c>
      <c r="AI3158">
        <f>IF(P3158="사용자항목7", L3158, 0)</f>
        <v>0</v>
      </c>
      <c r="AJ3158">
        <f>IF(P3158="사용자항목8", L3158, 0)</f>
        <v>0</v>
      </c>
      <c r="AK3158">
        <f>IF(P3158="사용자항목9", L3158, 0)</f>
        <v>0</v>
      </c>
    </row>
    <row r="3159" spans="1:38" ht="26.1" customHeight="1" x14ac:dyDescent="0.3">
      <c r="A3159" s="6" t="s">
        <v>144</v>
      </c>
      <c r="B3159" s="6" t="s">
        <v>98</v>
      </c>
      <c r="C3159" s="8" t="s">
        <v>97</v>
      </c>
      <c r="D3159" s="9">
        <v>5</v>
      </c>
      <c r="E3159" s="9"/>
      <c r="F3159" s="9"/>
      <c r="G3159" s="9"/>
      <c r="H3159" s="9"/>
      <c r="I3159" s="9"/>
      <c r="J3159" s="9"/>
      <c r="K3159" s="9">
        <f t="shared" si="523"/>
        <v>0</v>
      </c>
      <c r="L3159" s="9">
        <f t="shared" si="523"/>
        <v>0</v>
      </c>
      <c r="M3159" s="15" t="s">
        <v>143</v>
      </c>
      <c r="O3159" t="str">
        <f>""</f>
        <v/>
      </c>
      <c r="P3159" s="1" t="s">
        <v>90</v>
      </c>
      <c r="Q3159">
        <v>1</v>
      </c>
      <c r="R3159">
        <f>IF(P3159="기계경비", J3159, 0)</f>
        <v>0</v>
      </c>
      <c r="S3159">
        <f>IF(P3159="운반비", J3159, 0)</f>
        <v>0</v>
      </c>
      <c r="T3159">
        <f>IF(P3159="작업부산물", F3159, 0)</f>
        <v>0</v>
      </c>
      <c r="U3159">
        <f>IF(P3159="관급", F3159, 0)</f>
        <v>0</v>
      </c>
      <c r="V3159">
        <f>IF(P3159="외주비", J3159, 0)</f>
        <v>0</v>
      </c>
      <c r="W3159">
        <f>IF(P3159="장비비", J3159, 0)</f>
        <v>0</v>
      </c>
      <c r="X3159">
        <f>IF(P3159="폐기물처리비", J3159, 0)</f>
        <v>0</v>
      </c>
      <c r="Y3159">
        <f>IF(P3159="가설비", J3159, 0)</f>
        <v>0</v>
      </c>
      <c r="Z3159">
        <f>IF(P3159="잡비제외분", F3159, 0)</f>
        <v>0</v>
      </c>
      <c r="AA3159">
        <f>IF(P3159="사급자재대", L3159, 0)</f>
        <v>0</v>
      </c>
      <c r="AB3159">
        <f>IF(P3159="관급자재대", L3159, 0)</f>
        <v>0</v>
      </c>
      <c r="AC3159">
        <f>IF(P3159="(비)철강설", L3159, 0)</f>
        <v>0</v>
      </c>
      <c r="AD3159">
        <f>IF(P3159="사용자항목2", L3159, 0)</f>
        <v>0</v>
      </c>
      <c r="AE3159">
        <f>IF(P3159="사용자항목3", L3159, 0)</f>
        <v>0</v>
      </c>
      <c r="AF3159">
        <f>IF(P3159="사용자항목4", L3159, 0)</f>
        <v>0</v>
      </c>
      <c r="AG3159">
        <f>IF(P3159="사용자항목5", L3159, 0)</f>
        <v>0</v>
      </c>
      <c r="AH3159">
        <f>IF(P3159="사용자항목6", L3159, 0)</f>
        <v>0</v>
      </c>
      <c r="AI3159">
        <f>IF(P3159="사용자항목7", L3159, 0)</f>
        <v>0</v>
      </c>
      <c r="AJ3159">
        <f>IF(P3159="사용자항목8", L3159, 0)</f>
        <v>0</v>
      </c>
      <c r="AK3159">
        <f>IF(P3159="사용자항목9", L3159, 0)</f>
        <v>0</v>
      </c>
    </row>
    <row r="3160" spans="1:38" ht="26.1" customHeight="1" x14ac:dyDescent="0.3">
      <c r="A3160" s="6" t="s">
        <v>318</v>
      </c>
      <c r="B3160" s="6" t="s">
        <v>98</v>
      </c>
      <c r="C3160" s="8" t="s">
        <v>97</v>
      </c>
      <c r="D3160" s="9">
        <v>3</v>
      </c>
      <c r="E3160" s="9"/>
      <c r="F3160" s="9"/>
      <c r="G3160" s="9"/>
      <c r="H3160" s="9"/>
      <c r="I3160" s="9"/>
      <c r="J3160" s="9"/>
      <c r="K3160" s="9">
        <f t="shared" si="523"/>
        <v>0</v>
      </c>
      <c r="L3160" s="9">
        <f t="shared" si="523"/>
        <v>0</v>
      </c>
      <c r="M3160" s="15" t="s">
        <v>360</v>
      </c>
      <c r="O3160" t="str">
        <f>""</f>
        <v/>
      </c>
      <c r="P3160" s="1" t="s">
        <v>90</v>
      </c>
      <c r="Q3160">
        <v>1</v>
      </c>
      <c r="R3160">
        <f>IF(P3160="기계경비", J3160, 0)</f>
        <v>0</v>
      </c>
      <c r="S3160">
        <f>IF(P3160="운반비", J3160, 0)</f>
        <v>0</v>
      </c>
      <c r="T3160">
        <f>IF(P3160="작업부산물", F3160, 0)</f>
        <v>0</v>
      </c>
      <c r="U3160">
        <f>IF(P3160="관급", F3160, 0)</f>
        <v>0</v>
      </c>
      <c r="V3160">
        <f>IF(P3160="외주비", J3160, 0)</f>
        <v>0</v>
      </c>
      <c r="W3160">
        <f>IF(P3160="장비비", J3160, 0)</f>
        <v>0</v>
      </c>
      <c r="X3160">
        <f>IF(P3160="폐기물처리비", J3160, 0)</f>
        <v>0</v>
      </c>
      <c r="Y3160">
        <f>IF(P3160="가설비", J3160, 0)</f>
        <v>0</v>
      </c>
      <c r="Z3160">
        <f>IF(P3160="잡비제외분", F3160, 0)</f>
        <v>0</v>
      </c>
      <c r="AA3160">
        <f>IF(P3160="사급자재대", L3160, 0)</f>
        <v>0</v>
      </c>
      <c r="AB3160">
        <f>IF(P3160="관급자재대", L3160, 0)</f>
        <v>0</v>
      </c>
      <c r="AC3160">
        <f>IF(P3160="(비)철강설", L3160, 0)</f>
        <v>0</v>
      </c>
      <c r="AD3160">
        <f>IF(P3160="사용자항목2", L3160, 0)</f>
        <v>0</v>
      </c>
      <c r="AE3160">
        <f>IF(P3160="사용자항목3", L3160, 0)</f>
        <v>0</v>
      </c>
      <c r="AF3160">
        <f>IF(P3160="사용자항목4", L3160, 0)</f>
        <v>0</v>
      </c>
      <c r="AG3160">
        <f>IF(P3160="사용자항목5", L3160, 0)</f>
        <v>0</v>
      </c>
      <c r="AH3160">
        <f>IF(P3160="사용자항목6", L3160, 0)</f>
        <v>0</v>
      </c>
      <c r="AI3160">
        <f>IF(P3160="사용자항목7", L3160, 0)</f>
        <v>0</v>
      </c>
      <c r="AJ3160">
        <f>IF(P3160="사용자항목8", L3160, 0)</f>
        <v>0</v>
      </c>
      <c r="AK3160">
        <f>IF(P3160="사용자항목9", L3160, 0)</f>
        <v>0</v>
      </c>
    </row>
    <row r="3161" spans="1:38" ht="26.1" customHeight="1" x14ac:dyDescent="0.3">
      <c r="A3161" s="6" t="s">
        <v>318</v>
      </c>
      <c r="B3161" s="6" t="s">
        <v>99</v>
      </c>
      <c r="C3161" s="8" t="s">
        <v>97</v>
      </c>
      <c r="D3161" s="9">
        <v>2</v>
      </c>
      <c r="E3161" s="9"/>
      <c r="F3161" s="9"/>
      <c r="G3161" s="9"/>
      <c r="H3161" s="9"/>
      <c r="I3161" s="9"/>
      <c r="J3161" s="9"/>
      <c r="K3161" s="9">
        <f t="shared" si="523"/>
        <v>0</v>
      </c>
      <c r="L3161" s="9">
        <f t="shared" si="523"/>
        <v>0</v>
      </c>
      <c r="M3161" s="15" t="s">
        <v>317</v>
      </c>
      <c r="O3161" t="str">
        <f>""</f>
        <v/>
      </c>
      <c r="P3161" s="1" t="s">
        <v>90</v>
      </c>
      <c r="Q3161">
        <v>1</v>
      </c>
      <c r="R3161">
        <f>IF(P3161="기계경비", J3161, 0)</f>
        <v>0</v>
      </c>
      <c r="S3161">
        <f>IF(P3161="운반비", J3161, 0)</f>
        <v>0</v>
      </c>
      <c r="T3161">
        <f>IF(P3161="작업부산물", F3161, 0)</f>
        <v>0</v>
      </c>
      <c r="U3161">
        <f>IF(P3161="관급", F3161, 0)</f>
        <v>0</v>
      </c>
      <c r="V3161">
        <f>IF(P3161="외주비", J3161, 0)</f>
        <v>0</v>
      </c>
      <c r="W3161">
        <f>IF(P3161="장비비", J3161, 0)</f>
        <v>0</v>
      </c>
      <c r="X3161">
        <f>IF(P3161="폐기물처리비", J3161, 0)</f>
        <v>0</v>
      </c>
      <c r="Y3161">
        <f>IF(P3161="가설비", J3161, 0)</f>
        <v>0</v>
      </c>
      <c r="Z3161">
        <f>IF(P3161="잡비제외분", F3161, 0)</f>
        <v>0</v>
      </c>
      <c r="AA3161">
        <f>IF(P3161="사급자재대", L3161, 0)</f>
        <v>0</v>
      </c>
      <c r="AB3161">
        <f>IF(P3161="관급자재대", L3161, 0)</f>
        <v>0</v>
      </c>
      <c r="AC3161">
        <f>IF(P3161="(비)철강설", L3161, 0)</f>
        <v>0</v>
      </c>
      <c r="AD3161">
        <f>IF(P3161="사용자항목2", L3161, 0)</f>
        <v>0</v>
      </c>
      <c r="AE3161">
        <f>IF(P3161="사용자항목3", L3161, 0)</f>
        <v>0</v>
      </c>
      <c r="AF3161">
        <f>IF(P3161="사용자항목4", L3161, 0)</f>
        <v>0</v>
      </c>
      <c r="AG3161">
        <f>IF(P3161="사용자항목5", L3161, 0)</f>
        <v>0</v>
      </c>
      <c r="AH3161">
        <f>IF(P3161="사용자항목6", L3161, 0)</f>
        <v>0</v>
      </c>
      <c r="AI3161">
        <f>IF(P3161="사용자항목7", L3161, 0)</f>
        <v>0</v>
      </c>
      <c r="AJ3161">
        <f>IF(P3161="사용자항목8", L3161, 0)</f>
        <v>0</v>
      </c>
      <c r="AK3161">
        <f>IF(P3161="사용자항목9", L3161, 0)</f>
        <v>0</v>
      </c>
    </row>
    <row r="3162" spans="1:38" ht="26.1" customHeight="1" x14ac:dyDescent="0.3">
      <c r="A3162" s="7"/>
      <c r="B3162" s="7"/>
      <c r="C3162" s="14"/>
      <c r="D3162" s="9"/>
      <c r="E3162" s="9"/>
      <c r="F3162" s="9"/>
      <c r="G3162" s="9"/>
      <c r="H3162" s="9"/>
      <c r="I3162" s="9"/>
      <c r="J3162" s="9"/>
      <c r="K3162" s="9"/>
      <c r="L3162" s="9"/>
      <c r="M3162" s="9"/>
    </row>
    <row r="3163" spans="1:38" ht="26.1" customHeight="1" x14ac:dyDescent="0.3">
      <c r="A3163" s="7"/>
      <c r="B3163" s="7"/>
      <c r="C3163" s="14"/>
      <c r="D3163" s="9"/>
      <c r="E3163" s="9"/>
      <c r="F3163" s="9"/>
      <c r="G3163" s="9"/>
      <c r="H3163" s="9"/>
      <c r="I3163" s="9"/>
      <c r="J3163" s="9"/>
      <c r="K3163" s="9"/>
      <c r="L3163" s="9"/>
      <c r="M3163" s="9"/>
    </row>
    <row r="3164" spans="1:38" ht="26.1" customHeight="1" x14ac:dyDescent="0.3">
      <c r="A3164" s="7"/>
      <c r="B3164" s="7"/>
      <c r="C3164" s="14"/>
      <c r="D3164" s="9"/>
      <c r="E3164" s="9"/>
      <c r="F3164" s="9"/>
      <c r="G3164" s="9"/>
      <c r="H3164" s="9"/>
      <c r="I3164" s="9"/>
      <c r="J3164" s="9"/>
      <c r="K3164" s="9"/>
      <c r="L3164" s="9"/>
      <c r="M3164" s="9"/>
    </row>
    <row r="3165" spans="1:38" ht="26.1" customHeight="1" x14ac:dyDescent="0.3">
      <c r="A3165" s="7"/>
      <c r="B3165" s="7"/>
      <c r="C3165" s="14"/>
      <c r="D3165" s="9"/>
      <c r="E3165" s="9"/>
      <c r="F3165" s="9"/>
      <c r="G3165" s="9"/>
      <c r="H3165" s="9"/>
      <c r="I3165" s="9"/>
      <c r="J3165" s="9"/>
      <c r="K3165" s="9"/>
      <c r="L3165" s="9"/>
      <c r="M3165" s="9"/>
    </row>
    <row r="3166" spans="1:38" ht="26.1" customHeight="1" x14ac:dyDescent="0.3">
      <c r="A3166" s="7"/>
      <c r="B3166" s="7"/>
      <c r="C3166" s="14"/>
      <c r="D3166" s="9"/>
      <c r="E3166" s="9"/>
      <c r="F3166" s="9"/>
      <c r="G3166" s="9"/>
      <c r="H3166" s="9"/>
      <c r="I3166" s="9"/>
      <c r="J3166" s="9"/>
      <c r="K3166" s="9"/>
      <c r="L3166" s="9"/>
      <c r="M3166" s="9"/>
    </row>
    <row r="3167" spans="1:38" ht="26.1" customHeight="1" x14ac:dyDescent="0.3">
      <c r="A3167" s="7"/>
      <c r="B3167" s="7"/>
      <c r="C3167" s="14"/>
      <c r="D3167" s="9"/>
      <c r="E3167" s="9"/>
      <c r="F3167" s="9"/>
      <c r="G3167" s="9"/>
      <c r="H3167" s="9"/>
      <c r="I3167" s="9"/>
      <c r="J3167" s="9"/>
      <c r="K3167" s="9"/>
      <c r="L3167" s="9"/>
      <c r="M3167" s="9"/>
    </row>
    <row r="3168" spans="1:38" ht="26.1" customHeight="1" x14ac:dyDescent="0.3">
      <c r="A3168" s="7"/>
      <c r="B3168" s="7"/>
      <c r="C3168" s="14"/>
      <c r="D3168" s="9"/>
      <c r="E3168" s="9"/>
      <c r="F3168" s="9"/>
      <c r="G3168" s="9"/>
      <c r="H3168" s="9"/>
      <c r="I3168" s="9"/>
      <c r="J3168" s="9"/>
      <c r="K3168" s="9"/>
      <c r="L3168" s="9"/>
      <c r="M3168" s="9"/>
    </row>
    <row r="3169" spans="1:38" ht="26.1" customHeight="1" x14ac:dyDescent="0.3">
      <c r="A3169" s="7"/>
      <c r="B3169" s="7"/>
      <c r="C3169" s="14"/>
      <c r="D3169" s="9"/>
      <c r="E3169" s="9"/>
      <c r="F3169" s="9"/>
      <c r="G3169" s="9"/>
      <c r="H3169" s="9"/>
      <c r="I3169" s="9"/>
      <c r="J3169" s="9"/>
      <c r="K3169" s="9"/>
      <c r="L3169" s="9"/>
      <c r="M3169" s="9"/>
    </row>
    <row r="3170" spans="1:38" ht="26.1" customHeight="1" x14ac:dyDescent="0.3">
      <c r="A3170" s="7"/>
      <c r="B3170" s="7"/>
      <c r="C3170" s="14"/>
      <c r="D3170" s="9"/>
      <c r="E3170" s="9"/>
      <c r="F3170" s="9"/>
      <c r="G3170" s="9"/>
      <c r="H3170" s="9"/>
      <c r="I3170" s="9"/>
      <c r="J3170" s="9"/>
      <c r="K3170" s="9"/>
      <c r="L3170" s="9"/>
      <c r="M3170" s="9"/>
    </row>
    <row r="3171" spans="1:38" ht="26.1" customHeight="1" x14ac:dyDescent="0.3">
      <c r="A3171" s="7"/>
      <c r="B3171" s="7"/>
      <c r="C3171" s="14"/>
      <c r="D3171" s="9"/>
      <c r="E3171" s="9"/>
      <c r="F3171" s="9"/>
      <c r="G3171" s="9"/>
      <c r="H3171" s="9"/>
      <c r="I3171" s="9"/>
      <c r="J3171" s="9"/>
      <c r="K3171" s="9"/>
      <c r="L3171" s="9"/>
      <c r="M3171" s="9"/>
    </row>
    <row r="3172" spans="1:38" ht="26.1" customHeight="1" x14ac:dyDescent="0.3">
      <c r="A3172" s="10" t="s">
        <v>91</v>
      </c>
      <c r="B3172" s="11"/>
      <c r="C3172" s="12"/>
      <c r="D3172" s="13"/>
      <c r="E3172" s="13"/>
      <c r="F3172" s="13"/>
      <c r="G3172" s="13"/>
      <c r="H3172" s="13"/>
      <c r="I3172" s="13"/>
      <c r="J3172" s="13"/>
      <c r="K3172" s="13"/>
      <c r="L3172" s="13">
        <f>F3172+H3172+J3172</f>
        <v>0</v>
      </c>
      <c r="M3172" s="13"/>
      <c r="R3172">
        <f t="shared" ref="R3172:AL3172" si="524">ROUNDDOWN(SUM(R3158:R3161), 0)</f>
        <v>0</v>
      </c>
      <c r="S3172">
        <f t="shared" si="524"/>
        <v>0</v>
      </c>
      <c r="T3172">
        <f t="shared" si="524"/>
        <v>0</v>
      </c>
      <c r="U3172">
        <f t="shared" si="524"/>
        <v>0</v>
      </c>
      <c r="V3172">
        <f t="shared" si="524"/>
        <v>0</v>
      </c>
      <c r="W3172">
        <f t="shared" si="524"/>
        <v>0</v>
      </c>
      <c r="X3172">
        <f t="shared" si="524"/>
        <v>0</v>
      </c>
      <c r="Y3172">
        <f t="shared" si="524"/>
        <v>0</v>
      </c>
      <c r="Z3172">
        <f t="shared" si="524"/>
        <v>0</v>
      </c>
      <c r="AA3172">
        <f t="shared" si="524"/>
        <v>0</v>
      </c>
      <c r="AB3172">
        <f t="shared" si="524"/>
        <v>0</v>
      </c>
      <c r="AC3172">
        <f t="shared" si="524"/>
        <v>0</v>
      </c>
      <c r="AD3172">
        <f t="shared" si="524"/>
        <v>0</v>
      </c>
      <c r="AE3172">
        <f t="shared" si="524"/>
        <v>0</v>
      </c>
      <c r="AF3172">
        <f t="shared" si="524"/>
        <v>0</v>
      </c>
      <c r="AG3172">
        <f t="shared" si="524"/>
        <v>0</v>
      </c>
      <c r="AH3172">
        <f t="shared" si="524"/>
        <v>0</v>
      </c>
      <c r="AI3172">
        <f t="shared" si="524"/>
        <v>0</v>
      </c>
      <c r="AJ3172">
        <f t="shared" si="524"/>
        <v>0</v>
      </c>
      <c r="AK3172">
        <f t="shared" si="524"/>
        <v>0</v>
      </c>
      <c r="AL3172">
        <f t="shared" si="524"/>
        <v>0</v>
      </c>
    </row>
    <row r="3173" spans="1:38" ht="26.1" customHeight="1" x14ac:dyDescent="0.3">
      <c r="A3173" s="59" t="s">
        <v>624</v>
      </c>
      <c r="B3173" s="62"/>
      <c r="C3173" s="62"/>
      <c r="D3173" s="62"/>
      <c r="E3173" s="62"/>
      <c r="F3173" s="62"/>
      <c r="G3173" s="62"/>
      <c r="H3173" s="62"/>
      <c r="I3173" s="62"/>
      <c r="J3173" s="62"/>
      <c r="K3173" s="62"/>
      <c r="L3173" s="62"/>
      <c r="M3173" s="63"/>
    </row>
    <row r="3174" spans="1:38" ht="26.1" customHeight="1" x14ac:dyDescent="0.3">
      <c r="A3174" s="6" t="s">
        <v>114</v>
      </c>
      <c r="B3174" s="6" t="s">
        <v>283</v>
      </c>
      <c r="C3174" s="8" t="s">
        <v>97</v>
      </c>
      <c r="D3174" s="9">
        <v>1</v>
      </c>
      <c r="E3174" s="9"/>
      <c r="F3174" s="9"/>
      <c r="G3174" s="9"/>
      <c r="H3174" s="9"/>
      <c r="I3174" s="9"/>
      <c r="J3174" s="9"/>
      <c r="K3174" s="9">
        <f t="shared" ref="K3174:K3184" si="525">E3174+G3174+I3174</f>
        <v>0</v>
      </c>
      <c r="L3174" s="9">
        <f t="shared" ref="L3174:L3184" si="526">F3174+H3174+J3174</f>
        <v>0</v>
      </c>
      <c r="M3174" s="15" t="s">
        <v>282</v>
      </c>
      <c r="O3174" t="str">
        <f>""</f>
        <v/>
      </c>
      <c r="P3174" s="1" t="s">
        <v>90</v>
      </c>
      <c r="Q3174">
        <v>1</v>
      </c>
      <c r="R3174">
        <f t="shared" ref="R3174:R3184" si="527">IF(P3174="기계경비", J3174, 0)</f>
        <v>0</v>
      </c>
      <c r="S3174">
        <f t="shared" ref="S3174:S3184" si="528">IF(P3174="운반비", J3174, 0)</f>
        <v>0</v>
      </c>
      <c r="T3174">
        <f t="shared" ref="T3174:T3184" si="529">IF(P3174="작업부산물", F3174, 0)</f>
        <v>0</v>
      </c>
      <c r="U3174">
        <f t="shared" ref="U3174:U3184" si="530">IF(P3174="관급", F3174, 0)</f>
        <v>0</v>
      </c>
      <c r="V3174">
        <f t="shared" ref="V3174:V3184" si="531">IF(P3174="외주비", J3174, 0)</f>
        <v>0</v>
      </c>
      <c r="W3174">
        <f t="shared" ref="W3174:W3184" si="532">IF(P3174="장비비", J3174, 0)</f>
        <v>0</v>
      </c>
      <c r="X3174">
        <f t="shared" ref="X3174:X3184" si="533">IF(P3174="폐기물처리비", J3174, 0)</f>
        <v>0</v>
      </c>
      <c r="Y3174">
        <f t="shared" ref="Y3174:Y3184" si="534">IF(P3174="가설비", J3174, 0)</f>
        <v>0</v>
      </c>
      <c r="Z3174">
        <f t="shared" ref="Z3174:Z3184" si="535">IF(P3174="잡비제외분", F3174, 0)</f>
        <v>0</v>
      </c>
      <c r="AA3174">
        <f t="shared" ref="AA3174:AA3184" si="536">IF(P3174="사급자재대", L3174, 0)</f>
        <v>0</v>
      </c>
      <c r="AB3174">
        <f t="shared" ref="AB3174:AB3184" si="537">IF(P3174="관급자재대", L3174, 0)</f>
        <v>0</v>
      </c>
      <c r="AC3174">
        <f t="shared" ref="AC3174:AC3184" si="538">IF(P3174="(비)철강설", L3174, 0)</f>
        <v>0</v>
      </c>
      <c r="AD3174">
        <f t="shared" ref="AD3174:AD3184" si="539">IF(P3174="사용자항목2", L3174, 0)</f>
        <v>0</v>
      </c>
      <c r="AE3174">
        <f t="shared" ref="AE3174:AE3184" si="540">IF(P3174="사용자항목3", L3174, 0)</f>
        <v>0</v>
      </c>
      <c r="AF3174">
        <f t="shared" ref="AF3174:AF3184" si="541">IF(P3174="사용자항목4", L3174, 0)</f>
        <v>0</v>
      </c>
      <c r="AG3174">
        <f t="shared" ref="AG3174:AG3184" si="542">IF(P3174="사용자항목5", L3174, 0)</f>
        <v>0</v>
      </c>
      <c r="AH3174">
        <f t="shared" ref="AH3174:AH3184" si="543">IF(P3174="사용자항목6", L3174, 0)</f>
        <v>0</v>
      </c>
      <c r="AI3174">
        <f t="shared" ref="AI3174:AI3184" si="544">IF(P3174="사용자항목7", L3174, 0)</f>
        <v>0</v>
      </c>
      <c r="AJ3174">
        <f t="shared" ref="AJ3174:AJ3184" si="545">IF(P3174="사용자항목8", L3174, 0)</f>
        <v>0</v>
      </c>
      <c r="AK3174">
        <f t="shared" ref="AK3174:AK3184" si="546">IF(P3174="사용자항목9", L3174, 0)</f>
        <v>0</v>
      </c>
    </row>
    <row r="3175" spans="1:38" ht="26.1" customHeight="1" x14ac:dyDescent="0.3">
      <c r="A3175" s="6" t="s">
        <v>155</v>
      </c>
      <c r="B3175" s="6" t="s">
        <v>362</v>
      </c>
      <c r="C3175" s="8" t="s">
        <v>97</v>
      </c>
      <c r="D3175" s="9">
        <v>1</v>
      </c>
      <c r="E3175" s="9"/>
      <c r="F3175" s="9"/>
      <c r="G3175" s="9"/>
      <c r="H3175" s="9"/>
      <c r="I3175" s="9"/>
      <c r="J3175" s="9"/>
      <c r="K3175" s="9">
        <f t="shared" si="525"/>
        <v>0</v>
      </c>
      <c r="L3175" s="9">
        <f t="shared" si="526"/>
        <v>0</v>
      </c>
      <c r="M3175" s="15" t="s">
        <v>361</v>
      </c>
      <c r="O3175" t="str">
        <f>""</f>
        <v/>
      </c>
      <c r="P3175" s="1" t="s">
        <v>90</v>
      </c>
      <c r="Q3175">
        <v>1</v>
      </c>
      <c r="R3175">
        <f t="shared" si="527"/>
        <v>0</v>
      </c>
      <c r="S3175">
        <f t="shared" si="528"/>
        <v>0</v>
      </c>
      <c r="T3175">
        <f t="shared" si="529"/>
        <v>0</v>
      </c>
      <c r="U3175">
        <f t="shared" si="530"/>
        <v>0</v>
      </c>
      <c r="V3175">
        <f t="shared" si="531"/>
        <v>0</v>
      </c>
      <c r="W3175">
        <f t="shared" si="532"/>
        <v>0</v>
      </c>
      <c r="X3175">
        <f t="shared" si="533"/>
        <v>0</v>
      </c>
      <c r="Y3175">
        <f t="shared" si="534"/>
        <v>0</v>
      </c>
      <c r="Z3175">
        <f t="shared" si="535"/>
        <v>0</v>
      </c>
      <c r="AA3175">
        <f t="shared" si="536"/>
        <v>0</v>
      </c>
      <c r="AB3175">
        <f t="shared" si="537"/>
        <v>0</v>
      </c>
      <c r="AC3175">
        <f t="shared" si="538"/>
        <v>0</v>
      </c>
      <c r="AD3175">
        <f t="shared" si="539"/>
        <v>0</v>
      </c>
      <c r="AE3175">
        <f t="shared" si="540"/>
        <v>0</v>
      </c>
      <c r="AF3175">
        <f t="shared" si="541"/>
        <v>0</v>
      </c>
      <c r="AG3175">
        <f t="shared" si="542"/>
        <v>0</v>
      </c>
      <c r="AH3175">
        <f t="shared" si="543"/>
        <v>0</v>
      </c>
      <c r="AI3175">
        <f t="shared" si="544"/>
        <v>0</v>
      </c>
      <c r="AJ3175">
        <f t="shared" si="545"/>
        <v>0</v>
      </c>
      <c r="AK3175">
        <f t="shared" si="546"/>
        <v>0</v>
      </c>
    </row>
    <row r="3176" spans="1:38" ht="26.1" customHeight="1" x14ac:dyDescent="0.3">
      <c r="A3176" s="6" t="s">
        <v>242</v>
      </c>
      <c r="B3176" s="6" t="s">
        <v>364</v>
      </c>
      <c r="C3176" s="8" t="s">
        <v>97</v>
      </c>
      <c r="D3176" s="9">
        <v>2</v>
      </c>
      <c r="E3176" s="9"/>
      <c r="F3176" s="9"/>
      <c r="G3176" s="9"/>
      <c r="H3176" s="9"/>
      <c r="I3176" s="9"/>
      <c r="J3176" s="9"/>
      <c r="K3176" s="9">
        <f t="shared" si="525"/>
        <v>0</v>
      </c>
      <c r="L3176" s="9">
        <f t="shared" si="526"/>
        <v>0</v>
      </c>
      <c r="M3176" s="15" t="s">
        <v>363</v>
      </c>
      <c r="O3176" t="str">
        <f>""</f>
        <v/>
      </c>
      <c r="P3176" s="1" t="s">
        <v>90</v>
      </c>
      <c r="Q3176">
        <v>1</v>
      </c>
      <c r="R3176">
        <f t="shared" si="527"/>
        <v>0</v>
      </c>
      <c r="S3176">
        <f t="shared" si="528"/>
        <v>0</v>
      </c>
      <c r="T3176">
        <f t="shared" si="529"/>
        <v>0</v>
      </c>
      <c r="U3176">
        <f t="shared" si="530"/>
        <v>0</v>
      </c>
      <c r="V3176">
        <f t="shared" si="531"/>
        <v>0</v>
      </c>
      <c r="W3176">
        <f t="shared" si="532"/>
        <v>0</v>
      </c>
      <c r="X3176">
        <f t="shared" si="533"/>
        <v>0</v>
      </c>
      <c r="Y3176">
        <f t="shared" si="534"/>
        <v>0</v>
      </c>
      <c r="Z3176">
        <f t="shared" si="535"/>
        <v>0</v>
      </c>
      <c r="AA3176">
        <f t="shared" si="536"/>
        <v>0</v>
      </c>
      <c r="AB3176">
        <f t="shared" si="537"/>
        <v>0</v>
      </c>
      <c r="AC3176">
        <f t="shared" si="538"/>
        <v>0</v>
      </c>
      <c r="AD3176">
        <f t="shared" si="539"/>
        <v>0</v>
      </c>
      <c r="AE3176">
        <f t="shared" si="540"/>
        <v>0</v>
      </c>
      <c r="AF3176">
        <f t="shared" si="541"/>
        <v>0</v>
      </c>
      <c r="AG3176">
        <f t="shared" si="542"/>
        <v>0</v>
      </c>
      <c r="AH3176">
        <f t="shared" si="543"/>
        <v>0</v>
      </c>
      <c r="AI3176">
        <f t="shared" si="544"/>
        <v>0</v>
      </c>
      <c r="AJ3176">
        <f t="shared" si="545"/>
        <v>0</v>
      </c>
      <c r="AK3176">
        <f t="shared" si="546"/>
        <v>0</v>
      </c>
    </row>
    <row r="3177" spans="1:38" ht="26.1" customHeight="1" x14ac:dyDescent="0.3">
      <c r="A3177" s="6" t="s">
        <v>268</v>
      </c>
      <c r="B3177" s="6" t="s">
        <v>366</v>
      </c>
      <c r="C3177" s="8" t="s">
        <v>97</v>
      </c>
      <c r="D3177" s="9">
        <v>2</v>
      </c>
      <c r="E3177" s="9"/>
      <c r="F3177" s="9"/>
      <c r="G3177" s="9"/>
      <c r="H3177" s="9"/>
      <c r="I3177" s="9"/>
      <c r="J3177" s="9"/>
      <c r="K3177" s="9">
        <f t="shared" si="525"/>
        <v>0</v>
      </c>
      <c r="L3177" s="9">
        <f t="shared" si="526"/>
        <v>0</v>
      </c>
      <c r="M3177" s="15" t="s">
        <v>365</v>
      </c>
      <c r="O3177" t="str">
        <f>""</f>
        <v/>
      </c>
      <c r="P3177" s="1" t="s">
        <v>90</v>
      </c>
      <c r="Q3177">
        <v>1</v>
      </c>
      <c r="R3177">
        <f t="shared" si="527"/>
        <v>0</v>
      </c>
      <c r="S3177">
        <f t="shared" si="528"/>
        <v>0</v>
      </c>
      <c r="T3177">
        <f t="shared" si="529"/>
        <v>0</v>
      </c>
      <c r="U3177">
        <f t="shared" si="530"/>
        <v>0</v>
      </c>
      <c r="V3177">
        <f t="shared" si="531"/>
        <v>0</v>
      </c>
      <c r="W3177">
        <f t="shared" si="532"/>
        <v>0</v>
      </c>
      <c r="X3177">
        <f t="shared" si="533"/>
        <v>0</v>
      </c>
      <c r="Y3177">
        <f t="shared" si="534"/>
        <v>0</v>
      </c>
      <c r="Z3177">
        <f t="shared" si="535"/>
        <v>0</v>
      </c>
      <c r="AA3177">
        <f t="shared" si="536"/>
        <v>0</v>
      </c>
      <c r="AB3177">
        <f t="shared" si="537"/>
        <v>0</v>
      </c>
      <c r="AC3177">
        <f t="shared" si="538"/>
        <v>0</v>
      </c>
      <c r="AD3177">
        <f t="shared" si="539"/>
        <v>0</v>
      </c>
      <c r="AE3177">
        <f t="shared" si="540"/>
        <v>0</v>
      </c>
      <c r="AF3177">
        <f t="shared" si="541"/>
        <v>0</v>
      </c>
      <c r="AG3177">
        <f t="shared" si="542"/>
        <v>0</v>
      </c>
      <c r="AH3177">
        <f t="shared" si="543"/>
        <v>0</v>
      </c>
      <c r="AI3177">
        <f t="shared" si="544"/>
        <v>0</v>
      </c>
      <c r="AJ3177">
        <f t="shared" si="545"/>
        <v>0</v>
      </c>
      <c r="AK3177">
        <f t="shared" si="546"/>
        <v>0</v>
      </c>
    </row>
    <row r="3178" spans="1:38" ht="26.1" customHeight="1" x14ac:dyDescent="0.3">
      <c r="A3178" s="6" t="s">
        <v>331</v>
      </c>
      <c r="B3178" s="6" t="s">
        <v>332</v>
      </c>
      <c r="C3178" s="8" t="s">
        <v>52</v>
      </c>
      <c r="D3178" s="9">
        <v>3</v>
      </c>
      <c r="E3178" s="9"/>
      <c r="F3178" s="9"/>
      <c r="G3178" s="9"/>
      <c r="H3178" s="9"/>
      <c r="I3178" s="9"/>
      <c r="J3178" s="9"/>
      <c r="K3178" s="9">
        <f t="shared" si="525"/>
        <v>0</v>
      </c>
      <c r="L3178" s="9">
        <f t="shared" si="526"/>
        <v>0</v>
      </c>
      <c r="M3178" s="15" t="s">
        <v>330</v>
      </c>
      <c r="O3178" t="str">
        <f>""</f>
        <v/>
      </c>
      <c r="P3178" s="1" t="s">
        <v>90</v>
      </c>
      <c r="Q3178">
        <v>1</v>
      </c>
      <c r="R3178">
        <f t="shared" si="527"/>
        <v>0</v>
      </c>
      <c r="S3178">
        <f t="shared" si="528"/>
        <v>0</v>
      </c>
      <c r="T3178">
        <f t="shared" si="529"/>
        <v>0</v>
      </c>
      <c r="U3178">
        <f t="shared" si="530"/>
        <v>0</v>
      </c>
      <c r="V3178">
        <f t="shared" si="531"/>
        <v>0</v>
      </c>
      <c r="W3178">
        <f t="shared" si="532"/>
        <v>0</v>
      </c>
      <c r="X3178">
        <f t="shared" si="533"/>
        <v>0</v>
      </c>
      <c r="Y3178">
        <f t="shared" si="534"/>
        <v>0</v>
      </c>
      <c r="Z3178">
        <f t="shared" si="535"/>
        <v>0</v>
      </c>
      <c r="AA3178">
        <f t="shared" si="536"/>
        <v>0</v>
      </c>
      <c r="AB3178">
        <f t="shared" si="537"/>
        <v>0</v>
      </c>
      <c r="AC3178">
        <f t="shared" si="538"/>
        <v>0</v>
      </c>
      <c r="AD3178">
        <f t="shared" si="539"/>
        <v>0</v>
      </c>
      <c r="AE3178">
        <f t="shared" si="540"/>
        <v>0</v>
      </c>
      <c r="AF3178">
        <f t="shared" si="541"/>
        <v>0</v>
      </c>
      <c r="AG3178">
        <f t="shared" si="542"/>
        <v>0</v>
      </c>
      <c r="AH3178">
        <f t="shared" si="543"/>
        <v>0</v>
      </c>
      <c r="AI3178">
        <f t="shared" si="544"/>
        <v>0</v>
      </c>
      <c r="AJ3178">
        <f t="shared" si="545"/>
        <v>0</v>
      </c>
      <c r="AK3178">
        <f t="shared" si="546"/>
        <v>0</v>
      </c>
    </row>
    <row r="3179" spans="1:38" ht="26.1" customHeight="1" x14ac:dyDescent="0.3">
      <c r="A3179" s="6" t="s">
        <v>158</v>
      </c>
      <c r="B3179" s="6" t="s">
        <v>159</v>
      </c>
      <c r="C3179" s="8" t="s">
        <v>160</v>
      </c>
      <c r="D3179" s="9">
        <v>3.6</v>
      </c>
      <c r="E3179" s="9"/>
      <c r="F3179" s="9"/>
      <c r="G3179" s="9"/>
      <c r="H3179" s="9"/>
      <c r="I3179" s="9"/>
      <c r="J3179" s="9"/>
      <c r="K3179" s="9">
        <f t="shared" si="525"/>
        <v>0</v>
      </c>
      <c r="L3179" s="9">
        <f t="shared" si="526"/>
        <v>0</v>
      </c>
      <c r="M3179" s="15" t="s">
        <v>157</v>
      </c>
      <c r="O3179" t="str">
        <f>""</f>
        <v/>
      </c>
      <c r="P3179" s="1" t="s">
        <v>90</v>
      </c>
      <c r="Q3179">
        <v>1</v>
      </c>
      <c r="R3179">
        <f t="shared" si="527"/>
        <v>0</v>
      </c>
      <c r="S3179">
        <f t="shared" si="528"/>
        <v>0</v>
      </c>
      <c r="T3179">
        <f t="shared" si="529"/>
        <v>0</v>
      </c>
      <c r="U3179">
        <f t="shared" si="530"/>
        <v>0</v>
      </c>
      <c r="V3179">
        <f t="shared" si="531"/>
        <v>0</v>
      </c>
      <c r="W3179">
        <f t="shared" si="532"/>
        <v>0</v>
      </c>
      <c r="X3179">
        <f t="shared" si="533"/>
        <v>0</v>
      </c>
      <c r="Y3179">
        <f t="shared" si="534"/>
        <v>0</v>
      </c>
      <c r="Z3179">
        <f t="shared" si="535"/>
        <v>0</v>
      </c>
      <c r="AA3179">
        <f t="shared" si="536"/>
        <v>0</v>
      </c>
      <c r="AB3179">
        <f t="shared" si="537"/>
        <v>0</v>
      </c>
      <c r="AC3179">
        <f t="shared" si="538"/>
        <v>0</v>
      </c>
      <c r="AD3179">
        <f t="shared" si="539"/>
        <v>0</v>
      </c>
      <c r="AE3179">
        <f t="shared" si="540"/>
        <v>0</v>
      </c>
      <c r="AF3179">
        <f t="shared" si="541"/>
        <v>0</v>
      </c>
      <c r="AG3179">
        <f t="shared" si="542"/>
        <v>0</v>
      </c>
      <c r="AH3179">
        <f t="shared" si="543"/>
        <v>0</v>
      </c>
      <c r="AI3179">
        <f t="shared" si="544"/>
        <v>0</v>
      </c>
      <c r="AJ3179">
        <f t="shared" si="545"/>
        <v>0</v>
      </c>
      <c r="AK3179">
        <f t="shared" si="546"/>
        <v>0</v>
      </c>
    </row>
    <row r="3180" spans="1:38" ht="26.1" customHeight="1" x14ac:dyDescent="0.3">
      <c r="A3180" s="6" t="s">
        <v>162</v>
      </c>
      <c r="B3180" s="6" t="s">
        <v>163</v>
      </c>
      <c r="C3180" s="8" t="s">
        <v>160</v>
      </c>
      <c r="D3180" s="9">
        <v>3.6</v>
      </c>
      <c r="E3180" s="9"/>
      <c r="F3180" s="9"/>
      <c r="G3180" s="9"/>
      <c r="H3180" s="9"/>
      <c r="I3180" s="9"/>
      <c r="J3180" s="9"/>
      <c r="K3180" s="9">
        <f t="shared" si="525"/>
        <v>0</v>
      </c>
      <c r="L3180" s="9">
        <f t="shared" si="526"/>
        <v>0</v>
      </c>
      <c r="M3180" s="15" t="s">
        <v>161</v>
      </c>
      <c r="O3180" t="str">
        <f>""</f>
        <v/>
      </c>
      <c r="P3180" s="1" t="s">
        <v>90</v>
      </c>
      <c r="Q3180">
        <v>1</v>
      </c>
      <c r="R3180">
        <f t="shared" si="527"/>
        <v>0</v>
      </c>
      <c r="S3180">
        <f t="shared" si="528"/>
        <v>0</v>
      </c>
      <c r="T3180">
        <f t="shared" si="529"/>
        <v>0</v>
      </c>
      <c r="U3180">
        <f t="shared" si="530"/>
        <v>0</v>
      </c>
      <c r="V3180">
        <f t="shared" si="531"/>
        <v>0</v>
      </c>
      <c r="W3180">
        <f t="shared" si="532"/>
        <v>0</v>
      </c>
      <c r="X3180">
        <f t="shared" si="533"/>
        <v>0</v>
      </c>
      <c r="Y3180">
        <f t="shared" si="534"/>
        <v>0</v>
      </c>
      <c r="Z3180">
        <f t="shared" si="535"/>
        <v>0</v>
      </c>
      <c r="AA3180">
        <f t="shared" si="536"/>
        <v>0</v>
      </c>
      <c r="AB3180">
        <f t="shared" si="537"/>
        <v>0</v>
      </c>
      <c r="AC3180">
        <f t="shared" si="538"/>
        <v>0</v>
      </c>
      <c r="AD3180">
        <f t="shared" si="539"/>
        <v>0</v>
      </c>
      <c r="AE3180">
        <f t="shared" si="540"/>
        <v>0</v>
      </c>
      <c r="AF3180">
        <f t="shared" si="541"/>
        <v>0</v>
      </c>
      <c r="AG3180">
        <f t="shared" si="542"/>
        <v>0</v>
      </c>
      <c r="AH3180">
        <f t="shared" si="543"/>
        <v>0</v>
      </c>
      <c r="AI3180">
        <f t="shared" si="544"/>
        <v>0</v>
      </c>
      <c r="AJ3180">
        <f t="shared" si="545"/>
        <v>0</v>
      </c>
      <c r="AK3180">
        <f t="shared" si="546"/>
        <v>0</v>
      </c>
    </row>
    <row r="3181" spans="1:38" ht="26.1" customHeight="1" x14ac:dyDescent="0.3">
      <c r="A3181" s="6" t="s">
        <v>165</v>
      </c>
      <c r="B3181" s="6" t="s">
        <v>166</v>
      </c>
      <c r="C3181" s="8" t="s">
        <v>53</v>
      </c>
      <c r="D3181" s="9">
        <v>38</v>
      </c>
      <c r="E3181" s="9"/>
      <c r="F3181" s="9"/>
      <c r="G3181" s="9"/>
      <c r="H3181" s="9"/>
      <c r="I3181" s="9"/>
      <c r="J3181" s="9"/>
      <c r="K3181" s="9">
        <f t="shared" si="525"/>
        <v>0</v>
      </c>
      <c r="L3181" s="9">
        <f t="shared" si="526"/>
        <v>0</v>
      </c>
      <c r="M3181" s="15" t="s">
        <v>164</v>
      </c>
      <c r="O3181" t="str">
        <f>""</f>
        <v/>
      </c>
      <c r="P3181" s="1" t="s">
        <v>90</v>
      </c>
      <c r="Q3181">
        <v>1</v>
      </c>
      <c r="R3181">
        <f t="shared" si="527"/>
        <v>0</v>
      </c>
      <c r="S3181">
        <f t="shared" si="528"/>
        <v>0</v>
      </c>
      <c r="T3181">
        <f t="shared" si="529"/>
        <v>0</v>
      </c>
      <c r="U3181">
        <f t="shared" si="530"/>
        <v>0</v>
      </c>
      <c r="V3181">
        <f t="shared" si="531"/>
        <v>0</v>
      </c>
      <c r="W3181">
        <f t="shared" si="532"/>
        <v>0</v>
      </c>
      <c r="X3181">
        <f t="shared" si="533"/>
        <v>0</v>
      </c>
      <c r="Y3181">
        <f t="shared" si="534"/>
        <v>0</v>
      </c>
      <c r="Z3181">
        <f t="shared" si="535"/>
        <v>0</v>
      </c>
      <c r="AA3181">
        <f t="shared" si="536"/>
        <v>0</v>
      </c>
      <c r="AB3181">
        <f t="shared" si="537"/>
        <v>0</v>
      </c>
      <c r="AC3181">
        <f t="shared" si="538"/>
        <v>0</v>
      </c>
      <c r="AD3181">
        <f t="shared" si="539"/>
        <v>0</v>
      </c>
      <c r="AE3181">
        <f t="shared" si="540"/>
        <v>0</v>
      </c>
      <c r="AF3181">
        <f t="shared" si="541"/>
        <v>0</v>
      </c>
      <c r="AG3181">
        <f t="shared" si="542"/>
        <v>0</v>
      </c>
      <c r="AH3181">
        <f t="shared" si="543"/>
        <v>0</v>
      </c>
      <c r="AI3181">
        <f t="shared" si="544"/>
        <v>0</v>
      </c>
      <c r="AJ3181">
        <f t="shared" si="545"/>
        <v>0</v>
      </c>
      <c r="AK3181">
        <f t="shared" si="546"/>
        <v>0</v>
      </c>
    </row>
    <row r="3182" spans="1:38" ht="26.1" customHeight="1" x14ac:dyDescent="0.3">
      <c r="A3182" s="6" t="s">
        <v>58</v>
      </c>
      <c r="B3182" s="6" t="s">
        <v>59</v>
      </c>
      <c r="C3182" s="8" t="s">
        <v>52</v>
      </c>
      <c r="D3182" s="9">
        <v>20.399999999999999</v>
      </c>
      <c r="E3182" s="9"/>
      <c r="F3182" s="9"/>
      <c r="G3182" s="9"/>
      <c r="H3182" s="9"/>
      <c r="I3182" s="9"/>
      <c r="J3182" s="9"/>
      <c r="K3182" s="9">
        <f t="shared" si="525"/>
        <v>0</v>
      </c>
      <c r="L3182" s="9">
        <f t="shared" si="526"/>
        <v>0</v>
      </c>
      <c r="M3182" s="9"/>
      <c r="O3182" t="str">
        <f>"01"</f>
        <v>01</v>
      </c>
      <c r="P3182" s="1" t="s">
        <v>90</v>
      </c>
      <c r="Q3182">
        <v>1</v>
      </c>
      <c r="R3182">
        <f t="shared" si="527"/>
        <v>0</v>
      </c>
      <c r="S3182">
        <f t="shared" si="528"/>
        <v>0</v>
      </c>
      <c r="T3182">
        <f t="shared" si="529"/>
        <v>0</v>
      </c>
      <c r="U3182">
        <f t="shared" si="530"/>
        <v>0</v>
      </c>
      <c r="V3182">
        <f t="shared" si="531"/>
        <v>0</v>
      </c>
      <c r="W3182">
        <f t="shared" si="532"/>
        <v>0</v>
      </c>
      <c r="X3182">
        <f t="shared" si="533"/>
        <v>0</v>
      </c>
      <c r="Y3182">
        <f t="shared" si="534"/>
        <v>0</v>
      </c>
      <c r="Z3182">
        <f t="shared" si="535"/>
        <v>0</v>
      </c>
      <c r="AA3182">
        <f t="shared" si="536"/>
        <v>0</v>
      </c>
      <c r="AB3182">
        <f t="shared" si="537"/>
        <v>0</v>
      </c>
      <c r="AC3182">
        <f t="shared" si="538"/>
        <v>0</v>
      </c>
      <c r="AD3182">
        <f t="shared" si="539"/>
        <v>0</v>
      </c>
      <c r="AE3182">
        <f t="shared" si="540"/>
        <v>0</v>
      </c>
      <c r="AF3182">
        <f t="shared" si="541"/>
        <v>0</v>
      </c>
      <c r="AG3182">
        <f t="shared" si="542"/>
        <v>0</v>
      </c>
      <c r="AH3182">
        <f t="shared" si="543"/>
        <v>0</v>
      </c>
      <c r="AI3182">
        <f t="shared" si="544"/>
        <v>0</v>
      </c>
      <c r="AJ3182">
        <f t="shared" si="545"/>
        <v>0</v>
      </c>
      <c r="AK3182">
        <f t="shared" si="546"/>
        <v>0</v>
      </c>
    </row>
    <row r="3183" spans="1:38" ht="26.1" customHeight="1" x14ac:dyDescent="0.3">
      <c r="A3183" s="6" t="s">
        <v>168</v>
      </c>
      <c r="B3183" s="6" t="s">
        <v>169</v>
      </c>
      <c r="C3183" s="8" t="s">
        <v>52</v>
      </c>
      <c r="D3183" s="9">
        <v>20.399999999999999</v>
      </c>
      <c r="E3183" s="9"/>
      <c r="F3183" s="9"/>
      <c r="G3183" s="9"/>
      <c r="H3183" s="9"/>
      <c r="I3183" s="9"/>
      <c r="J3183" s="9"/>
      <c r="K3183" s="9">
        <f t="shared" si="525"/>
        <v>0</v>
      </c>
      <c r="L3183" s="9">
        <f t="shared" si="526"/>
        <v>0</v>
      </c>
      <c r="M3183" s="15" t="s">
        <v>167</v>
      </c>
      <c r="O3183" t="str">
        <f>""</f>
        <v/>
      </c>
      <c r="P3183" s="1" t="s">
        <v>90</v>
      </c>
      <c r="Q3183">
        <v>1</v>
      </c>
      <c r="R3183">
        <f t="shared" si="527"/>
        <v>0</v>
      </c>
      <c r="S3183">
        <f t="shared" si="528"/>
        <v>0</v>
      </c>
      <c r="T3183">
        <f t="shared" si="529"/>
        <v>0</v>
      </c>
      <c r="U3183">
        <f t="shared" si="530"/>
        <v>0</v>
      </c>
      <c r="V3183">
        <f t="shared" si="531"/>
        <v>0</v>
      </c>
      <c r="W3183">
        <f t="shared" si="532"/>
        <v>0</v>
      </c>
      <c r="X3183">
        <f t="shared" si="533"/>
        <v>0</v>
      </c>
      <c r="Y3183">
        <f t="shared" si="534"/>
        <v>0</v>
      </c>
      <c r="Z3183">
        <f t="shared" si="535"/>
        <v>0</v>
      </c>
      <c r="AA3183">
        <f t="shared" si="536"/>
        <v>0</v>
      </c>
      <c r="AB3183">
        <f t="shared" si="537"/>
        <v>0</v>
      </c>
      <c r="AC3183">
        <f t="shared" si="538"/>
        <v>0</v>
      </c>
      <c r="AD3183">
        <f t="shared" si="539"/>
        <v>0</v>
      </c>
      <c r="AE3183">
        <f t="shared" si="540"/>
        <v>0</v>
      </c>
      <c r="AF3183">
        <f t="shared" si="541"/>
        <v>0</v>
      </c>
      <c r="AG3183">
        <f t="shared" si="542"/>
        <v>0</v>
      </c>
      <c r="AH3183">
        <f t="shared" si="543"/>
        <v>0</v>
      </c>
      <c r="AI3183">
        <f t="shared" si="544"/>
        <v>0</v>
      </c>
      <c r="AJ3183">
        <f t="shared" si="545"/>
        <v>0</v>
      </c>
      <c r="AK3183">
        <f t="shared" si="546"/>
        <v>0</v>
      </c>
    </row>
    <row r="3184" spans="1:38" ht="26.1" customHeight="1" x14ac:dyDescent="0.3">
      <c r="A3184" s="6" t="s">
        <v>171</v>
      </c>
      <c r="B3184" s="6" t="s">
        <v>172</v>
      </c>
      <c r="C3184" s="8" t="s">
        <v>53</v>
      </c>
      <c r="D3184" s="9">
        <v>205</v>
      </c>
      <c r="E3184" s="9"/>
      <c r="F3184" s="9"/>
      <c r="G3184" s="9"/>
      <c r="H3184" s="9"/>
      <c r="I3184" s="9"/>
      <c r="J3184" s="9"/>
      <c r="K3184" s="9">
        <f t="shared" si="525"/>
        <v>0</v>
      </c>
      <c r="L3184" s="9">
        <f t="shared" si="526"/>
        <v>0</v>
      </c>
      <c r="M3184" s="15" t="s">
        <v>170</v>
      </c>
      <c r="O3184" t="str">
        <f>""</f>
        <v/>
      </c>
      <c r="P3184" s="1" t="s">
        <v>90</v>
      </c>
      <c r="Q3184">
        <v>1</v>
      </c>
      <c r="R3184">
        <f t="shared" si="527"/>
        <v>0</v>
      </c>
      <c r="S3184">
        <f t="shared" si="528"/>
        <v>0</v>
      </c>
      <c r="T3184">
        <f t="shared" si="529"/>
        <v>0</v>
      </c>
      <c r="U3184">
        <f t="shared" si="530"/>
        <v>0</v>
      </c>
      <c r="V3184">
        <f t="shared" si="531"/>
        <v>0</v>
      </c>
      <c r="W3184">
        <f t="shared" si="532"/>
        <v>0</v>
      </c>
      <c r="X3184">
        <f t="shared" si="533"/>
        <v>0</v>
      </c>
      <c r="Y3184">
        <f t="shared" si="534"/>
        <v>0</v>
      </c>
      <c r="Z3184">
        <f t="shared" si="535"/>
        <v>0</v>
      </c>
      <c r="AA3184">
        <f t="shared" si="536"/>
        <v>0</v>
      </c>
      <c r="AB3184">
        <f t="shared" si="537"/>
        <v>0</v>
      </c>
      <c r="AC3184">
        <f t="shared" si="538"/>
        <v>0</v>
      </c>
      <c r="AD3184">
        <f t="shared" si="539"/>
        <v>0</v>
      </c>
      <c r="AE3184">
        <f t="shared" si="540"/>
        <v>0</v>
      </c>
      <c r="AF3184">
        <f t="shared" si="541"/>
        <v>0</v>
      </c>
      <c r="AG3184">
        <f t="shared" si="542"/>
        <v>0</v>
      </c>
      <c r="AH3184">
        <f t="shared" si="543"/>
        <v>0</v>
      </c>
      <c r="AI3184">
        <f t="shared" si="544"/>
        <v>0</v>
      </c>
      <c r="AJ3184">
        <f t="shared" si="545"/>
        <v>0</v>
      </c>
      <c r="AK3184">
        <f t="shared" si="546"/>
        <v>0</v>
      </c>
    </row>
    <row r="3185" spans="1:38" ht="26.1" customHeight="1" x14ac:dyDescent="0.3">
      <c r="A3185" s="7"/>
      <c r="B3185" s="7"/>
      <c r="C3185" s="14"/>
      <c r="D3185" s="9"/>
      <c r="E3185" s="9"/>
      <c r="F3185" s="9"/>
      <c r="G3185" s="9"/>
      <c r="H3185" s="9"/>
      <c r="I3185" s="9"/>
      <c r="J3185" s="9"/>
      <c r="K3185" s="9"/>
      <c r="L3185" s="9"/>
      <c r="M3185" s="9"/>
    </row>
    <row r="3186" spans="1:38" ht="26.1" customHeight="1" x14ac:dyDescent="0.3">
      <c r="A3186" s="7"/>
      <c r="B3186" s="7"/>
      <c r="C3186" s="14"/>
      <c r="D3186" s="9"/>
      <c r="E3186" s="9"/>
      <c r="F3186" s="9"/>
      <c r="G3186" s="9"/>
      <c r="H3186" s="9"/>
      <c r="I3186" s="9"/>
      <c r="J3186" s="9"/>
      <c r="K3186" s="9"/>
      <c r="L3186" s="9"/>
      <c r="M3186" s="9"/>
    </row>
    <row r="3187" spans="1:38" ht="26.1" customHeight="1" x14ac:dyDescent="0.3">
      <c r="A3187" s="7"/>
      <c r="B3187" s="7"/>
      <c r="C3187" s="14"/>
      <c r="D3187" s="9"/>
      <c r="E3187" s="9"/>
      <c r="F3187" s="9"/>
      <c r="G3187" s="9"/>
      <c r="H3187" s="9"/>
      <c r="I3187" s="9"/>
      <c r="J3187" s="9"/>
      <c r="K3187" s="9"/>
      <c r="L3187" s="9"/>
      <c r="M3187" s="9"/>
    </row>
    <row r="3188" spans="1:38" ht="26.1" customHeight="1" x14ac:dyDescent="0.3">
      <c r="A3188" s="10" t="s">
        <v>91</v>
      </c>
      <c r="B3188" s="11"/>
      <c r="C3188" s="12"/>
      <c r="D3188" s="13"/>
      <c r="E3188" s="13"/>
      <c r="F3188" s="13"/>
      <c r="G3188" s="13"/>
      <c r="H3188" s="13"/>
      <c r="I3188" s="13"/>
      <c r="J3188" s="13"/>
      <c r="K3188" s="13"/>
      <c r="L3188" s="13">
        <f>F3188+H3188+J3188</f>
        <v>0</v>
      </c>
      <c r="M3188" s="13"/>
      <c r="R3188">
        <f t="shared" ref="R3188:AL3188" si="547">ROUNDDOWN(SUM(R3174:R3184), 0)</f>
        <v>0</v>
      </c>
      <c r="S3188">
        <f t="shared" si="547"/>
        <v>0</v>
      </c>
      <c r="T3188">
        <f t="shared" si="547"/>
        <v>0</v>
      </c>
      <c r="U3188">
        <f t="shared" si="547"/>
        <v>0</v>
      </c>
      <c r="V3188">
        <f t="shared" si="547"/>
        <v>0</v>
      </c>
      <c r="W3188">
        <f t="shared" si="547"/>
        <v>0</v>
      </c>
      <c r="X3188">
        <f t="shared" si="547"/>
        <v>0</v>
      </c>
      <c r="Y3188">
        <f t="shared" si="547"/>
        <v>0</v>
      </c>
      <c r="Z3188">
        <f t="shared" si="547"/>
        <v>0</v>
      </c>
      <c r="AA3188">
        <f t="shared" si="547"/>
        <v>0</v>
      </c>
      <c r="AB3188">
        <f t="shared" si="547"/>
        <v>0</v>
      </c>
      <c r="AC3188">
        <f t="shared" si="547"/>
        <v>0</v>
      </c>
      <c r="AD3188">
        <f t="shared" si="547"/>
        <v>0</v>
      </c>
      <c r="AE3188">
        <f t="shared" si="547"/>
        <v>0</v>
      </c>
      <c r="AF3188">
        <f t="shared" si="547"/>
        <v>0</v>
      </c>
      <c r="AG3188">
        <f t="shared" si="547"/>
        <v>0</v>
      </c>
      <c r="AH3188">
        <f t="shared" si="547"/>
        <v>0</v>
      </c>
      <c r="AI3188">
        <f t="shared" si="547"/>
        <v>0</v>
      </c>
      <c r="AJ3188">
        <f t="shared" si="547"/>
        <v>0</v>
      </c>
      <c r="AK3188">
        <f t="shared" si="547"/>
        <v>0</v>
      </c>
      <c r="AL3188">
        <f t="shared" si="547"/>
        <v>0</v>
      </c>
    </row>
    <row r="3189" spans="1:38" ht="26.1" customHeight="1" x14ac:dyDescent="0.3">
      <c r="A3189" s="59" t="s">
        <v>625</v>
      </c>
      <c r="B3189" s="62"/>
      <c r="C3189" s="62"/>
      <c r="D3189" s="62"/>
      <c r="E3189" s="62"/>
      <c r="F3189" s="62"/>
      <c r="G3189" s="62"/>
      <c r="H3189" s="62"/>
      <c r="I3189" s="62"/>
      <c r="J3189" s="62"/>
      <c r="K3189" s="62"/>
      <c r="L3189" s="62"/>
      <c r="M3189" s="63"/>
    </row>
    <row r="3190" spans="1:38" ht="26.1" customHeight="1" x14ac:dyDescent="0.3">
      <c r="A3190" s="6" t="s">
        <v>368</v>
      </c>
      <c r="B3190" s="6" t="s">
        <v>369</v>
      </c>
      <c r="C3190" s="8" t="s">
        <v>52</v>
      </c>
      <c r="D3190" s="9">
        <v>1</v>
      </c>
      <c r="E3190" s="9"/>
      <c r="F3190" s="9"/>
      <c r="G3190" s="9"/>
      <c r="H3190" s="9"/>
      <c r="I3190" s="9"/>
      <c r="J3190" s="9"/>
      <c r="K3190" s="9">
        <f>E3190+G3190+I3190</f>
        <v>0</v>
      </c>
      <c r="L3190" s="9">
        <f>F3190+H3190+J3190</f>
        <v>0</v>
      </c>
      <c r="M3190" s="15" t="s">
        <v>367</v>
      </c>
      <c r="O3190" t="str">
        <f>""</f>
        <v/>
      </c>
      <c r="P3190" s="1" t="s">
        <v>90</v>
      </c>
      <c r="Q3190">
        <v>1</v>
      </c>
      <c r="R3190">
        <f>IF(P3190="기계경비", J3190, 0)</f>
        <v>0</v>
      </c>
      <c r="S3190">
        <f>IF(P3190="운반비", J3190, 0)</f>
        <v>0</v>
      </c>
      <c r="T3190">
        <f>IF(P3190="작업부산물", F3190, 0)</f>
        <v>0</v>
      </c>
      <c r="U3190">
        <f>IF(P3190="관급", F3190, 0)</f>
        <v>0</v>
      </c>
      <c r="V3190">
        <f>IF(P3190="외주비", J3190, 0)</f>
        <v>0</v>
      </c>
      <c r="W3190">
        <f>IF(P3190="장비비", J3190, 0)</f>
        <v>0</v>
      </c>
      <c r="X3190">
        <f>IF(P3190="폐기물처리비", J3190, 0)</f>
        <v>0</v>
      </c>
      <c r="Y3190">
        <f>IF(P3190="가설비", J3190, 0)</f>
        <v>0</v>
      </c>
      <c r="Z3190">
        <f>IF(P3190="잡비제외분", F3190, 0)</f>
        <v>0</v>
      </c>
      <c r="AA3190">
        <f>IF(P3190="사급자재대", L3190, 0)</f>
        <v>0</v>
      </c>
      <c r="AB3190">
        <f>IF(P3190="관급자재대", L3190, 0)</f>
        <v>0</v>
      </c>
      <c r="AC3190">
        <f>IF(P3190="(비)철강설", L3190, 0)</f>
        <v>0</v>
      </c>
      <c r="AD3190">
        <f>IF(P3190="사용자항목2", L3190, 0)</f>
        <v>0</v>
      </c>
      <c r="AE3190">
        <f>IF(P3190="사용자항목3", L3190, 0)</f>
        <v>0</v>
      </c>
      <c r="AF3190">
        <f>IF(P3190="사용자항목4", L3190, 0)</f>
        <v>0</v>
      </c>
      <c r="AG3190">
        <f>IF(P3190="사용자항목5", L3190, 0)</f>
        <v>0</v>
      </c>
      <c r="AH3190">
        <f>IF(P3190="사용자항목6", L3190, 0)</f>
        <v>0</v>
      </c>
      <c r="AI3190">
        <f>IF(P3190="사용자항목7", L3190, 0)</f>
        <v>0</v>
      </c>
      <c r="AJ3190">
        <f>IF(P3190="사용자항목8", L3190, 0)</f>
        <v>0</v>
      </c>
      <c r="AK3190">
        <f>IF(P3190="사용자항목9", L3190, 0)</f>
        <v>0</v>
      </c>
    </row>
    <row r="3191" spans="1:38" ht="26.1" customHeight="1" x14ac:dyDescent="0.3">
      <c r="A3191" s="7"/>
      <c r="B3191" s="7"/>
      <c r="C3191" s="14"/>
      <c r="D3191" s="9"/>
      <c r="E3191" s="9"/>
      <c r="F3191" s="9"/>
      <c r="G3191" s="9"/>
      <c r="H3191" s="9"/>
      <c r="I3191" s="9"/>
      <c r="J3191" s="9"/>
      <c r="K3191" s="9"/>
      <c r="L3191" s="9"/>
      <c r="M3191" s="9"/>
    </row>
    <row r="3192" spans="1:38" ht="26.1" customHeight="1" x14ac:dyDescent="0.3">
      <c r="A3192" s="7"/>
      <c r="B3192" s="7"/>
      <c r="C3192" s="14"/>
      <c r="D3192" s="9"/>
      <c r="E3192" s="9"/>
      <c r="F3192" s="9"/>
      <c r="G3192" s="9"/>
      <c r="H3192" s="9"/>
      <c r="I3192" s="9"/>
      <c r="J3192" s="9"/>
      <c r="K3192" s="9"/>
      <c r="L3192" s="9"/>
      <c r="M3192" s="9"/>
    </row>
    <row r="3193" spans="1:38" ht="26.1" customHeight="1" x14ac:dyDescent="0.3">
      <c r="A3193" s="7"/>
      <c r="B3193" s="7"/>
      <c r="C3193" s="14"/>
      <c r="D3193" s="9"/>
      <c r="E3193" s="9"/>
      <c r="F3193" s="9"/>
      <c r="G3193" s="9"/>
      <c r="H3193" s="9"/>
      <c r="I3193" s="9"/>
      <c r="J3193" s="9"/>
      <c r="K3193" s="9"/>
      <c r="L3193" s="9"/>
      <c r="M3193" s="9"/>
    </row>
    <row r="3194" spans="1:38" ht="26.1" customHeight="1" x14ac:dyDescent="0.3">
      <c r="A3194" s="7"/>
      <c r="B3194" s="7"/>
      <c r="C3194" s="14"/>
      <c r="D3194" s="9"/>
      <c r="E3194" s="9"/>
      <c r="F3194" s="9"/>
      <c r="G3194" s="9"/>
      <c r="H3194" s="9"/>
      <c r="I3194" s="9"/>
      <c r="J3194" s="9"/>
      <c r="K3194" s="9"/>
      <c r="L3194" s="9"/>
      <c r="M3194" s="9"/>
    </row>
    <row r="3195" spans="1:38" ht="26.1" customHeight="1" x14ac:dyDescent="0.3">
      <c r="A3195" s="7"/>
      <c r="B3195" s="7"/>
      <c r="C3195" s="14"/>
      <c r="D3195" s="9"/>
      <c r="E3195" s="9"/>
      <c r="F3195" s="9"/>
      <c r="G3195" s="9"/>
      <c r="H3195" s="9"/>
      <c r="I3195" s="9"/>
      <c r="J3195" s="9"/>
      <c r="K3195" s="9"/>
      <c r="L3195" s="9"/>
      <c r="M3195" s="9"/>
    </row>
    <row r="3196" spans="1:38" ht="26.1" customHeight="1" x14ac:dyDescent="0.3">
      <c r="A3196" s="7"/>
      <c r="B3196" s="7"/>
      <c r="C3196" s="14"/>
      <c r="D3196" s="9"/>
      <c r="E3196" s="9"/>
      <c r="F3196" s="9"/>
      <c r="G3196" s="9"/>
      <c r="H3196" s="9"/>
      <c r="I3196" s="9"/>
      <c r="J3196" s="9"/>
      <c r="K3196" s="9"/>
      <c r="L3196" s="9"/>
      <c r="M3196" s="9"/>
    </row>
    <row r="3197" spans="1:38" ht="26.1" customHeight="1" x14ac:dyDescent="0.3">
      <c r="A3197" s="7"/>
      <c r="B3197" s="7"/>
      <c r="C3197" s="14"/>
      <c r="D3197" s="9"/>
      <c r="E3197" s="9"/>
      <c r="F3197" s="9"/>
      <c r="G3197" s="9"/>
      <c r="H3197" s="9"/>
      <c r="I3197" s="9"/>
      <c r="J3197" s="9"/>
      <c r="K3197" s="9"/>
      <c r="L3197" s="9"/>
      <c r="M3197" s="9"/>
    </row>
    <row r="3198" spans="1:38" ht="26.1" customHeight="1" x14ac:dyDescent="0.3">
      <c r="A3198" s="7"/>
      <c r="B3198" s="7"/>
      <c r="C3198" s="14"/>
      <c r="D3198" s="9"/>
      <c r="E3198" s="9"/>
      <c r="F3198" s="9"/>
      <c r="G3198" s="9"/>
      <c r="H3198" s="9"/>
      <c r="I3198" s="9"/>
      <c r="J3198" s="9"/>
      <c r="K3198" s="9"/>
      <c r="L3198" s="9"/>
      <c r="M3198" s="9"/>
    </row>
    <row r="3199" spans="1:38" ht="26.1" customHeight="1" x14ac:dyDescent="0.3">
      <c r="A3199" s="7"/>
      <c r="B3199" s="7"/>
      <c r="C3199" s="14"/>
      <c r="D3199" s="9"/>
      <c r="E3199" s="9"/>
      <c r="F3199" s="9"/>
      <c r="G3199" s="9"/>
      <c r="H3199" s="9"/>
      <c r="I3199" s="9"/>
      <c r="J3199" s="9"/>
      <c r="K3199" s="9"/>
      <c r="L3199" s="9"/>
      <c r="M3199" s="9"/>
    </row>
    <row r="3200" spans="1:38" ht="26.1" customHeight="1" x14ac:dyDescent="0.3">
      <c r="A3200" s="7"/>
      <c r="B3200" s="7"/>
      <c r="C3200" s="14"/>
      <c r="D3200" s="9"/>
      <c r="E3200" s="9"/>
      <c r="F3200" s="9"/>
      <c r="G3200" s="9"/>
      <c r="H3200" s="9"/>
      <c r="I3200" s="9"/>
      <c r="J3200" s="9"/>
      <c r="K3200" s="9"/>
      <c r="L3200" s="9"/>
      <c r="M3200" s="9"/>
    </row>
    <row r="3201" spans="1:38" ht="26.1" customHeight="1" x14ac:dyDescent="0.3">
      <c r="A3201" s="7"/>
      <c r="B3201" s="7"/>
      <c r="C3201" s="14"/>
      <c r="D3201" s="9"/>
      <c r="E3201" s="9"/>
      <c r="F3201" s="9"/>
      <c r="G3201" s="9"/>
      <c r="H3201" s="9"/>
      <c r="I3201" s="9"/>
      <c r="J3201" s="9"/>
      <c r="K3201" s="9"/>
      <c r="L3201" s="9"/>
      <c r="M3201" s="9"/>
    </row>
    <row r="3202" spans="1:38" ht="26.1" customHeight="1" x14ac:dyDescent="0.3">
      <c r="A3202" s="7"/>
      <c r="B3202" s="7"/>
      <c r="C3202" s="14"/>
      <c r="D3202" s="9"/>
      <c r="E3202" s="9"/>
      <c r="F3202" s="9"/>
      <c r="G3202" s="9"/>
      <c r="H3202" s="9"/>
      <c r="I3202" s="9"/>
      <c r="J3202" s="9"/>
      <c r="K3202" s="9"/>
      <c r="L3202" s="9"/>
      <c r="M3202" s="9"/>
    </row>
    <row r="3203" spans="1:38" ht="26.1" customHeight="1" x14ac:dyDescent="0.3">
      <c r="A3203" s="7"/>
      <c r="B3203" s="7"/>
      <c r="C3203" s="14"/>
      <c r="D3203" s="9"/>
      <c r="E3203" s="9"/>
      <c r="F3203" s="9"/>
      <c r="G3203" s="9"/>
      <c r="H3203" s="9"/>
      <c r="I3203" s="9"/>
      <c r="J3203" s="9"/>
      <c r="K3203" s="9"/>
      <c r="L3203" s="9"/>
      <c r="M3203" s="9"/>
    </row>
    <row r="3204" spans="1:38" ht="26.1" customHeight="1" x14ac:dyDescent="0.3">
      <c r="A3204" s="10" t="s">
        <v>91</v>
      </c>
      <c r="B3204" s="11"/>
      <c r="C3204" s="12"/>
      <c r="D3204" s="13"/>
      <c r="E3204" s="13"/>
      <c r="F3204" s="13"/>
      <c r="G3204" s="13"/>
      <c r="H3204" s="13"/>
      <c r="I3204" s="13"/>
      <c r="J3204" s="13"/>
      <c r="K3204" s="13"/>
      <c r="L3204" s="13">
        <f>F3204+H3204+J3204</f>
        <v>0</v>
      </c>
      <c r="M3204" s="13"/>
      <c r="R3204">
        <f t="shared" ref="R3204:AL3204" si="548">ROUNDDOWN(SUM(R3190:R3190), 0)</f>
        <v>0</v>
      </c>
      <c r="S3204">
        <f t="shared" si="548"/>
        <v>0</v>
      </c>
      <c r="T3204">
        <f t="shared" si="548"/>
        <v>0</v>
      </c>
      <c r="U3204">
        <f t="shared" si="548"/>
        <v>0</v>
      </c>
      <c r="V3204">
        <f t="shared" si="548"/>
        <v>0</v>
      </c>
      <c r="W3204">
        <f t="shared" si="548"/>
        <v>0</v>
      </c>
      <c r="X3204">
        <f t="shared" si="548"/>
        <v>0</v>
      </c>
      <c r="Y3204">
        <f t="shared" si="548"/>
        <v>0</v>
      </c>
      <c r="Z3204">
        <f t="shared" si="548"/>
        <v>0</v>
      </c>
      <c r="AA3204">
        <f t="shared" si="548"/>
        <v>0</v>
      </c>
      <c r="AB3204">
        <f t="shared" si="548"/>
        <v>0</v>
      </c>
      <c r="AC3204">
        <f t="shared" si="548"/>
        <v>0</v>
      </c>
      <c r="AD3204">
        <f t="shared" si="548"/>
        <v>0</v>
      </c>
      <c r="AE3204">
        <f t="shared" si="548"/>
        <v>0</v>
      </c>
      <c r="AF3204">
        <f t="shared" si="548"/>
        <v>0</v>
      </c>
      <c r="AG3204">
        <f t="shared" si="548"/>
        <v>0</v>
      </c>
      <c r="AH3204">
        <f t="shared" si="548"/>
        <v>0</v>
      </c>
      <c r="AI3204">
        <f t="shared" si="548"/>
        <v>0</v>
      </c>
      <c r="AJ3204">
        <f t="shared" si="548"/>
        <v>0</v>
      </c>
      <c r="AK3204">
        <f t="shared" si="548"/>
        <v>0</v>
      </c>
      <c r="AL3204">
        <f t="shared" si="548"/>
        <v>0</v>
      </c>
    </row>
    <row r="3205" spans="1:38" ht="26.1" customHeight="1" x14ac:dyDescent="0.3">
      <c r="A3205" s="59" t="s">
        <v>626</v>
      </c>
      <c r="B3205" s="62"/>
      <c r="C3205" s="62"/>
      <c r="D3205" s="62"/>
      <c r="E3205" s="62"/>
      <c r="F3205" s="62"/>
      <c r="G3205" s="62"/>
      <c r="H3205" s="62"/>
      <c r="I3205" s="62"/>
      <c r="J3205" s="62"/>
      <c r="K3205" s="62"/>
      <c r="L3205" s="62"/>
      <c r="M3205" s="63"/>
    </row>
    <row r="3206" spans="1:38" ht="26.1" customHeight="1" x14ac:dyDescent="0.3">
      <c r="A3206" s="6" t="s">
        <v>127</v>
      </c>
      <c r="B3206" s="6" t="s">
        <v>128</v>
      </c>
      <c r="C3206" s="8" t="s">
        <v>52</v>
      </c>
      <c r="D3206" s="9">
        <v>26</v>
      </c>
      <c r="E3206" s="9"/>
      <c r="F3206" s="9"/>
      <c r="G3206" s="9"/>
      <c r="H3206" s="9"/>
      <c r="I3206" s="9"/>
      <c r="J3206" s="9"/>
      <c r="K3206" s="9">
        <f>E3206+G3206+I3206</f>
        <v>0</v>
      </c>
      <c r="L3206" s="9">
        <f>F3206+H3206+J3206</f>
        <v>0</v>
      </c>
      <c r="M3206" s="15" t="s">
        <v>126</v>
      </c>
      <c r="O3206" t="str">
        <f>""</f>
        <v/>
      </c>
      <c r="P3206" s="1" t="s">
        <v>90</v>
      </c>
      <c r="Q3206">
        <v>1</v>
      </c>
      <c r="R3206">
        <f>IF(P3206="기계경비", J3206, 0)</f>
        <v>0</v>
      </c>
      <c r="S3206">
        <f>IF(P3206="운반비", J3206, 0)</f>
        <v>0</v>
      </c>
      <c r="T3206">
        <f>IF(P3206="작업부산물", F3206, 0)</f>
        <v>0</v>
      </c>
      <c r="U3206">
        <f>IF(P3206="관급", F3206, 0)</f>
        <v>0</v>
      </c>
      <c r="V3206">
        <f>IF(P3206="외주비", J3206, 0)</f>
        <v>0</v>
      </c>
      <c r="W3206">
        <f>IF(P3206="장비비", J3206, 0)</f>
        <v>0</v>
      </c>
      <c r="X3206">
        <f>IF(P3206="폐기물처리비", J3206, 0)</f>
        <v>0</v>
      </c>
      <c r="Y3206">
        <f>IF(P3206="가설비", J3206, 0)</f>
        <v>0</v>
      </c>
      <c r="Z3206">
        <f>IF(P3206="잡비제외분", F3206, 0)</f>
        <v>0</v>
      </c>
      <c r="AA3206">
        <f>IF(P3206="사급자재대", L3206, 0)</f>
        <v>0</v>
      </c>
      <c r="AB3206">
        <f>IF(P3206="관급자재대", L3206, 0)</f>
        <v>0</v>
      </c>
      <c r="AC3206">
        <f>IF(P3206="(비)철강설", L3206, 0)</f>
        <v>0</v>
      </c>
      <c r="AD3206">
        <f>IF(P3206="사용자항목2", L3206, 0)</f>
        <v>0</v>
      </c>
      <c r="AE3206">
        <f>IF(P3206="사용자항목3", L3206, 0)</f>
        <v>0</v>
      </c>
      <c r="AF3206">
        <f>IF(P3206="사용자항목4", L3206, 0)</f>
        <v>0</v>
      </c>
      <c r="AG3206">
        <f>IF(P3206="사용자항목5", L3206, 0)</f>
        <v>0</v>
      </c>
      <c r="AH3206">
        <f>IF(P3206="사용자항목6", L3206, 0)</f>
        <v>0</v>
      </c>
      <c r="AI3206">
        <f>IF(P3206="사용자항목7", L3206, 0)</f>
        <v>0</v>
      </c>
      <c r="AJ3206">
        <f>IF(P3206="사용자항목8", L3206, 0)</f>
        <v>0</v>
      </c>
      <c r="AK3206">
        <f>IF(P3206="사용자항목9", L3206, 0)</f>
        <v>0</v>
      </c>
    </row>
    <row r="3207" spans="1:38" ht="26.1" customHeight="1" x14ac:dyDescent="0.3">
      <c r="A3207" s="6" t="s">
        <v>130</v>
      </c>
      <c r="B3207" s="6" t="s">
        <v>131</v>
      </c>
      <c r="C3207" s="8" t="s">
        <v>52</v>
      </c>
      <c r="D3207" s="9">
        <v>26</v>
      </c>
      <c r="E3207" s="9"/>
      <c r="F3207" s="9"/>
      <c r="G3207" s="9"/>
      <c r="H3207" s="9"/>
      <c r="I3207" s="9"/>
      <c r="J3207" s="9"/>
      <c r="K3207" s="9">
        <f>E3207+G3207+I3207</f>
        <v>0</v>
      </c>
      <c r="L3207" s="9">
        <f>F3207+H3207+J3207</f>
        <v>0</v>
      </c>
      <c r="M3207" s="15" t="s">
        <v>129</v>
      </c>
      <c r="O3207" t="str">
        <f>""</f>
        <v/>
      </c>
      <c r="P3207" s="1" t="s">
        <v>90</v>
      </c>
      <c r="Q3207">
        <v>1</v>
      </c>
      <c r="R3207">
        <f>IF(P3207="기계경비", J3207, 0)</f>
        <v>0</v>
      </c>
      <c r="S3207">
        <f>IF(P3207="운반비", J3207, 0)</f>
        <v>0</v>
      </c>
      <c r="T3207">
        <f>IF(P3207="작업부산물", F3207, 0)</f>
        <v>0</v>
      </c>
      <c r="U3207">
        <f>IF(P3207="관급", F3207, 0)</f>
        <v>0</v>
      </c>
      <c r="V3207">
        <f>IF(P3207="외주비", J3207, 0)</f>
        <v>0</v>
      </c>
      <c r="W3207">
        <f>IF(P3207="장비비", J3207, 0)</f>
        <v>0</v>
      </c>
      <c r="X3207">
        <f>IF(P3207="폐기물처리비", J3207, 0)</f>
        <v>0</v>
      </c>
      <c r="Y3207">
        <f>IF(P3207="가설비", J3207, 0)</f>
        <v>0</v>
      </c>
      <c r="Z3207">
        <f>IF(P3207="잡비제외분", F3207, 0)</f>
        <v>0</v>
      </c>
      <c r="AA3207">
        <f>IF(P3207="사급자재대", L3207, 0)</f>
        <v>0</v>
      </c>
      <c r="AB3207">
        <f>IF(P3207="관급자재대", L3207, 0)</f>
        <v>0</v>
      </c>
      <c r="AC3207">
        <f>IF(P3207="(비)철강설", L3207, 0)</f>
        <v>0</v>
      </c>
      <c r="AD3207">
        <f>IF(P3207="사용자항목2", L3207, 0)</f>
        <v>0</v>
      </c>
      <c r="AE3207">
        <f>IF(P3207="사용자항목3", L3207, 0)</f>
        <v>0</v>
      </c>
      <c r="AF3207">
        <f>IF(P3207="사용자항목4", L3207, 0)</f>
        <v>0</v>
      </c>
      <c r="AG3207">
        <f>IF(P3207="사용자항목5", L3207, 0)</f>
        <v>0</v>
      </c>
      <c r="AH3207">
        <f>IF(P3207="사용자항목6", L3207, 0)</f>
        <v>0</v>
      </c>
      <c r="AI3207">
        <f>IF(P3207="사용자항목7", L3207, 0)</f>
        <v>0</v>
      </c>
      <c r="AJ3207">
        <f>IF(P3207="사용자항목8", L3207, 0)</f>
        <v>0</v>
      </c>
      <c r="AK3207">
        <f>IF(P3207="사용자항목9", L3207, 0)</f>
        <v>0</v>
      </c>
    </row>
    <row r="3208" spans="1:38" ht="26.1" customHeight="1" x14ac:dyDescent="0.3">
      <c r="A3208" s="7"/>
      <c r="B3208" s="7"/>
      <c r="C3208" s="14"/>
      <c r="D3208" s="9"/>
      <c r="E3208" s="9"/>
      <c r="F3208" s="9"/>
      <c r="G3208" s="9"/>
      <c r="H3208" s="9"/>
      <c r="I3208" s="9"/>
      <c r="J3208" s="9"/>
      <c r="K3208" s="9"/>
      <c r="L3208" s="9"/>
      <c r="M3208" s="9"/>
    </row>
    <row r="3209" spans="1:38" ht="26.1" customHeight="1" x14ac:dyDescent="0.3">
      <c r="A3209" s="7"/>
      <c r="B3209" s="7"/>
      <c r="C3209" s="14"/>
      <c r="D3209" s="9"/>
      <c r="E3209" s="9"/>
      <c r="F3209" s="9"/>
      <c r="G3209" s="9"/>
      <c r="H3209" s="9"/>
      <c r="I3209" s="9"/>
      <c r="J3209" s="9"/>
      <c r="K3209" s="9"/>
      <c r="L3209" s="9"/>
      <c r="M3209" s="9"/>
    </row>
    <row r="3210" spans="1:38" ht="26.1" customHeight="1" x14ac:dyDescent="0.3">
      <c r="A3210" s="7"/>
      <c r="B3210" s="7"/>
      <c r="C3210" s="14"/>
      <c r="D3210" s="9"/>
      <c r="E3210" s="9"/>
      <c r="F3210" s="9"/>
      <c r="G3210" s="9"/>
      <c r="H3210" s="9"/>
      <c r="I3210" s="9"/>
      <c r="J3210" s="9"/>
      <c r="K3210" s="9"/>
      <c r="L3210" s="9"/>
      <c r="M3210" s="9"/>
    </row>
    <row r="3211" spans="1:38" ht="26.1" customHeight="1" x14ac:dyDescent="0.3">
      <c r="A3211" s="7"/>
      <c r="B3211" s="7"/>
      <c r="C3211" s="14"/>
      <c r="D3211" s="9"/>
      <c r="E3211" s="9"/>
      <c r="F3211" s="9"/>
      <c r="G3211" s="9"/>
      <c r="H3211" s="9"/>
      <c r="I3211" s="9"/>
      <c r="J3211" s="9"/>
      <c r="K3211" s="9"/>
      <c r="L3211" s="9"/>
      <c r="M3211" s="9"/>
    </row>
    <row r="3212" spans="1:38" ht="26.1" customHeight="1" x14ac:dyDescent="0.3">
      <c r="A3212" s="7"/>
      <c r="B3212" s="7"/>
      <c r="C3212" s="14"/>
      <c r="D3212" s="9"/>
      <c r="E3212" s="9"/>
      <c r="F3212" s="9"/>
      <c r="G3212" s="9"/>
      <c r="H3212" s="9"/>
      <c r="I3212" s="9"/>
      <c r="J3212" s="9"/>
      <c r="K3212" s="9"/>
      <c r="L3212" s="9"/>
      <c r="M3212" s="9"/>
    </row>
    <row r="3213" spans="1:38" ht="26.1" customHeight="1" x14ac:dyDescent="0.3">
      <c r="A3213" s="7"/>
      <c r="B3213" s="7"/>
      <c r="C3213" s="14"/>
      <c r="D3213" s="9"/>
      <c r="E3213" s="9"/>
      <c r="F3213" s="9"/>
      <c r="G3213" s="9"/>
      <c r="H3213" s="9"/>
      <c r="I3213" s="9"/>
      <c r="J3213" s="9"/>
      <c r="K3213" s="9"/>
      <c r="L3213" s="9"/>
      <c r="M3213" s="9"/>
    </row>
    <row r="3214" spans="1:38" ht="26.1" customHeight="1" x14ac:dyDescent="0.3">
      <c r="A3214" s="7"/>
      <c r="B3214" s="7"/>
      <c r="C3214" s="14"/>
      <c r="D3214" s="9"/>
      <c r="E3214" s="9"/>
      <c r="F3214" s="9"/>
      <c r="G3214" s="9"/>
      <c r="H3214" s="9"/>
      <c r="I3214" s="9"/>
      <c r="J3214" s="9"/>
      <c r="K3214" s="9"/>
      <c r="L3214" s="9"/>
      <c r="M3214" s="9"/>
    </row>
    <row r="3215" spans="1:38" ht="26.1" customHeight="1" x14ac:dyDescent="0.3">
      <c r="A3215" s="7"/>
      <c r="B3215" s="7"/>
      <c r="C3215" s="14"/>
      <c r="D3215" s="9"/>
      <c r="E3215" s="9"/>
      <c r="F3215" s="9"/>
      <c r="G3215" s="9"/>
      <c r="H3215" s="9"/>
      <c r="I3215" s="9"/>
      <c r="J3215" s="9"/>
      <c r="K3215" s="9"/>
      <c r="L3215" s="9"/>
      <c r="M3215" s="9"/>
    </row>
    <row r="3216" spans="1:38" ht="26.1" customHeight="1" x14ac:dyDescent="0.3">
      <c r="A3216" s="7"/>
      <c r="B3216" s="7"/>
      <c r="C3216" s="14"/>
      <c r="D3216" s="9"/>
      <c r="E3216" s="9"/>
      <c r="F3216" s="9"/>
      <c r="G3216" s="9"/>
      <c r="H3216" s="9"/>
      <c r="I3216" s="9"/>
      <c r="J3216" s="9"/>
      <c r="K3216" s="9"/>
      <c r="L3216" s="9"/>
      <c r="M3216" s="9"/>
    </row>
    <row r="3217" spans="1:38" ht="26.1" customHeight="1" x14ac:dyDescent="0.3">
      <c r="A3217" s="7"/>
      <c r="B3217" s="7"/>
      <c r="C3217" s="14"/>
      <c r="D3217" s="9"/>
      <c r="E3217" s="9"/>
      <c r="F3217" s="9"/>
      <c r="G3217" s="9"/>
      <c r="H3217" s="9"/>
      <c r="I3217" s="9"/>
      <c r="J3217" s="9"/>
      <c r="K3217" s="9"/>
      <c r="L3217" s="9"/>
      <c r="M3217" s="9"/>
    </row>
    <row r="3218" spans="1:38" ht="26.1" customHeight="1" x14ac:dyDescent="0.3">
      <c r="A3218" s="7"/>
      <c r="B3218" s="7"/>
      <c r="C3218" s="14"/>
      <c r="D3218" s="9"/>
      <c r="E3218" s="9"/>
      <c r="F3218" s="9"/>
      <c r="G3218" s="9"/>
      <c r="H3218" s="9"/>
      <c r="I3218" s="9"/>
      <c r="J3218" s="9"/>
      <c r="K3218" s="9"/>
      <c r="L3218" s="9"/>
      <c r="M3218" s="9"/>
    </row>
    <row r="3219" spans="1:38" ht="26.1" customHeight="1" x14ac:dyDescent="0.3">
      <c r="A3219" s="7"/>
      <c r="B3219" s="7"/>
      <c r="C3219" s="14"/>
      <c r="D3219" s="9"/>
      <c r="E3219" s="9"/>
      <c r="F3219" s="9"/>
      <c r="G3219" s="9"/>
      <c r="H3219" s="9"/>
      <c r="I3219" s="9"/>
      <c r="J3219" s="9"/>
      <c r="K3219" s="9"/>
      <c r="L3219" s="9"/>
      <c r="M3219" s="9"/>
    </row>
    <row r="3220" spans="1:38" ht="26.1" customHeight="1" x14ac:dyDescent="0.3">
      <c r="A3220" s="10" t="s">
        <v>91</v>
      </c>
      <c r="B3220" s="11"/>
      <c r="C3220" s="12"/>
      <c r="D3220" s="13"/>
      <c r="E3220" s="13"/>
      <c r="F3220" s="13"/>
      <c r="G3220" s="13"/>
      <c r="H3220" s="13"/>
      <c r="I3220" s="13"/>
      <c r="J3220" s="13"/>
      <c r="K3220" s="13"/>
      <c r="L3220" s="13">
        <f>F3220+H3220+J3220</f>
        <v>0</v>
      </c>
      <c r="M3220" s="13"/>
      <c r="R3220">
        <f t="shared" ref="R3220:AL3220" si="549">ROUNDDOWN(SUM(R3206:R3207), 0)</f>
        <v>0</v>
      </c>
      <c r="S3220">
        <f t="shared" si="549"/>
        <v>0</v>
      </c>
      <c r="T3220">
        <f t="shared" si="549"/>
        <v>0</v>
      </c>
      <c r="U3220">
        <f t="shared" si="549"/>
        <v>0</v>
      </c>
      <c r="V3220">
        <f t="shared" si="549"/>
        <v>0</v>
      </c>
      <c r="W3220">
        <f t="shared" si="549"/>
        <v>0</v>
      </c>
      <c r="X3220">
        <f t="shared" si="549"/>
        <v>0</v>
      </c>
      <c r="Y3220">
        <f t="shared" si="549"/>
        <v>0</v>
      </c>
      <c r="Z3220">
        <f t="shared" si="549"/>
        <v>0</v>
      </c>
      <c r="AA3220">
        <f t="shared" si="549"/>
        <v>0</v>
      </c>
      <c r="AB3220">
        <f t="shared" si="549"/>
        <v>0</v>
      </c>
      <c r="AC3220">
        <f t="shared" si="549"/>
        <v>0</v>
      </c>
      <c r="AD3220">
        <f t="shared" si="549"/>
        <v>0</v>
      </c>
      <c r="AE3220">
        <f t="shared" si="549"/>
        <v>0</v>
      </c>
      <c r="AF3220">
        <f t="shared" si="549"/>
        <v>0</v>
      </c>
      <c r="AG3220">
        <f t="shared" si="549"/>
        <v>0</v>
      </c>
      <c r="AH3220">
        <f t="shared" si="549"/>
        <v>0</v>
      </c>
      <c r="AI3220">
        <f t="shared" si="549"/>
        <v>0</v>
      </c>
      <c r="AJ3220">
        <f t="shared" si="549"/>
        <v>0</v>
      </c>
      <c r="AK3220">
        <f t="shared" si="549"/>
        <v>0</v>
      </c>
      <c r="AL3220">
        <f t="shared" si="549"/>
        <v>0</v>
      </c>
    </row>
    <row r="3221" spans="1:38" ht="26.1" customHeight="1" x14ac:dyDescent="0.3">
      <c r="A3221" s="59" t="s">
        <v>627</v>
      </c>
      <c r="B3221" s="62"/>
      <c r="C3221" s="62"/>
      <c r="D3221" s="62"/>
      <c r="E3221" s="62"/>
      <c r="F3221" s="62"/>
      <c r="G3221" s="62"/>
      <c r="H3221" s="62"/>
      <c r="I3221" s="62"/>
      <c r="J3221" s="62"/>
      <c r="K3221" s="62"/>
      <c r="L3221" s="62"/>
      <c r="M3221" s="63"/>
    </row>
    <row r="3222" spans="1:38" ht="26.1" customHeight="1" x14ac:dyDescent="0.3">
      <c r="A3222" s="6" t="s">
        <v>180</v>
      </c>
      <c r="B3222" s="6" t="s">
        <v>81</v>
      </c>
      <c r="C3222" s="8" t="s">
        <v>62</v>
      </c>
      <c r="D3222" s="9">
        <v>0.18099999999999999</v>
      </c>
      <c r="E3222" s="9"/>
      <c r="F3222" s="9"/>
      <c r="G3222" s="9"/>
      <c r="H3222" s="9"/>
      <c r="I3222" s="9"/>
      <c r="J3222" s="9"/>
      <c r="K3222" s="9">
        <f t="shared" ref="K3222:L3224" si="550">E3222+G3222+I3222</f>
        <v>0</v>
      </c>
      <c r="L3222" s="9">
        <f t="shared" si="550"/>
        <v>0</v>
      </c>
      <c r="M3222" s="15" t="s">
        <v>181</v>
      </c>
      <c r="O3222" t="str">
        <f>""</f>
        <v/>
      </c>
      <c r="P3222" t="s">
        <v>411</v>
      </c>
      <c r="Q3222">
        <v>1</v>
      </c>
      <c r="R3222">
        <f>IF(P3222="기계경비", J3222, 0)</f>
        <v>0</v>
      </c>
      <c r="S3222">
        <f>IF(P3222="운반비", J3222, 0)</f>
        <v>0</v>
      </c>
      <c r="T3222">
        <f>IF(P3222="작업부산물", F3222, 0)</f>
        <v>0</v>
      </c>
      <c r="U3222">
        <f>IF(P3222="관급", F3222, 0)</f>
        <v>0</v>
      </c>
      <c r="V3222">
        <f>IF(P3222="외주비", J3222, 0)</f>
        <v>0</v>
      </c>
      <c r="W3222">
        <f>IF(P3222="장비비", J3222, 0)</f>
        <v>0</v>
      </c>
      <c r="X3222">
        <f>IF(P3222="폐기물처리비", L3222, 0)</f>
        <v>0</v>
      </c>
      <c r="Y3222">
        <f>IF(P3222="가설비", J3222, 0)</f>
        <v>0</v>
      </c>
      <c r="Z3222">
        <f>IF(P3222="잡비제외분", F3222, 0)</f>
        <v>0</v>
      </c>
      <c r="AA3222">
        <f>IF(P3222="사급자재대", L3222, 0)</f>
        <v>0</v>
      </c>
      <c r="AB3222">
        <f>IF(P3222="관급자재대", L3222, 0)</f>
        <v>0</v>
      </c>
      <c r="AC3222">
        <f>IF(P3222="(비)철강설", L3222, 0)</f>
        <v>0</v>
      </c>
      <c r="AD3222">
        <f>IF(P3222="사용자항목2", L3222, 0)</f>
        <v>0</v>
      </c>
      <c r="AE3222">
        <f>IF(P3222="사용자항목3", L3222, 0)</f>
        <v>0</v>
      </c>
      <c r="AF3222">
        <f>IF(P3222="사용자항목4", L3222, 0)</f>
        <v>0</v>
      </c>
      <c r="AG3222">
        <f>IF(P3222="사용자항목5", L3222, 0)</f>
        <v>0</v>
      </c>
      <c r="AH3222">
        <f>IF(P3222="사용자항목6", L3222, 0)</f>
        <v>0</v>
      </c>
      <c r="AI3222">
        <f>IF(P3222="사용자항목7", L3222, 0)</f>
        <v>0</v>
      </c>
      <c r="AJ3222">
        <f>IF(P3222="사용자항목8", L3222, 0)</f>
        <v>0</v>
      </c>
      <c r="AK3222">
        <f>IF(P3222="사용자항목9", L3222, 0)</f>
        <v>0</v>
      </c>
    </row>
    <row r="3223" spans="1:38" ht="26.1" customHeight="1" x14ac:dyDescent="0.3">
      <c r="A3223" s="6" t="s">
        <v>72</v>
      </c>
      <c r="B3223" s="6" t="s">
        <v>73</v>
      </c>
      <c r="C3223" s="8" t="s">
        <v>62</v>
      </c>
      <c r="D3223" s="9">
        <v>0.18099999999999999</v>
      </c>
      <c r="E3223" s="9"/>
      <c r="F3223" s="9"/>
      <c r="G3223" s="9"/>
      <c r="H3223" s="9"/>
      <c r="I3223" s="9"/>
      <c r="J3223" s="9"/>
      <c r="K3223" s="9">
        <f t="shared" si="550"/>
        <v>0</v>
      </c>
      <c r="L3223" s="9">
        <f t="shared" si="550"/>
        <v>0</v>
      </c>
      <c r="M3223" s="15" t="s">
        <v>74</v>
      </c>
      <c r="O3223" t="str">
        <f>"03"</f>
        <v>03</v>
      </c>
      <c r="P3223" t="s">
        <v>411</v>
      </c>
      <c r="Q3223">
        <v>1</v>
      </c>
      <c r="R3223">
        <f>IF(P3223="기계경비", J3223, 0)</f>
        <v>0</v>
      </c>
      <c r="S3223">
        <f>IF(P3223="운반비", J3223, 0)</f>
        <v>0</v>
      </c>
      <c r="T3223">
        <f>IF(P3223="작업부산물", F3223, 0)</f>
        <v>0</v>
      </c>
      <c r="U3223">
        <f>IF(P3223="관급", F3223, 0)</f>
        <v>0</v>
      </c>
      <c r="V3223">
        <f>IF(P3223="외주비", J3223, 0)</f>
        <v>0</v>
      </c>
      <c r="W3223">
        <f>IF(P3223="장비비", J3223, 0)</f>
        <v>0</v>
      </c>
      <c r="X3223">
        <f>IF(P3223="폐기물처리비", L3223, 0)</f>
        <v>0</v>
      </c>
      <c r="Y3223">
        <f>IF(P3223="가설비", J3223, 0)</f>
        <v>0</v>
      </c>
      <c r="Z3223">
        <f>IF(P3223="잡비제외분", F3223, 0)</f>
        <v>0</v>
      </c>
      <c r="AA3223">
        <f>IF(P3223="사급자재대", L3223, 0)</f>
        <v>0</v>
      </c>
      <c r="AB3223">
        <f>IF(P3223="관급자재대", L3223, 0)</f>
        <v>0</v>
      </c>
      <c r="AC3223">
        <f>IF(P3223="(비)철강설", L3223, 0)</f>
        <v>0</v>
      </c>
      <c r="AD3223">
        <f>IF(P3223="사용자항목2", L3223, 0)</f>
        <v>0</v>
      </c>
      <c r="AE3223">
        <f>IF(P3223="사용자항목3", L3223, 0)</f>
        <v>0</v>
      </c>
      <c r="AF3223">
        <f>IF(P3223="사용자항목4", L3223, 0)</f>
        <v>0</v>
      </c>
      <c r="AG3223">
        <f>IF(P3223="사용자항목5", L3223, 0)</f>
        <v>0</v>
      </c>
      <c r="AH3223">
        <f>IF(P3223="사용자항목6", L3223, 0)</f>
        <v>0</v>
      </c>
      <c r="AI3223">
        <f>IF(P3223="사용자항목7", L3223, 0)</f>
        <v>0</v>
      </c>
      <c r="AJ3223">
        <f>IF(P3223="사용자항목8", L3223, 0)</f>
        <v>0</v>
      </c>
      <c r="AK3223">
        <f>IF(P3223="사용자항목9", L3223, 0)</f>
        <v>0</v>
      </c>
    </row>
    <row r="3224" spans="1:38" ht="26.1" customHeight="1" x14ac:dyDescent="0.3">
      <c r="A3224" s="6" t="s">
        <v>75</v>
      </c>
      <c r="B3224" s="6" t="s">
        <v>78</v>
      </c>
      <c r="C3224" s="8" t="s">
        <v>62</v>
      </c>
      <c r="D3224" s="9">
        <v>0.18099999999999999</v>
      </c>
      <c r="E3224" s="9"/>
      <c r="F3224" s="9"/>
      <c r="G3224" s="9"/>
      <c r="H3224" s="9"/>
      <c r="I3224" s="9"/>
      <c r="J3224" s="9"/>
      <c r="K3224" s="9">
        <f t="shared" si="550"/>
        <v>0</v>
      </c>
      <c r="L3224" s="9">
        <f t="shared" si="550"/>
        <v>0</v>
      </c>
      <c r="M3224" s="15" t="s">
        <v>77</v>
      </c>
      <c r="O3224" t="str">
        <f>"03"</f>
        <v>03</v>
      </c>
      <c r="P3224" t="s">
        <v>411</v>
      </c>
      <c r="Q3224">
        <v>1</v>
      </c>
      <c r="R3224">
        <f>IF(P3224="기계경비", J3224, 0)</f>
        <v>0</v>
      </c>
      <c r="S3224">
        <f>IF(P3224="운반비", J3224, 0)</f>
        <v>0</v>
      </c>
      <c r="T3224">
        <f>IF(P3224="작업부산물", F3224, 0)</f>
        <v>0</v>
      </c>
      <c r="U3224">
        <f>IF(P3224="관급", F3224, 0)</f>
        <v>0</v>
      </c>
      <c r="V3224">
        <f>IF(P3224="외주비", J3224, 0)</f>
        <v>0</v>
      </c>
      <c r="W3224">
        <f>IF(P3224="장비비", J3224, 0)</f>
        <v>0</v>
      </c>
      <c r="X3224">
        <f>IF(P3224="폐기물처리비", L3224, 0)</f>
        <v>0</v>
      </c>
      <c r="Y3224">
        <f>IF(P3224="가설비", J3224, 0)</f>
        <v>0</v>
      </c>
      <c r="Z3224">
        <f>IF(P3224="잡비제외분", F3224, 0)</f>
        <v>0</v>
      </c>
      <c r="AA3224">
        <f>IF(P3224="사급자재대", L3224, 0)</f>
        <v>0</v>
      </c>
      <c r="AB3224">
        <f>IF(P3224="관급자재대", L3224, 0)</f>
        <v>0</v>
      </c>
      <c r="AC3224">
        <f>IF(P3224="(비)철강설", L3224, 0)</f>
        <v>0</v>
      </c>
      <c r="AD3224">
        <f>IF(P3224="사용자항목2", L3224, 0)</f>
        <v>0</v>
      </c>
      <c r="AE3224">
        <f>IF(P3224="사용자항목3", L3224, 0)</f>
        <v>0</v>
      </c>
      <c r="AF3224">
        <f>IF(P3224="사용자항목4", L3224, 0)</f>
        <v>0</v>
      </c>
      <c r="AG3224">
        <f>IF(P3224="사용자항목5", L3224, 0)</f>
        <v>0</v>
      </c>
      <c r="AH3224">
        <f>IF(P3224="사용자항목6", L3224, 0)</f>
        <v>0</v>
      </c>
      <c r="AI3224">
        <f>IF(P3224="사용자항목7", L3224, 0)</f>
        <v>0</v>
      </c>
      <c r="AJ3224">
        <f>IF(P3224="사용자항목8", L3224, 0)</f>
        <v>0</v>
      </c>
      <c r="AK3224">
        <f>IF(P3224="사용자항목9", L3224, 0)</f>
        <v>0</v>
      </c>
    </row>
    <row r="3225" spans="1:38" ht="26.1" customHeight="1" x14ac:dyDescent="0.3">
      <c r="A3225" s="7"/>
      <c r="B3225" s="7"/>
      <c r="C3225" s="14"/>
      <c r="D3225" s="9"/>
      <c r="E3225" s="9"/>
      <c r="F3225" s="9"/>
      <c r="G3225" s="9"/>
      <c r="H3225" s="9"/>
      <c r="I3225" s="9"/>
      <c r="J3225" s="9"/>
      <c r="K3225" s="9"/>
      <c r="L3225" s="9"/>
      <c r="M3225" s="9"/>
    </row>
    <row r="3226" spans="1:38" ht="26.1" customHeight="1" x14ac:dyDescent="0.3">
      <c r="A3226" s="7"/>
      <c r="B3226" s="7"/>
      <c r="C3226" s="14"/>
      <c r="D3226" s="9"/>
      <c r="E3226" s="9"/>
      <c r="F3226" s="9"/>
      <c r="G3226" s="9"/>
      <c r="H3226" s="9"/>
      <c r="I3226" s="9"/>
      <c r="J3226" s="9"/>
      <c r="K3226" s="9"/>
      <c r="L3226" s="9"/>
      <c r="M3226" s="9"/>
    </row>
    <row r="3227" spans="1:38" ht="26.1" customHeight="1" x14ac:dyDescent="0.3">
      <c r="A3227" s="7"/>
      <c r="B3227" s="7"/>
      <c r="C3227" s="14"/>
      <c r="D3227" s="9"/>
      <c r="E3227" s="9"/>
      <c r="F3227" s="9"/>
      <c r="G3227" s="9"/>
      <c r="H3227" s="9"/>
      <c r="I3227" s="9"/>
      <c r="J3227" s="9"/>
      <c r="K3227" s="9"/>
      <c r="L3227" s="9"/>
      <c r="M3227" s="9"/>
    </row>
    <row r="3228" spans="1:38" ht="26.1" customHeight="1" x14ac:dyDescent="0.3">
      <c r="A3228" s="7"/>
      <c r="B3228" s="7"/>
      <c r="C3228" s="14"/>
      <c r="D3228" s="9"/>
      <c r="E3228" s="9"/>
      <c r="F3228" s="9"/>
      <c r="G3228" s="9"/>
      <c r="H3228" s="9"/>
      <c r="I3228" s="9"/>
      <c r="J3228" s="9"/>
      <c r="K3228" s="9"/>
      <c r="L3228" s="9"/>
      <c r="M3228" s="9"/>
    </row>
    <row r="3229" spans="1:38" ht="26.1" customHeight="1" x14ac:dyDescent="0.3">
      <c r="A3229" s="7"/>
      <c r="B3229" s="7"/>
      <c r="C3229" s="14"/>
      <c r="D3229" s="9"/>
      <c r="E3229" s="9"/>
      <c r="F3229" s="9"/>
      <c r="G3229" s="9"/>
      <c r="H3229" s="9"/>
      <c r="I3229" s="9"/>
      <c r="J3229" s="9"/>
      <c r="K3229" s="9"/>
      <c r="L3229" s="9"/>
      <c r="M3229" s="9"/>
    </row>
    <row r="3230" spans="1:38" ht="26.1" customHeight="1" x14ac:dyDescent="0.3">
      <c r="A3230" s="7"/>
      <c r="B3230" s="7"/>
      <c r="C3230" s="14"/>
      <c r="D3230" s="9"/>
      <c r="E3230" s="9"/>
      <c r="F3230" s="9"/>
      <c r="G3230" s="9"/>
      <c r="H3230" s="9"/>
      <c r="I3230" s="9"/>
      <c r="J3230" s="9"/>
      <c r="K3230" s="9"/>
      <c r="L3230" s="9"/>
      <c r="M3230" s="9"/>
    </row>
    <row r="3231" spans="1:38" ht="26.1" customHeight="1" x14ac:dyDescent="0.3">
      <c r="A3231" s="7"/>
      <c r="B3231" s="7"/>
      <c r="C3231" s="14"/>
      <c r="D3231" s="9"/>
      <c r="E3231" s="9"/>
      <c r="F3231" s="9"/>
      <c r="G3231" s="9"/>
      <c r="H3231" s="9"/>
      <c r="I3231" s="9"/>
      <c r="J3231" s="9"/>
      <c r="K3231" s="9"/>
      <c r="L3231" s="9"/>
      <c r="M3231" s="9"/>
    </row>
    <row r="3232" spans="1:38" ht="26.1" customHeight="1" x14ac:dyDescent="0.3">
      <c r="A3232" s="7"/>
      <c r="B3232" s="7"/>
      <c r="C3232" s="14"/>
      <c r="D3232" s="9"/>
      <c r="E3232" s="9"/>
      <c r="F3232" s="9"/>
      <c r="G3232" s="9"/>
      <c r="H3232" s="9"/>
      <c r="I3232" s="9"/>
      <c r="J3232" s="9"/>
      <c r="K3232" s="9"/>
      <c r="L3232" s="9"/>
      <c r="M3232" s="9"/>
    </row>
    <row r="3233" spans="1:38" ht="26.1" customHeight="1" x14ac:dyDescent="0.3">
      <c r="A3233" s="7"/>
      <c r="B3233" s="7"/>
      <c r="C3233" s="14"/>
      <c r="D3233" s="9"/>
      <c r="E3233" s="9"/>
      <c r="F3233" s="9"/>
      <c r="G3233" s="9"/>
      <c r="H3233" s="9"/>
      <c r="I3233" s="9"/>
      <c r="J3233" s="9"/>
      <c r="K3233" s="9"/>
      <c r="L3233" s="9"/>
      <c r="M3233" s="9"/>
    </row>
    <row r="3234" spans="1:38" ht="26.1" customHeight="1" x14ac:dyDescent="0.3">
      <c r="A3234" s="7"/>
      <c r="B3234" s="7"/>
      <c r="C3234" s="14"/>
      <c r="D3234" s="9"/>
      <c r="E3234" s="9"/>
      <c r="F3234" s="9"/>
      <c r="G3234" s="9"/>
      <c r="H3234" s="9"/>
      <c r="I3234" s="9"/>
      <c r="J3234" s="9"/>
      <c r="K3234" s="9"/>
      <c r="L3234" s="9"/>
      <c r="M3234" s="9"/>
    </row>
    <row r="3235" spans="1:38" ht="26.1" customHeight="1" x14ac:dyDescent="0.3">
      <c r="A3235" s="7"/>
      <c r="B3235" s="7"/>
      <c r="C3235" s="14"/>
      <c r="D3235" s="9"/>
      <c r="E3235" s="9"/>
      <c r="F3235" s="9"/>
      <c r="G3235" s="9"/>
      <c r="H3235" s="9"/>
      <c r="I3235" s="9"/>
      <c r="J3235" s="9"/>
      <c r="K3235" s="9"/>
      <c r="L3235" s="9"/>
      <c r="M3235" s="9"/>
    </row>
    <row r="3236" spans="1:38" ht="26.1" customHeight="1" x14ac:dyDescent="0.3">
      <c r="A3236" s="10" t="s">
        <v>91</v>
      </c>
      <c r="B3236" s="11"/>
      <c r="C3236" s="12"/>
      <c r="D3236" s="13"/>
      <c r="E3236" s="13"/>
      <c r="F3236" s="13"/>
      <c r="G3236" s="13"/>
      <c r="H3236" s="13"/>
      <c r="I3236" s="13"/>
      <c r="J3236" s="13"/>
      <c r="K3236" s="13"/>
      <c r="L3236" s="13">
        <f>F3236+H3236+J3236</f>
        <v>0</v>
      </c>
      <c r="M3236" s="13"/>
      <c r="R3236">
        <f t="shared" ref="R3236:AL3236" si="551">ROUNDDOWN(SUM(R3222:R3224), 0)</f>
        <v>0</v>
      </c>
      <c r="S3236">
        <f t="shared" si="551"/>
        <v>0</v>
      </c>
      <c r="T3236">
        <f t="shared" si="551"/>
        <v>0</v>
      </c>
      <c r="U3236">
        <f t="shared" si="551"/>
        <v>0</v>
      </c>
      <c r="V3236">
        <f t="shared" si="551"/>
        <v>0</v>
      </c>
      <c r="W3236">
        <f t="shared" si="551"/>
        <v>0</v>
      </c>
      <c r="X3236">
        <f t="shared" si="551"/>
        <v>0</v>
      </c>
      <c r="Y3236">
        <f t="shared" si="551"/>
        <v>0</v>
      </c>
      <c r="Z3236">
        <f t="shared" si="551"/>
        <v>0</v>
      </c>
      <c r="AA3236">
        <f t="shared" si="551"/>
        <v>0</v>
      </c>
      <c r="AB3236">
        <f t="shared" si="551"/>
        <v>0</v>
      </c>
      <c r="AC3236">
        <f t="shared" si="551"/>
        <v>0</v>
      </c>
      <c r="AD3236">
        <f t="shared" si="551"/>
        <v>0</v>
      </c>
      <c r="AE3236">
        <f t="shared" si="551"/>
        <v>0</v>
      </c>
      <c r="AF3236">
        <f t="shared" si="551"/>
        <v>0</v>
      </c>
      <c r="AG3236">
        <f t="shared" si="551"/>
        <v>0</v>
      </c>
      <c r="AH3236">
        <f t="shared" si="551"/>
        <v>0</v>
      </c>
      <c r="AI3236">
        <f t="shared" si="551"/>
        <v>0</v>
      </c>
      <c r="AJ3236">
        <f t="shared" si="551"/>
        <v>0</v>
      </c>
      <c r="AK3236">
        <f t="shared" si="551"/>
        <v>0</v>
      </c>
      <c r="AL3236">
        <f t="shared" si="551"/>
        <v>0</v>
      </c>
    </row>
    <row r="3237" spans="1:38" ht="26.1" customHeight="1" x14ac:dyDescent="0.3">
      <c r="A3237" s="59" t="s">
        <v>628</v>
      </c>
      <c r="B3237" s="62"/>
      <c r="C3237" s="62"/>
      <c r="D3237" s="62"/>
      <c r="E3237" s="62"/>
      <c r="F3237" s="62"/>
      <c r="G3237" s="62"/>
      <c r="H3237" s="62"/>
      <c r="I3237" s="62"/>
      <c r="J3237" s="62"/>
      <c r="K3237" s="62"/>
      <c r="L3237" s="62"/>
      <c r="M3237" s="63"/>
    </row>
    <row r="3238" spans="1:38" ht="26.1" customHeight="1" x14ac:dyDescent="0.3">
      <c r="A3238" s="6" t="s">
        <v>47</v>
      </c>
      <c r="B3238" s="6" t="s">
        <v>48</v>
      </c>
      <c r="C3238" s="8" t="s">
        <v>49</v>
      </c>
      <c r="D3238" s="9">
        <v>72</v>
      </c>
      <c r="E3238" s="9"/>
      <c r="F3238" s="9"/>
      <c r="G3238" s="9"/>
      <c r="H3238" s="9"/>
      <c r="I3238" s="9"/>
      <c r="J3238" s="9"/>
      <c r="K3238" s="9">
        <f>E3238+G3238+I3238</f>
        <v>0</v>
      </c>
      <c r="L3238" s="9">
        <f>F3238+H3238+J3238</f>
        <v>0</v>
      </c>
      <c r="M3238" s="15" t="s">
        <v>50</v>
      </c>
      <c r="O3238" t="str">
        <f>"01"</f>
        <v>01</v>
      </c>
      <c r="P3238" t="s">
        <v>416</v>
      </c>
      <c r="Q3238">
        <v>1</v>
      </c>
      <c r="R3238">
        <f>IF(P3238="기계경비", J3238, 0)</f>
        <v>0</v>
      </c>
      <c r="S3238">
        <f>IF(P3238="운반비", J3238, 0)</f>
        <v>0</v>
      </c>
      <c r="T3238">
        <f>IF(P3238="작업부산물", F3238, 0)</f>
        <v>0</v>
      </c>
      <c r="U3238">
        <f>IF(P3238="관급", F3238, 0)</f>
        <v>0</v>
      </c>
      <c r="V3238">
        <f>IF(P3238="외주비", J3238, 0)</f>
        <v>0</v>
      </c>
      <c r="W3238">
        <f>IF(P3238="장비비", J3238, 0)</f>
        <v>0</v>
      </c>
      <c r="X3238">
        <f>IF(P3238="폐기물처리비", J3238, 0)</f>
        <v>0</v>
      </c>
      <c r="Y3238">
        <f>IF(P3238="가설비", J3238, 0)</f>
        <v>0</v>
      </c>
      <c r="Z3238">
        <f>IF(P3238="잡비제외분", F3238, 0)</f>
        <v>0</v>
      </c>
      <c r="AA3238">
        <f>IF(P3238="사급자재대", L3238, 0)</f>
        <v>0</v>
      </c>
      <c r="AB3238">
        <f>IF(P3238="관급자재대", L3238, 0)</f>
        <v>0</v>
      </c>
      <c r="AC3238">
        <f>IF(P3238="(비)철강설", L3238, 0)</f>
        <v>0</v>
      </c>
      <c r="AD3238">
        <f>IF(P3238="사용자항목2", L3238, 0)</f>
        <v>0</v>
      </c>
      <c r="AE3238">
        <f>IF(P3238="사용자항목3", L3238, 0)</f>
        <v>0</v>
      </c>
      <c r="AF3238">
        <f>IF(P3238="사용자항목4", L3238, 0)</f>
        <v>0</v>
      </c>
      <c r="AG3238">
        <f>IF(P3238="사용자항목5", L3238, 0)</f>
        <v>0</v>
      </c>
      <c r="AH3238">
        <f>IF(P3238="사용자항목6", L3238, 0)</f>
        <v>0</v>
      </c>
      <c r="AI3238">
        <f>IF(P3238="사용자항목7", L3238, 0)</f>
        <v>0</v>
      </c>
      <c r="AJ3238">
        <f>IF(P3238="사용자항목8", L3238, 0)</f>
        <v>0</v>
      </c>
      <c r="AK3238">
        <f>IF(P3238="사용자항목9", L3238, 0)</f>
        <v>0</v>
      </c>
    </row>
    <row r="3239" spans="1:38" ht="26.1" customHeight="1" x14ac:dyDescent="0.3">
      <c r="A3239" s="6" t="s">
        <v>47</v>
      </c>
      <c r="B3239" s="6" t="s">
        <v>51</v>
      </c>
      <c r="C3239" s="8" t="s">
        <v>49</v>
      </c>
      <c r="D3239" s="9">
        <v>0.16</v>
      </c>
      <c r="E3239" s="9"/>
      <c r="F3239" s="9"/>
      <c r="G3239" s="9"/>
      <c r="H3239" s="9"/>
      <c r="I3239" s="9"/>
      <c r="J3239" s="9"/>
      <c r="K3239" s="9">
        <f>E3239+G3239+I3239</f>
        <v>0</v>
      </c>
      <c r="L3239" s="9">
        <f>F3239+H3239+J3239</f>
        <v>0</v>
      </c>
      <c r="M3239" s="15" t="s">
        <v>50</v>
      </c>
      <c r="O3239" t="str">
        <f>"01"</f>
        <v>01</v>
      </c>
      <c r="P3239" t="s">
        <v>416</v>
      </c>
      <c r="Q3239">
        <v>1</v>
      </c>
      <c r="R3239">
        <f>IF(P3239="기계경비", J3239, 0)</f>
        <v>0</v>
      </c>
      <c r="S3239">
        <f>IF(P3239="운반비", J3239, 0)</f>
        <v>0</v>
      </c>
      <c r="T3239">
        <f>IF(P3239="작업부산물", F3239, 0)</f>
        <v>0</v>
      </c>
      <c r="U3239">
        <f>IF(P3239="관급", F3239, 0)</f>
        <v>0</v>
      </c>
      <c r="V3239">
        <f>IF(P3239="외주비", J3239, 0)</f>
        <v>0</v>
      </c>
      <c r="W3239">
        <f>IF(P3239="장비비", J3239, 0)</f>
        <v>0</v>
      </c>
      <c r="X3239">
        <f>IF(P3239="폐기물처리비", J3239, 0)</f>
        <v>0</v>
      </c>
      <c r="Y3239">
        <f>IF(P3239="가설비", J3239, 0)</f>
        <v>0</v>
      </c>
      <c r="Z3239">
        <f>IF(P3239="잡비제외분", F3239, 0)</f>
        <v>0</v>
      </c>
      <c r="AA3239">
        <f>IF(P3239="사급자재대", L3239, 0)</f>
        <v>0</v>
      </c>
      <c r="AB3239">
        <f>IF(P3239="관급자재대", L3239, 0)</f>
        <v>0</v>
      </c>
      <c r="AC3239">
        <f>IF(P3239="(비)철강설", L3239, 0)</f>
        <v>0</v>
      </c>
      <c r="AD3239">
        <f>IF(P3239="사용자항목2", L3239, 0)</f>
        <v>0</v>
      </c>
      <c r="AE3239">
        <f>IF(P3239="사용자항목3", L3239, 0)</f>
        <v>0</v>
      </c>
      <c r="AF3239">
        <f>IF(P3239="사용자항목4", L3239, 0)</f>
        <v>0</v>
      </c>
      <c r="AG3239">
        <f>IF(P3239="사용자항목5", L3239, 0)</f>
        <v>0</v>
      </c>
      <c r="AH3239">
        <f>IF(P3239="사용자항목6", L3239, 0)</f>
        <v>0</v>
      </c>
      <c r="AI3239">
        <f>IF(P3239="사용자항목7", L3239, 0)</f>
        <v>0</v>
      </c>
      <c r="AJ3239">
        <f>IF(P3239="사용자항목8", L3239, 0)</f>
        <v>0</v>
      </c>
      <c r="AK3239">
        <f>IF(P3239="사용자항목9", L3239, 0)</f>
        <v>0</v>
      </c>
    </row>
    <row r="3240" spans="1:38" ht="26.1" customHeight="1" x14ac:dyDescent="0.3">
      <c r="A3240" s="7"/>
      <c r="B3240" s="7"/>
      <c r="C3240" s="14"/>
      <c r="D3240" s="9"/>
      <c r="E3240" s="9"/>
      <c r="F3240" s="9"/>
      <c r="G3240" s="9"/>
      <c r="H3240" s="9"/>
      <c r="I3240" s="9"/>
      <c r="J3240" s="9"/>
      <c r="K3240" s="9"/>
      <c r="L3240" s="9"/>
      <c r="M3240" s="9"/>
    </row>
    <row r="3241" spans="1:38" ht="26.1" customHeight="1" x14ac:dyDescent="0.3">
      <c r="A3241" s="7"/>
      <c r="B3241" s="7"/>
      <c r="C3241" s="14"/>
      <c r="D3241" s="9"/>
      <c r="E3241" s="9"/>
      <c r="F3241" s="9"/>
      <c r="G3241" s="9"/>
      <c r="H3241" s="9"/>
      <c r="I3241" s="9"/>
      <c r="J3241" s="9"/>
      <c r="K3241" s="9"/>
      <c r="L3241" s="9"/>
      <c r="M3241" s="9"/>
    </row>
    <row r="3242" spans="1:38" ht="26.1" customHeight="1" x14ac:dyDescent="0.3">
      <c r="A3242" s="7"/>
      <c r="B3242" s="7"/>
      <c r="C3242" s="14"/>
      <c r="D3242" s="9"/>
      <c r="E3242" s="9"/>
      <c r="F3242" s="9"/>
      <c r="G3242" s="9"/>
      <c r="H3242" s="9"/>
      <c r="I3242" s="9"/>
      <c r="J3242" s="9"/>
      <c r="K3242" s="9"/>
      <c r="L3242" s="9"/>
      <c r="M3242" s="9"/>
    </row>
    <row r="3243" spans="1:38" ht="26.1" customHeight="1" x14ac:dyDescent="0.3">
      <c r="A3243" s="7"/>
      <c r="B3243" s="7"/>
      <c r="C3243" s="14"/>
      <c r="D3243" s="9"/>
      <c r="E3243" s="9"/>
      <c r="F3243" s="9"/>
      <c r="G3243" s="9"/>
      <c r="H3243" s="9"/>
      <c r="I3243" s="9"/>
      <c r="J3243" s="9"/>
      <c r="K3243" s="9"/>
      <c r="L3243" s="9"/>
      <c r="M3243" s="9"/>
    </row>
    <row r="3244" spans="1:38" ht="26.1" customHeight="1" x14ac:dyDescent="0.3">
      <c r="A3244" s="7"/>
      <c r="B3244" s="7"/>
      <c r="C3244" s="14"/>
      <c r="D3244" s="9"/>
      <c r="E3244" s="9"/>
      <c r="F3244" s="9"/>
      <c r="G3244" s="9"/>
      <c r="H3244" s="9"/>
      <c r="I3244" s="9"/>
      <c r="J3244" s="9"/>
      <c r="K3244" s="9"/>
      <c r="L3244" s="9"/>
      <c r="M3244" s="9"/>
    </row>
    <row r="3245" spans="1:38" ht="26.1" customHeight="1" x14ac:dyDescent="0.3">
      <c r="A3245" s="7"/>
      <c r="B3245" s="7"/>
      <c r="C3245" s="14"/>
      <c r="D3245" s="9"/>
      <c r="E3245" s="9"/>
      <c r="F3245" s="9"/>
      <c r="G3245" s="9"/>
      <c r="H3245" s="9"/>
      <c r="I3245" s="9"/>
      <c r="J3245" s="9"/>
      <c r="K3245" s="9"/>
      <c r="L3245" s="9"/>
      <c r="M3245" s="9"/>
    </row>
    <row r="3246" spans="1:38" ht="26.1" customHeight="1" x14ac:dyDescent="0.3">
      <c r="A3246" s="7"/>
      <c r="B3246" s="7"/>
      <c r="C3246" s="14"/>
      <c r="D3246" s="9"/>
      <c r="E3246" s="9"/>
      <c r="F3246" s="9"/>
      <c r="G3246" s="9"/>
      <c r="H3246" s="9"/>
      <c r="I3246" s="9"/>
      <c r="J3246" s="9"/>
      <c r="K3246" s="9"/>
      <c r="L3246" s="9"/>
      <c r="M3246" s="9"/>
    </row>
    <row r="3247" spans="1:38" ht="26.1" customHeight="1" x14ac:dyDescent="0.3">
      <c r="A3247" s="7"/>
      <c r="B3247" s="7"/>
      <c r="C3247" s="14"/>
      <c r="D3247" s="9"/>
      <c r="E3247" s="9"/>
      <c r="F3247" s="9"/>
      <c r="G3247" s="9"/>
      <c r="H3247" s="9"/>
      <c r="I3247" s="9"/>
      <c r="J3247" s="9"/>
      <c r="K3247" s="9"/>
      <c r="L3247" s="9"/>
      <c r="M3247" s="9"/>
    </row>
    <row r="3248" spans="1:38" ht="26.1" customHeight="1" x14ac:dyDescent="0.3">
      <c r="A3248" s="7"/>
      <c r="B3248" s="7"/>
      <c r="C3248" s="14"/>
      <c r="D3248" s="9"/>
      <c r="E3248" s="9"/>
      <c r="F3248" s="9"/>
      <c r="G3248" s="9"/>
      <c r="H3248" s="9"/>
      <c r="I3248" s="9"/>
      <c r="J3248" s="9"/>
      <c r="K3248" s="9"/>
      <c r="L3248" s="9"/>
      <c r="M3248" s="9"/>
    </row>
    <row r="3249" spans="1:38" ht="26.1" customHeight="1" x14ac:dyDescent="0.3">
      <c r="A3249" s="7"/>
      <c r="B3249" s="7"/>
      <c r="C3249" s="14"/>
      <c r="D3249" s="9"/>
      <c r="E3249" s="9"/>
      <c r="F3249" s="9"/>
      <c r="G3249" s="9"/>
      <c r="H3249" s="9"/>
      <c r="I3249" s="9"/>
      <c r="J3249" s="9"/>
      <c r="K3249" s="9"/>
      <c r="L3249" s="9"/>
      <c r="M3249" s="9"/>
    </row>
    <row r="3250" spans="1:38" ht="26.1" customHeight="1" x14ac:dyDescent="0.3">
      <c r="A3250" s="7"/>
      <c r="B3250" s="7"/>
      <c r="C3250" s="14"/>
      <c r="D3250" s="9"/>
      <c r="E3250" s="9"/>
      <c r="F3250" s="9"/>
      <c r="G3250" s="9"/>
      <c r="H3250" s="9"/>
      <c r="I3250" s="9"/>
      <c r="J3250" s="9"/>
      <c r="K3250" s="9"/>
      <c r="L3250" s="9"/>
      <c r="M3250" s="9"/>
    </row>
    <row r="3251" spans="1:38" ht="26.1" customHeight="1" x14ac:dyDescent="0.3">
      <c r="A3251" s="7"/>
      <c r="B3251" s="7"/>
      <c r="C3251" s="14"/>
      <c r="D3251" s="9"/>
      <c r="E3251" s="9"/>
      <c r="F3251" s="9"/>
      <c r="G3251" s="9"/>
      <c r="H3251" s="9"/>
      <c r="I3251" s="9"/>
      <c r="J3251" s="9"/>
      <c r="K3251" s="9"/>
      <c r="L3251" s="9"/>
      <c r="M3251" s="9"/>
    </row>
    <row r="3252" spans="1:38" ht="26.1" customHeight="1" x14ac:dyDescent="0.3">
      <c r="A3252" s="10" t="s">
        <v>91</v>
      </c>
      <c r="B3252" s="11"/>
      <c r="C3252" s="12"/>
      <c r="D3252" s="13"/>
      <c r="E3252" s="13"/>
      <c r="F3252" s="13"/>
      <c r="G3252" s="13"/>
      <c r="H3252" s="13"/>
      <c r="I3252" s="13"/>
      <c r="J3252" s="13"/>
      <c r="K3252" s="13"/>
      <c r="L3252" s="13">
        <f>F3252+H3252+J3252</f>
        <v>0</v>
      </c>
      <c r="M3252" s="13"/>
      <c r="R3252">
        <f t="shared" ref="R3252:AL3252" si="552">ROUNDDOWN(SUM(R3238:R3239), 0)</f>
        <v>0</v>
      </c>
      <c r="S3252">
        <f t="shared" si="552"/>
        <v>0</v>
      </c>
      <c r="T3252">
        <f t="shared" si="552"/>
        <v>0</v>
      </c>
      <c r="U3252">
        <f t="shared" si="552"/>
        <v>0</v>
      </c>
      <c r="V3252">
        <f t="shared" si="552"/>
        <v>0</v>
      </c>
      <c r="W3252">
        <f t="shared" si="552"/>
        <v>0</v>
      </c>
      <c r="X3252">
        <f t="shared" si="552"/>
        <v>0</v>
      </c>
      <c r="Y3252">
        <f t="shared" si="552"/>
        <v>0</v>
      </c>
      <c r="Z3252">
        <f t="shared" si="552"/>
        <v>0</v>
      </c>
      <c r="AA3252">
        <f t="shared" si="552"/>
        <v>0</v>
      </c>
      <c r="AB3252">
        <f t="shared" si="552"/>
        <v>0</v>
      </c>
      <c r="AC3252">
        <f t="shared" si="552"/>
        <v>0</v>
      </c>
      <c r="AD3252">
        <f t="shared" si="552"/>
        <v>0</v>
      </c>
      <c r="AE3252">
        <f t="shared" si="552"/>
        <v>0</v>
      </c>
      <c r="AF3252">
        <f t="shared" si="552"/>
        <v>0</v>
      </c>
      <c r="AG3252">
        <f t="shared" si="552"/>
        <v>0</v>
      </c>
      <c r="AH3252">
        <f t="shared" si="552"/>
        <v>0</v>
      </c>
      <c r="AI3252">
        <f t="shared" si="552"/>
        <v>0</v>
      </c>
      <c r="AJ3252">
        <f t="shared" si="552"/>
        <v>0</v>
      </c>
      <c r="AK3252">
        <f t="shared" si="552"/>
        <v>0</v>
      </c>
      <c r="AL3252">
        <f t="shared" si="552"/>
        <v>0</v>
      </c>
    </row>
    <row r="3253" spans="1:38" ht="26.1" customHeight="1" x14ac:dyDescent="0.3">
      <c r="A3253" s="59" t="s">
        <v>629</v>
      </c>
      <c r="B3253" s="62"/>
      <c r="C3253" s="62"/>
      <c r="D3253" s="62"/>
      <c r="E3253" s="62"/>
      <c r="F3253" s="62"/>
      <c r="G3253" s="62"/>
      <c r="H3253" s="62"/>
      <c r="I3253" s="62"/>
      <c r="J3253" s="62"/>
      <c r="K3253" s="62"/>
      <c r="L3253" s="62"/>
      <c r="M3253" s="63"/>
    </row>
    <row r="3254" spans="1:38" ht="26.1" customHeight="1" x14ac:dyDescent="0.3">
      <c r="A3254" s="6" t="s">
        <v>120</v>
      </c>
      <c r="B3254" s="6" t="s">
        <v>121</v>
      </c>
      <c r="C3254" s="8" t="s">
        <v>122</v>
      </c>
      <c r="D3254" s="9">
        <v>34</v>
      </c>
      <c r="E3254" s="9"/>
      <c r="F3254" s="9"/>
      <c r="G3254" s="9"/>
      <c r="H3254" s="9"/>
      <c r="I3254" s="9"/>
      <c r="J3254" s="9"/>
      <c r="K3254" s="9">
        <f>E3254+G3254+I3254</f>
        <v>0</v>
      </c>
      <c r="L3254" s="9">
        <f>F3254+H3254+J3254</f>
        <v>0</v>
      </c>
      <c r="M3254" s="15" t="s">
        <v>119</v>
      </c>
      <c r="O3254" t="str">
        <f>""</f>
        <v/>
      </c>
      <c r="P3254" s="1" t="s">
        <v>90</v>
      </c>
      <c r="Q3254">
        <v>1</v>
      </c>
      <c r="R3254">
        <f>IF(P3254="기계경비", J3254, 0)</f>
        <v>0</v>
      </c>
      <c r="S3254">
        <f>IF(P3254="운반비", J3254, 0)</f>
        <v>0</v>
      </c>
      <c r="T3254">
        <f>IF(P3254="작업부산물", F3254, 0)</f>
        <v>0</v>
      </c>
      <c r="U3254">
        <f>IF(P3254="관급", F3254, 0)</f>
        <v>0</v>
      </c>
      <c r="V3254">
        <f>IF(P3254="외주비", J3254, 0)</f>
        <v>0</v>
      </c>
      <c r="W3254">
        <f>IF(P3254="장비비", J3254, 0)</f>
        <v>0</v>
      </c>
      <c r="X3254">
        <f>IF(P3254="폐기물처리비", J3254, 0)</f>
        <v>0</v>
      </c>
      <c r="Y3254">
        <f>IF(P3254="가설비", J3254, 0)</f>
        <v>0</v>
      </c>
      <c r="Z3254">
        <f>IF(P3254="잡비제외분", F3254, 0)</f>
        <v>0</v>
      </c>
      <c r="AA3254">
        <f>IF(P3254="사급자재대", L3254, 0)</f>
        <v>0</v>
      </c>
      <c r="AB3254">
        <f>IF(P3254="관급자재대", L3254, 0)</f>
        <v>0</v>
      </c>
      <c r="AC3254">
        <f>IF(P3254="(비)철강설", L3254, 0)</f>
        <v>0</v>
      </c>
      <c r="AD3254">
        <f>IF(P3254="사용자항목2", L3254, 0)</f>
        <v>0</v>
      </c>
      <c r="AE3254">
        <f>IF(P3254="사용자항목3", L3254, 0)</f>
        <v>0</v>
      </c>
      <c r="AF3254">
        <f>IF(P3254="사용자항목4", L3254, 0)</f>
        <v>0</v>
      </c>
      <c r="AG3254">
        <f>IF(P3254="사용자항목5", L3254, 0)</f>
        <v>0</v>
      </c>
      <c r="AH3254">
        <f>IF(P3254="사용자항목6", L3254, 0)</f>
        <v>0</v>
      </c>
      <c r="AI3254">
        <f>IF(P3254="사용자항목7", L3254, 0)</f>
        <v>0</v>
      </c>
      <c r="AJ3254">
        <f>IF(P3254="사용자항목8", L3254, 0)</f>
        <v>0</v>
      </c>
      <c r="AK3254">
        <f>IF(P3254="사용자항목9", L3254, 0)</f>
        <v>0</v>
      </c>
    </row>
    <row r="3255" spans="1:38" ht="26.1" customHeight="1" x14ac:dyDescent="0.3">
      <c r="A3255" s="6" t="s">
        <v>100</v>
      </c>
      <c r="B3255" s="6" t="s">
        <v>101</v>
      </c>
      <c r="C3255" s="8" t="s">
        <v>52</v>
      </c>
      <c r="D3255" s="9">
        <v>62</v>
      </c>
      <c r="E3255" s="9"/>
      <c r="F3255" s="9"/>
      <c r="G3255" s="9"/>
      <c r="H3255" s="9"/>
      <c r="I3255" s="9"/>
      <c r="J3255" s="9"/>
      <c r="K3255" s="9">
        <f>E3255+G3255+I3255</f>
        <v>0</v>
      </c>
      <c r="L3255" s="9">
        <f>F3255+H3255+J3255</f>
        <v>0</v>
      </c>
      <c r="M3255" s="15" t="s">
        <v>102</v>
      </c>
      <c r="O3255" t="str">
        <f>""</f>
        <v/>
      </c>
      <c r="P3255" s="1" t="s">
        <v>90</v>
      </c>
      <c r="Q3255">
        <v>1</v>
      </c>
      <c r="R3255">
        <f>IF(P3255="기계경비", J3255, 0)</f>
        <v>0</v>
      </c>
      <c r="S3255">
        <f>IF(P3255="운반비", J3255, 0)</f>
        <v>0</v>
      </c>
      <c r="T3255">
        <f>IF(P3255="작업부산물", F3255, 0)</f>
        <v>0</v>
      </c>
      <c r="U3255">
        <f>IF(P3255="관급", F3255, 0)</f>
        <v>0</v>
      </c>
      <c r="V3255">
        <f>IF(P3255="외주비", J3255, 0)</f>
        <v>0</v>
      </c>
      <c r="W3255">
        <f>IF(P3255="장비비", J3255, 0)</f>
        <v>0</v>
      </c>
      <c r="X3255">
        <f>IF(P3255="폐기물처리비", J3255, 0)</f>
        <v>0</v>
      </c>
      <c r="Y3255">
        <f>IF(P3255="가설비", J3255, 0)</f>
        <v>0</v>
      </c>
      <c r="Z3255">
        <f>IF(P3255="잡비제외분", F3255, 0)</f>
        <v>0</v>
      </c>
      <c r="AA3255">
        <f>IF(P3255="사급자재대", L3255, 0)</f>
        <v>0</v>
      </c>
      <c r="AB3255">
        <f>IF(P3255="관급자재대", L3255, 0)</f>
        <v>0</v>
      </c>
      <c r="AC3255">
        <f>IF(P3255="(비)철강설", L3255, 0)</f>
        <v>0</v>
      </c>
      <c r="AD3255">
        <f>IF(P3255="사용자항목2", L3255, 0)</f>
        <v>0</v>
      </c>
      <c r="AE3255">
        <f>IF(P3255="사용자항목3", L3255, 0)</f>
        <v>0</v>
      </c>
      <c r="AF3255">
        <f>IF(P3255="사용자항목4", L3255, 0)</f>
        <v>0</v>
      </c>
      <c r="AG3255">
        <f>IF(P3255="사용자항목5", L3255, 0)</f>
        <v>0</v>
      </c>
      <c r="AH3255">
        <f>IF(P3255="사용자항목6", L3255, 0)</f>
        <v>0</v>
      </c>
      <c r="AI3255">
        <f>IF(P3255="사용자항목7", L3255, 0)</f>
        <v>0</v>
      </c>
      <c r="AJ3255">
        <f>IF(P3255="사용자항목8", L3255, 0)</f>
        <v>0</v>
      </c>
      <c r="AK3255">
        <f>IF(P3255="사용자항목9", L3255, 0)</f>
        <v>0</v>
      </c>
    </row>
    <row r="3256" spans="1:38" ht="26.1" customHeight="1" x14ac:dyDescent="0.3">
      <c r="A3256" s="7"/>
      <c r="B3256" s="7"/>
      <c r="C3256" s="14"/>
      <c r="D3256" s="9"/>
      <c r="E3256" s="9"/>
      <c r="F3256" s="9"/>
      <c r="G3256" s="9"/>
      <c r="H3256" s="9"/>
      <c r="I3256" s="9"/>
      <c r="J3256" s="9"/>
      <c r="K3256" s="9"/>
      <c r="L3256" s="9"/>
      <c r="M3256" s="9"/>
    </row>
    <row r="3257" spans="1:38" ht="26.1" customHeight="1" x14ac:dyDescent="0.3">
      <c r="A3257" s="7"/>
      <c r="B3257" s="7"/>
      <c r="C3257" s="14"/>
      <c r="D3257" s="9"/>
      <c r="E3257" s="9"/>
      <c r="F3257" s="9"/>
      <c r="G3257" s="9"/>
      <c r="H3257" s="9"/>
      <c r="I3257" s="9"/>
      <c r="J3257" s="9"/>
      <c r="K3257" s="9"/>
      <c r="L3257" s="9"/>
      <c r="M3257" s="9"/>
    </row>
    <row r="3258" spans="1:38" ht="26.1" customHeight="1" x14ac:dyDescent="0.3">
      <c r="A3258" s="7"/>
      <c r="B3258" s="7"/>
      <c r="C3258" s="14"/>
      <c r="D3258" s="9"/>
      <c r="E3258" s="9"/>
      <c r="F3258" s="9"/>
      <c r="G3258" s="9"/>
      <c r="H3258" s="9"/>
      <c r="I3258" s="9"/>
      <c r="J3258" s="9"/>
      <c r="K3258" s="9"/>
      <c r="L3258" s="9"/>
      <c r="M3258" s="9"/>
    </row>
    <row r="3259" spans="1:38" ht="26.1" customHeight="1" x14ac:dyDescent="0.3">
      <c r="A3259" s="7"/>
      <c r="B3259" s="7"/>
      <c r="C3259" s="14"/>
      <c r="D3259" s="9"/>
      <c r="E3259" s="9"/>
      <c r="F3259" s="9"/>
      <c r="G3259" s="9"/>
      <c r="H3259" s="9"/>
      <c r="I3259" s="9"/>
      <c r="J3259" s="9"/>
      <c r="K3259" s="9"/>
      <c r="L3259" s="9"/>
      <c r="M3259" s="9"/>
    </row>
    <row r="3260" spans="1:38" ht="26.1" customHeight="1" x14ac:dyDescent="0.3">
      <c r="A3260" s="7"/>
      <c r="B3260" s="7"/>
      <c r="C3260" s="14"/>
      <c r="D3260" s="9"/>
      <c r="E3260" s="9"/>
      <c r="F3260" s="9"/>
      <c r="G3260" s="9"/>
      <c r="H3260" s="9"/>
      <c r="I3260" s="9"/>
      <c r="J3260" s="9"/>
      <c r="K3260" s="9"/>
      <c r="L3260" s="9"/>
      <c r="M3260" s="9"/>
    </row>
    <row r="3261" spans="1:38" ht="26.1" customHeight="1" x14ac:dyDescent="0.3">
      <c r="A3261" s="7"/>
      <c r="B3261" s="7"/>
      <c r="C3261" s="14"/>
      <c r="D3261" s="9"/>
      <c r="E3261" s="9"/>
      <c r="F3261" s="9"/>
      <c r="G3261" s="9"/>
      <c r="H3261" s="9"/>
      <c r="I3261" s="9"/>
      <c r="J3261" s="9"/>
      <c r="K3261" s="9"/>
      <c r="L3261" s="9"/>
      <c r="M3261" s="9"/>
    </row>
    <row r="3262" spans="1:38" ht="26.1" customHeight="1" x14ac:dyDescent="0.3">
      <c r="A3262" s="7"/>
      <c r="B3262" s="7"/>
      <c r="C3262" s="14"/>
      <c r="D3262" s="9"/>
      <c r="E3262" s="9"/>
      <c r="F3262" s="9"/>
      <c r="G3262" s="9"/>
      <c r="H3262" s="9"/>
      <c r="I3262" s="9"/>
      <c r="J3262" s="9"/>
      <c r="K3262" s="9"/>
      <c r="L3262" s="9"/>
      <c r="M3262" s="9"/>
    </row>
    <row r="3263" spans="1:38" ht="26.1" customHeight="1" x14ac:dyDescent="0.3">
      <c r="A3263" s="7"/>
      <c r="B3263" s="7"/>
      <c r="C3263" s="14"/>
      <c r="D3263" s="9"/>
      <c r="E3263" s="9"/>
      <c r="F3263" s="9"/>
      <c r="G3263" s="9"/>
      <c r="H3263" s="9"/>
      <c r="I3263" s="9"/>
      <c r="J3263" s="9"/>
      <c r="K3263" s="9"/>
      <c r="L3263" s="9"/>
      <c r="M3263" s="9"/>
    </row>
    <row r="3264" spans="1:38" ht="26.1" customHeight="1" x14ac:dyDescent="0.3">
      <c r="A3264" s="7"/>
      <c r="B3264" s="7"/>
      <c r="C3264" s="14"/>
      <c r="D3264" s="9"/>
      <c r="E3264" s="9"/>
      <c r="F3264" s="9"/>
      <c r="G3264" s="9"/>
      <c r="H3264" s="9"/>
      <c r="I3264" s="9"/>
      <c r="J3264" s="9"/>
      <c r="K3264" s="9"/>
      <c r="L3264" s="9"/>
      <c r="M3264" s="9"/>
    </row>
    <row r="3265" spans="1:38" ht="26.1" customHeight="1" x14ac:dyDescent="0.3">
      <c r="A3265" s="7"/>
      <c r="B3265" s="7"/>
      <c r="C3265" s="14"/>
      <c r="D3265" s="9"/>
      <c r="E3265" s="9"/>
      <c r="F3265" s="9"/>
      <c r="G3265" s="9"/>
      <c r="H3265" s="9"/>
      <c r="I3265" s="9"/>
      <c r="J3265" s="9"/>
      <c r="K3265" s="9"/>
      <c r="L3265" s="9"/>
      <c r="M3265" s="9"/>
    </row>
    <row r="3266" spans="1:38" ht="26.1" customHeight="1" x14ac:dyDescent="0.3">
      <c r="A3266" s="7"/>
      <c r="B3266" s="7"/>
      <c r="C3266" s="14"/>
      <c r="D3266" s="9"/>
      <c r="E3266" s="9"/>
      <c r="F3266" s="9"/>
      <c r="G3266" s="9"/>
      <c r="H3266" s="9"/>
      <c r="I3266" s="9"/>
      <c r="J3266" s="9"/>
      <c r="K3266" s="9"/>
      <c r="L3266" s="9"/>
      <c r="M3266" s="9"/>
    </row>
    <row r="3267" spans="1:38" ht="26.1" customHeight="1" x14ac:dyDescent="0.3">
      <c r="A3267" s="7"/>
      <c r="B3267" s="7"/>
      <c r="C3267" s="14"/>
      <c r="D3267" s="9"/>
      <c r="E3267" s="9"/>
      <c r="F3267" s="9"/>
      <c r="G3267" s="9"/>
      <c r="H3267" s="9"/>
      <c r="I3267" s="9"/>
      <c r="J3267" s="9"/>
      <c r="K3267" s="9"/>
      <c r="L3267" s="9"/>
      <c r="M3267" s="9"/>
    </row>
    <row r="3268" spans="1:38" ht="26.1" customHeight="1" x14ac:dyDescent="0.3">
      <c r="A3268" s="10" t="s">
        <v>91</v>
      </c>
      <c r="B3268" s="11"/>
      <c r="C3268" s="12"/>
      <c r="D3268" s="13"/>
      <c r="E3268" s="13"/>
      <c r="F3268" s="13"/>
      <c r="G3268" s="13"/>
      <c r="H3268" s="13"/>
      <c r="I3268" s="13"/>
      <c r="J3268" s="13"/>
      <c r="K3268" s="13"/>
      <c r="L3268" s="13">
        <f>F3268+H3268+J3268</f>
        <v>0</v>
      </c>
      <c r="M3268" s="13"/>
      <c r="R3268">
        <f t="shared" ref="R3268:AL3268" si="553">ROUNDDOWN(SUM(R3254:R3255), 0)</f>
        <v>0</v>
      </c>
      <c r="S3268">
        <f t="shared" si="553"/>
        <v>0</v>
      </c>
      <c r="T3268">
        <f t="shared" si="553"/>
        <v>0</v>
      </c>
      <c r="U3268">
        <f t="shared" si="553"/>
        <v>0</v>
      </c>
      <c r="V3268">
        <f t="shared" si="553"/>
        <v>0</v>
      </c>
      <c r="W3268">
        <f t="shared" si="553"/>
        <v>0</v>
      </c>
      <c r="X3268">
        <f t="shared" si="553"/>
        <v>0</v>
      </c>
      <c r="Y3268">
        <f t="shared" si="553"/>
        <v>0</v>
      </c>
      <c r="Z3268">
        <f t="shared" si="553"/>
        <v>0</v>
      </c>
      <c r="AA3268">
        <f t="shared" si="553"/>
        <v>0</v>
      </c>
      <c r="AB3268">
        <f t="shared" si="553"/>
        <v>0</v>
      </c>
      <c r="AC3268">
        <f t="shared" si="553"/>
        <v>0</v>
      </c>
      <c r="AD3268">
        <f t="shared" si="553"/>
        <v>0</v>
      </c>
      <c r="AE3268">
        <f t="shared" si="553"/>
        <v>0</v>
      </c>
      <c r="AF3268">
        <f t="shared" si="553"/>
        <v>0</v>
      </c>
      <c r="AG3268">
        <f t="shared" si="553"/>
        <v>0</v>
      </c>
      <c r="AH3268">
        <f t="shared" si="553"/>
        <v>0</v>
      </c>
      <c r="AI3268">
        <f t="shared" si="553"/>
        <v>0</v>
      </c>
      <c r="AJ3268">
        <f t="shared" si="553"/>
        <v>0</v>
      </c>
      <c r="AK3268">
        <f t="shared" si="553"/>
        <v>0</v>
      </c>
      <c r="AL3268">
        <f t="shared" si="553"/>
        <v>0</v>
      </c>
    </row>
    <row r="3269" spans="1:38" ht="26.1" customHeight="1" x14ac:dyDescent="0.3">
      <c r="A3269" s="59" t="s">
        <v>630</v>
      </c>
      <c r="B3269" s="62"/>
      <c r="C3269" s="62"/>
      <c r="D3269" s="62"/>
      <c r="E3269" s="62"/>
      <c r="F3269" s="62"/>
      <c r="G3269" s="62"/>
      <c r="H3269" s="62"/>
      <c r="I3269" s="62"/>
      <c r="J3269" s="62"/>
      <c r="K3269" s="62"/>
      <c r="L3269" s="62"/>
      <c r="M3269" s="63"/>
    </row>
    <row r="3270" spans="1:38" ht="26.1" customHeight="1" x14ac:dyDescent="0.3">
      <c r="A3270" s="6" t="s">
        <v>124</v>
      </c>
      <c r="B3270" s="6" t="s">
        <v>125</v>
      </c>
      <c r="C3270" s="8" t="s">
        <v>52</v>
      </c>
      <c r="D3270" s="9">
        <v>62</v>
      </c>
      <c r="E3270" s="9"/>
      <c r="F3270" s="9"/>
      <c r="G3270" s="9"/>
      <c r="H3270" s="9"/>
      <c r="I3270" s="9"/>
      <c r="J3270" s="9"/>
      <c r="K3270" s="9">
        <f>E3270+G3270+I3270</f>
        <v>0</v>
      </c>
      <c r="L3270" s="9">
        <f>F3270+H3270+J3270</f>
        <v>0</v>
      </c>
      <c r="M3270" s="15" t="s">
        <v>123</v>
      </c>
      <c r="O3270" t="str">
        <f>""</f>
        <v/>
      </c>
      <c r="P3270" s="1" t="s">
        <v>90</v>
      </c>
      <c r="Q3270">
        <v>1</v>
      </c>
      <c r="R3270">
        <f>IF(P3270="기계경비", J3270, 0)</f>
        <v>0</v>
      </c>
      <c r="S3270">
        <f>IF(P3270="운반비", J3270, 0)</f>
        <v>0</v>
      </c>
      <c r="T3270">
        <f>IF(P3270="작업부산물", F3270, 0)</f>
        <v>0</v>
      </c>
      <c r="U3270">
        <f>IF(P3270="관급", F3270, 0)</f>
        <v>0</v>
      </c>
      <c r="V3270">
        <f>IF(P3270="외주비", J3270, 0)</f>
        <v>0</v>
      </c>
      <c r="W3270">
        <f>IF(P3270="장비비", J3270, 0)</f>
        <v>0</v>
      </c>
      <c r="X3270">
        <f>IF(P3270="폐기물처리비", J3270, 0)</f>
        <v>0</v>
      </c>
      <c r="Y3270">
        <f>IF(P3270="가설비", J3270, 0)</f>
        <v>0</v>
      </c>
      <c r="Z3270">
        <f>IF(P3270="잡비제외분", F3270, 0)</f>
        <v>0</v>
      </c>
      <c r="AA3270">
        <f>IF(P3270="사급자재대", L3270, 0)</f>
        <v>0</v>
      </c>
      <c r="AB3270">
        <f>IF(P3270="관급자재대", L3270, 0)</f>
        <v>0</v>
      </c>
      <c r="AC3270">
        <f>IF(P3270="(비)철강설", L3270, 0)</f>
        <v>0</v>
      </c>
      <c r="AD3270">
        <f>IF(P3270="사용자항목2", L3270, 0)</f>
        <v>0</v>
      </c>
      <c r="AE3270">
        <f>IF(P3270="사용자항목3", L3270, 0)</f>
        <v>0</v>
      </c>
      <c r="AF3270">
        <f>IF(P3270="사용자항목4", L3270, 0)</f>
        <v>0</v>
      </c>
      <c r="AG3270">
        <f>IF(P3270="사용자항목5", L3270, 0)</f>
        <v>0</v>
      </c>
      <c r="AH3270">
        <f>IF(P3270="사용자항목6", L3270, 0)</f>
        <v>0</v>
      </c>
      <c r="AI3270">
        <f>IF(P3270="사용자항목7", L3270, 0)</f>
        <v>0</v>
      </c>
      <c r="AJ3270">
        <f>IF(P3270="사용자항목8", L3270, 0)</f>
        <v>0</v>
      </c>
      <c r="AK3270">
        <f>IF(P3270="사용자항목9", L3270, 0)</f>
        <v>0</v>
      </c>
    </row>
    <row r="3271" spans="1:38" ht="26.1" customHeight="1" x14ac:dyDescent="0.3">
      <c r="A3271" s="7"/>
      <c r="B3271" s="7"/>
      <c r="C3271" s="14"/>
      <c r="D3271" s="9"/>
      <c r="E3271" s="9"/>
      <c r="F3271" s="9"/>
      <c r="G3271" s="9"/>
      <c r="H3271" s="9"/>
      <c r="I3271" s="9"/>
      <c r="J3271" s="9"/>
      <c r="K3271" s="9"/>
      <c r="L3271" s="9"/>
      <c r="M3271" s="9"/>
    </row>
    <row r="3272" spans="1:38" ht="26.1" customHeight="1" x14ac:dyDescent="0.3">
      <c r="A3272" s="7"/>
      <c r="B3272" s="7"/>
      <c r="C3272" s="14"/>
      <c r="D3272" s="9"/>
      <c r="E3272" s="9"/>
      <c r="F3272" s="9"/>
      <c r="G3272" s="9"/>
      <c r="H3272" s="9"/>
      <c r="I3272" s="9"/>
      <c r="J3272" s="9"/>
      <c r="K3272" s="9"/>
      <c r="L3272" s="9"/>
      <c r="M3272" s="9"/>
    </row>
    <row r="3273" spans="1:38" ht="26.1" customHeight="1" x14ac:dyDescent="0.3">
      <c r="A3273" s="7"/>
      <c r="B3273" s="7"/>
      <c r="C3273" s="14"/>
      <c r="D3273" s="9"/>
      <c r="E3273" s="9"/>
      <c r="F3273" s="9"/>
      <c r="G3273" s="9"/>
      <c r="H3273" s="9"/>
      <c r="I3273" s="9"/>
      <c r="J3273" s="9"/>
      <c r="K3273" s="9"/>
      <c r="L3273" s="9"/>
      <c r="M3273" s="9"/>
    </row>
    <row r="3274" spans="1:38" ht="26.1" customHeight="1" x14ac:dyDescent="0.3">
      <c r="A3274" s="7"/>
      <c r="B3274" s="7"/>
      <c r="C3274" s="14"/>
      <c r="D3274" s="9"/>
      <c r="E3274" s="9"/>
      <c r="F3274" s="9"/>
      <c r="G3274" s="9"/>
      <c r="H3274" s="9"/>
      <c r="I3274" s="9"/>
      <c r="J3274" s="9"/>
      <c r="K3274" s="9"/>
      <c r="L3274" s="9"/>
      <c r="M3274" s="9"/>
    </row>
    <row r="3275" spans="1:38" ht="26.1" customHeight="1" x14ac:dyDescent="0.3">
      <c r="A3275" s="7"/>
      <c r="B3275" s="7"/>
      <c r="C3275" s="14"/>
      <c r="D3275" s="9"/>
      <c r="E3275" s="9"/>
      <c r="F3275" s="9"/>
      <c r="G3275" s="9"/>
      <c r="H3275" s="9"/>
      <c r="I3275" s="9"/>
      <c r="J3275" s="9"/>
      <c r="K3275" s="9"/>
      <c r="L3275" s="9"/>
      <c r="M3275" s="9"/>
    </row>
    <row r="3276" spans="1:38" ht="26.1" customHeight="1" x14ac:dyDescent="0.3">
      <c r="A3276" s="7"/>
      <c r="B3276" s="7"/>
      <c r="C3276" s="14"/>
      <c r="D3276" s="9"/>
      <c r="E3276" s="9"/>
      <c r="F3276" s="9"/>
      <c r="G3276" s="9"/>
      <c r="H3276" s="9"/>
      <c r="I3276" s="9"/>
      <c r="J3276" s="9"/>
      <c r="K3276" s="9"/>
      <c r="L3276" s="9"/>
      <c r="M3276" s="9"/>
    </row>
    <row r="3277" spans="1:38" ht="26.1" customHeight="1" x14ac:dyDescent="0.3">
      <c r="A3277" s="7"/>
      <c r="B3277" s="7"/>
      <c r="C3277" s="14"/>
      <c r="D3277" s="9"/>
      <c r="E3277" s="9"/>
      <c r="F3277" s="9"/>
      <c r="G3277" s="9"/>
      <c r="H3277" s="9"/>
      <c r="I3277" s="9"/>
      <c r="J3277" s="9"/>
      <c r="K3277" s="9"/>
      <c r="L3277" s="9"/>
      <c r="M3277" s="9"/>
    </row>
    <row r="3278" spans="1:38" ht="26.1" customHeight="1" x14ac:dyDescent="0.3">
      <c r="A3278" s="7"/>
      <c r="B3278" s="7"/>
      <c r="C3278" s="14"/>
      <c r="D3278" s="9"/>
      <c r="E3278" s="9"/>
      <c r="F3278" s="9"/>
      <c r="G3278" s="9"/>
      <c r="H3278" s="9"/>
      <c r="I3278" s="9"/>
      <c r="J3278" s="9"/>
      <c r="K3278" s="9"/>
      <c r="L3278" s="9"/>
      <c r="M3278" s="9"/>
    </row>
    <row r="3279" spans="1:38" ht="26.1" customHeight="1" x14ac:dyDescent="0.3">
      <c r="A3279" s="7"/>
      <c r="B3279" s="7"/>
      <c r="C3279" s="14"/>
      <c r="D3279" s="9"/>
      <c r="E3279" s="9"/>
      <c r="F3279" s="9"/>
      <c r="G3279" s="9"/>
      <c r="H3279" s="9"/>
      <c r="I3279" s="9"/>
      <c r="J3279" s="9"/>
      <c r="K3279" s="9"/>
      <c r="L3279" s="9"/>
      <c r="M3279" s="9"/>
    </row>
    <row r="3280" spans="1:38" ht="26.1" customHeight="1" x14ac:dyDescent="0.3">
      <c r="A3280" s="7"/>
      <c r="B3280" s="7"/>
      <c r="C3280" s="14"/>
      <c r="D3280" s="9"/>
      <c r="E3280" s="9"/>
      <c r="F3280" s="9"/>
      <c r="G3280" s="9"/>
      <c r="H3280" s="9"/>
      <c r="I3280" s="9"/>
      <c r="J3280" s="9"/>
      <c r="K3280" s="9"/>
      <c r="L3280" s="9"/>
      <c r="M3280" s="9"/>
    </row>
    <row r="3281" spans="1:38" ht="26.1" customHeight="1" x14ac:dyDescent="0.3">
      <c r="A3281" s="7"/>
      <c r="B3281" s="7"/>
      <c r="C3281" s="14"/>
      <c r="D3281" s="9"/>
      <c r="E3281" s="9"/>
      <c r="F3281" s="9"/>
      <c r="G3281" s="9"/>
      <c r="H3281" s="9"/>
      <c r="I3281" s="9"/>
      <c r="J3281" s="9"/>
      <c r="K3281" s="9"/>
      <c r="L3281" s="9"/>
      <c r="M3281" s="9"/>
    </row>
    <row r="3282" spans="1:38" ht="26.1" customHeight="1" x14ac:dyDescent="0.3">
      <c r="A3282" s="7"/>
      <c r="B3282" s="7"/>
      <c r="C3282" s="14"/>
      <c r="D3282" s="9"/>
      <c r="E3282" s="9"/>
      <c r="F3282" s="9"/>
      <c r="G3282" s="9"/>
      <c r="H3282" s="9"/>
      <c r="I3282" s="9"/>
      <c r="J3282" s="9"/>
      <c r="K3282" s="9"/>
      <c r="L3282" s="9"/>
      <c r="M3282" s="9"/>
    </row>
    <row r="3283" spans="1:38" ht="26.1" customHeight="1" x14ac:dyDescent="0.3">
      <c r="A3283" s="7"/>
      <c r="B3283" s="7"/>
      <c r="C3283" s="14"/>
      <c r="D3283" s="9"/>
      <c r="E3283" s="9"/>
      <c r="F3283" s="9"/>
      <c r="G3283" s="9"/>
      <c r="H3283" s="9"/>
      <c r="I3283" s="9"/>
      <c r="J3283" s="9"/>
      <c r="K3283" s="9"/>
      <c r="L3283" s="9"/>
      <c r="M3283" s="9"/>
    </row>
    <row r="3284" spans="1:38" ht="26.1" customHeight="1" x14ac:dyDescent="0.3">
      <c r="A3284" s="10" t="s">
        <v>91</v>
      </c>
      <c r="B3284" s="11"/>
      <c r="C3284" s="12"/>
      <c r="D3284" s="13"/>
      <c r="E3284" s="13"/>
      <c r="F3284" s="13"/>
      <c r="G3284" s="13"/>
      <c r="H3284" s="13"/>
      <c r="I3284" s="13"/>
      <c r="J3284" s="13"/>
      <c r="K3284" s="13"/>
      <c r="L3284" s="13">
        <f>F3284+H3284+J3284</f>
        <v>0</v>
      </c>
      <c r="M3284" s="13"/>
      <c r="R3284">
        <f t="shared" ref="R3284:AL3284" si="554">ROUNDDOWN(SUM(R3270:R3270), 0)</f>
        <v>0</v>
      </c>
      <c r="S3284">
        <f t="shared" si="554"/>
        <v>0</v>
      </c>
      <c r="T3284">
        <f t="shared" si="554"/>
        <v>0</v>
      </c>
      <c r="U3284">
        <f t="shared" si="554"/>
        <v>0</v>
      </c>
      <c r="V3284">
        <f t="shared" si="554"/>
        <v>0</v>
      </c>
      <c r="W3284">
        <f t="shared" si="554"/>
        <v>0</v>
      </c>
      <c r="X3284">
        <f t="shared" si="554"/>
        <v>0</v>
      </c>
      <c r="Y3284">
        <f t="shared" si="554"/>
        <v>0</v>
      </c>
      <c r="Z3284">
        <f t="shared" si="554"/>
        <v>0</v>
      </c>
      <c r="AA3284">
        <f t="shared" si="554"/>
        <v>0</v>
      </c>
      <c r="AB3284">
        <f t="shared" si="554"/>
        <v>0</v>
      </c>
      <c r="AC3284">
        <f t="shared" si="554"/>
        <v>0</v>
      </c>
      <c r="AD3284">
        <f t="shared" si="554"/>
        <v>0</v>
      </c>
      <c r="AE3284">
        <f t="shared" si="554"/>
        <v>0</v>
      </c>
      <c r="AF3284">
        <f t="shared" si="554"/>
        <v>0</v>
      </c>
      <c r="AG3284">
        <f t="shared" si="554"/>
        <v>0</v>
      </c>
      <c r="AH3284">
        <f t="shared" si="554"/>
        <v>0</v>
      </c>
      <c r="AI3284">
        <f t="shared" si="554"/>
        <v>0</v>
      </c>
      <c r="AJ3284">
        <f t="shared" si="554"/>
        <v>0</v>
      </c>
      <c r="AK3284">
        <f t="shared" si="554"/>
        <v>0</v>
      </c>
      <c r="AL3284">
        <f t="shared" si="554"/>
        <v>0</v>
      </c>
    </row>
    <row r="3285" spans="1:38" ht="26.1" customHeight="1" x14ac:dyDescent="0.3">
      <c r="A3285" s="59" t="s">
        <v>631</v>
      </c>
      <c r="B3285" s="62"/>
      <c r="C3285" s="62"/>
      <c r="D3285" s="62"/>
      <c r="E3285" s="62"/>
      <c r="F3285" s="62"/>
      <c r="G3285" s="62"/>
      <c r="H3285" s="62"/>
      <c r="I3285" s="62"/>
      <c r="J3285" s="62"/>
      <c r="K3285" s="62"/>
      <c r="L3285" s="62"/>
      <c r="M3285" s="63"/>
    </row>
    <row r="3286" spans="1:38" ht="26.1" customHeight="1" x14ac:dyDescent="0.3">
      <c r="A3286" s="6" t="s">
        <v>127</v>
      </c>
      <c r="B3286" s="6" t="s">
        <v>128</v>
      </c>
      <c r="C3286" s="8" t="s">
        <v>52</v>
      </c>
      <c r="D3286" s="9">
        <v>88</v>
      </c>
      <c r="E3286" s="9"/>
      <c r="F3286" s="9"/>
      <c r="G3286" s="9"/>
      <c r="H3286" s="9"/>
      <c r="I3286" s="9"/>
      <c r="J3286" s="9"/>
      <c r="K3286" s="9">
        <f t="shared" ref="K3286:L3289" si="555">E3286+G3286+I3286</f>
        <v>0</v>
      </c>
      <c r="L3286" s="9">
        <f t="shared" si="555"/>
        <v>0</v>
      </c>
      <c r="M3286" s="15" t="s">
        <v>126</v>
      </c>
      <c r="O3286" t="str">
        <f>""</f>
        <v/>
      </c>
      <c r="P3286" s="1" t="s">
        <v>90</v>
      </c>
      <c r="Q3286">
        <v>1</v>
      </c>
      <c r="R3286">
        <f>IF(P3286="기계경비", J3286, 0)</f>
        <v>0</v>
      </c>
      <c r="S3286">
        <f>IF(P3286="운반비", J3286, 0)</f>
        <v>0</v>
      </c>
      <c r="T3286">
        <f>IF(P3286="작업부산물", F3286, 0)</f>
        <v>0</v>
      </c>
      <c r="U3286">
        <f>IF(P3286="관급", F3286, 0)</f>
        <v>0</v>
      </c>
      <c r="V3286">
        <f>IF(P3286="외주비", J3286, 0)</f>
        <v>0</v>
      </c>
      <c r="W3286">
        <f>IF(P3286="장비비", J3286, 0)</f>
        <v>0</v>
      </c>
      <c r="X3286">
        <f>IF(P3286="폐기물처리비", J3286, 0)</f>
        <v>0</v>
      </c>
      <c r="Y3286">
        <f>IF(P3286="가설비", J3286, 0)</f>
        <v>0</v>
      </c>
      <c r="Z3286">
        <f>IF(P3286="잡비제외분", F3286, 0)</f>
        <v>0</v>
      </c>
      <c r="AA3286">
        <f>IF(P3286="사급자재대", L3286, 0)</f>
        <v>0</v>
      </c>
      <c r="AB3286">
        <f>IF(P3286="관급자재대", L3286, 0)</f>
        <v>0</v>
      </c>
      <c r="AC3286">
        <f>IF(P3286="(비)철강설", L3286, 0)</f>
        <v>0</v>
      </c>
      <c r="AD3286">
        <f>IF(P3286="사용자항목2", L3286, 0)</f>
        <v>0</v>
      </c>
      <c r="AE3286">
        <f>IF(P3286="사용자항목3", L3286, 0)</f>
        <v>0</v>
      </c>
      <c r="AF3286">
        <f>IF(P3286="사용자항목4", L3286, 0)</f>
        <v>0</v>
      </c>
      <c r="AG3286">
        <f>IF(P3286="사용자항목5", L3286, 0)</f>
        <v>0</v>
      </c>
      <c r="AH3286">
        <f>IF(P3286="사용자항목6", L3286, 0)</f>
        <v>0</v>
      </c>
      <c r="AI3286">
        <f>IF(P3286="사용자항목7", L3286, 0)</f>
        <v>0</v>
      </c>
      <c r="AJ3286">
        <f>IF(P3286="사용자항목8", L3286, 0)</f>
        <v>0</v>
      </c>
      <c r="AK3286">
        <f>IF(P3286="사용자항목9", L3286, 0)</f>
        <v>0</v>
      </c>
    </row>
    <row r="3287" spans="1:38" ht="26.1" customHeight="1" x14ac:dyDescent="0.3">
      <c r="A3287" s="6" t="s">
        <v>130</v>
      </c>
      <c r="B3287" s="6" t="s">
        <v>131</v>
      </c>
      <c r="C3287" s="8" t="s">
        <v>52</v>
      </c>
      <c r="D3287" s="9">
        <v>88</v>
      </c>
      <c r="E3287" s="9"/>
      <c r="F3287" s="9"/>
      <c r="G3287" s="9"/>
      <c r="H3287" s="9"/>
      <c r="I3287" s="9"/>
      <c r="J3287" s="9"/>
      <c r="K3287" s="9">
        <f t="shared" si="555"/>
        <v>0</v>
      </c>
      <c r="L3287" s="9">
        <f t="shared" si="555"/>
        <v>0</v>
      </c>
      <c r="M3287" s="15" t="s">
        <v>129</v>
      </c>
      <c r="O3287" t="str">
        <f>""</f>
        <v/>
      </c>
      <c r="P3287" s="1" t="s">
        <v>90</v>
      </c>
      <c r="Q3287">
        <v>1</v>
      </c>
      <c r="R3287">
        <f>IF(P3287="기계경비", J3287, 0)</f>
        <v>0</v>
      </c>
      <c r="S3287">
        <f>IF(P3287="운반비", J3287, 0)</f>
        <v>0</v>
      </c>
      <c r="T3287">
        <f>IF(P3287="작업부산물", F3287, 0)</f>
        <v>0</v>
      </c>
      <c r="U3287">
        <f>IF(P3287="관급", F3287, 0)</f>
        <v>0</v>
      </c>
      <c r="V3287">
        <f>IF(P3287="외주비", J3287, 0)</f>
        <v>0</v>
      </c>
      <c r="W3287">
        <f>IF(P3287="장비비", J3287, 0)</f>
        <v>0</v>
      </c>
      <c r="X3287">
        <f>IF(P3287="폐기물처리비", J3287, 0)</f>
        <v>0</v>
      </c>
      <c r="Y3287">
        <f>IF(P3287="가설비", J3287, 0)</f>
        <v>0</v>
      </c>
      <c r="Z3287">
        <f>IF(P3287="잡비제외분", F3287, 0)</f>
        <v>0</v>
      </c>
      <c r="AA3287">
        <f>IF(P3287="사급자재대", L3287, 0)</f>
        <v>0</v>
      </c>
      <c r="AB3287">
        <f>IF(P3287="관급자재대", L3287, 0)</f>
        <v>0</v>
      </c>
      <c r="AC3287">
        <f>IF(P3287="(비)철강설", L3287, 0)</f>
        <v>0</v>
      </c>
      <c r="AD3287">
        <f>IF(P3287="사용자항목2", L3287, 0)</f>
        <v>0</v>
      </c>
      <c r="AE3287">
        <f>IF(P3287="사용자항목3", L3287, 0)</f>
        <v>0</v>
      </c>
      <c r="AF3287">
        <f>IF(P3287="사용자항목4", L3287, 0)</f>
        <v>0</v>
      </c>
      <c r="AG3287">
        <f>IF(P3287="사용자항목5", L3287, 0)</f>
        <v>0</v>
      </c>
      <c r="AH3287">
        <f>IF(P3287="사용자항목6", L3287, 0)</f>
        <v>0</v>
      </c>
      <c r="AI3287">
        <f>IF(P3287="사용자항목7", L3287, 0)</f>
        <v>0</v>
      </c>
      <c r="AJ3287">
        <f>IF(P3287="사용자항목8", L3287, 0)</f>
        <v>0</v>
      </c>
      <c r="AK3287">
        <f>IF(P3287="사용자항목9", L3287, 0)</f>
        <v>0</v>
      </c>
    </row>
    <row r="3288" spans="1:38" ht="26.1" customHeight="1" x14ac:dyDescent="0.3">
      <c r="A3288" s="6" t="s">
        <v>133</v>
      </c>
      <c r="B3288" s="6" t="s">
        <v>134</v>
      </c>
      <c r="C3288" s="8" t="s">
        <v>53</v>
      </c>
      <c r="D3288" s="9">
        <v>35</v>
      </c>
      <c r="E3288" s="9"/>
      <c r="F3288" s="9"/>
      <c r="G3288" s="9"/>
      <c r="H3288" s="9"/>
      <c r="I3288" s="9"/>
      <c r="J3288" s="9"/>
      <c r="K3288" s="9">
        <f t="shared" si="555"/>
        <v>0</v>
      </c>
      <c r="L3288" s="9">
        <f t="shared" si="555"/>
        <v>0</v>
      </c>
      <c r="M3288" s="15" t="s">
        <v>132</v>
      </c>
      <c r="O3288" t="str">
        <f>""</f>
        <v/>
      </c>
      <c r="P3288" s="1" t="s">
        <v>90</v>
      </c>
      <c r="Q3288">
        <v>1</v>
      </c>
      <c r="R3288">
        <f>IF(P3288="기계경비", J3288, 0)</f>
        <v>0</v>
      </c>
      <c r="S3288">
        <f>IF(P3288="운반비", J3288, 0)</f>
        <v>0</v>
      </c>
      <c r="T3288">
        <f>IF(P3288="작업부산물", F3288, 0)</f>
        <v>0</v>
      </c>
      <c r="U3288">
        <f>IF(P3288="관급", F3288, 0)</f>
        <v>0</v>
      </c>
      <c r="V3288">
        <f>IF(P3288="외주비", J3288, 0)</f>
        <v>0</v>
      </c>
      <c r="W3288">
        <f>IF(P3288="장비비", J3288, 0)</f>
        <v>0</v>
      </c>
      <c r="X3288">
        <f>IF(P3288="폐기물처리비", J3288, 0)</f>
        <v>0</v>
      </c>
      <c r="Y3288">
        <f>IF(P3288="가설비", J3288, 0)</f>
        <v>0</v>
      </c>
      <c r="Z3288">
        <f>IF(P3288="잡비제외분", F3288, 0)</f>
        <v>0</v>
      </c>
      <c r="AA3288">
        <f>IF(P3288="사급자재대", L3288, 0)</f>
        <v>0</v>
      </c>
      <c r="AB3288">
        <f>IF(P3288="관급자재대", L3288, 0)</f>
        <v>0</v>
      </c>
      <c r="AC3288">
        <f>IF(P3288="(비)철강설", L3288, 0)</f>
        <v>0</v>
      </c>
      <c r="AD3288">
        <f>IF(P3288="사용자항목2", L3288, 0)</f>
        <v>0</v>
      </c>
      <c r="AE3288">
        <f>IF(P3288="사용자항목3", L3288, 0)</f>
        <v>0</v>
      </c>
      <c r="AF3288">
        <f>IF(P3288="사용자항목4", L3288, 0)</f>
        <v>0</v>
      </c>
      <c r="AG3288">
        <f>IF(P3288="사용자항목5", L3288, 0)</f>
        <v>0</v>
      </c>
      <c r="AH3288">
        <f>IF(P3288="사용자항목6", L3288, 0)</f>
        <v>0</v>
      </c>
      <c r="AI3288">
        <f>IF(P3288="사용자항목7", L3288, 0)</f>
        <v>0</v>
      </c>
      <c r="AJ3288">
        <f>IF(P3288="사용자항목8", L3288, 0)</f>
        <v>0</v>
      </c>
      <c r="AK3288">
        <f>IF(P3288="사용자항목9", L3288, 0)</f>
        <v>0</v>
      </c>
    </row>
    <row r="3289" spans="1:38" ht="26.1" customHeight="1" x14ac:dyDescent="0.3">
      <c r="A3289" s="6" t="s">
        <v>136</v>
      </c>
      <c r="B3289" s="6" t="s">
        <v>137</v>
      </c>
      <c r="C3289" s="8" t="s">
        <v>53</v>
      </c>
      <c r="D3289" s="9">
        <v>12</v>
      </c>
      <c r="E3289" s="9"/>
      <c r="F3289" s="9"/>
      <c r="G3289" s="9"/>
      <c r="H3289" s="9"/>
      <c r="I3289" s="9"/>
      <c r="J3289" s="9"/>
      <c r="K3289" s="9">
        <f t="shared" si="555"/>
        <v>0</v>
      </c>
      <c r="L3289" s="9">
        <f t="shared" si="555"/>
        <v>0</v>
      </c>
      <c r="M3289" s="15" t="s">
        <v>135</v>
      </c>
      <c r="O3289" t="str">
        <f>""</f>
        <v/>
      </c>
      <c r="P3289" s="1" t="s">
        <v>90</v>
      </c>
      <c r="Q3289">
        <v>1</v>
      </c>
      <c r="R3289">
        <f>IF(P3289="기계경비", J3289, 0)</f>
        <v>0</v>
      </c>
      <c r="S3289">
        <f>IF(P3289="운반비", J3289, 0)</f>
        <v>0</v>
      </c>
      <c r="T3289">
        <f>IF(P3289="작업부산물", F3289, 0)</f>
        <v>0</v>
      </c>
      <c r="U3289">
        <f>IF(P3289="관급", F3289, 0)</f>
        <v>0</v>
      </c>
      <c r="V3289">
        <f>IF(P3289="외주비", J3289, 0)</f>
        <v>0</v>
      </c>
      <c r="W3289">
        <f>IF(P3289="장비비", J3289, 0)</f>
        <v>0</v>
      </c>
      <c r="X3289">
        <f>IF(P3289="폐기물처리비", J3289, 0)</f>
        <v>0</v>
      </c>
      <c r="Y3289">
        <f>IF(P3289="가설비", J3289, 0)</f>
        <v>0</v>
      </c>
      <c r="Z3289">
        <f>IF(P3289="잡비제외분", F3289, 0)</f>
        <v>0</v>
      </c>
      <c r="AA3289">
        <f>IF(P3289="사급자재대", L3289, 0)</f>
        <v>0</v>
      </c>
      <c r="AB3289">
        <f>IF(P3289="관급자재대", L3289, 0)</f>
        <v>0</v>
      </c>
      <c r="AC3289">
        <f>IF(P3289="(비)철강설", L3289, 0)</f>
        <v>0</v>
      </c>
      <c r="AD3289">
        <f>IF(P3289="사용자항목2", L3289, 0)</f>
        <v>0</v>
      </c>
      <c r="AE3289">
        <f>IF(P3289="사용자항목3", L3289, 0)</f>
        <v>0</v>
      </c>
      <c r="AF3289">
        <f>IF(P3289="사용자항목4", L3289, 0)</f>
        <v>0</v>
      </c>
      <c r="AG3289">
        <f>IF(P3289="사용자항목5", L3289, 0)</f>
        <v>0</v>
      </c>
      <c r="AH3289">
        <f>IF(P3289="사용자항목6", L3289, 0)</f>
        <v>0</v>
      </c>
      <c r="AI3289">
        <f>IF(P3289="사용자항목7", L3289, 0)</f>
        <v>0</v>
      </c>
      <c r="AJ3289">
        <f>IF(P3289="사용자항목8", L3289, 0)</f>
        <v>0</v>
      </c>
      <c r="AK3289">
        <f>IF(P3289="사용자항목9", L3289, 0)</f>
        <v>0</v>
      </c>
    </row>
    <row r="3290" spans="1:38" ht="26.1" customHeight="1" x14ac:dyDescent="0.3">
      <c r="A3290" s="7"/>
      <c r="B3290" s="7"/>
      <c r="C3290" s="14"/>
      <c r="D3290" s="9"/>
      <c r="E3290" s="9"/>
      <c r="F3290" s="9"/>
      <c r="G3290" s="9"/>
      <c r="H3290" s="9"/>
      <c r="I3290" s="9"/>
      <c r="J3290" s="9"/>
      <c r="K3290" s="9"/>
      <c r="L3290" s="9"/>
      <c r="M3290" s="9"/>
    </row>
    <row r="3291" spans="1:38" ht="26.1" customHeight="1" x14ac:dyDescent="0.3">
      <c r="A3291" s="7"/>
      <c r="B3291" s="7"/>
      <c r="C3291" s="14"/>
      <c r="D3291" s="9"/>
      <c r="E3291" s="9"/>
      <c r="F3291" s="9"/>
      <c r="G3291" s="9"/>
      <c r="H3291" s="9"/>
      <c r="I3291" s="9"/>
      <c r="J3291" s="9"/>
      <c r="K3291" s="9"/>
      <c r="L3291" s="9"/>
      <c r="M3291" s="9"/>
    </row>
    <row r="3292" spans="1:38" ht="26.1" customHeight="1" x14ac:dyDescent="0.3">
      <c r="A3292" s="7"/>
      <c r="B3292" s="7"/>
      <c r="C3292" s="14"/>
      <c r="D3292" s="9"/>
      <c r="E3292" s="9"/>
      <c r="F3292" s="9"/>
      <c r="G3292" s="9"/>
      <c r="H3292" s="9"/>
      <c r="I3292" s="9"/>
      <c r="J3292" s="9"/>
      <c r="K3292" s="9"/>
      <c r="L3292" s="9"/>
      <c r="M3292" s="9"/>
    </row>
    <row r="3293" spans="1:38" ht="26.1" customHeight="1" x14ac:dyDescent="0.3">
      <c r="A3293" s="7"/>
      <c r="B3293" s="7"/>
      <c r="C3293" s="14"/>
      <c r="D3293" s="9"/>
      <c r="E3293" s="9"/>
      <c r="F3293" s="9"/>
      <c r="G3293" s="9"/>
      <c r="H3293" s="9"/>
      <c r="I3293" s="9"/>
      <c r="J3293" s="9"/>
      <c r="K3293" s="9"/>
      <c r="L3293" s="9"/>
      <c r="M3293" s="9"/>
    </row>
    <row r="3294" spans="1:38" ht="26.1" customHeight="1" x14ac:dyDescent="0.3">
      <c r="A3294" s="7"/>
      <c r="B3294" s="7"/>
      <c r="C3294" s="14"/>
      <c r="D3294" s="9"/>
      <c r="E3294" s="9"/>
      <c r="F3294" s="9"/>
      <c r="G3294" s="9"/>
      <c r="H3294" s="9"/>
      <c r="I3294" s="9"/>
      <c r="J3294" s="9"/>
      <c r="K3294" s="9"/>
      <c r="L3294" s="9"/>
      <c r="M3294" s="9"/>
    </row>
    <row r="3295" spans="1:38" ht="26.1" customHeight="1" x14ac:dyDescent="0.3">
      <c r="A3295" s="7"/>
      <c r="B3295" s="7"/>
      <c r="C3295" s="14"/>
      <c r="D3295" s="9"/>
      <c r="E3295" s="9"/>
      <c r="F3295" s="9"/>
      <c r="G3295" s="9"/>
      <c r="H3295" s="9"/>
      <c r="I3295" s="9"/>
      <c r="J3295" s="9"/>
      <c r="K3295" s="9"/>
      <c r="L3295" s="9"/>
      <c r="M3295" s="9"/>
    </row>
    <row r="3296" spans="1:38" ht="26.1" customHeight="1" x14ac:dyDescent="0.3">
      <c r="A3296" s="7"/>
      <c r="B3296" s="7"/>
      <c r="C3296" s="14"/>
      <c r="D3296" s="9"/>
      <c r="E3296" s="9"/>
      <c r="F3296" s="9"/>
      <c r="G3296" s="9"/>
      <c r="H3296" s="9"/>
      <c r="I3296" s="9"/>
      <c r="J3296" s="9"/>
      <c r="K3296" s="9"/>
      <c r="L3296" s="9"/>
      <c r="M3296" s="9"/>
    </row>
    <row r="3297" spans="1:38" ht="26.1" customHeight="1" x14ac:dyDescent="0.3">
      <c r="A3297" s="7"/>
      <c r="B3297" s="7"/>
      <c r="C3297" s="14"/>
      <c r="D3297" s="9"/>
      <c r="E3297" s="9"/>
      <c r="F3297" s="9"/>
      <c r="G3297" s="9"/>
      <c r="H3297" s="9"/>
      <c r="I3297" s="9"/>
      <c r="J3297" s="9"/>
      <c r="K3297" s="9"/>
      <c r="L3297" s="9"/>
      <c r="M3297" s="9"/>
    </row>
    <row r="3298" spans="1:38" ht="26.1" customHeight="1" x14ac:dyDescent="0.3">
      <c r="A3298" s="7"/>
      <c r="B3298" s="7"/>
      <c r="C3298" s="14"/>
      <c r="D3298" s="9"/>
      <c r="E3298" s="9"/>
      <c r="F3298" s="9"/>
      <c r="G3298" s="9"/>
      <c r="H3298" s="9"/>
      <c r="I3298" s="9"/>
      <c r="J3298" s="9"/>
      <c r="K3298" s="9"/>
      <c r="L3298" s="9"/>
      <c r="M3298" s="9"/>
    </row>
    <row r="3299" spans="1:38" ht="26.1" customHeight="1" x14ac:dyDescent="0.3">
      <c r="A3299" s="7"/>
      <c r="B3299" s="7"/>
      <c r="C3299" s="14"/>
      <c r="D3299" s="9"/>
      <c r="E3299" s="9"/>
      <c r="F3299" s="9"/>
      <c r="G3299" s="9"/>
      <c r="H3299" s="9"/>
      <c r="I3299" s="9"/>
      <c r="J3299" s="9"/>
      <c r="K3299" s="9"/>
      <c r="L3299" s="9"/>
      <c r="M3299" s="9"/>
    </row>
    <row r="3300" spans="1:38" ht="26.1" customHeight="1" x14ac:dyDescent="0.3">
      <c r="A3300" s="10" t="s">
        <v>91</v>
      </c>
      <c r="B3300" s="11"/>
      <c r="C3300" s="12"/>
      <c r="D3300" s="13"/>
      <c r="E3300" s="13"/>
      <c r="F3300" s="13"/>
      <c r="G3300" s="13"/>
      <c r="H3300" s="13"/>
      <c r="I3300" s="13"/>
      <c r="J3300" s="13"/>
      <c r="K3300" s="13"/>
      <c r="L3300" s="13">
        <f>F3300+H3300+J3300</f>
        <v>0</v>
      </c>
      <c r="M3300" s="13"/>
      <c r="R3300">
        <f t="shared" ref="R3300:AL3300" si="556">ROUNDDOWN(SUM(R3286:R3289), 0)</f>
        <v>0</v>
      </c>
      <c r="S3300">
        <f t="shared" si="556"/>
        <v>0</v>
      </c>
      <c r="T3300">
        <f t="shared" si="556"/>
        <v>0</v>
      </c>
      <c r="U3300">
        <f t="shared" si="556"/>
        <v>0</v>
      </c>
      <c r="V3300">
        <f t="shared" si="556"/>
        <v>0</v>
      </c>
      <c r="W3300">
        <f t="shared" si="556"/>
        <v>0</v>
      </c>
      <c r="X3300">
        <f t="shared" si="556"/>
        <v>0</v>
      </c>
      <c r="Y3300">
        <f t="shared" si="556"/>
        <v>0</v>
      </c>
      <c r="Z3300">
        <f t="shared" si="556"/>
        <v>0</v>
      </c>
      <c r="AA3300">
        <f t="shared" si="556"/>
        <v>0</v>
      </c>
      <c r="AB3300">
        <f t="shared" si="556"/>
        <v>0</v>
      </c>
      <c r="AC3300">
        <f t="shared" si="556"/>
        <v>0</v>
      </c>
      <c r="AD3300">
        <f t="shared" si="556"/>
        <v>0</v>
      </c>
      <c r="AE3300">
        <f t="shared" si="556"/>
        <v>0</v>
      </c>
      <c r="AF3300">
        <f t="shared" si="556"/>
        <v>0</v>
      </c>
      <c r="AG3300">
        <f t="shared" si="556"/>
        <v>0</v>
      </c>
      <c r="AH3300">
        <f t="shared" si="556"/>
        <v>0</v>
      </c>
      <c r="AI3300">
        <f t="shared" si="556"/>
        <v>0</v>
      </c>
      <c r="AJ3300">
        <f t="shared" si="556"/>
        <v>0</v>
      </c>
      <c r="AK3300">
        <f t="shared" si="556"/>
        <v>0</v>
      </c>
      <c r="AL3300">
        <f t="shared" si="556"/>
        <v>0</v>
      </c>
    </row>
    <row r="3301" spans="1:38" ht="26.1" customHeight="1" x14ac:dyDescent="0.3">
      <c r="A3301" s="59" t="s">
        <v>632</v>
      </c>
      <c r="B3301" s="62"/>
      <c r="C3301" s="62"/>
      <c r="D3301" s="62"/>
      <c r="E3301" s="62"/>
      <c r="F3301" s="62"/>
      <c r="G3301" s="62"/>
      <c r="H3301" s="62"/>
      <c r="I3301" s="62"/>
      <c r="J3301" s="62"/>
      <c r="K3301" s="62"/>
      <c r="L3301" s="62"/>
      <c r="M3301" s="63"/>
    </row>
    <row r="3302" spans="1:38" ht="26.1" customHeight="1" x14ac:dyDescent="0.3">
      <c r="A3302" s="6" t="s">
        <v>112</v>
      </c>
      <c r="B3302" s="6" t="s">
        <v>98</v>
      </c>
      <c r="C3302" s="8" t="s">
        <v>97</v>
      </c>
      <c r="D3302" s="9">
        <v>1</v>
      </c>
      <c r="E3302" s="9"/>
      <c r="F3302" s="9"/>
      <c r="G3302" s="9"/>
      <c r="H3302" s="9"/>
      <c r="I3302" s="9"/>
      <c r="J3302" s="9"/>
      <c r="K3302" s="9">
        <f>E3302+G3302+I3302</f>
        <v>0</v>
      </c>
      <c r="L3302" s="9">
        <f>F3302+H3302+J3302</f>
        <v>0</v>
      </c>
      <c r="M3302" s="15" t="s">
        <v>111</v>
      </c>
      <c r="O3302" t="str">
        <f>""</f>
        <v/>
      </c>
      <c r="P3302" s="1" t="s">
        <v>90</v>
      </c>
      <c r="Q3302">
        <v>1</v>
      </c>
      <c r="R3302">
        <f>IF(P3302="기계경비", J3302, 0)</f>
        <v>0</v>
      </c>
      <c r="S3302">
        <f>IF(P3302="운반비", J3302, 0)</f>
        <v>0</v>
      </c>
      <c r="T3302">
        <f>IF(P3302="작업부산물", F3302, 0)</f>
        <v>0</v>
      </c>
      <c r="U3302">
        <f>IF(P3302="관급", F3302, 0)</f>
        <v>0</v>
      </c>
      <c r="V3302">
        <f>IF(P3302="외주비", J3302, 0)</f>
        <v>0</v>
      </c>
      <c r="W3302">
        <f>IF(P3302="장비비", J3302, 0)</f>
        <v>0</v>
      </c>
      <c r="X3302">
        <f>IF(P3302="폐기물처리비", J3302, 0)</f>
        <v>0</v>
      </c>
      <c r="Y3302">
        <f>IF(P3302="가설비", J3302, 0)</f>
        <v>0</v>
      </c>
      <c r="Z3302">
        <f>IF(P3302="잡비제외분", F3302, 0)</f>
        <v>0</v>
      </c>
      <c r="AA3302">
        <f>IF(P3302="사급자재대", L3302, 0)</f>
        <v>0</v>
      </c>
      <c r="AB3302">
        <f>IF(P3302="관급자재대", L3302, 0)</f>
        <v>0</v>
      </c>
      <c r="AC3302">
        <f>IF(P3302="(비)철강설", L3302, 0)</f>
        <v>0</v>
      </c>
      <c r="AD3302">
        <f>IF(P3302="사용자항목2", L3302, 0)</f>
        <v>0</v>
      </c>
      <c r="AE3302">
        <f>IF(P3302="사용자항목3", L3302, 0)</f>
        <v>0</v>
      </c>
      <c r="AF3302">
        <f>IF(P3302="사용자항목4", L3302, 0)</f>
        <v>0</v>
      </c>
      <c r="AG3302">
        <f>IF(P3302="사용자항목5", L3302, 0)</f>
        <v>0</v>
      </c>
      <c r="AH3302">
        <f>IF(P3302="사용자항목6", L3302, 0)</f>
        <v>0</v>
      </c>
      <c r="AI3302">
        <f>IF(P3302="사용자항목7", L3302, 0)</f>
        <v>0</v>
      </c>
      <c r="AJ3302">
        <f>IF(P3302="사용자항목8", L3302, 0)</f>
        <v>0</v>
      </c>
      <c r="AK3302">
        <f>IF(P3302="사용자항목9", L3302, 0)</f>
        <v>0</v>
      </c>
    </row>
    <row r="3303" spans="1:38" ht="26.1" customHeight="1" x14ac:dyDescent="0.3">
      <c r="A3303" s="7"/>
      <c r="B3303" s="7"/>
      <c r="C3303" s="14"/>
      <c r="D3303" s="9"/>
      <c r="E3303" s="9"/>
      <c r="F3303" s="9"/>
      <c r="G3303" s="9"/>
      <c r="H3303" s="9"/>
      <c r="I3303" s="9"/>
      <c r="J3303" s="9"/>
      <c r="K3303" s="9"/>
      <c r="L3303" s="9"/>
      <c r="M3303" s="9"/>
    </row>
    <row r="3304" spans="1:38" ht="26.1" customHeight="1" x14ac:dyDescent="0.3">
      <c r="A3304" s="7"/>
      <c r="B3304" s="7"/>
      <c r="C3304" s="14"/>
      <c r="D3304" s="9"/>
      <c r="E3304" s="9"/>
      <c r="F3304" s="9"/>
      <c r="G3304" s="9"/>
      <c r="H3304" s="9"/>
      <c r="I3304" s="9"/>
      <c r="J3304" s="9"/>
      <c r="K3304" s="9"/>
      <c r="L3304" s="9"/>
      <c r="M3304" s="9"/>
    </row>
    <row r="3305" spans="1:38" ht="26.1" customHeight="1" x14ac:dyDescent="0.3">
      <c r="A3305" s="7"/>
      <c r="B3305" s="7"/>
      <c r="C3305" s="14"/>
      <c r="D3305" s="9"/>
      <c r="E3305" s="9"/>
      <c r="F3305" s="9"/>
      <c r="G3305" s="9"/>
      <c r="H3305" s="9"/>
      <c r="I3305" s="9"/>
      <c r="J3305" s="9"/>
      <c r="K3305" s="9"/>
      <c r="L3305" s="9"/>
      <c r="M3305" s="9"/>
    </row>
    <row r="3306" spans="1:38" ht="26.1" customHeight="1" x14ac:dyDescent="0.3">
      <c r="A3306" s="7"/>
      <c r="B3306" s="7"/>
      <c r="C3306" s="14"/>
      <c r="D3306" s="9"/>
      <c r="E3306" s="9"/>
      <c r="F3306" s="9"/>
      <c r="G3306" s="9"/>
      <c r="H3306" s="9"/>
      <c r="I3306" s="9"/>
      <c r="J3306" s="9"/>
      <c r="K3306" s="9"/>
      <c r="L3306" s="9"/>
      <c r="M3306" s="9"/>
    </row>
    <row r="3307" spans="1:38" ht="26.1" customHeight="1" x14ac:dyDescent="0.3">
      <c r="A3307" s="7"/>
      <c r="B3307" s="7"/>
      <c r="C3307" s="14"/>
      <c r="D3307" s="9"/>
      <c r="E3307" s="9"/>
      <c r="F3307" s="9"/>
      <c r="G3307" s="9"/>
      <c r="H3307" s="9"/>
      <c r="I3307" s="9"/>
      <c r="J3307" s="9"/>
      <c r="K3307" s="9"/>
      <c r="L3307" s="9"/>
      <c r="M3307" s="9"/>
    </row>
    <row r="3308" spans="1:38" ht="26.1" customHeight="1" x14ac:dyDescent="0.3">
      <c r="A3308" s="7"/>
      <c r="B3308" s="7"/>
      <c r="C3308" s="14"/>
      <c r="D3308" s="9"/>
      <c r="E3308" s="9"/>
      <c r="F3308" s="9"/>
      <c r="G3308" s="9"/>
      <c r="H3308" s="9"/>
      <c r="I3308" s="9"/>
      <c r="J3308" s="9"/>
      <c r="K3308" s="9"/>
      <c r="L3308" s="9"/>
      <c r="M3308" s="9"/>
    </row>
    <row r="3309" spans="1:38" ht="26.1" customHeight="1" x14ac:dyDescent="0.3">
      <c r="A3309" s="7"/>
      <c r="B3309" s="7"/>
      <c r="C3309" s="14"/>
      <c r="D3309" s="9"/>
      <c r="E3309" s="9"/>
      <c r="F3309" s="9"/>
      <c r="G3309" s="9"/>
      <c r="H3309" s="9"/>
      <c r="I3309" s="9"/>
      <c r="J3309" s="9"/>
      <c r="K3309" s="9"/>
      <c r="L3309" s="9"/>
      <c r="M3309" s="9"/>
    </row>
    <row r="3310" spans="1:38" ht="26.1" customHeight="1" x14ac:dyDescent="0.3">
      <c r="A3310" s="7"/>
      <c r="B3310" s="7"/>
      <c r="C3310" s="14"/>
      <c r="D3310" s="9"/>
      <c r="E3310" s="9"/>
      <c r="F3310" s="9"/>
      <c r="G3310" s="9"/>
      <c r="H3310" s="9"/>
      <c r="I3310" s="9"/>
      <c r="J3310" s="9"/>
      <c r="K3310" s="9"/>
      <c r="L3310" s="9"/>
      <c r="M3310" s="9"/>
    </row>
    <row r="3311" spans="1:38" ht="26.1" customHeight="1" x14ac:dyDescent="0.3">
      <c r="A3311" s="7"/>
      <c r="B3311" s="7"/>
      <c r="C3311" s="14"/>
      <c r="D3311" s="9"/>
      <c r="E3311" s="9"/>
      <c r="F3311" s="9"/>
      <c r="G3311" s="9"/>
      <c r="H3311" s="9"/>
      <c r="I3311" s="9"/>
      <c r="J3311" s="9"/>
      <c r="K3311" s="9"/>
      <c r="L3311" s="9"/>
      <c r="M3311" s="9"/>
    </row>
    <row r="3312" spans="1:38" ht="26.1" customHeight="1" x14ac:dyDescent="0.3">
      <c r="A3312" s="7"/>
      <c r="B3312" s="7"/>
      <c r="C3312" s="14"/>
      <c r="D3312" s="9"/>
      <c r="E3312" s="9"/>
      <c r="F3312" s="9"/>
      <c r="G3312" s="9"/>
      <c r="H3312" s="9"/>
      <c r="I3312" s="9"/>
      <c r="J3312" s="9"/>
      <c r="K3312" s="9"/>
      <c r="L3312" s="9"/>
      <c r="M3312" s="9"/>
    </row>
    <row r="3313" spans="1:38" ht="26.1" customHeight="1" x14ac:dyDescent="0.3">
      <c r="A3313" s="7"/>
      <c r="B3313" s="7"/>
      <c r="C3313" s="14"/>
      <c r="D3313" s="9"/>
      <c r="E3313" s="9"/>
      <c r="F3313" s="9"/>
      <c r="G3313" s="9"/>
      <c r="H3313" s="9"/>
      <c r="I3313" s="9"/>
      <c r="J3313" s="9"/>
      <c r="K3313" s="9"/>
      <c r="L3313" s="9"/>
      <c r="M3313" s="9"/>
    </row>
    <row r="3314" spans="1:38" ht="26.1" customHeight="1" x14ac:dyDescent="0.3">
      <c r="A3314" s="7"/>
      <c r="B3314" s="7"/>
      <c r="C3314" s="14"/>
      <c r="D3314" s="9"/>
      <c r="E3314" s="9"/>
      <c r="F3314" s="9"/>
      <c r="G3314" s="9"/>
      <c r="H3314" s="9"/>
      <c r="I3314" s="9"/>
      <c r="J3314" s="9"/>
      <c r="K3314" s="9"/>
      <c r="L3314" s="9"/>
      <c r="M3314" s="9"/>
    </row>
    <row r="3315" spans="1:38" ht="26.1" customHeight="1" x14ac:dyDescent="0.3">
      <c r="A3315" s="7"/>
      <c r="B3315" s="7"/>
      <c r="C3315" s="14"/>
      <c r="D3315" s="9"/>
      <c r="E3315" s="9"/>
      <c r="F3315" s="9"/>
      <c r="G3315" s="9"/>
      <c r="H3315" s="9"/>
      <c r="I3315" s="9"/>
      <c r="J3315" s="9"/>
      <c r="K3315" s="9"/>
      <c r="L3315" s="9"/>
      <c r="M3315" s="9"/>
    </row>
    <row r="3316" spans="1:38" ht="26.1" customHeight="1" x14ac:dyDescent="0.3">
      <c r="A3316" s="10" t="s">
        <v>91</v>
      </c>
      <c r="B3316" s="11"/>
      <c r="C3316" s="12"/>
      <c r="D3316" s="13"/>
      <c r="E3316" s="13"/>
      <c r="F3316" s="13"/>
      <c r="G3316" s="13"/>
      <c r="H3316" s="13"/>
      <c r="I3316" s="13"/>
      <c r="J3316" s="13"/>
      <c r="K3316" s="13"/>
      <c r="L3316" s="13">
        <f>F3316+H3316+J3316</f>
        <v>0</v>
      </c>
      <c r="M3316" s="13"/>
      <c r="R3316">
        <f t="shared" ref="R3316:AL3316" si="557">ROUNDDOWN(SUM(R3302:R3302), 0)</f>
        <v>0</v>
      </c>
      <c r="S3316">
        <f t="shared" si="557"/>
        <v>0</v>
      </c>
      <c r="T3316">
        <f t="shared" si="557"/>
        <v>0</v>
      </c>
      <c r="U3316">
        <f t="shared" si="557"/>
        <v>0</v>
      </c>
      <c r="V3316">
        <f t="shared" si="557"/>
        <v>0</v>
      </c>
      <c r="W3316">
        <f t="shared" si="557"/>
        <v>0</v>
      </c>
      <c r="X3316">
        <f t="shared" si="557"/>
        <v>0</v>
      </c>
      <c r="Y3316">
        <f t="shared" si="557"/>
        <v>0</v>
      </c>
      <c r="Z3316">
        <f t="shared" si="557"/>
        <v>0</v>
      </c>
      <c r="AA3316">
        <f t="shared" si="557"/>
        <v>0</v>
      </c>
      <c r="AB3316">
        <f t="shared" si="557"/>
        <v>0</v>
      </c>
      <c r="AC3316">
        <f t="shared" si="557"/>
        <v>0</v>
      </c>
      <c r="AD3316">
        <f t="shared" si="557"/>
        <v>0</v>
      </c>
      <c r="AE3316">
        <f t="shared" si="557"/>
        <v>0</v>
      </c>
      <c r="AF3316">
        <f t="shared" si="557"/>
        <v>0</v>
      </c>
      <c r="AG3316">
        <f t="shared" si="557"/>
        <v>0</v>
      </c>
      <c r="AH3316">
        <f t="shared" si="557"/>
        <v>0</v>
      </c>
      <c r="AI3316">
        <f t="shared" si="557"/>
        <v>0</v>
      </c>
      <c r="AJ3316">
        <f t="shared" si="557"/>
        <v>0</v>
      </c>
      <c r="AK3316">
        <f t="shared" si="557"/>
        <v>0</v>
      </c>
      <c r="AL3316">
        <f t="shared" si="557"/>
        <v>0</v>
      </c>
    </row>
    <row r="3317" spans="1:38" ht="26.1" customHeight="1" x14ac:dyDescent="0.3">
      <c r="A3317" s="59" t="s">
        <v>633</v>
      </c>
      <c r="B3317" s="62"/>
      <c r="C3317" s="62"/>
      <c r="D3317" s="62"/>
      <c r="E3317" s="62"/>
      <c r="F3317" s="62"/>
      <c r="G3317" s="62"/>
      <c r="H3317" s="62"/>
      <c r="I3317" s="62"/>
      <c r="J3317" s="62"/>
      <c r="K3317" s="62"/>
      <c r="L3317" s="62"/>
      <c r="M3317" s="63"/>
    </row>
    <row r="3318" spans="1:38" ht="26.1" customHeight="1" x14ac:dyDescent="0.3">
      <c r="A3318" s="6" t="s">
        <v>150</v>
      </c>
      <c r="B3318" s="6" t="s">
        <v>371</v>
      </c>
      <c r="C3318" s="8" t="s">
        <v>97</v>
      </c>
      <c r="D3318" s="9">
        <v>1</v>
      </c>
      <c r="E3318" s="9"/>
      <c r="F3318" s="9"/>
      <c r="G3318" s="9"/>
      <c r="H3318" s="9"/>
      <c r="I3318" s="9"/>
      <c r="J3318" s="9"/>
      <c r="K3318" s="9">
        <f t="shared" ref="K3318:K3330" si="558">E3318+G3318+I3318</f>
        <v>0</v>
      </c>
      <c r="L3318" s="9">
        <f t="shared" ref="L3318:L3330" si="559">F3318+H3318+J3318</f>
        <v>0</v>
      </c>
      <c r="M3318" s="15" t="s">
        <v>370</v>
      </c>
      <c r="O3318" t="str">
        <f>""</f>
        <v/>
      </c>
      <c r="P3318" s="1" t="s">
        <v>90</v>
      </c>
      <c r="Q3318">
        <v>1</v>
      </c>
      <c r="R3318">
        <f t="shared" ref="R3318:R3330" si="560">IF(P3318="기계경비", J3318, 0)</f>
        <v>0</v>
      </c>
      <c r="S3318">
        <f t="shared" ref="S3318:S3330" si="561">IF(P3318="운반비", J3318, 0)</f>
        <v>0</v>
      </c>
      <c r="T3318">
        <f t="shared" ref="T3318:T3330" si="562">IF(P3318="작업부산물", F3318, 0)</f>
        <v>0</v>
      </c>
      <c r="U3318">
        <f t="shared" ref="U3318:U3330" si="563">IF(P3318="관급", F3318, 0)</f>
        <v>0</v>
      </c>
      <c r="V3318">
        <f t="shared" ref="V3318:V3330" si="564">IF(P3318="외주비", J3318, 0)</f>
        <v>0</v>
      </c>
      <c r="W3318">
        <f t="shared" ref="W3318:W3330" si="565">IF(P3318="장비비", J3318, 0)</f>
        <v>0</v>
      </c>
      <c r="X3318">
        <f t="shared" ref="X3318:X3330" si="566">IF(P3318="폐기물처리비", J3318, 0)</f>
        <v>0</v>
      </c>
      <c r="Y3318">
        <f t="shared" ref="Y3318:Y3330" si="567">IF(P3318="가설비", J3318, 0)</f>
        <v>0</v>
      </c>
      <c r="Z3318">
        <f t="shared" ref="Z3318:Z3330" si="568">IF(P3318="잡비제외분", F3318, 0)</f>
        <v>0</v>
      </c>
      <c r="AA3318">
        <f t="shared" ref="AA3318:AA3330" si="569">IF(P3318="사급자재대", L3318, 0)</f>
        <v>0</v>
      </c>
      <c r="AB3318">
        <f t="shared" ref="AB3318:AB3330" si="570">IF(P3318="관급자재대", L3318, 0)</f>
        <v>0</v>
      </c>
      <c r="AC3318">
        <f t="shared" ref="AC3318:AC3330" si="571">IF(P3318="(비)철강설", L3318, 0)</f>
        <v>0</v>
      </c>
      <c r="AD3318">
        <f t="shared" ref="AD3318:AD3330" si="572">IF(P3318="사용자항목2", L3318, 0)</f>
        <v>0</v>
      </c>
      <c r="AE3318">
        <f t="shared" ref="AE3318:AE3330" si="573">IF(P3318="사용자항목3", L3318, 0)</f>
        <v>0</v>
      </c>
      <c r="AF3318">
        <f t="shared" ref="AF3318:AF3330" si="574">IF(P3318="사용자항목4", L3318, 0)</f>
        <v>0</v>
      </c>
      <c r="AG3318">
        <f t="shared" ref="AG3318:AG3330" si="575">IF(P3318="사용자항목5", L3318, 0)</f>
        <v>0</v>
      </c>
      <c r="AH3318">
        <f t="shared" ref="AH3318:AH3330" si="576">IF(P3318="사용자항목6", L3318, 0)</f>
        <v>0</v>
      </c>
      <c r="AI3318">
        <f t="shared" ref="AI3318:AI3330" si="577">IF(P3318="사용자항목7", L3318, 0)</f>
        <v>0</v>
      </c>
      <c r="AJ3318">
        <f t="shared" ref="AJ3318:AJ3330" si="578">IF(P3318="사용자항목8", L3318, 0)</f>
        <v>0</v>
      </c>
      <c r="AK3318">
        <f t="shared" ref="AK3318:AK3330" si="579">IF(P3318="사용자항목9", L3318, 0)</f>
        <v>0</v>
      </c>
    </row>
    <row r="3319" spans="1:38" ht="26.1" customHeight="1" x14ac:dyDescent="0.3">
      <c r="A3319" s="6" t="s">
        <v>114</v>
      </c>
      <c r="B3319" s="6" t="s">
        <v>373</v>
      </c>
      <c r="C3319" s="8" t="s">
        <v>97</v>
      </c>
      <c r="D3319" s="9">
        <v>1</v>
      </c>
      <c r="E3319" s="9"/>
      <c r="F3319" s="9"/>
      <c r="G3319" s="9"/>
      <c r="H3319" s="9"/>
      <c r="I3319" s="9"/>
      <c r="J3319" s="9"/>
      <c r="K3319" s="9">
        <f t="shared" si="558"/>
        <v>0</v>
      </c>
      <c r="L3319" s="9">
        <f t="shared" si="559"/>
        <v>0</v>
      </c>
      <c r="M3319" s="15" t="s">
        <v>372</v>
      </c>
      <c r="O3319" t="str">
        <f>""</f>
        <v/>
      </c>
      <c r="P3319" s="1" t="s">
        <v>90</v>
      </c>
      <c r="Q3319">
        <v>1</v>
      </c>
      <c r="R3319">
        <f t="shared" si="560"/>
        <v>0</v>
      </c>
      <c r="S3319">
        <f t="shared" si="561"/>
        <v>0</v>
      </c>
      <c r="T3319">
        <f t="shared" si="562"/>
        <v>0</v>
      </c>
      <c r="U3319">
        <f t="shared" si="563"/>
        <v>0</v>
      </c>
      <c r="V3319">
        <f t="shared" si="564"/>
        <v>0</v>
      </c>
      <c r="W3319">
        <f t="shared" si="565"/>
        <v>0</v>
      </c>
      <c r="X3319">
        <f t="shared" si="566"/>
        <v>0</v>
      </c>
      <c r="Y3319">
        <f t="shared" si="567"/>
        <v>0</v>
      </c>
      <c r="Z3319">
        <f t="shared" si="568"/>
        <v>0</v>
      </c>
      <c r="AA3319">
        <f t="shared" si="569"/>
        <v>0</v>
      </c>
      <c r="AB3319">
        <f t="shared" si="570"/>
        <v>0</v>
      </c>
      <c r="AC3319">
        <f t="shared" si="571"/>
        <v>0</v>
      </c>
      <c r="AD3319">
        <f t="shared" si="572"/>
        <v>0</v>
      </c>
      <c r="AE3319">
        <f t="shared" si="573"/>
        <v>0</v>
      </c>
      <c r="AF3319">
        <f t="shared" si="574"/>
        <v>0</v>
      </c>
      <c r="AG3319">
        <f t="shared" si="575"/>
        <v>0</v>
      </c>
      <c r="AH3319">
        <f t="shared" si="576"/>
        <v>0</v>
      </c>
      <c r="AI3319">
        <f t="shared" si="577"/>
        <v>0</v>
      </c>
      <c r="AJ3319">
        <f t="shared" si="578"/>
        <v>0</v>
      </c>
      <c r="AK3319">
        <f t="shared" si="579"/>
        <v>0</v>
      </c>
    </row>
    <row r="3320" spans="1:38" ht="26.1" customHeight="1" x14ac:dyDescent="0.3">
      <c r="A3320" s="6" t="s">
        <v>155</v>
      </c>
      <c r="B3320" s="6" t="s">
        <v>375</v>
      </c>
      <c r="C3320" s="8" t="s">
        <v>97</v>
      </c>
      <c r="D3320" s="9">
        <v>1</v>
      </c>
      <c r="E3320" s="9"/>
      <c r="F3320" s="9"/>
      <c r="G3320" s="9"/>
      <c r="H3320" s="9"/>
      <c r="I3320" s="9"/>
      <c r="J3320" s="9"/>
      <c r="K3320" s="9">
        <f t="shared" si="558"/>
        <v>0</v>
      </c>
      <c r="L3320" s="9">
        <f t="shared" si="559"/>
        <v>0</v>
      </c>
      <c r="M3320" s="15" t="s">
        <v>374</v>
      </c>
      <c r="O3320" t="str">
        <f>""</f>
        <v/>
      </c>
      <c r="P3320" s="1" t="s">
        <v>90</v>
      </c>
      <c r="Q3320">
        <v>1</v>
      </c>
      <c r="R3320">
        <f t="shared" si="560"/>
        <v>0</v>
      </c>
      <c r="S3320">
        <f t="shared" si="561"/>
        <v>0</v>
      </c>
      <c r="T3320">
        <f t="shared" si="562"/>
        <v>0</v>
      </c>
      <c r="U3320">
        <f t="shared" si="563"/>
        <v>0</v>
      </c>
      <c r="V3320">
        <f t="shared" si="564"/>
        <v>0</v>
      </c>
      <c r="W3320">
        <f t="shared" si="565"/>
        <v>0</v>
      </c>
      <c r="X3320">
        <f t="shared" si="566"/>
        <v>0</v>
      </c>
      <c r="Y3320">
        <f t="shared" si="567"/>
        <v>0</v>
      </c>
      <c r="Z3320">
        <f t="shared" si="568"/>
        <v>0</v>
      </c>
      <c r="AA3320">
        <f t="shared" si="569"/>
        <v>0</v>
      </c>
      <c r="AB3320">
        <f t="shared" si="570"/>
        <v>0</v>
      </c>
      <c r="AC3320">
        <f t="shared" si="571"/>
        <v>0</v>
      </c>
      <c r="AD3320">
        <f t="shared" si="572"/>
        <v>0</v>
      </c>
      <c r="AE3320">
        <f t="shared" si="573"/>
        <v>0</v>
      </c>
      <c r="AF3320">
        <f t="shared" si="574"/>
        <v>0</v>
      </c>
      <c r="AG3320">
        <f t="shared" si="575"/>
        <v>0</v>
      </c>
      <c r="AH3320">
        <f t="shared" si="576"/>
        <v>0</v>
      </c>
      <c r="AI3320">
        <f t="shared" si="577"/>
        <v>0</v>
      </c>
      <c r="AJ3320">
        <f t="shared" si="578"/>
        <v>0</v>
      </c>
      <c r="AK3320">
        <f t="shared" si="579"/>
        <v>0</v>
      </c>
    </row>
    <row r="3321" spans="1:38" ht="26.1" customHeight="1" x14ac:dyDescent="0.3">
      <c r="A3321" s="6" t="s">
        <v>242</v>
      </c>
      <c r="B3321" s="6" t="s">
        <v>306</v>
      </c>
      <c r="C3321" s="8" t="s">
        <v>97</v>
      </c>
      <c r="D3321" s="9">
        <v>1</v>
      </c>
      <c r="E3321" s="9"/>
      <c r="F3321" s="9"/>
      <c r="G3321" s="9"/>
      <c r="H3321" s="9"/>
      <c r="I3321" s="9"/>
      <c r="J3321" s="9"/>
      <c r="K3321" s="9">
        <f t="shared" si="558"/>
        <v>0</v>
      </c>
      <c r="L3321" s="9">
        <f t="shared" si="559"/>
        <v>0</v>
      </c>
      <c r="M3321" s="15" t="s">
        <v>305</v>
      </c>
      <c r="O3321" t="str">
        <f>""</f>
        <v/>
      </c>
      <c r="P3321" s="1" t="s">
        <v>90</v>
      </c>
      <c r="Q3321">
        <v>1</v>
      </c>
      <c r="R3321">
        <f t="shared" si="560"/>
        <v>0</v>
      </c>
      <c r="S3321">
        <f t="shared" si="561"/>
        <v>0</v>
      </c>
      <c r="T3321">
        <f t="shared" si="562"/>
        <v>0</v>
      </c>
      <c r="U3321">
        <f t="shared" si="563"/>
        <v>0</v>
      </c>
      <c r="V3321">
        <f t="shared" si="564"/>
        <v>0</v>
      </c>
      <c r="W3321">
        <f t="shared" si="565"/>
        <v>0</v>
      </c>
      <c r="X3321">
        <f t="shared" si="566"/>
        <v>0</v>
      </c>
      <c r="Y3321">
        <f t="shared" si="567"/>
        <v>0</v>
      </c>
      <c r="Z3321">
        <f t="shared" si="568"/>
        <v>0</v>
      </c>
      <c r="AA3321">
        <f t="shared" si="569"/>
        <v>0</v>
      </c>
      <c r="AB3321">
        <f t="shared" si="570"/>
        <v>0</v>
      </c>
      <c r="AC3321">
        <f t="shared" si="571"/>
        <v>0</v>
      </c>
      <c r="AD3321">
        <f t="shared" si="572"/>
        <v>0</v>
      </c>
      <c r="AE3321">
        <f t="shared" si="573"/>
        <v>0</v>
      </c>
      <c r="AF3321">
        <f t="shared" si="574"/>
        <v>0</v>
      </c>
      <c r="AG3321">
        <f t="shared" si="575"/>
        <v>0</v>
      </c>
      <c r="AH3321">
        <f t="shared" si="576"/>
        <v>0</v>
      </c>
      <c r="AI3321">
        <f t="shared" si="577"/>
        <v>0</v>
      </c>
      <c r="AJ3321">
        <f t="shared" si="578"/>
        <v>0</v>
      </c>
      <c r="AK3321">
        <f t="shared" si="579"/>
        <v>0</v>
      </c>
    </row>
    <row r="3322" spans="1:38" ht="26.1" customHeight="1" x14ac:dyDescent="0.3">
      <c r="A3322" s="6" t="s">
        <v>268</v>
      </c>
      <c r="B3322" s="6" t="s">
        <v>377</v>
      </c>
      <c r="C3322" s="8" t="s">
        <v>97</v>
      </c>
      <c r="D3322" s="9">
        <v>1</v>
      </c>
      <c r="E3322" s="9"/>
      <c r="F3322" s="9"/>
      <c r="G3322" s="9"/>
      <c r="H3322" s="9"/>
      <c r="I3322" s="9"/>
      <c r="J3322" s="9"/>
      <c r="K3322" s="9">
        <f t="shared" si="558"/>
        <v>0</v>
      </c>
      <c r="L3322" s="9">
        <f t="shared" si="559"/>
        <v>0</v>
      </c>
      <c r="M3322" s="15" t="s">
        <v>376</v>
      </c>
      <c r="O3322" t="str">
        <f>""</f>
        <v/>
      </c>
      <c r="P3322" s="1" t="s">
        <v>90</v>
      </c>
      <c r="Q3322">
        <v>1</v>
      </c>
      <c r="R3322">
        <f t="shared" si="560"/>
        <v>0</v>
      </c>
      <c r="S3322">
        <f t="shared" si="561"/>
        <v>0</v>
      </c>
      <c r="T3322">
        <f t="shared" si="562"/>
        <v>0</v>
      </c>
      <c r="U3322">
        <f t="shared" si="563"/>
        <v>0</v>
      </c>
      <c r="V3322">
        <f t="shared" si="564"/>
        <v>0</v>
      </c>
      <c r="W3322">
        <f t="shared" si="565"/>
        <v>0</v>
      </c>
      <c r="X3322">
        <f t="shared" si="566"/>
        <v>0</v>
      </c>
      <c r="Y3322">
        <f t="shared" si="567"/>
        <v>0</v>
      </c>
      <c r="Z3322">
        <f t="shared" si="568"/>
        <v>0</v>
      </c>
      <c r="AA3322">
        <f t="shared" si="569"/>
        <v>0</v>
      </c>
      <c r="AB3322">
        <f t="shared" si="570"/>
        <v>0</v>
      </c>
      <c r="AC3322">
        <f t="shared" si="571"/>
        <v>0</v>
      </c>
      <c r="AD3322">
        <f t="shared" si="572"/>
        <v>0</v>
      </c>
      <c r="AE3322">
        <f t="shared" si="573"/>
        <v>0</v>
      </c>
      <c r="AF3322">
        <f t="shared" si="574"/>
        <v>0</v>
      </c>
      <c r="AG3322">
        <f t="shared" si="575"/>
        <v>0</v>
      </c>
      <c r="AH3322">
        <f t="shared" si="576"/>
        <v>0</v>
      </c>
      <c r="AI3322">
        <f t="shared" si="577"/>
        <v>0</v>
      </c>
      <c r="AJ3322">
        <f t="shared" si="578"/>
        <v>0</v>
      </c>
      <c r="AK3322">
        <f t="shared" si="579"/>
        <v>0</v>
      </c>
    </row>
    <row r="3323" spans="1:38" ht="26.1" customHeight="1" x14ac:dyDescent="0.3">
      <c r="A3323" s="6" t="s">
        <v>271</v>
      </c>
      <c r="B3323" s="6" t="s">
        <v>259</v>
      </c>
      <c r="C3323" s="8" t="s">
        <v>97</v>
      </c>
      <c r="D3323" s="9">
        <v>1</v>
      </c>
      <c r="E3323" s="9"/>
      <c r="F3323" s="9"/>
      <c r="G3323" s="9"/>
      <c r="H3323" s="9"/>
      <c r="I3323" s="9"/>
      <c r="J3323" s="9"/>
      <c r="K3323" s="9">
        <f t="shared" si="558"/>
        <v>0</v>
      </c>
      <c r="L3323" s="9">
        <f t="shared" si="559"/>
        <v>0</v>
      </c>
      <c r="M3323" s="15" t="s">
        <v>378</v>
      </c>
      <c r="O3323" t="str">
        <f>""</f>
        <v/>
      </c>
      <c r="P3323" s="1" t="s">
        <v>90</v>
      </c>
      <c r="Q3323">
        <v>1</v>
      </c>
      <c r="R3323">
        <f t="shared" si="560"/>
        <v>0</v>
      </c>
      <c r="S3323">
        <f t="shared" si="561"/>
        <v>0</v>
      </c>
      <c r="T3323">
        <f t="shared" si="562"/>
        <v>0</v>
      </c>
      <c r="U3323">
        <f t="shared" si="563"/>
        <v>0</v>
      </c>
      <c r="V3323">
        <f t="shared" si="564"/>
        <v>0</v>
      </c>
      <c r="W3323">
        <f t="shared" si="565"/>
        <v>0</v>
      </c>
      <c r="X3323">
        <f t="shared" si="566"/>
        <v>0</v>
      </c>
      <c r="Y3323">
        <f t="shared" si="567"/>
        <v>0</v>
      </c>
      <c r="Z3323">
        <f t="shared" si="568"/>
        <v>0</v>
      </c>
      <c r="AA3323">
        <f t="shared" si="569"/>
        <v>0</v>
      </c>
      <c r="AB3323">
        <f t="shared" si="570"/>
        <v>0</v>
      </c>
      <c r="AC3323">
        <f t="shared" si="571"/>
        <v>0</v>
      </c>
      <c r="AD3323">
        <f t="shared" si="572"/>
        <v>0</v>
      </c>
      <c r="AE3323">
        <f t="shared" si="573"/>
        <v>0</v>
      </c>
      <c r="AF3323">
        <f t="shared" si="574"/>
        <v>0</v>
      </c>
      <c r="AG3323">
        <f t="shared" si="575"/>
        <v>0</v>
      </c>
      <c r="AH3323">
        <f t="shared" si="576"/>
        <v>0</v>
      </c>
      <c r="AI3323">
        <f t="shared" si="577"/>
        <v>0</v>
      </c>
      <c r="AJ3323">
        <f t="shared" si="578"/>
        <v>0</v>
      </c>
      <c r="AK3323">
        <f t="shared" si="579"/>
        <v>0</v>
      </c>
    </row>
    <row r="3324" spans="1:38" ht="26.1" customHeight="1" x14ac:dyDescent="0.3">
      <c r="A3324" s="6" t="s">
        <v>331</v>
      </c>
      <c r="B3324" s="6" t="s">
        <v>332</v>
      </c>
      <c r="C3324" s="8" t="s">
        <v>52</v>
      </c>
      <c r="D3324" s="9">
        <v>2</v>
      </c>
      <c r="E3324" s="9"/>
      <c r="F3324" s="9"/>
      <c r="G3324" s="9"/>
      <c r="H3324" s="9"/>
      <c r="I3324" s="9"/>
      <c r="J3324" s="9"/>
      <c r="K3324" s="9">
        <f t="shared" si="558"/>
        <v>0</v>
      </c>
      <c r="L3324" s="9">
        <f t="shared" si="559"/>
        <v>0</v>
      </c>
      <c r="M3324" s="15" t="s">
        <v>330</v>
      </c>
      <c r="O3324" t="str">
        <f>""</f>
        <v/>
      </c>
      <c r="P3324" s="1" t="s">
        <v>90</v>
      </c>
      <c r="Q3324">
        <v>1</v>
      </c>
      <c r="R3324">
        <f t="shared" si="560"/>
        <v>0</v>
      </c>
      <c r="S3324">
        <f t="shared" si="561"/>
        <v>0</v>
      </c>
      <c r="T3324">
        <f t="shared" si="562"/>
        <v>0</v>
      </c>
      <c r="U3324">
        <f t="shared" si="563"/>
        <v>0</v>
      </c>
      <c r="V3324">
        <f t="shared" si="564"/>
        <v>0</v>
      </c>
      <c r="W3324">
        <f t="shared" si="565"/>
        <v>0</v>
      </c>
      <c r="X3324">
        <f t="shared" si="566"/>
        <v>0</v>
      </c>
      <c r="Y3324">
        <f t="shared" si="567"/>
        <v>0</v>
      </c>
      <c r="Z3324">
        <f t="shared" si="568"/>
        <v>0</v>
      </c>
      <c r="AA3324">
        <f t="shared" si="569"/>
        <v>0</v>
      </c>
      <c r="AB3324">
        <f t="shared" si="570"/>
        <v>0</v>
      </c>
      <c r="AC3324">
        <f t="shared" si="571"/>
        <v>0</v>
      </c>
      <c r="AD3324">
        <f t="shared" si="572"/>
        <v>0</v>
      </c>
      <c r="AE3324">
        <f t="shared" si="573"/>
        <v>0</v>
      </c>
      <c r="AF3324">
        <f t="shared" si="574"/>
        <v>0</v>
      </c>
      <c r="AG3324">
        <f t="shared" si="575"/>
        <v>0</v>
      </c>
      <c r="AH3324">
        <f t="shared" si="576"/>
        <v>0</v>
      </c>
      <c r="AI3324">
        <f t="shared" si="577"/>
        <v>0</v>
      </c>
      <c r="AJ3324">
        <f t="shared" si="578"/>
        <v>0</v>
      </c>
      <c r="AK3324">
        <f t="shared" si="579"/>
        <v>0</v>
      </c>
    </row>
    <row r="3325" spans="1:38" ht="26.1" customHeight="1" x14ac:dyDescent="0.3">
      <c r="A3325" s="6" t="s">
        <v>158</v>
      </c>
      <c r="B3325" s="6" t="s">
        <v>159</v>
      </c>
      <c r="C3325" s="8" t="s">
        <v>160</v>
      </c>
      <c r="D3325" s="9">
        <v>1.1000000000000001</v>
      </c>
      <c r="E3325" s="9"/>
      <c r="F3325" s="9"/>
      <c r="G3325" s="9"/>
      <c r="H3325" s="9"/>
      <c r="I3325" s="9"/>
      <c r="J3325" s="9"/>
      <c r="K3325" s="9">
        <f t="shared" si="558"/>
        <v>0</v>
      </c>
      <c r="L3325" s="9">
        <f t="shared" si="559"/>
        <v>0</v>
      </c>
      <c r="M3325" s="15" t="s">
        <v>157</v>
      </c>
      <c r="O3325" t="str">
        <f>""</f>
        <v/>
      </c>
      <c r="P3325" s="1" t="s">
        <v>90</v>
      </c>
      <c r="Q3325">
        <v>1</v>
      </c>
      <c r="R3325">
        <f t="shared" si="560"/>
        <v>0</v>
      </c>
      <c r="S3325">
        <f t="shared" si="561"/>
        <v>0</v>
      </c>
      <c r="T3325">
        <f t="shared" si="562"/>
        <v>0</v>
      </c>
      <c r="U3325">
        <f t="shared" si="563"/>
        <v>0</v>
      </c>
      <c r="V3325">
        <f t="shared" si="564"/>
        <v>0</v>
      </c>
      <c r="W3325">
        <f t="shared" si="565"/>
        <v>0</v>
      </c>
      <c r="X3325">
        <f t="shared" si="566"/>
        <v>0</v>
      </c>
      <c r="Y3325">
        <f t="shared" si="567"/>
        <v>0</v>
      </c>
      <c r="Z3325">
        <f t="shared" si="568"/>
        <v>0</v>
      </c>
      <c r="AA3325">
        <f t="shared" si="569"/>
        <v>0</v>
      </c>
      <c r="AB3325">
        <f t="shared" si="570"/>
        <v>0</v>
      </c>
      <c r="AC3325">
        <f t="shared" si="571"/>
        <v>0</v>
      </c>
      <c r="AD3325">
        <f t="shared" si="572"/>
        <v>0</v>
      </c>
      <c r="AE3325">
        <f t="shared" si="573"/>
        <v>0</v>
      </c>
      <c r="AF3325">
        <f t="shared" si="574"/>
        <v>0</v>
      </c>
      <c r="AG3325">
        <f t="shared" si="575"/>
        <v>0</v>
      </c>
      <c r="AH3325">
        <f t="shared" si="576"/>
        <v>0</v>
      </c>
      <c r="AI3325">
        <f t="shared" si="577"/>
        <v>0</v>
      </c>
      <c r="AJ3325">
        <f t="shared" si="578"/>
        <v>0</v>
      </c>
      <c r="AK3325">
        <f t="shared" si="579"/>
        <v>0</v>
      </c>
    </row>
    <row r="3326" spans="1:38" ht="26.1" customHeight="1" x14ac:dyDescent="0.3">
      <c r="A3326" s="6" t="s">
        <v>162</v>
      </c>
      <c r="B3326" s="6" t="s">
        <v>163</v>
      </c>
      <c r="C3326" s="8" t="s">
        <v>160</v>
      </c>
      <c r="D3326" s="9">
        <v>1.1000000000000001</v>
      </c>
      <c r="E3326" s="9"/>
      <c r="F3326" s="9"/>
      <c r="G3326" s="9"/>
      <c r="H3326" s="9"/>
      <c r="I3326" s="9"/>
      <c r="J3326" s="9"/>
      <c r="K3326" s="9">
        <f t="shared" si="558"/>
        <v>0</v>
      </c>
      <c r="L3326" s="9">
        <f t="shared" si="559"/>
        <v>0</v>
      </c>
      <c r="M3326" s="15" t="s">
        <v>161</v>
      </c>
      <c r="O3326" t="str">
        <f>""</f>
        <v/>
      </c>
      <c r="P3326" s="1" t="s">
        <v>90</v>
      </c>
      <c r="Q3326">
        <v>1</v>
      </c>
      <c r="R3326">
        <f t="shared" si="560"/>
        <v>0</v>
      </c>
      <c r="S3326">
        <f t="shared" si="561"/>
        <v>0</v>
      </c>
      <c r="T3326">
        <f t="shared" si="562"/>
        <v>0</v>
      </c>
      <c r="U3326">
        <f t="shared" si="563"/>
        <v>0</v>
      </c>
      <c r="V3326">
        <f t="shared" si="564"/>
        <v>0</v>
      </c>
      <c r="W3326">
        <f t="shared" si="565"/>
        <v>0</v>
      </c>
      <c r="X3326">
        <f t="shared" si="566"/>
        <v>0</v>
      </c>
      <c r="Y3326">
        <f t="shared" si="567"/>
        <v>0</v>
      </c>
      <c r="Z3326">
        <f t="shared" si="568"/>
        <v>0</v>
      </c>
      <c r="AA3326">
        <f t="shared" si="569"/>
        <v>0</v>
      </c>
      <c r="AB3326">
        <f t="shared" si="570"/>
        <v>0</v>
      </c>
      <c r="AC3326">
        <f t="shared" si="571"/>
        <v>0</v>
      </c>
      <c r="AD3326">
        <f t="shared" si="572"/>
        <v>0</v>
      </c>
      <c r="AE3326">
        <f t="shared" si="573"/>
        <v>0</v>
      </c>
      <c r="AF3326">
        <f t="shared" si="574"/>
        <v>0</v>
      </c>
      <c r="AG3326">
        <f t="shared" si="575"/>
        <v>0</v>
      </c>
      <c r="AH3326">
        <f t="shared" si="576"/>
        <v>0</v>
      </c>
      <c r="AI3326">
        <f t="shared" si="577"/>
        <v>0</v>
      </c>
      <c r="AJ3326">
        <f t="shared" si="578"/>
        <v>0</v>
      </c>
      <c r="AK3326">
        <f t="shared" si="579"/>
        <v>0</v>
      </c>
    </row>
    <row r="3327" spans="1:38" ht="26.1" customHeight="1" x14ac:dyDescent="0.3">
      <c r="A3327" s="6" t="s">
        <v>165</v>
      </c>
      <c r="B3327" s="6" t="s">
        <v>166</v>
      </c>
      <c r="C3327" s="8" t="s">
        <v>53</v>
      </c>
      <c r="D3327" s="9">
        <v>13</v>
      </c>
      <c r="E3327" s="9"/>
      <c r="F3327" s="9"/>
      <c r="G3327" s="9"/>
      <c r="H3327" s="9"/>
      <c r="I3327" s="9"/>
      <c r="J3327" s="9"/>
      <c r="K3327" s="9">
        <f t="shared" si="558"/>
        <v>0</v>
      </c>
      <c r="L3327" s="9">
        <f t="shared" si="559"/>
        <v>0</v>
      </c>
      <c r="M3327" s="15" t="s">
        <v>164</v>
      </c>
      <c r="O3327" t="str">
        <f>""</f>
        <v/>
      </c>
      <c r="P3327" s="1" t="s">
        <v>90</v>
      </c>
      <c r="Q3327">
        <v>1</v>
      </c>
      <c r="R3327">
        <f t="shared" si="560"/>
        <v>0</v>
      </c>
      <c r="S3327">
        <f t="shared" si="561"/>
        <v>0</v>
      </c>
      <c r="T3327">
        <f t="shared" si="562"/>
        <v>0</v>
      </c>
      <c r="U3327">
        <f t="shared" si="563"/>
        <v>0</v>
      </c>
      <c r="V3327">
        <f t="shared" si="564"/>
        <v>0</v>
      </c>
      <c r="W3327">
        <f t="shared" si="565"/>
        <v>0</v>
      </c>
      <c r="X3327">
        <f t="shared" si="566"/>
        <v>0</v>
      </c>
      <c r="Y3327">
        <f t="shared" si="567"/>
        <v>0</v>
      </c>
      <c r="Z3327">
        <f t="shared" si="568"/>
        <v>0</v>
      </c>
      <c r="AA3327">
        <f t="shared" si="569"/>
        <v>0</v>
      </c>
      <c r="AB3327">
        <f t="shared" si="570"/>
        <v>0</v>
      </c>
      <c r="AC3327">
        <f t="shared" si="571"/>
        <v>0</v>
      </c>
      <c r="AD3327">
        <f t="shared" si="572"/>
        <v>0</v>
      </c>
      <c r="AE3327">
        <f t="shared" si="573"/>
        <v>0</v>
      </c>
      <c r="AF3327">
        <f t="shared" si="574"/>
        <v>0</v>
      </c>
      <c r="AG3327">
        <f t="shared" si="575"/>
        <v>0</v>
      </c>
      <c r="AH3327">
        <f t="shared" si="576"/>
        <v>0</v>
      </c>
      <c r="AI3327">
        <f t="shared" si="577"/>
        <v>0</v>
      </c>
      <c r="AJ3327">
        <f t="shared" si="578"/>
        <v>0</v>
      </c>
      <c r="AK3327">
        <f t="shared" si="579"/>
        <v>0</v>
      </c>
    </row>
    <row r="3328" spans="1:38" ht="26.1" customHeight="1" x14ac:dyDescent="0.3">
      <c r="A3328" s="6" t="s">
        <v>58</v>
      </c>
      <c r="B3328" s="6" t="s">
        <v>59</v>
      </c>
      <c r="C3328" s="8" t="s">
        <v>52</v>
      </c>
      <c r="D3328" s="9">
        <v>1.8</v>
      </c>
      <c r="E3328" s="9"/>
      <c r="F3328" s="9"/>
      <c r="G3328" s="9"/>
      <c r="H3328" s="9"/>
      <c r="I3328" s="9"/>
      <c r="J3328" s="9"/>
      <c r="K3328" s="9">
        <f t="shared" si="558"/>
        <v>0</v>
      </c>
      <c r="L3328" s="9">
        <f t="shared" si="559"/>
        <v>0</v>
      </c>
      <c r="M3328" s="9"/>
      <c r="O3328" t="str">
        <f>"01"</f>
        <v>01</v>
      </c>
      <c r="P3328" s="1" t="s">
        <v>90</v>
      </c>
      <c r="Q3328">
        <v>1</v>
      </c>
      <c r="R3328">
        <f t="shared" si="560"/>
        <v>0</v>
      </c>
      <c r="S3328">
        <f t="shared" si="561"/>
        <v>0</v>
      </c>
      <c r="T3328">
        <f t="shared" si="562"/>
        <v>0</v>
      </c>
      <c r="U3328">
        <f t="shared" si="563"/>
        <v>0</v>
      </c>
      <c r="V3328">
        <f t="shared" si="564"/>
        <v>0</v>
      </c>
      <c r="W3328">
        <f t="shared" si="565"/>
        <v>0</v>
      </c>
      <c r="X3328">
        <f t="shared" si="566"/>
        <v>0</v>
      </c>
      <c r="Y3328">
        <f t="shared" si="567"/>
        <v>0</v>
      </c>
      <c r="Z3328">
        <f t="shared" si="568"/>
        <v>0</v>
      </c>
      <c r="AA3328">
        <f t="shared" si="569"/>
        <v>0</v>
      </c>
      <c r="AB3328">
        <f t="shared" si="570"/>
        <v>0</v>
      </c>
      <c r="AC3328">
        <f t="shared" si="571"/>
        <v>0</v>
      </c>
      <c r="AD3328">
        <f t="shared" si="572"/>
        <v>0</v>
      </c>
      <c r="AE3328">
        <f t="shared" si="573"/>
        <v>0</v>
      </c>
      <c r="AF3328">
        <f t="shared" si="574"/>
        <v>0</v>
      </c>
      <c r="AG3328">
        <f t="shared" si="575"/>
        <v>0</v>
      </c>
      <c r="AH3328">
        <f t="shared" si="576"/>
        <v>0</v>
      </c>
      <c r="AI3328">
        <f t="shared" si="577"/>
        <v>0</v>
      </c>
      <c r="AJ3328">
        <f t="shared" si="578"/>
        <v>0</v>
      </c>
      <c r="AK3328">
        <f t="shared" si="579"/>
        <v>0</v>
      </c>
    </row>
    <row r="3329" spans="1:38" ht="26.1" customHeight="1" x14ac:dyDescent="0.3">
      <c r="A3329" s="6" t="s">
        <v>168</v>
      </c>
      <c r="B3329" s="6" t="s">
        <v>169</v>
      </c>
      <c r="C3329" s="8" t="s">
        <v>52</v>
      </c>
      <c r="D3329" s="9">
        <v>1.8</v>
      </c>
      <c r="E3329" s="9"/>
      <c r="F3329" s="9"/>
      <c r="G3329" s="9"/>
      <c r="H3329" s="9"/>
      <c r="I3329" s="9"/>
      <c r="J3329" s="9"/>
      <c r="K3329" s="9">
        <f t="shared" si="558"/>
        <v>0</v>
      </c>
      <c r="L3329" s="9">
        <f t="shared" si="559"/>
        <v>0</v>
      </c>
      <c r="M3329" s="15" t="s">
        <v>167</v>
      </c>
      <c r="O3329" t="str">
        <f>""</f>
        <v/>
      </c>
      <c r="P3329" s="1" t="s">
        <v>90</v>
      </c>
      <c r="Q3329">
        <v>1</v>
      </c>
      <c r="R3329">
        <f t="shared" si="560"/>
        <v>0</v>
      </c>
      <c r="S3329">
        <f t="shared" si="561"/>
        <v>0</v>
      </c>
      <c r="T3329">
        <f t="shared" si="562"/>
        <v>0</v>
      </c>
      <c r="U3329">
        <f t="shared" si="563"/>
        <v>0</v>
      </c>
      <c r="V3329">
        <f t="shared" si="564"/>
        <v>0</v>
      </c>
      <c r="W3329">
        <f t="shared" si="565"/>
        <v>0</v>
      </c>
      <c r="X3329">
        <f t="shared" si="566"/>
        <v>0</v>
      </c>
      <c r="Y3329">
        <f t="shared" si="567"/>
        <v>0</v>
      </c>
      <c r="Z3329">
        <f t="shared" si="568"/>
        <v>0</v>
      </c>
      <c r="AA3329">
        <f t="shared" si="569"/>
        <v>0</v>
      </c>
      <c r="AB3329">
        <f t="shared" si="570"/>
        <v>0</v>
      </c>
      <c r="AC3329">
        <f t="shared" si="571"/>
        <v>0</v>
      </c>
      <c r="AD3329">
        <f t="shared" si="572"/>
        <v>0</v>
      </c>
      <c r="AE3329">
        <f t="shared" si="573"/>
        <v>0</v>
      </c>
      <c r="AF3329">
        <f t="shared" si="574"/>
        <v>0</v>
      </c>
      <c r="AG3329">
        <f t="shared" si="575"/>
        <v>0</v>
      </c>
      <c r="AH3329">
        <f t="shared" si="576"/>
        <v>0</v>
      </c>
      <c r="AI3329">
        <f t="shared" si="577"/>
        <v>0</v>
      </c>
      <c r="AJ3329">
        <f t="shared" si="578"/>
        <v>0</v>
      </c>
      <c r="AK3329">
        <f t="shared" si="579"/>
        <v>0</v>
      </c>
    </row>
    <row r="3330" spans="1:38" ht="26.1" customHeight="1" x14ac:dyDescent="0.3">
      <c r="A3330" s="6" t="s">
        <v>171</v>
      </c>
      <c r="B3330" s="6" t="s">
        <v>172</v>
      </c>
      <c r="C3330" s="8" t="s">
        <v>53</v>
      </c>
      <c r="D3330" s="9">
        <v>41</v>
      </c>
      <c r="E3330" s="9"/>
      <c r="F3330" s="9"/>
      <c r="G3330" s="9"/>
      <c r="H3330" s="9"/>
      <c r="I3330" s="9"/>
      <c r="J3330" s="9"/>
      <c r="K3330" s="9">
        <f t="shared" si="558"/>
        <v>0</v>
      </c>
      <c r="L3330" s="9">
        <f t="shared" si="559"/>
        <v>0</v>
      </c>
      <c r="M3330" s="15" t="s">
        <v>170</v>
      </c>
      <c r="O3330" t="str">
        <f>""</f>
        <v/>
      </c>
      <c r="P3330" s="1" t="s">
        <v>90</v>
      </c>
      <c r="Q3330">
        <v>1</v>
      </c>
      <c r="R3330">
        <f t="shared" si="560"/>
        <v>0</v>
      </c>
      <c r="S3330">
        <f t="shared" si="561"/>
        <v>0</v>
      </c>
      <c r="T3330">
        <f t="shared" si="562"/>
        <v>0</v>
      </c>
      <c r="U3330">
        <f t="shared" si="563"/>
        <v>0</v>
      </c>
      <c r="V3330">
        <f t="shared" si="564"/>
        <v>0</v>
      </c>
      <c r="W3330">
        <f t="shared" si="565"/>
        <v>0</v>
      </c>
      <c r="X3330">
        <f t="shared" si="566"/>
        <v>0</v>
      </c>
      <c r="Y3330">
        <f t="shared" si="567"/>
        <v>0</v>
      </c>
      <c r="Z3330">
        <f t="shared" si="568"/>
        <v>0</v>
      </c>
      <c r="AA3330">
        <f t="shared" si="569"/>
        <v>0</v>
      </c>
      <c r="AB3330">
        <f t="shared" si="570"/>
        <v>0</v>
      </c>
      <c r="AC3330">
        <f t="shared" si="571"/>
        <v>0</v>
      </c>
      <c r="AD3330">
        <f t="shared" si="572"/>
        <v>0</v>
      </c>
      <c r="AE3330">
        <f t="shared" si="573"/>
        <v>0</v>
      </c>
      <c r="AF3330">
        <f t="shared" si="574"/>
        <v>0</v>
      </c>
      <c r="AG3330">
        <f t="shared" si="575"/>
        <v>0</v>
      </c>
      <c r="AH3330">
        <f t="shared" si="576"/>
        <v>0</v>
      </c>
      <c r="AI3330">
        <f t="shared" si="577"/>
        <v>0</v>
      </c>
      <c r="AJ3330">
        <f t="shared" si="578"/>
        <v>0</v>
      </c>
      <c r="AK3330">
        <f t="shared" si="579"/>
        <v>0</v>
      </c>
    </row>
    <row r="3331" spans="1:38" ht="26.1" customHeight="1" x14ac:dyDescent="0.3">
      <c r="A3331" s="7"/>
      <c r="B3331" s="7"/>
      <c r="C3331" s="14"/>
      <c r="D3331" s="9"/>
      <c r="E3331" s="9"/>
      <c r="F3331" s="9"/>
      <c r="G3331" s="9"/>
      <c r="H3331" s="9"/>
      <c r="I3331" s="9"/>
      <c r="J3331" s="9"/>
      <c r="K3331" s="9"/>
      <c r="L3331" s="9"/>
      <c r="M3331" s="9"/>
    </row>
    <row r="3332" spans="1:38" ht="26.1" customHeight="1" x14ac:dyDescent="0.3">
      <c r="A3332" s="10" t="s">
        <v>91</v>
      </c>
      <c r="B3332" s="11"/>
      <c r="C3332" s="12"/>
      <c r="D3332" s="13"/>
      <c r="E3332" s="13"/>
      <c r="F3332" s="13"/>
      <c r="G3332" s="13"/>
      <c r="H3332" s="13"/>
      <c r="I3332" s="13"/>
      <c r="J3332" s="13"/>
      <c r="K3332" s="13"/>
      <c r="L3332" s="13">
        <f>F3332+H3332+J3332</f>
        <v>0</v>
      </c>
      <c r="M3332" s="13"/>
      <c r="R3332">
        <f t="shared" ref="R3332:AL3332" si="580">ROUNDDOWN(SUM(R3318:R3330), 0)</f>
        <v>0</v>
      </c>
      <c r="S3332">
        <f t="shared" si="580"/>
        <v>0</v>
      </c>
      <c r="T3332">
        <f t="shared" si="580"/>
        <v>0</v>
      </c>
      <c r="U3332">
        <f t="shared" si="580"/>
        <v>0</v>
      </c>
      <c r="V3332">
        <f t="shared" si="580"/>
        <v>0</v>
      </c>
      <c r="W3332">
        <f t="shared" si="580"/>
        <v>0</v>
      </c>
      <c r="X3332">
        <f t="shared" si="580"/>
        <v>0</v>
      </c>
      <c r="Y3332">
        <f t="shared" si="580"/>
        <v>0</v>
      </c>
      <c r="Z3332">
        <f t="shared" si="580"/>
        <v>0</v>
      </c>
      <c r="AA3332">
        <f t="shared" si="580"/>
        <v>0</v>
      </c>
      <c r="AB3332">
        <f t="shared" si="580"/>
        <v>0</v>
      </c>
      <c r="AC3332">
        <f t="shared" si="580"/>
        <v>0</v>
      </c>
      <c r="AD3332">
        <f t="shared" si="580"/>
        <v>0</v>
      </c>
      <c r="AE3332">
        <f t="shared" si="580"/>
        <v>0</v>
      </c>
      <c r="AF3332">
        <f t="shared" si="580"/>
        <v>0</v>
      </c>
      <c r="AG3332">
        <f t="shared" si="580"/>
        <v>0</v>
      </c>
      <c r="AH3332">
        <f t="shared" si="580"/>
        <v>0</v>
      </c>
      <c r="AI3332">
        <f t="shared" si="580"/>
        <v>0</v>
      </c>
      <c r="AJ3332">
        <f t="shared" si="580"/>
        <v>0</v>
      </c>
      <c r="AK3332">
        <f t="shared" si="580"/>
        <v>0</v>
      </c>
      <c r="AL3332">
        <f t="shared" si="580"/>
        <v>0</v>
      </c>
    </row>
    <row r="3333" spans="1:38" ht="26.1" customHeight="1" x14ac:dyDescent="0.3">
      <c r="A3333" s="59" t="s">
        <v>634</v>
      </c>
      <c r="B3333" s="62"/>
      <c r="C3333" s="62"/>
      <c r="D3333" s="62"/>
      <c r="E3333" s="62"/>
      <c r="F3333" s="62"/>
      <c r="G3333" s="62"/>
      <c r="H3333" s="62"/>
      <c r="I3333" s="62"/>
      <c r="J3333" s="62"/>
      <c r="K3333" s="62"/>
      <c r="L3333" s="62"/>
      <c r="M3333" s="63"/>
    </row>
    <row r="3334" spans="1:38" ht="26.1" customHeight="1" x14ac:dyDescent="0.3">
      <c r="A3334" s="6" t="s">
        <v>120</v>
      </c>
      <c r="B3334" s="6" t="s">
        <v>121</v>
      </c>
      <c r="C3334" s="8" t="s">
        <v>122</v>
      </c>
      <c r="D3334" s="9">
        <v>43</v>
      </c>
      <c r="E3334" s="9"/>
      <c r="F3334" s="9"/>
      <c r="G3334" s="9"/>
      <c r="H3334" s="9"/>
      <c r="I3334" s="9"/>
      <c r="J3334" s="9"/>
      <c r="K3334" s="9">
        <f>E3334+G3334+I3334</f>
        <v>0</v>
      </c>
      <c r="L3334" s="9">
        <f>F3334+H3334+J3334</f>
        <v>0</v>
      </c>
      <c r="M3334" s="15" t="s">
        <v>119</v>
      </c>
      <c r="O3334" t="str">
        <f>""</f>
        <v/>
      </c>
      <c r="P3334" s="1" t="s">
        <v>90</v>
      </c>
      <c r="Q3334">
        <v>1</v>
      </c>
      <c r="R3334">
        <f>IF(P3334="기계경비", J3334, 0)</f>
        <v>0</v>
      </c>
      <c r="S3334">
        <f>IF(P3334="운반비", J3334, 0)</f>
        <v>0</v>
      </c>
      <c r="T3334">
        <f>IF(P3334="작업부산물", F3334, 0)</f>
        <v>0</v>
      </c>
      <c r="U3334">
        <f>IF(P3334="관급", F3334, 0)</f>
        <v>0</v>
      </c>
      <c r="V3334">
        <f>IF(P3334="외주비", J3334, 0)</f>
        <v>0</v>
      </c>
      <c r="W3334">
        <f>IF(P3334="장비비", J3334, 0)</f>
        <v>0</v>
      </c>
      <c r="X3334">
        <f>IF(P3334="폐기물처리비", J3334, 0)</f>
        <v>0</v>
      </c>
      <c r="Y3334">
        <f>IF(P3334="가설비", J3334, 0)</f>
        <v>0</v>
      </c>
      <c r="Z3334">
        <f>IF(P3334="잡비제외분", F3334, 0)</f>
        <v>0</v>
      </c>
      <c r="AA3334">
        <f>IF(P3334="사급자재대", L3334, 0)</f>
        <v>0</v>
      </c>
      <c r="AB3334">
        <f>IF(P3334="관급자재대", L3334, 0)</f>
        <v>0</v>
      </c>
      <c r="AC3334">
        <f>IF(P3334="(비)철강설", L3334, 0)</f>
        <v>0</v>
      </c>
      <c r="AD3334">
        <f>IF(P3334="사용자항목2", L3334, 0)</f>
        <v>0</v>
      </c>
      <c r="AE3334">
        <f>IF(P3334="사용자항목3", L3334, 0)</f>
        <v>0</v>
      </c>
      <c r="AF3334">
        <f>IF(P3334="사용자항목4", L3334, 0)</f>
        <v>0</v>
      </c>
      <c r="AG3334">
        <f>IF(P3334="사용자항목5", L3334, 0)</f>
        <v>0</v>
      </c>
      <c r="AH3334">
        <f>IF(P3334="사용자항목6", L3334, 0)</f>
        <v>0</v>
      </c>
      <c r="AI3334">
        <f>IF(P3334="사용자항목7", L3334, 0)</f>
        <v>0</v>
      </c>
      <c r="AJ3334">
        <f>IF(P3334="사용자항목8", L3334, 0)</f>
        <v>0</v>
      </c>
      <c r="AK3334">
        <f>IF(P3334="사용자항목9", L3334, 0)</f>
        <v>0</v>
      </c>
    </row>
    <row r="3335" spans="1:38" ht="26.1" customHeight="1" x14ac:dyDescent="0.3">
      <c r="A3335" s="6" t="s">
        <v>100</v>
      </c>
      <c r="B3335" s="6" t="s">
        <v>101</v>
      </c>
      <c r="C3335" s="8" t="s">
        <v>52</v>
      </c>
      <c r="D3335" s="9">
        <v>55</v>
      </c>
      <c r="E3335" s="9"/>
      <c r="F3335" s="9"/>
      <c r="G3335" s="9"/>
      <c r="H3335" s="9"/>
      <c r="I3335" s="9"/>
      <c r="J3335" s="9"/>
      <c r="K3335" s="9">
        <f>E3335+G3335+I3335</f>
        <v>0</v>
      </c>
      <c r="L3335" s="9">
        <f>F3335+H3335+J3335</f>
        <v>0</v>
      </c>
      <c r="M3335" s="15" t="s">
        <v>102</v>
      </c>
      <c r="O3335" t="str">
        <f>""</f>
        <v/>
      </c>
      <c r="P3335" s="1" t="s">
        <v>90</v>
      </c>
      <c r="Q3335">
        <v>1</v>
      </c>
      <c r="R3335">
        <f>IF(P3335="기계경비", J3335, 0)</f>
        <v>0</v>
      </c>
      <c r="S3335">
        <f>IF(P3335="운반비", J3335, 0)</f>
        <v>0</v>
      </c>
      <c r="T3335">
        <f>IF(P3335="작업부산물", F3335, 0)</f>
        <v>0</v>
      </c>
      <c r="U3335">
        <f>IF(P3335="관급", F3335, 0)</f>
        <v>0</v>
      </c>
      <c r="V3335">
        <f>IF(P3335="외주비", J3335, 0)</f>
        <v>0</v>
      </c>
      <c r="W3335">
        <f>IF(P3335="장비비", J3335, 0)</f>
        <v>0</v>
      </c>
      <c r="X3335">
        <f>IF(P3335="폐기물처리비", J3335, 0)</f>
        <v>0</v>
      </c>
      <c r="Y3335">
        <f>IF(P3335="가설비", J3335, 0)</f>
        <v>0</v>
      </c>
      <c r="Z3335">
        <f>IF(P3335="잡비제외분", F3335, 0)</f>
        <v>0</v>
      </c>
      <c r="AA3335">
        <f>IF(P3335="사급자재대", L3335, 0)</f>
        <v>0</v>
      </c>
      <c r="AB3335">
        <f>IF(P3335="관급자재대", L3335, 0)</f>
        <v>0</v>
      </c>
      <c r="AC3335">
        <f>IF(P3335="(비)철강설", L3335, 0)</f>
        <v>0</v>
      </c>
      <c r="AD3335">
        <f>IF(P3335="사용자항목2", L3335, 0)</f>
        <v>0</v>
      </c>
      <c r="AE3335">
        <f>IF(P3335="사용자항목3", L3335, 0)</f>
        <v>0</v>
      </c>
      <c r="AF3335">
        <f>IF(P3335="사용자항목4", L3335, 0)</f>
        <v>0</v>
      </c>
      <c r="AG3335">
        <f>IF(P3335="사용자항목5", L3335, 0)</f>
        <v>0</v>
      </c>
      <c r="AH3335">
        <f>IF(P3335="사용자항목6", L3335, 0)</f>
        <v>0</v>
      </c>
      <c r="AI3335">
        <f>IF(P3335="사용자항목7", L3335, 0)</f>
        <v>0</v>
      </c>
      <c r="AJ3335">
        <f>IF(P3335="사용자항목8", L3335, 0)</f>
        <v>0</v>
      </c>
      <c r="AK3335">
        <f>IF(P3335="사용자항목9", L3335, 0)</f>
        <v>0</v>
      </c>
    </row>
    <row r="3336" spans="1:38" ht="26.1" customHeight="1" x14ac:dyDescent="0.3">
      <c r="A3336" s="7"/>
      <c r="B3336" s="7"/>
      <c r="C3336" s="14"/>
      <c r="D3336" s="9"/>
      <c r="E3336" s="9"/>
      <c r="F3336" s="9"/>
      <c r="G3336" s="9"/>
      <c r="H3336" s="9"/>
      <c r="I3336" s="9"/>
      <c r="J3336" s="9"/>
      <c r="K3336" s="9"/>
      <c r="L3336" s="9"/>
      <c r="M3336" s="9"/>
    </row>
    <row r="3337" spans="1:38" ht="26.1" customHeight="1" x14ac:dyDescent="0.3">
      <c r="A3337" s="7"/>
      <c r="B3337" s="7"/>
      <c r="C3337" s="14"/>
      <c r="D3337" s="9"/>
      <c r="E3337" s="9"/>
      <c r="F3337" s="9"/>
      <c r="G3337" s="9"/>
      <c r="H3337" s="9"/>
      <c r="I3337" s="9"/>
      <c r="J3337" s="9"/>
      <c r="K3337" s="9"/>
      <c r="L3337" s="9"/>
      <c r="M3337" s="9"/>
    </row>
    <row r="3338" spans="1:38" ht="26.1" customHeight="1" x14ac:dyDescent="0.3">
      <c r="A3338" s="7"/>
      <c r="B3338" s="7"/>
      <c r="C3338" s="14"/>
      <c r="D3338" s="9"/>
      <c r="E3338" s="9"/>
      <c r="F3338" s="9"/>
      <c r="G3338" s="9"/>
      <c r="H3338" s="9"/>
      <c r="I3338" s="9"/>
      <c r="J3338" s="9"/>
      <c r="K3338" s="9"/>
      <c r="L3338" s="9"/>
      <c r="M3338" s="9"/>
    </row>
    <row r="3339" spans="1:38" ht="26.1" customHeight="1" x14ac:dyDescent="0.3">
      <c r="A3339" s="7"/>
      <c r="B3339" s="7"/>
      <c r="C3339" s="14"/>
      <c r="D3339" s="9"/>
      <c r="E3339" s="9"/>
      <c r="F3339" s="9"/>
      <c r="G3339" s="9"/>
      <c r="H3339" s="9"/>
      <c r="I3339" s="9"/>
      <c r="J3339" s="9"/>
      <c r="K3339" s="9"/>
      <c r="L3339" s="9"/>
      <c r="M3339" s="9"/>
    </row>
    <row r="3340" spans="1:38" ht="26.1" customHeight="1" x14ac:dyDescent="0.3">
      <c r="A3340" s="7"/>
      <c r="B3340" s="7"/>
      <c r="C3340" s="14"/>
      <c r="D3340" s="9"/>
      <c r="E3340" s="9"/>
      <c r="F3340" s="9"/>
      <c r="G3340" s="9"/>
      <c r="H3340" s="9"/>
      <c r="I3340" s="9"/>
      <c r="J3340" s="9"/>
      <c r="K3340" s="9"/>
      <c r="L3340" s="9"/>
      <c r="M3340" s="9"/>
    </row>
    <row r="3341" spans="1:38" ht="26.1" customHeight="1" x14ac:dyDescent="0.3">
      <c r="A3341" s="7"/>
      <c r="B3341" s="7"/>
      <c r="C3341" s="14"/>
      <c r="D3341" s="9"/>
      <c r="E3341" s="9"/>
      <c r="F3341" s="9"/>
      <c r="G3341" s="9"/>
      <c r="H3341" s="9"/>
      <c r="I3341" s="9"/>
      <c r="J3341" s="9"/>
      <c r="K3341" s="9"/>
      <c r="L3341" s="9"/>
      <c r="M3341" s="9"/>
    </row>
    <row r="3342" spans="1:38" ht="26.1" customHeight="1" x14ac:dyDescent="0.3">
      <c r="A3342" s="7"/>
      <c r="B3342" s="7"/>
      <c r="C3342" s="14"/>
      <c r="D3342" s="9"/>
      <c r="E3342" s="9"/>
      <c r="F3342" s="9"/>
      <c r="G3342" s="9"/>
      <c r="H3342" s="9"/>
      <c r="I3342" s="9"/>
      <c r="J3342" s="9"/>
      <c r="K3342" s="9"/>
      <c r="L3342" s="9"/>
      <c r="M3342" s="9"/>
    </row>
    <row r="3343" spans="1:38" ht="26.1" customHeight="1" x14ac:dyDescent="0.3">
      <c r="A3343" s="7"/>
      <c r="B3343" s="7"/>
      <c r="C3343" s="14"/>
      <c r="D3343" s="9"/>
      <c r="E3343" s="9"/>
      <c r="F3343" s="9"/>
      <c r="G3343" s="9"/>
      <c r="H3343" s="9"/>
      <c r="I3343" s="9"/>
      <c r="J3343" s="9"/>
      <c r="K3343" s="9"/>
      <c r="L3343" s="9"/>
      <c r="M3343" s="9"/>
    </row>
    <row r="3344" spans="1:38" ht="26.1" customHeight="1" x14ac:dyDescent="0.3">
      <c r="A3344" s="7"/>
      <c r="B3344" s="7"/>
      <c r="C3344" s="14"/>
      <c r="D3344" s="9"/>
      <c r="E3344" s="9"/>
      <c r="F3344" s="9"/>
      <c r="G3344" s="9"/>
      <c r="H3344" s="9"/>
      <c r="I3344" s="9"/>
      <c r="J3344" s="9"/>
      <c r="K3344" s="9"/>
      <c r="L3344" s="9"/>
      <c r="M3344" s="9"/>
    </row>
    <row r="3345" spans="1:38" ht="26.1" customHeight="1" x14ac:dyDescent="0.3">
      <c r="A3345" s="7"/>
      <c r="B3345" s="7"/>
      <c r="C3345" s="14"/>
      <c r="D3345" s="9"/>
      <c r="E3345" s="9"/>
      <c r="F3345" s="9"/>
      <c r="G3345" s="9"/>
      <c r="H3345" s="9"/>
      <c r="I3345" s="9"/>
      <c r="J3345" s="9"/>
      <c r="K3345" s="9"/>
      <c r="L3345" s="9"/>
      <c r="M3345" s="9"/>
    </row>
    <row r="3346" spans="1:38" ht="26.1" customHeight="1" x14ac:dyDescent="0.3">
      <c r="A3346" s="7"/>
      <c r="B3346" s="7"/>
      <c r="C3346" s="14"/>
      <c r="D3346" s="9"/>
      <c r="E3346" s="9"/>
      <c r="F3346" s="9"/>
      <c r="G3346" s="9"/>
      <c r="H3346" s="9"/>
      <c r="I3346" s="9"/>
      <c r="J3346" s="9"/>
      <c r="K3346" s="9"/>
      <c r="L3346" s="9"/>
      <c r="M3346" s="9"/>
    </row>
    <row r="3347" spans="1:38" ht="26.1" customHeight="1" x14ac:dyDescent="0.3">
      <c r="A3347" s="7"/>
      <c r="B3347" s="7"/>
      <c r="C3347" s="14"/>
      <c r="D3347" s="9"/>
      <c r="E3347" s="9"/>
      <c r="F3347" s="9"/>
      <c r="G3347" s="9"/>
      <c r="H3347" s="9"/>
      <c r="I3347" s="9"/>
      <c r="J3347" s="9"/>
      <c r="K3347" s="9"/>
      <c r="L3347" s="9"/>
      <c r="M3347" s="9"/>
    </row>
    <row r="3348" spans="1:38" ht="26.1" customHeight="1" x14ac:dyDescent="0.3">
      <c r="A3348" s="10" t="s">
        <v>91</v>
      </c>
      <c r="B3348" s="11"/>
      <c r="C3348" s="12"/>
      <c r="D3348" s="13"/>
      <c r="E3348" s="13"/>
      <c r="F3348" s="13"/>
      <c r="G3348" s="13"/>
      <c r="H3348" s="13"/>
      <c r="I3348" s="13"/>
      <c r="J3348" s="13"/>
      <c r="K3348" s="13"/>
      <c r="L3348" s="13">
        <f>F3348+H3348+J3348</f>
        <v>0</v>
      </c>
      <c r="M3348" s="13"/>
      <c r="R3348">
        <f t="shared" ref="R3348:AL3348" si="581">ROUNDDOWN(SUM(R3334:R3335), 0)</f>
        <v>0</v>
      </c>
      <c r="S3348">
        <f t="shared" si="581"/>
        <v>0</v>
      </c>
      <c r="T3348">
        <f t="shared" si="581"/>
        <v>0</v>
      </c>
      <c r="U3348">
        <f t="shared" si="581"/>
        <v>0</v>
      </c>
      <c r="V3348">
        <f t="shared" si="581"/>
        <v>0</v>
      </c>
      <c r="W3348">
        <f t="shared" si="581"/>
        <v>0</v>
      </c>
      <c r="X3348">
        <f t="shared" si="581"/>
        <v>0</v>
      </c>
      <c r="Y3348">
        <f t="shared" si="581"/>
        <v>0</v>
      </c>
      <c r="Z3348">
        <f t="shared" si="581"/>
        <v>0</v>
      </c>
      <c r="AA3348">
        <f t="shared" si="581"/>
        <v>0</v>
      </c>
      <c r="AB3348">
        <f t="shared" si="581"/>
        <v>0</v>
      </c>
      <c r="AC3348">
        <f t="shared" si="581"/>
        <v>0</v>
      </c>
      <c r="AD3348">
        <f t="shared" si="581"/>
        <v>0</v>
      </c>
      <c r="AE3348">
        <f t="shared" si="581"/>
        <v>0</v>
      </c>
      <c r="AF3348">
        <f t="shared" si="581"/>
        <v>0</v>
      </c>
      <c r="AG3348">
        <f t="shared" si="581"/>
        <v>0</v>
      </c>
      <c r="AH3348">
        <f t="shared" si="581"/>
        <v>0</v>
      </c>
      <c r="AI3348">
        <f t="shared" si="581"/>
        <v>0</v>
      </c>
      <c r="AJ3348">
        <f t="shared" si="581"/>
        <v>0</v>
      </c>
      <c r="AK3348">
        <f t="shared" si="581"/>
        <v>0</v>
      </c>
      <c r="AL3348">
        <f t="shared" si="581"/>
        <v>0</v>
      </c>
    </row>
    <row r="3349" spans="1:38" ht="26.1" customHeight="1" x14ac:dyDescent="0.3">
      <c r="A3349" s="59" t="s">
        <v>635</v>
      </c>
      <c r="B3349" s="62"/>
      <c r="C3349" s="62"/>
      <c r="D3349" s="62"/>
      <c r="E3349" s="62"/>
      <c r="F3349" s="62"/>
      <c r="G3349" s="62"/>
      <c r="H3349" s="62"/>
      <c r="I3349" s="62"/>
      <c r="J3349" s="62"/>
      <c r="K3349" s="62"/>
      <c r="L3349" s="62"/>
      <c r="M3349" s="63"/>
    </row>
    <row r="3350" spans="1:38" ht="26.1" customHeight="1" x14ac:dyDescent="0.3">
      <c r="A3350" s="6" t="s">
        <v>124</v>
      </c>
      <c r="B3350" s="6" t="s">
        <v>125</v>
      </c>
      <c r="C3350" s="8" t="s">
        <v>52</v>
      </c>
      <c r="D3350" s="9">
        <v>55</v>
      </c>
      <c r="E3350" s="9"/>
      <c r="F3350" s="9"/>
      <c r="G3350" s="9"/>
      <c r="H3350" s="9"/>
      <c r="I3350" s="9"/>
      <c r="J3350" s="9"/>
      <c r="K3350" s="9">
        <f>E3350+G3350+I3350</f>
        <v>0</v>
      </c>
      <c r="L3350" s="9">
        <f>F3350+H3350+J3350</f>
        <v>0</v>
      </c>
      <c r="M3350" s="15" t="s">
        <v>123</v>
      </c>
      <c r="O3350" t="str">
        <f>""</f>
        <v/>
      </c>
      <c r="P3350" s="1" t="s">
        <v>90</v>
      </c>
      <c r="Q3350">
        <v>1</v>
      </c>
      <c r="R3350">
        <f>IF(P3350="기계경비", J3350, 0)</f>
        <v>0</v>
      </c>
      <c r="S3350">
        <f>IF(P3350="운반비", J3350, 0)</f>
        <v>0</v>
      </c>
      <c r="T3350">
        <f>IF(P3350="작업부산물", F3350, 0)</f>
        <v>0</v>
      </c>
      <c r="U3350">
        <f>IF(P3350="관급", F3350, 0)</f>
        <v>0</v>
      </c>
      <c r="V3350">
        <f>IF(P3350="외주비", J3350, 0)</f>
        <v>0</v>
      </c>
      <c r="W3350">
        <f>IF(P3350="장비비", J3350, 0)</f>
        <v>0</v>
      </c>
      <c r="X3350">
        <f>IF(P3350="폐기물처리비", J3350, 0)</f>
        <v>0</v>
      </c>
      <c r="Y3350">
        <f>IF(P3350="가설비", J3350, 0)</f>
        <v>0</v>
      </c>
      <c r="Z3350">
        <f>IF(P3350="잡비제외분", F3350, 0)</f>
        <v>0</v>
      </c>
      <c r="AA3350">
        <f>IF(P3350="사급자재대", L3350, 0)</f>
        <v>0</v>
      </c>
      <c r="AB3350">
        <f>IF(P3350="관급자재대", L3350, 0)</f>
        <v>0</v>
      </c>
      <c r="AC3350">
        <f>IF(P3350="(비)철강설", L3350, 0)</f>
        <v>0</v>
      </c>
      <c r="AD3350">
        <f>IF(P3350="사용자항목2", L3350, 0)</f>
        <v>0</v>
      </c>
      <c r="AE3350">
        <f>IF(P3350="사용자항목3", L3350, 0)</f>
        <v>0</v>
      </c>
      <c r="AF3350">
        <f>IF(P3350="사용자항목4", L3350, 0)</f>
        <v>0</v>
      </c>
      <c r="AG3350">
        <f>IF(P3350="사용자항목5", L3350, 0)</f>
        <v>0</v>
      </c>
      <c r="AH3350">
        <f>IF(P3350="사용자항목6", L3350, 0)</f>
        <v>0</v>
      </c>
      <c r="AI3350">
        <f>IF(P3350="사용자항목7", L3350, 0)</f>
        <v>0</v>
      </c>
      <c r="AJ3350">
        <f>IF(P3350="사용자항목8", L3350, 0)</f>
        <v>0</v>
      </c>
      <c r="AK3350">
        <f>IF(P3350="사용자항목9", L3350, 0)</f>
        <v>0</v>
      </c>
    </row>
    <row r="3351" spans="1:38" ht="26.1" customHeight="1" x14ac:dyDescent="0.3">
      <c r="A3351" s="7"/>
      <c r="B3351" s="7"/>
      <c r="C3351" s="14"/>
      <c r="D3351" s="9"/>
      <c r="E3351" s="9"/>
      <c r="F3351" s="9"/>
      <c r="G3351" s="9"/>
      <c r="H3351" s="9"/>
      <c r="I3351" s="9"/>
      <c r="J3351" s="9"/>
      <c r="K3351" s="9"/>
      <c r="L3351" s="9"/>
      <c r="M3351" s="9"/>
    </row>
    <row r="3352" spans="1:38" ht="26.1" customHeight="1" x14ac:dyDescent="0.3">
      <c r="A3352" s="7"/>
      <c r="B3352" s="7"/>
      <c r="C3352" s="14"/>
      <c r="D3352" s="9"/>
      <c r="E3352" s="9"/>
      <c r="F3352" s="9"/>
      <c r="G3352" s="9"/>
      <c r="H3352" s="9"/>
      <c r="I3352" s="9"/>
      <c r="J3352" s="9"/>
      <c r="K3352" s="9"/>
      <c r="L3352" s="9"/>
      <c r="M3352" s="9"/>
    </row>
    <row r="3353" spans="1:38" ht="26.1" customHeight="1" x14ac:dyDescent="0.3">
      <c r="A3353" s="7"/>
      <c r="B3353" s="7"/>
      <c r="C3353" s="14"/>
      <c r="D3353" s="9"/>
      <c r="E3353" s="9"/>
      <c r="F3353" s="9"/>
      <c r="G3353" s="9"/>
      <c r="H3353" s="9"/>
      <c r="I3353" s="9"/>
      <c r="J3353" s="9"/>
      <c r="K3353" s="9"/>
      <c r="L3353" s="9"/>
      <c r="M3353" s="9"/>
    </row>
    <row r="3354" spans="1:38" ht="26.1" customHeight="1" x14ac:dyDescent="0.3">
      <c r="A3354" s="7"/>
      <c r="B3354" s="7"/>
      <c r="C3354" s="14"/>
      <c r="D3354" s="9"/>
      <c r="E3354" s="9"/>
      <c r="F3354" s="9"/>
      <c r="G3354" s="9"/>
      <c r="H3354" s="9"/>
      <c r="I3354" s="9"/>
      <c r="J3354" s="9"/>
      <c r="K3354" s="9"/>
      <c r="L3354" s="9"/>
      <c r="M3354" s="9"/>
    </row>
    <row r="3355" spans="1:38" ht="26.1" customHeight="1" x14ac:dyDescent="0.3">
      <c r="A3355" s="7"/>
      <c r="B3355" s="7"/>
      <c r="C3355" s="14"/>
      <c r="D3355" s="9"/>
      <c r="E3355" s="9"/>
      <c r="F3355" s="9"/>
      <c r="G3355" s="9"/>
      <c r="H3355" s="9"/>
      <c r="I3355" s="9"/>
      <c r="J3355" s="9"/>
      <c r="K3355" s="9"/>
      <c r="L3355" s="9"/>
      <c r="M3355" s="9"/>
    </row>
    <row r="3356" spans="1:38" ht="26.1" customHeight="1" x14ac:dyDescent="0.3">
      <c r="A3356" s="7"/>
      <c r="B3356" s="7"/>
      <c r="C3356" s="14"/>
      <c r="D3356" s="9"/>
      <c r="E3356" s="9"/>
      <c r="F3356" s="9"/>
      <c r="G3356" s="9"/>
      <c r="H3356" s="9"/>
      <c r="I3356" s="9"/>
      <c r="J3356" s="9"/>
      <c r="K3356" s="9"/>
      <c r="L3356" s="9"/>
      <c r="M3356" s="9"/>
    </row>
    <row r="3357" spans="1:38" ht="26.1" customHeight="1" x14ac:dyDescent="0.3">
      <c r="A3357" s="7"/>
      <c r="B3357" s="7"/>
      <c r="C3357" s="14"/>
      <c r="D3357" s="9"/>
      <c r="E3357" s="9"/>
      <c r="F3357" s="9"/>
      <c r="G3357" s="9"/>
      <c r="H3357" s="9"/>
      <c r="I3357" s="9"/>
      <c r="J3357" s="9"/>
      <c r="K3357" s="9"/>
      <c r="L3357" s="9"/>
      <c r="M3357" s="9"/>
    </row>
    <row r="3358" spans="1:38" ht="26.1" customHeight="1" x14ac:dyDescent="0.3">
      <c r="A3358" s="7"/>
      <c r="B3358" s="7"/>
      <c r="C3358" s="14"/>
      <c r="D3358" s="9"/>
      <c r="E3358" s="9"/>
      <c r="F3358" s="9"/>
      <c r="G3358" s="9"/>
      <c r="H3358" s="9"/>
      <c r="I3358" s="9"/>
      <c r="J3358" s="9"/>
      <c r="K3358" s="9"/>
      <c r="L3358" s="9"/>
      <c r="M3358" s="9"/>
    </row>
    <row r="3359" spans="1:38" ht="26.1" customHeight="1" x14ac:dyDescent="0.3">
      <c r="A3359" s="7"/>
      <c r="B3359" s="7"/>
      <c r="C3359" s="14"/>
      <c r="D3359" s="9"/>
      <c r="E3359" s="9"/>
      <c r="F3359" s="9"/>
      <c r="G3359" s="9"/>
      <c r="H3359" s="9"/>
      <c r="I3359" s="9"/>
      <c r="J3359" s="9"/>
      <c r="K3359" s="9"/>
      <c r="L3359" s="9"/>
      <c r="M3359" s="9"/>
    </row>
    <row r="3360" spans="1:38" ht="26.1" customHeight="1" x14ac:dyDescent="0.3">
      <c r="A3360" s="7"/>
      <c r="B3360" s="7"/>
      <c r="C3360" s="14"/>
      <c r="D3360" s="9"/>
      <c r="E3360" s="9"/>
      <c r="F3360" s="9"/>
      <c r="G3360" s="9"/>
      <c r="H3360" s="9"/>
      <c r="I3360" s="9"/>
      <c r="J3360" s="9"/>
      <c r="K3360" s="9"/>
      <c r="L3360" s="9"/>
      <c r="M3360" s="9"/>
    </row>
    <row r="3361" spans="1:38" ht="26.1" customHeight="1" x14ac:dyDescent="0.3">
      <c r="A3361" s="7"/>
      <c r="B3361" s="7"/>
      <c r="C3361" s="14"/>
      <c r="D3361" s="9"/>
      <c r="E3361" s="9"/>
      <c r="F3361" s="9"/>
      <c r="G3361" s="9"/>
      <c r="H3361" s="9"/>
      <c r="I3361" s="9"/>
      <c r="J3361" s="9"/>
      <c r="K3361" s="9"/>
      <c r="L3361" s="9"/>
      <c r="M3361" s="9"/>
    </row>
    <row r="3362" spans="1:38" ht="26.1" customHeight="1" x14ac:dyDescent="0.3">
      <c r="A3362" s="7"/>
      <c r="B3362" s="7"/>
      <c r="C3362" s="14"/>
      <c r="D3362" s="9"/>
      <c r="E3362" s="9"/>
      <c r="F3362" s="9"/>
      <c r="G3362" s="9"/>
      <c r="H3362" s="9"/>
      <c r="I3362" s="9"/>
      <c r="J3362" s="9"/>
      <c r="K3362" s="9"/>
      <c r="L3362" s="9"/>
      <c r="M3362" s="9"/>
    </row>
    <row r="3363" spans="1:38" ht="26.1" customHeight="1" x14ac:dyDescent="0.3">
      <c r="A3363" s="7"/>
      <c r="B3363" s="7"/>
      <c r="C3363" s="14"/>
      <c r="D3363" s="9"/>
      <c r="E3363" s="9"/>
      <c r="F3363" s="9"/>
      <c r="G3363" s="9"/>
      <c r="H3363" s="9"/>
      <c r="I3363" s="9"/>
      <c r="J3363" s="9"/>
      <c r="K3363" s="9"/>
      <c r="L3363" s="9"/>
      <c r="M3363" s="9"/>
    </row>
    <row r="3364" spans="1:38" ht="26.1" customHeight="1" x14ac:dyDescent="0.3">
      <c r="A3364" s="10" t="s">
        <v>91</v>
      </c>
      <c r="B3364" s="11"/>
      <c r="C3364" s="12"/>
      <c r="D3364" s="13"/>
      <c r="E3364" s="13"/>
      <c r="F3364" s="13"/>
      <c r="G3364" s="13"/>
      <c r="H3364" s="13"/>
      <c r="I3364" s="13"/>
      <c r="J3364" s="13"/>
      <c r="K3364" s="13"/>
      <c r="L3364" s="13">
        <f>F3364+H3364+J3364</f>
        <v>0</v>
      </c>
      <c r="M3364" s="13"/>
      <c r="R3364">
        <f t="shared" ref="R3364:AL3364" si="582">ROUNDDOWN(SUM(R3350:R3350), 0)</f>
        <v>0</v>
      </c>
      <c r="S3364">
        <f t="shared" si="582"/>
        <v>0</v>
      </c>
      <c r="T3364">
        <f t="shared" si="582"/>
        <v>0</v>
      </c>
      <c r="U3364">
        <f t="shared" si="582"/>
        <v>0</v>
      </c>
      <c r="V3364">
        <f t="shared" si="582"/>
        <v>0</v>
      </c>
      <c r="W3364">
        <f t="shared" si="582"/>
        <v>0</v>
      </c>
      <c r="X3364">
        <f t="shared" si="582"/>
        <v>0</v>
      </c>
      <c r="Y3364">
        <f t="shared" si="582"/>
        <v>0</v>
      </c>
      <c r="Z3364">
        <f t="shared" si="582"/>
        <v>0</v>
      </c>
      <c r="AA3364">
        <f t="shared" si="582"/>
        <v>0</v>
      </c>
      <c r="AB3364">
        <f t="shared" si="582"/>
        <v>0</v>
      </c>
      <c r="AC3364">
        <f t="shared" si="582"/>
        <v>0</v>
      </c>
      <c r="AD3364">
        <f t="shared" si="582"/>
        <v>0</v>
      </c>
      <c r="AE3364">
        <f t="shared" si="582"/>
        <v>0</v>
      </c>
      <c r="AF3364">
        <f t="shared" si="582"/>
        <v>0</v>
      </c>
      <c r="AG3364">
        <f t="shared" si="582"/>
        <v>0</v>
      </c>
      <c r="AH3364">
        <f t="shared" si="582"/>
        <v>0</v>
      </c>
      <c r="AI3364">
        <f t="shared" si="582"/>
        <v>0</v>
      </c>
      <c r="AJ3364">
        <f t="shared" si="582"/>
        <v>0</v>
      </c>
      <c r="AK3364">
        <f t="shared" si="582"/>
        <v>0</v>
      </c>
      <c r="AL3364">
        <f t="shared" si="582"/>
        <v>0</v>
      </c>
    </row>
    <row r="3365" spans="1:38" ht="26.1" customHeight="1" x14ac:dyDescent="0.3">
      <c r="A3365" s="59" t="s">
        <v>636</v>
      </c>
      <c r="B3365" s="62"/>
      <c r="C3365" s="62"/>
      <c r="D3365" s="62"/>
      <c r="E3365" s="62"/>
      <c r="F3365" s="62"/>
      <c r="G3365" s="62"/>
      <c r="H3365" s="62"/>
      <c r="I3365" s="62"/>
      <c r="J3365" s="62"/>
      <c r="K3365" s="62"/>
      <c r="L3365" s="62"/>
      <c r="M3365" s="63"/>
    </row>
    <row r="3366" spans="1:38" ht="26.1" customHeight="1" x14ac:dyDescent="0.3">
      <c r="A3366" s="6" t="s">
        <v>47</v>
      </c>
      <c r="B3366" s="6" t="s">
        <v>48</v>
      </c>
      <c r="C3366" s="8" t="s">
        <v>49</v>
      </c>
      <c r="D3366" s="9">
        <v>72</v>
      </c>
      <c r="E3366" s="9"/>
      <c r="F3366" s="9"/>
      <c r="G3366" s="9"/>
      <c r="H3366" s="9"/>
      <c r="I3366" s="9"/>
      <c r="J3366" s="9"/>
      <c r="K3366" s="9">
        <f>E3366+G3366+I3366</f>
        <v>0</v>
      </c>
      <c r="L3366" s="9">
        <f>F3366+H3366+J3366</f>
        <v>0</v>
      </c>
      <c r="M3366" s="15" t="s">
        <v>50</v>
      </c>
      <c r="O3366" t="str">
        <f>"01"</f>
        <v>01</v>
      </c>
      <c r="P3366" t="s">
        <v>416</v>
      </c>
      <c r="Q3366">
        <v>1</v>
      </c>
      <c r="R3366">
        <f>IF(P3366="기계경비", J3366, 0)</f>
        <v>0</v>
      </c>
      <c r="S3366">
        <f>IF(P3366="운반비", J3366, 0)</f>
        <v>0</v>
      </c>
      <c r="T3366">
        <f>IF(P3366="작업부산물", F3366, 0)</f>
        <v>0</v>
      </c>
      <c r="U3366">
        <f>IF(P3366="관급", F3366, 0)</f>
        <v>0</v>
      </c>
      <c r="V3366">
        <f>IF(P3366="외주비", J3366, 0)</f>
        <v>0</v>
      </c>
      <c r="W3366">
        <f>IF(P3366="장비비", J3366, 0)</f>
        <v>0</v>
      </c>
      <c r="X3366">
        <f>IF(P3366="폐기물처리비", J3366, 0)</f>
        <v>0</v>
      </c>
      <c r="Y3366">
        <f>IF(P3366="가설비", J3366, 0)</f>
        <v>0</v>
      </c>
      <c r="Z3366">
        <f>IF(P3366="잡비제외분", F3366, 0)</f>
        <v>0</v>
      </c>
      <c r="AA3366">
        <f>IF(P3366="사급자재대", L3366, 0)</f>
        <v>0</v>
      </c>
      <c r="AB3366">
        <f>IF(P3366="관급자재대", L3366, 0)</f>
        <v>0</v>
      </c>
      <c r="AC3366">
        <f>IF(P3366="(비)철강설", L3366, 0)</f>
        <v>0</v>
      </c>
      <c r="AD3366">
        <f>IF(P3366="사용자항목2", L3366, 0)</f>
        <v>0</v>
      </c>
      <c r="AE3366">
        <f>IF(P3366="사용자항목3", L3366, 0)</f>
        <v>0</v>
      </c>
      <c r="AF3366">
        <f>IF(P3366="사용자항목4", L3366, 0)</f>
        <v>0</v>
      </c>
      <c r="AG3366">
        <f>IF(P3366="사용자항목5", L3366, 0)</f>
        <v>0</v>
      </c>
      <c r="AH3366">
        <f>IF(P3366="사용자항목6", L3366, 0)</f>
        <v>0</v>
      </c>
      <c r="AI3366">
        <f>IF(P3366="사용자항목7", L3366, 0)</f>
        <v>0</v>
      </c>
      <c r="AJ3366">
        <f>IF(P3366="사용자항목8", L3366, 0)</f>
        <v>0</v>
      </c>
      <c r="AK3366">
        <f>IF(P3366="사용자항목9", L3366, 0)</f>
        <v>0</v>
      </c>
    </row>
    <row r="3367" spans="1:38" ht="26.1" customHeight="1" x14ac:dyDescent="0.3">
      <c r="A3367" s="7"/>
      <c r="B3367" s="7"/>
      <c r="C3367" s="14"/>
      <c r="D3367" s="9"/>
      <c r="E3367" s="9"/>
      <c r="F3367" s="9"/>
      <c r="G3367" s="9"/>
      <c r="H3367" s="9"/>
      <c r="I3367" s="9"/>
      <c r="J3367" s="9"/>
      <c r="K3367" s="9"/>
      <c r="L3367" s="9"/>
      <c r="M3367" s="9"/>
    </row>
    <row r="3368" spans="1:38" ht="26.1" customHeight="1" x14ac:dyDescent="0.3">
      <c r="A3368" s="7"/>
      <c r="B3368" s="7"/>
      <c r="C3368" s="14"/>
      <c r="D3368" s="9"/>
      <c r="E3368" s="9"/>
      <c r="F3368" s="9"/>
      <c r="G3368" s="9"/>
      <c r="H3368" s="9"/>
      <c r="I3368" s="9"/>
      <c r="J3368" s="9"/>
      <c r="K3368" s="9"/>
      <c r="L3368" s="9"/>
      <c r="M3368" s="9"/>
    </row>
    <row r="3369" spans="1:38" ht="26.1" customHeight="1" x14ac:dyDescent="0.3">
      <c r="A3369" s="7"/>
      <c r="B3369" s="7"/>
      <c r="C3369" s="14"/>
      <c r="D3369" s="9"/>
      <c r="E3369" s="9"/>
      <c r="F3369" s="9"/>
      <c r="G3369" s="9"/>
      <c r="H3369" s="9"/>
      <c r="I3369" s="9"/>
      <c r="J3369" s="9"/>
      <c r="K3369" s="9"/>
      <c r="L3369" s="9"/>
      <c r="M3369" s="9"/>
    </row>
    <row r="3370" spans="1:38" ht="26.1" customHeight="1" x14ac:dyDescent="0.3">
      <c r="A3370" s="7"/>
      <c r="B3370" s="7"/>
      <c r="C3370" s="14"/>
      <c r="D3370" s="9"/>
      <c r="E3370" s="9"/>
      <c r="F3370" s="9"/>
      <c r="G3370" s="9"/>
      <c r="H3370" s="9"/>
      <c r="I3370" s="9"/>
      <c r="J3370" s="9"/>
      <c r="K3370" s="9"/>
      <c r="L3370" s="9"/>
      <c r="M3370" s="9"/>
    </row>
    <row r="3371" spans="1:38" ht="26.1" customHeight="1" x14ac:dyDescent="0.3">
      <c r="A3371" s="7"/>
      <c r="B3371" s="7"/>
      <c r="C3371" s="14"/>
      <c r="D3371" s="9"/>
      <c r="E3371" s="9"/>
      <c r="F3371" s="9"/>
      <c r="G3371" s="9"/>
      <c r="H3371" s="9"/>
      <c r="I3371" s="9"/>
      <c r="J3371" s="9"/>
      <c r="K3371" s="9"/>
      <c r="L3371" s="9"/>
      <c r="M3371" s="9"/>
    </row>
    <row r="3372" spans="1:38" ht="26.1" customHeight="1" x14ac:dyDescent="0.3">
      <c r="A3372" s="7"/>
      <c r="B3372" s="7"/>
      <c r="C3372" s="14"/>
      <c r="D3372" s="9"/>
      <c r="E3372" s="9"/>
      <c r="F3372" s="9"/>
      <c r="G3372" s="9"/>
      <c r="H3372" s="9"/>
      <c r="I3372" s="9"/>
      <c r="J3372" s="9"/>
      <c r="K3372" s="9"/>
      <c r="L3372" s="9"/>
      <c r="M3372" s="9"/>
    </row>
    <row r="3373" spans="1:38" ht="26.1" customHeight="1" x14ac:dyDescent="0.3">
      <c r="A3373" s="7"/>
      <c r="B3373" s="7"/>
      <c r="C3373" s="14"/>
      <c r="D3373" s="9"/>
      <c r="E3373" s="9"/>
      <c r="F3373" s="9"/>
      <c r="G3373" s="9"/>
      <c r="H3373" s="9"/>
      <c r="I3373" s="9"/>
      <c r="J3373" s="9"/>
      <c r="K3373" s="9"/>
      <c r="L3373" s="9"/>
      <c r="M3373" s="9"/>
    </row>
    <row r="3374" spans="1:38" ht="26.1" customHeight="1" x14ac:dyDescent="0.3">
      <c r="A3374" s="7"/>
      <c r="B3374" s="7"/>
      <c r="C3374" s="14"/>
      <c r="D3374" s="9"/>
      <c r="E3374" s="9"/>
      <c r="F3374" s="9"/>
      <c r="G3374" s="9"/>
      <c r="H3374" s="9"/>
      <c r="I3374" s="9"/>
      <c r="J3374" s="9"/>
      <c r="K3374" s="9"/>
      <c r="L3374" s="9"/>
      <c r="M3374" s="9"/>
    </row>
    <row r="3375" spans="1:38" ht="26.1" customHeight="1" x14ac:dyDescent="0.3">
      <c r="A3375" s="7"/>
      <c r="B3375" s="7"/>
      <c r="C3375" s="14"/>
      <c r="D3375" s="9"/>
      <c r="E3375" s="9"/>
      <c r="F3375" s="9"/>
      <c r="G3375" s="9"/>
      <c r="H3375" s="9"/>
      <c r="I3375" s="9"/>
      <c r="J3375" s="9"/>
      <c r="K3375" s="9"/>
      <c r="L3375" s="9"/>
      <c r="M3375" s="9"/>
    </row>
    <row r="3376" spans="1:38" ht="26.1" customHeight="1" x14ac:dyDescent="0.3">
      <c r="A3376" s="7"/>
      <c r="B3376" s="7"/>
      <c r="C3376" s="14"/>
      <c r="D3376" s="9"/>
      <c r="E3376" s="9"/>
      <c r="F3376" s="9"/>
      <c r="G3376" s="9"/>
      <c r="H3376" s="9"/>
      <c r="I3376" s="9"/>
      <c r="J3376" s="9"/>
      <c r="K3376" s="9"/>
      <c r="L3376" s="9"/>
      <c r="M3376" s="9"/>
    </row>
    <row r="3377" spans="1:38" ht="26.1" customHeight="1" x14ac:dyDescent="0.3">
      <c r="A3377" s="7"/>
      <c r="B3377" s="7"/>
      <c r="C3377" s="14"/>
      <c r="D3377" s="9"/>
      <c r="E3377" s="9"/>
      <c r="F3377" s="9"/>
      <c r="G3377" s="9"/>
      <c r="H3377" s="9"/>
      <c r="I3377" s="9"/>
      <c r="J3377" s="9"/>
      <c r="K3377" s="9"/>
      <c r="L3377" s="9"/>
      <c r="M3377" s="9"/>
    </row>
    <row r="3378" spans="1:38" ht="26.1" customHeight="1" x14ac:dyDescent="0.3">
      <c r="A3378" s="7"/>
      <c r="B3378" s="7"/>
      <c r="C3378" s="14"/>
      <c r="D3378" s="9"/>
      <c r="E3378" s="9"/>
      <c r="F3378" s="9"/>
      <c r="G3378" s="9"/>
      <c r="H3378" s="9"/>
      <c r="I3378" s="9"/>
      <c r="J3378" s="9"/>
      <c r="K3378" s="9"/>
      <c r="L3378" s="9"/>
      <c r="M3378" s="9"/>
    </row>
    <row r="3379" spans="1:38" ht="26.1" customHeight="1" x14ac:dyDescent="0.3">
      <c r="A3379" s="7"/>
      <c r="B3379" s="7"/>
      <c r="C3379" s="14"/>
      <c r="D3379" s="9"/>
      <c r="E3379" s="9"/>
      <c r="F3379" s="9"/>
      <c r="G3379" s="9"/>
      <c r="H3379" s="9"/>
      <c r="I3379" s="9"/>
      <c r="J3379" s="9"/>
      <c r="K3379" s="9"/>
      <c r="L3379" s="9"/>
      <c r="M3379" s="9"/>
    </row>
    <row r="3380" spans="1:38" ht="26.1" customHeight="1" x14ac:dyDescent="0.3">
      <c r="A3380" s="10" t="s">
        <v>91</v>
      </c>
      <c r="B3380" s="11"/>
      <c r="C3380" s="12"/>
      <c r="D3380" s="13"/>
      <c r="E3380" s="13"/>
      <c r="F3380" s="13"/>
      <c r="G3380" s="13"/>
      <c r="H3380" s="13"/>
      <c r="I3380" s="13"/>
      <c r="J3380" s="13"/>
      <c r="K3380" s="13"/>
      <c r="L3380" s="13">
        <f>F3380+H3380+J3380</f>
        <v>0</v>
      </c>
      <c r="M3380" s="13"/>
      <c r="R3380">
        <f t="shared" ref="R3380:AL3380" si="583">ROUNDDOWN(SUM(R3366:R3366), 0)</f>
        <v>0</v>
      </c>
      <c r="S3380">
        <f t="shared" si="583"/>
        <v>0</v>
      </c>
      <c r="T3380">
        <f t="shared" si="583"/>
        <v>0</v>
      </c>
      <c r="U3380">
        <f t="shared" si="583"/>
        <v>0</v>
      </c>
      <c r="V3380">
        <f t="shared" si="583"/>
        <v>0</v>
      </c>
      <c r="W3380">
        <f t="shared" si="583"/>
        <v>0</v>
      </c>
      <c r="X3380">
        <f t="shared" si="583"/>
        <v>0</v>
      </c>
      <c r="Y3380">
        <f t="shared" si="583"/>
        <v>0</v>
      </c>
      <c r="Z3380">
        <f t="shared" si="583"/>
        <v>0</v>
      </c>
      <c r="AA3380">
        <f t="shared" si="583"/>
        <v>0</v>
      </c>
      <c r="AB3380">
        <f t="shared" si="583"/>
        <v>0</v>
      </c>
      <c r="AC3380">
        <f t="shared" si="583"/>
        <v>0</v>
      </c>
      <c r="AD3380">
        <f t="shared" si="583"/>
        <v>0</v>
      </c>
      <c r="AE3380">
        <f t="shared" si="583"/>
        <v>0</v>
      </c>
      <c r="AF3380">
        <f t="shared" si="583"/>
        <v>0</v>
      </c>
      <c r="AG3380">
        <f t="shared" si="583"/>
        <v>0</v>
      </c>
      <c r="AH3380">
        <f t="shared" si="583"/>
        <v>0</v>
      </c>
      <c r="AI3380">
        <f t="shared" si="583"/>
        <v>0</v>
      </c>
      <c r="AJ3380">
        <f t="shared" si="583"/>
        <v>0</v>
      </c>
      <c r="AK3380">
        <f t="shared" si="583"/>
        <v>0</v>
      </c>
      <c r="AL3380">
        <f t="shared" si="583"/>
        <v>0</v>
      </c>
    </row>
    <row r="3381" spans="1:38" ht="26.1" customHeight="1" x14ac:dyDescent="0.3">
      <c r="A3381" s="59" t="s">
        <v>637</v>
      </c>
      <c r="B3381" s="62"/>
      <c r="C3381" s="62"/>
      <c r="D3381" s="62"/>
      <c r="E3381" s="62"/>
      <c r="F3381" s="62"/>
      <c r="G3381" s="62"/>
      <c r="H3381" s="62"/>
      <c r="I3381" s="62"/>
      <c r="J3381" s="62"/>
      <c r="K3381" s="62"/>
      <c r="L3381" s="62"/>
      <c r="M3381" s="63"/>
    </row>
    <row r="3382" spans="1:38" ht="26.1" customHeight="1" x14ac:dyDescent="0.3">
      <c r="A3382" s="6" t="s">
        <v>184</v>
      </c>
      <c r="B3382" s="7"/>
      <c r="C3382" s="8" t="s">
        <v>52</v>
      </c>
      <c r="D3382" s="9">
        <v>80</v>
      </c>
      <c r="E3382" s="9"/>
      <c r="F3382" s="9"/>
      <c r="G3382" s="9"/>
      <c r="H3382" s="9"/>
      <c r="I3382" s="9"/>
      <c r="J3382" s="9"/>
      <c r="K3382" s="9">
        <f t="shared" ref="K3382:L3384" si="584">E3382+G3382+I3382</f>
        <v>0</v>
      </c>
      <c r="L3382" s="9">
        <f t="shared" si="584"/>
        <v>0</v>
      </c>
      <c r="M3382" s="15" t="s">
        <v>183</v>
      </c>
      <c r="O3382" t="str">
        <f>""</f>
        <v/>
      </c>
      <c r="P3382" s="1" t="s">
        <v>90</v>
      </c>
      <c r="Q3382">
        <v>1</v>
      </c>
      <c r="R3382">
        <f>IF(P3382="기계경비", J3382, 0)</f>
        <v>0</v>
      </c>
      <c r="S3382">
        <f>IF(P3382="운반비", J3382, 0)</f>
        <v>0</v>
      </c>
      <c r="T3382">
        <f>IF(P3382="작업부산물", F3382, 0)</f>
        <v>0</v>
      </c>
      <c r="U3382">
        <f>IF(P3382="관급", F3382, 0)</f>
        <v>0</v>
      </c>
      <c r="V3382">
        <f>IF(P3382="외주비", J3382, 0)</f>
        <v>0</v>
      </c>
      <c r="W3382">
        <f>IF(P3382="장비비", J3382, 0)</f>
        <v>0</v>
      </c>
      <c r="X3382">
        <f>IF(P3382="폐기물처리비", J3382, 0)</f>
        <v>0</v>
      </c>
      <c r="Y3382">
        <f>IF(P3382="가설비", J3382, 0)</f>
        <v>0</v>
      </c>
      <c r="Z3382">
        <f>IF(P3382="잡비제외분", F3382, 0)</f>
        <v>0</v>
      </c>
      <c r="AA3382">
        <f>IF(P3382="사급자재대", L3382, 0)</f>
        <v>0</v>
      </c>
      <c r="AB3382">
        <f>IF(P3382="관급자재대", L3382, 0)</f>
        <v>0</v>
      </c>
      <c r="AC3382">
        <f>IF(P3382="(비)철강설", L3382, 0)</f>
        <v>0</v>
      </c>
      <c r="AD3382">
        <f>IF(P3382="사용자항목2", L3382, 0)</f>
        <v>0</v>
      </c>
      <c r="AE3382">
        <f>IF(P3382="사용자항목3", L3382, 0)</f>
        <v>0</v>
      </c>
      <c r="AF3382">
        <f>IF(P3382="사용자항목4", L3382, 0)</f>
        <v>0</v>
      </c>
      <c r="AG3382">
        <f>IF(P3382="사용자항목5", L3382, 0)</f>
        <v>0</v>
      </c>
      <c r="AH3382">
        <f>IF(P3382="사용자항목6", L3382, 0)</f>
        <v>0</v>
      </c>
      <c r="AI3382">
        <f>IF(P3382="사용자항목7", L3382, 0)</f>
        <v>0</v>
      </c>
      <c r="AJ3382">
        <f>IF(P3382="사용자항목8", L3382, 0)</f>
        <v>0</v>
      </c>
      <c r="AK3382">
        <f>IF(P3382="사용자항목9", L3382, 0)</f>
        <v>0</v>
      </c>
    </row>
    <row r="3383" spans="1:38" ht="26.1" customHeight="1" x14ac:dyDescent="0.3">
      <c r="A3383" s="6" t="s">
        <v>318</v>
      </c>
      <c r="B3383" s="6" t="s">
        <v>98</v>
      </c>
      <c r="C3383" s="8" t="s">
        <v>97</v>
      </c>
      <c r="D3383" s="9">
        <v>5</v>
      </c>
      <c r="E3383" s="9"/>
      <c r="F3383" s="9"/>
      <c r="G3383" s="9"/>
      <c r="H3383" s="9"/>
      <c r="I3383" s="9"/>
      <c r="J3383" s="9"/>
      <c r="K3383" s="9">
        <f t="shared" si="584"/>
        <v>0</v>
      </c>
      <c r="L3383" s="9">
        <f t="shared" si="584"/>
        <v>0</v>
      </c>
      <c r="M3383" s="15" t="s">
        <v>360</v>
      </c>
      <c r="O3383" t="str">
        <f>""</f>
        <v/>
      </c>
      <c r="P3383" s="1" t="s">
        <v>90</v>
      </c>
      <c r="Q3383">
        <v>1</v>
      </c>
      <c r="R3383">
        <f>IF(P3383="기계경비", J3383, 0)</f>
        <v>0</v>
      </c>
      <c r="S3383">
        <f>IF(P3383="운반비", J3383, 0)</f>
        <v>0</v>
      </c>
      <c r="T3383">
        <f>IF(P3383="작업부산물", F3383, 0)</f>
        <v>0</v>
      </c>
      <c r="U3383">
        <f>IF(P3383="관급", F3383, 0)</f>
        <v>0</v>
      </c>
      <c r="V3383">
        <f>IF(P3383="외주비", J3383, 0)</f>
        <v>0</v>
      </c>
      <c r="W3383">
        <f>IF(P3383="장비비", J3383, 0)</f>
        <v>0</v>
      </c>
      <c r="X3383">
        <f>IF(P3383="폐기물처리비", J3383, 0)</f>
        <v>0</v>
      </c>
      <c r="Y3383">
        <f>IF(P3383="가설비", J3383, 0)</f>
        <v>0</v>
      </c>
      <c r="Z3383">
        <f>IF(P3383="잡비제외분", F3383, 0)</f>
        <v>0</v>
      </c>
      <c r="AA3383">
        <f>IF(P3383="사급자재대", L3383, 0)</f>
        <v>0</v>
      </c>
      <c r="AB3383">
        <f>IF(P3383="관급자재대", L3383, 0)</f>
        <v>0</v>
      </c>
      <c r="AC3383">
        <f>IF(P3383="(비)철강설", L3383, 0)</f>
        <v>0</v>
      </c>
      <c r="AD3383">
        <f>IF(P3383="사용자항목2", L3383, 0)</f>
        <v>0</v>
      </c>
      <c r="AE3383">
        <f>IF(P3383="사용자항목3", L3383, 0)</f>
        <v>0</v>
      </c>
      <c r="AF3383">
        <f>IF(P3383="사용자항목4", L3383, 0)</f>
        <v>0</v>
      </c>
      <c r="AG3383">
        <f>IF(P3383="사용자항목5", L3383, 0)</f>
        <v>0</v>
      </c>
      <c r="AH3383">
        <f>IF(P3383="사용자항목6", L3383, 0)</f>
        <v>0</v>
      </c>
      <c r="AI3383">
        <f>IF(P3383="사용자항목7", L3383, 0)</f>
        <v>0</v>
      </c>
      <c r="AJ3383">
        <f>IF(P3383="사용자항목8", L3383, 0)</f>
        <v>0</v>
      </c>
      <c r="AK3383">
        <f>IF(P3383="사용자항목9", L3383, 0)</f>
        <v>0</v>
      </c>
    </row>
    <row r="3384" spans="1:38" ht="26.1" customHeight="1" x14ac:dyDescent="0.3">
      <c r="A3384" s="6" t="s">
        <v>144</v>
      </c>
      <c r="B3384" s="6" t="s">
        <v>98</v>
      </c>
      <c r="C3384" s="8" t="s">
        <v>97</v>
      </c>
      <c r="D3384" s="9">
        <v>5</v>
      </c>
      <c r="E3384" s="9"/>
      <c r="F3384" s="9"/>
      <c r="G3384" s="9"/>
      <c r="H3384" s="9"/>
      <c r="I3384" s="9"/>
      <c r="J3384" s="9"/>
      <c r="K3384" s="9">
        <f t="shared" si="584"/>
        <v>0</v>
      </c>
      <c r="L3384" s="9">
        <f t="shared" si="584"/>
        <v>0</v>
      </c>
      <c r="M3384" s="15" t="s">
        <v>143</v>
      </c>
      <c r="O3384" t="str">
        <f>""</f>
        <v/>
      </c>
      <c r="P3384" s="1" t="s">
        <v>90</v>
      </c>
      <c r="Q3384">
        <v>1</v>
      </c>
      <c r="R3384">
        <f>IF(P3384="기계경비", J3384, 0)</f>
        <v>0</v>
      </c>
      <c r="S3384">
        <f>IF(P3384="운반비", J3384, 0)</f>
        <v>0</v>
      </c>
      <c r="T3384">
        <f>IF(P3384="작업부산물", F3384, 0)</f>
        <v>0</v>
      </c>
      <c r="U3384">
        <f>IF(P3384="관급", F3384, 0)</f>
        <v>0</v>
      </c>
      <c r="V3384">
        <f>IF(P3384="외주비", J3384, 0)</f>
        <v>0</v>
      </c>
      <c r="W3384">
        <f>IF(P3384="장비비", J3384, 0)</f>
        <v>0</v>
      </c>
      <c r="X3384">
        <f>IF(P3384="폐기물처리비", J3384, 0)</f>
        <v>0</v>
      </c>
      <c r="Y3384">
        <f>IF(P3384="가설비", J3384, 0)</f>
        <v>0</v>
      </c>
      <c r="Z3384">
        <f>IF(P3384="잡비제외분", F3384, 0)</f>
        <v>0</v>
      </c>
      <c r="AA3384">
        <f>IF(P3384="사급자재대", L3384, 0)</f>
        <v>0</v>
      </c>
      <c r="AB3384">
        <f>IF(P3384="관급자재대", L3384, 0)</f>
        <v>0</v>
      </c>
      <c r="AC3384">
        <f>IF(P3384="(비)철강설", L3384, 0)</f>
        <v>0</v>
      </c>
      <c r="AD3384">
        <f>IF(P3384="사용자항목2", L3384, 0)</f>
        <v>0</v>
      </c>
      <c r="AE3384">
        <f>IF(P3384="사용자항목3", L3384, 0)</f>
        <v>0</v>
      </c>
      <c r="AF3384">
        <f>IF(P3384="사용자항목4", L3384, 0)</f>
        <v>0</v>
      </c>
      <c r="AG3384">
        <f>IF(P3384="사용자항목5", L3384, 0)</f>
        <v>0</v>
      </c>
      <c r="AH3384">
        <f>IF(P3384="사용자항목6", L3384, 0)</f>
        <v>0</v>
      </c>
      <c r="AI3384">
        <f>IF(P3384="사용자항목7", L3384, 0)</f>
        <v>0</v>
      </c>
      <c r="AJ3384">
        <f>IF(P3384="사용자항목8", L3384, 0)</f>
        <v>0</v>
      </c>
      <c r="AK3384">
        <f>IF(P3384="사용자항목9", L3384, 0)</f>
        <v>0</v>
      </c>
    </row>
    <row r="3385" spans="1:38" ht="26.1" customHeight="1" x14ac:dyDescent="0.3">
      <c r="A3385" s="7"/>
      <c r="B3385" s="7"/>
      <c r="C3385" s="14"/>
      <c r="D3385" s="9"/>
      <c r="E3385" s="9"/>
      <c r="F3385" s="9"/>
      <c r="G3385" s="9"/>
      <c r="H3385" s="9"/>
      <c r="I3385" s="9"/>
      <c r="J3385" s="9"/>
      <c r="K3385" s="9"/>
      <c r="L3385" s="9"/>
      <c r="M3385" s="9"/>
    </row>
    <row r="3386" spans="1:38" ht="26.1" customHeight="1" x14ac:dyDescent="0.3">
      <c r="A3386" s="7"/>
      <c r="B3386" s="7"/>
      <c r="C3386" s="14"/>
      <c r="D3386" s="9"/>
      <c r="E3386" s="9"/>
      <c r="F3386" s="9"/>
      <c r="G3386" s="9"/>
      <c r="H3386" s="9"/>
      <c r="I3386" s="9"/>
      <c r="J3386" s="9"/>
      <c r="K3386" s="9"/>
      <c r="L3386" s="9"/>
      <c r="M3386" s="9"/>
    </row>
    <row r="3387" spans="1:38" ht="26.1" customHeight="1" x14ac:dyDescent="0.3">
      <c r="A3387" s="7"/>
      <c r="B3387" s="7"/>
      <c r="C3387" s="14"/>
      <c r="D3387" s="9"/>
      <c r="E3387" s="9"/>
      <c r="F3387" s="9"/>
      <c r="G3387" s="9"/>
      <c r="H3387" s="9"/>
      <c r="I3387" s="9"/>
      <c r="J3387" s="9"/>
      <c r="K3387" s="9"/>
      <c r="L3387" s="9"/>
      <c r="M3387" s="9"/>
    </row>
    <row r="3388" spans="1:38" ht="26.1" customHeight="1" x14ac:dyDescent="0.3">
      <c r="A3388" s="7"/>
      <c r="B3388" s="7"/>
      <c r="C3388" s="14"/>
      <c r="D3388" s="9"/>
      <c r="E3388" s="9"/>
      <c r="F3388" s="9"/>
      <c r="G3388" s="9"/>
      <c r="H3388" s="9"/>
      <c r="I3388" s="9"/>
      <c r="J3388" s="9"/>
      <c r="K3388" s="9"/>
      <c r="L3388" s="9"/>
      <c r="M3388" s="9"/>
    </row>
    <row r="3389" spans="1:38" ht="26.1" customHeight="1" x14ac:dyDescent="0.3">
      <c r="A3389" s="7"/>
      <c r="B3389" s="7"/>
      <c r="C3389" s="14"/>
      <c r="D3389" s="9"/>
      <c r="E3389" s="9"/>
      <c r="F3389" s="9"/>
      <c r="G3389" s="9"/>
      <c r="H3389" s="9"/>
      <c r="I3389" s="9"/>
      <c r="J3389" s="9"/>
      <c r="K3389" s="9"/>
      <c r="L3389" s="9"/>
      <c r="M3389" s="9"/>
    </row>
    <row r="3390" spans="1:38" ht="26.1" customHeight="1" x14ac:dyDescent="0.3">
      <c r="A3390" s="7"/>
      <c r="B3390" s="7"/>
      <c r="C3390" s="14"/>
      <c r="D3390" s="9"/>
      <c r="E3390" s="9"/>
      <c r="F3390" s="9"/>
      <c r="G3390" s="9"/>
      <c r="H3390" s="9"/>
      <c r="I3390" s="9"/>
      <c r="J3390" s="9"/>
      <c r="K3390" s="9"/>
      <c r="L3390" s="9"/>
      <c r="M3390" s="9"/>
    </row>
    <row r="3391" spans="1:38" ht="26.1" customHeight="1" x14ac:dyDescent="0.3">
      <c r="A3391" s="7"/>
      <c r="B3391" s="7"/>
      <c r="C3391" s="14"/>
      <c r="D3391" s="9"/>
      <c r="E3391" s="9"/>
      <c r="F3391" s="9"/>
      <c r="G3391" s="9"/>
      <c r="H3391" s="9"/>
      <c r="I3391" s="9"/>
      <c r="J3391" s="9"/>
      <c r="K3391" s="9"/>
      <c r="L3391" s="9"/>
      <c r="M3391" s="9"/>
    </row>
    <row r="3392" spans="1:38" ht="26.1" customHeight="1" x14ac:dyDescent="0.3">
      <c r="A3392" s="7"/>
      <c r="B3392" s="7"/>
      <c r="C3392" s="14"/>
      <c r="D3392" s="9"/>
      <c r="E3392" s="9"/>
      <c r="F3392" s="9"/>
      <c r="G3392" s="9"/>
      <c r="H3392" s="9"/>
      <c r="I3392" s="9"/>
      <c r="J3392" s="9"/>
      <c r="K3392" s="9"/>
      <c r="L3392" s="9"/>
      <c r="M3392" s="9"/>
    </row>
    <row r="3393" spans="1:38" ht="26.1" customHeight="1" x14ac:dyDescent="0.3">
      <c r="A3393" s="7"/>
      <c r="B3393" s="7"/>
      <c r="C3393" s="14"/>
      <c r="D3393" s="9"/>
      <c r="E3393" s="9"/>
      <c r="F3393" s="9"/>
      <c r="G3393" s="9"/>
      <c r="H3393" s="9"/>
      <c r="I3393" s="9"/>
      <c r="J3393" s="9"/>
      <c r="K3393" s="9"/>
      <c r="L3393" s="9"/>
      <c r="M3393" s="9"/>
    </row>
    <row r="3394" spans="1:38" ht="26.1" customHeight="1" x14ac:dyDescent="0.3">
      <c r="A3394" s="7"/>
      <c r="B3394" s="7"/>
      <c r="C3394" s="14"/>
      <c r="D3394" s="9"/>
      <c r="E3394" s="9"/>
      <c r="F3394" s="9"/>
      <c r="G3394" s="9"/>
      <c r="H3394" s="9"/>
      <c r="I3394" s="9"/>
      <c r="J3394" s="9"/>
      <c r="K3394" s="9"/>
      <c r="L3394" s="9"/>
      <c r="M3394" s="9"/>
    </row>
    <row r="3395" spans="1:38" ht="26.1" customHeight="1" x14ac:dyDescent="0.3">
      <c r="A3395" s="7"/>
      <c r="B3395" s="7"/>
      <c r="C3395" s="14"/>
      <c r="D3395" s="9"/>
      <c r="E3395" s="9"/>
      <c r="F3395" s="9"/>
      <c r="G3395" s="9"/>
      <c r="H3395" s="9"/>
      <c r="I3395" s="9"/>
      <c r="J3395" s="9"/>
      <c r="K3395" s="9"/>
      <c r="L3395" s="9"/>
      <c r="M3395" s="9"/>
    </row>
    <row r="3396" spans="1:38" ht="26.1" customHeight="1" x14ac:dyDescent="0.3">
      <c r="A3396" s="10" t="s">
        <v>91</v>
      </c>
      <c r="B3396" s="11"/>
      <c r="C3396" s="12"/>
      <c r="D3396" s="13"/>
      <c r="E3396" s="13"/>
      <c r="F3396" s="13"/>
      <c r="G3396" s="13"/>
      <c r="H3396" s="13"/>
      <c r="I3396" s="13"/>
      <c r="J3396" s="13"/>
      <c r="K3396" s="13"/>
      <c r="L3396" s="13">
        <f>F3396+H3396+J3396</f>
        <v>0</v>
      </c>
      <c r="M3396" s="13"/>
      <c r="R3396">
        <f t="shared" ref="R3396:AL3396" si="585">ROUNDDOWN(SUM(R3382:R3384), 0)</f>
        <v>0</v>
      </c>
      <c r="S3396">
        <f t="shared" si="585"/>
        <v>0</v>
      </c>
      <c r="T3396">
        <f t="shared" si="585"/>
        <v>0</v>
      </c>
      <c r="U3396">
        <f t="shared" si="585"/>
        <v>0</v>
      </c>
      <c r="V3396">
        <f t="shared" si="585"/>
        <v>0</v>
      </c>
      <c r="W3396">
        <f t="shared" si="585"/>
        <v>0</v>
      </c>
      <c r="X3396">
        <f t="shared" si="585"/>
        <v>0</v>
      </c>
      <c r="Y3396">
        <f t="shared" si="585"/>
        <v>0</v>
      </c>
      <c r="Z3396">
        <f t="shared" si="585"/>
        <v>0</v>
      </c>
      <c r="AA3396">
        <f t="shared" si="585"/>
        <v>0</v>
      </c>
      <c r="AB3396">
        <f t="shared" si="585"/>
        <v>0</v>
      </c>
      <c r="AC3396">
        <f t="shared" si="585"/>
        <v>0</v>
      </c>
      <c r="AD3396">
        <f t="shared" si="585"/>
        <v>0</v>
      </c>
      <c r="AE3396">
        <f t="shared" si="585"/>
        <v>0</v>
      </c>
      <c r="AF3396">
        <f t="shared" si="585"/>
        <v>0</v>
      </c>
      <c r="AG3396">
        <f t="shared" si="585"/>
        <v>0</v>
      </c>
      <c r="AH3396">
        <f t="shared" si="585"/>
        <v>0</v>
      </c>
      <c r="AI3396">
        <f t="shared" si="585"/>
        <v>0</v>
      </c>
      <c r="AJ3396">
        <f t="shared" si="585"/>
        <v>0</v>
      </c>
      <c r="AK3396">
        <f t="shared" si="585"/>
        <v>0</v>
      </c>
      <c r="AL3396">
        <f t="shared" si="585"/>
        <v>0</v>
      </c>
    </row>
    <row r="3397" spans="1:38" ht="26.1" customHeight="1" x14ac:dyDescent="0.3">
      <c r="A3397" s="59" t="s">
        <v>638</v>
      </c>
      <c r="B3397" s="62"/>
      <c r="C3397" s="62"/>
      <c r="D3397" s="62"/>
      <c r="E3397" s="62"/>
      <c r="F3397" s="62"/>
      <c r="G3397" s="62"/>
      <c r="H3397" s="62"/>
      <c r="I3397" s="62"/>
      <c r="J3397" s="62"/>
      <c r="K3397" s="62"/>
      <c r="L3397" s="62"/>
      <c r="M3397" s="63"/>
    </row>
    <row r="3398" spans="1:38" ht="26.1" customHeight="1" x14ac:dyDescent="0.3">
      <c r="A3398" s="6" t="s">
        <v>155</v>
      </c>
      <c r="B3398" s="6" t="s">
        <v>380</v>
      </c>
      <c r="C3398" s="8" t="s">
        <v>97</v>
      </c>
      <c r="D3398" s="9">
        <v>2</v>
      </c>
      <c r="E3398" s="9"/>
      <c r="F3398" s="9"/>
      <c r="G3398" s="9"/>
      <c r="H3398" s="9"/>
      <c r="I3398" s="9"/>
      <c r="J3398" s="9"/>
      <c r="K3398" s="9">
        <f t="shared" ref="K3398:K3408" si="586">E3398+G3398+I3398</f>
        <v>0</v>
      </c>
      <c r="L3398" s="9">
        <f t="shared" ref="L3398:L3408" si="587">F3398+H3398+J3398</f>
        <v>0</v>
      </c>
      <c r="M3398" s="15" t="s">
        <v>379</v>
      </c>
      <c r="O3398" t="str">
        <f>""</f>
        <v/>
      </c>
      <c r="P3398" s="1" t="s">
        <v>90</v>
      </c>
      <c r="Q3398">
        <v>1</v>
      </c>
      <c r="R3398">
        <f t="shared" ref="R3398:R3408" si="588">IF(P3398="기계경비", J3398, 0)</f>
        <v>0</v>
      </c>
      <c r="S3398">
        <f t="shared" ref="S3398:S3408" si="589">IF(P3398="운반비", J3398, 0)</f>
        <v>0</v>
      </c>
      <c r="T3398">
        <f t="shared" ref="T3398:T3408" si="590">IF(P3398="작업부산물", F3398, 0)</f>
        <v>0</v>
      </c>
      <c r="U3398">
        <f t="shared" ref="U3398:U3408" si="591">IF(P3398="관급", F3398, 0)</f>
        <v>0</v>
      </c>
      <c r="V3398">
        <f t="shared" ref="V3398:V3408" si="592">IF(P3398="외주비", J3398, 0)</f>
        <v>0</v>
      </c>
      <c r="W3398">
        <f t="shared" ref="W3398:W3408" si="593">IF(P3398="장비비", J3398, 0)</f>
        <v>0</v>
      </c>
      <c r="X3398">
        <f t="shared" ref="X3398:X3408" si="594">IF(P3398="폐기물처리비", J3398, 0)</f>
        <v>0</v>
      </c>
      <c r="Y3398">
        <f t="shared" ref="Y3398:Y3408" si="595">IF(P3398="가설비", J3398, 0)</f>
        <v>0</v>
      </c>
      <c r="Z3398">
        <f t="shared" ref="Z3398:Z3408" si="596">IF(P3398="잡비제외분", F3398, 0)</f>
        <v>0</v>
      </c>
      <c r="AA3398">
        <f t="shared" ref="AA3398:AA3408" si="597">IF(P3398="사급자재대", L3398, 0)</f>
        <v>0</v>
      </c>
      <c r="AB3398">
        <f t="shared" ref="AB3398:AB3408" si="598">IF(P3398="관급자재대", L3398, 0)</f>
        <v>0</v>
      </c>
      <c r="AC3398">
        <f t="shared" ref="AC3398:AC3408" si="599">IF(P3398="(비)철강설", L3398, 0)</f>
        <v>0</v>
      </c>
      <c r="AD3398">
        <f t="shared" ref="AD3398:AD3408" si="600">IF(P3398="사용자항목2", L3398, 0)</f>
        <v>0</v>
      </c>
      <c r="AE3398">
        <f t="shared" ref="AE3398:AE3408" si="601">IF(P3398="사용자항목3", L3398, 0)</f>
        <v>0</v>
      </c>
      <c r="AF3398">
        <f t="shared" ref="AF3398:AF3408" si="602">IF(P3398="사용자항목4", L3398, 0)</f>
        <v>0</v>
      </c>
      <c r="AG3398">
        <f t="shared" ref="AG3398:AG3408" si="603">IF(P3398="사용자항목5", L3398, 0)</f>
        <v>0</v>
      </c>
      <c r="AH3398">
        <f t="shared" ref="AH3398:AH3408" si="604">IF(P3398="사용자항목6", L3398, 0)</f>
        <v>0</v>
      </c>
      <c r="AI3398">
        <f t="shared" ref="AI3398:AI3408" si="605">IF(P3398="사용자항목7", L3398, 0)</f>
        <v>0</v>
      </c>
      <c r="AJ3398">
        <f t="shared" ref="AJ3398:AJ3408" si="606">IF(P3398="사용자항목8", L3398, 0)</f>
        <v>0</v>
      </c>
      <c r="AK3398">
        <f t="shared" ref="AK3398:AK3408" si="607">IF(P3398="사용자항목9", L3398, 0)</f>
        <v>0</v>
      </c>
    </row>
    <row r="3399" spans="1:38" ht="26.1" customHeight="1" x14ac:dyDescent="0.3">
      <c r="A3399" s="6" t="s">
        <v>242</v>
      </c>
      <c r="B3399" s="6" t="s">
        <v>382</v>
      </c>
      <c r="C3399" s="8" t="s">
        <v>97</v>
      </c>
      <c r="D3399" s="9">
        <v>1</v>
      </c>
      <c r="E3399" s="9"/>
      <c r="F3399" s="9"/>
      <c r="G3399" s="9"/>
      <c r="H3399" s="9"/>
      <c r="I3399" s="9"/>
      <c r="J3399" s="9"/>
      <c r="K3399" s="9">
        <f t="shared" si="586"/>
        <v>0</v>
      </c>
      <c r="L3399" s="9">
        <f t="shared" si="587"/>
        <v>0</v>
      </c>
      <c r="M3399" s="15" t="s">
        <v>381</v>
      </c>
      <c r="O3399" t="str">
        <f>""</f>
        <v/>
      </c>
      <c r="P3399" s="1" t="s">
        <v>90</v>
      </c>
      <c r="Q3399">
        <v>1</v>
      </c>
      <c r="R3399">
        <f t="shared" si="588"/>
        <v>0</v>
      </c>
      <c r="S3399">
        <f t="shared" si="589"/>
        <v>0</v>
      </c>
      <c r="T3399">
        <f t="shared" si="590"/>
        <v>0</v>
      </c>
      <c r="U3399">
        <f t="shared" si="591"/>
        <v>0</v>
      </c>
      <c r="V3399">
        <f t="shared" si="592"/>
        <v>0</v>
      </c>
      <c r="W3399">
        <f t="shared" si="593"/>
        <v>0</v>
      </c>
      <c r="X3399">
        <f t="shared" si="594"/>
        <v>0</v>
      </c>
      <c r="Y3399">
        <f t="shared" si="595"/>
        <v>0</v>
      </c>
      <c r="Z3399">
        <f t="shared" si="596"/>
        <v>0</v>
      </c>
      <c r="AA3399">
        <f t="shared" si="597"/>
        <v>0</v>
      </c>
      <c r="AB3399">
        <f t="shared" si="598"/>
        <v>0</v>
      </c>
      <c r="AC3399">
        <f t="shared" si="599"/>
        <v>0</v>
      </c>
      <c r="AD3399">
        <f t="shared" si="600"/>
        <v>0</v>
      </c>
      <c r="AE3399">
        <f t="shared" si="601"/>
        <v>0</v>
      </c>
      <c r="AF3399">
        <f t="shared" si="602"/>
        <v>0</v>
      </c>
      <c r="AG3399">
        <f t="shared" si="603"/>
        <v>0</v>
      </c>
      <c r="AH3399">
        <f t="shared" si="604"/>
        <v>0</v>
      </c>
      <c r="AI3399">
        <f t="shared" si="605"/>
        <v>0</v>
      </c>
      <c r="AJ3399">
        <f t="shared" si="606"/>
        <v>0</v>
      </c>
      <c r="AK3399">
        <f t="shared" si="607"/>
        <v>0</v>
      </c>
    </row>
    <row r="3400" spans="1:38" ht="26.1" customHeight="1" x14ac:dyDescent="0.3">
      <c r="A3400" s="6" t="s">
        <v>268</v>
      </c>
      <c r="B3400" s="6" t="s">
        <v>384</v>
      </c>
      <c r="C3400" s="8" t="s">
        <v>97</v>
      </c>
      <c r="D3400" s="9">
        <v>1</v>
      </c>
      <c r="E3400" s="9"/>
      <c r="F3400" s="9"/>
      <c r="G3400" s="9"/>
      <c r="H3400" s="9"/>
      <c r="I3400" s="9"/>
      <c r="J3400" s="9"/>
      <c r="K3400" s="9">
        <f t="shared" si="586"/>
        <v>0</v>
      </c>
      <c r="L3400" s="9">
        <f t="shared" si="587"/>
        <v>0</v>
      </c>
      <c r="M3400" s="15" t="s">
        <v>383</v>
      </c>
      <c r="O3400" t="str">
        <f>""</f>
        <v/>
      </c>
      <c r="P3400" s="1" t="s">
        <v>90</v>
      </c>
      <c r="Q3400">
        <v>1</v>
      </c>
      <c r="R3400">
        <f t="shared" si="588"/>
        <v>0</v>
      </c>
      <c r="S3400">
        <f t="shared" si="589"/>
        <v>0</v>
      </c>
      <c r="T3400">
        <f t="shared" si="590"/>
        <v>0</v>
      </c>
      <c r="U3400">
        <f t="shared" si="591"/>
        <v>0</v>
      </c>
      <c r="V3400">
        <f t="shared" si="592"/>
        <v>0</v>
      </c>
      <c r="W3400">
        <f t="shared" si="593"/>
        <v>0</v>
      </c>
      <c r="X3400">
        <f t="shared" si="594"/>
        <v>0</v>
      </c>
      <c r="Y3400">
        <f t="shared" si="595"/>
        <v>0</v>
      </c>
      <c r="Z3400">
        <f t="shared" si="596"/>
        <v>0</v>
      </c>
      <c r="AA3400">
        <f t="shared" si="597"/>
        <v>0</v>
      </c>
      <c r="AB3400">
        <f t="shared" si="598"/>
        <v>0</v>
      </c>
      <c r="AC3400">
        <f t="shared" si="599"/>
        <v>0</v>
      </c>
      <c r="AD3400">
        <f t="shared" si="600"/>
        <v>0</v>
      </c>
      <c r="AE3400">
        <f t="shared" si="601"/>
        <v>0</v>
      </c>
      <c r="AF3400">
        <f t="shared" si="602"/>
        <v>0</v>
      </c>
      <c r="AG3400">
        <f t="shared" si="603"/>
        <v>0</v>
      </c>
      <c r="AH3400">
        <f t="shared" si="604"/>
        <v>0</v>
      </c>
      <c r="AI3400">
        <f t="shared" si="605"/>
        <v>0</v>
      </c>
      <c r="AJ3400">
        <f t="shared" si="606"/>
        <v>0</v>
      </c>
      <c r="AK3400">
        <f t="shared" si="607"/>
        <v>0</v>
      </c>
    </row>
    <row r="3401" spans="1:38" ht="26.1" customHeight="1" x14ac:dyDescent="0.3">
      <c r="A3401" s="6" t="s">
        <v>271</v>
      </c>
      <c r="B3401" s="6" t="s">
        <v>386</v>
      </c>
      <c r="C3401" s="8" t="s">
        <v>97</v>
      </c>
      <c r="D3401" s="9">
        <v>1</v>
      </c>
      <c r="E3401" s="9"/>
      <c r="F3401" s="9"/>
      <c r="G3401" s="9"/>
      <c r="H3401" s="9"/>
      <c r="I3401" s="9"/>
      <c r="J3401" s="9"/>
      <c r="K3401" s="9">
        <f t="shared" si="586"/>
        <v>0</v>
      </c>
      <c r="L3401" s="9">
        <f t="shared" si="587"/>
        <v>0</v>
      </c>
      <c r="M3401" s="15" t="s">
        <v>385</v>
      </c>
      <c r="O3401" t="str">
        <f>""</f>
        <v/>
      </c>
      <c r="P3401" s="1" t="s">
        <v>90</v>
      </c>
      <c r="Q3401">
        <v>1</v>
      </c>
      <c r="R3401">
        <f t="shared" si="588"/>
        <v>0</v>
      </c>
      <c r="S3401">
        <f t="shared" si="589"/>
        <v>0</v>
      </c>
      <c r="T3401">
        <f t="shared" si="590"/>
        <v>0</v>
      </c>
      <c r="U3401">
        <f t="shared" si="591"/>
        <v>0</v>
      </c>
      <c r="V3401">
        <f t="shared" si="592"/>
        <v>0</v>
      </c>
      <c r="W3401">
        <f t="shared" si="593"/>
        <v>0</v>
      </c>
      <c r="X3401">
        <f t="shared" si="594"/>
        <v>0</v>
      </c>
      <c r="Y3401">
        <f t="shared" si="595"/>
        <v>0</v>
      </c>
      <c r="Z3401">
        <f t="shared" si="596"/>
        <v>0</v>
      </c>
      <c r="AA3401">
        <f t="shared" si="597"/>
        <v>0</v>
      </c>
      <c r="AB3401">
        <f t="shared" si="598"/>
        <v>0</v>
      </c>
      <c r="AC3401">
        <f t="shared" si="599"/>
        <v>0</v>
      </c>
      <c r="AD3401">
        <f t="shared" si="600"/>
        <v>0</v>
      </c>
      <c r="AE3401">
        <f t="shared" si="601"/>
        <v>0</v>
      </c>
      <c r="AF3401">
        <f t="shared" si="602"/>
        <v>0</v>
      </c>
      <c r="AG3401">
        <f t="shared" si="603"/>
        <v>0</v>
      </c>
      <c r="AH3401">
        <f t="shared" si="604"/>
        <v>0</v>
      </c>
      <c r="AI3401">
        <f t="shared" si="605"/>
        <v>0</v>
      </c>
      <c r="AJ3401">
        <f t="shared" si="606"/>
        <v>0</v>
      </c>
      <c r="AK3401">
        <f t="shared" si="607"/>
        <v>0</v>
      </c>
    </row>
    <row r="3402" spans="1:38" ht="26.1" customHeight="1" x14ac:dyDescent="0.3">
      <c r="A3402" s="6" t="s">
        <v>331</v>
      </c>
      <c r="B3402" s="6" t="s">
        <v>332</v>
      </c>
      <c r="C3402" s="8" t="s">
        <v>52</v>
      </c>
      <c r="D3402" s="9">
        <v>3</v>
      </c>
      <c r="E3402" s="9"/>
      <c r="F3402" s="9"/>
      <c r="G3402" s="9"/>
      <c r="H3402" s="9"/>
      <c r="I3402" s="9"/>
      <c r="J3402" s="9"/>
      <c r="K3402" s="9">
        <f t="shared" si="586"/>
        <v>0</v>
      </c>
      <c r="L3402" s="9">
        <f t="shared" si="587"/>
        <v>0</v>
      </c>
      <c r="M3402" s="15" t="s">
        <v>330</v>
      </c>
      <c r="O3402" t="str">
        <f>""</f>
        <v/>
      </c>
      <c r="P3402" s="1" t="s">
        <v>90</v>
      </c>
      <c r="Q3402">
        <v>1</v>
      </c>
      <c r="R3402">
        <f t="shared" si="588"/>
        <v>0</v>
      </c>
      <c r="S3402">
        <f t="shared" si="589"/>
        <v>0</v>
      </c>
      <c r="T3402">
        <f t="shared" si="590"/>
        <v>0</v>
      </c>
      <c r="U3402">
        <f t="shared" si="591"/>
        <v>0</v>
      </c>
      <c r="V3402">
        <f t="shared" si="592"/>
        <v>0</v>
      </c>
      <c r="W3402">
        <f t="shared" si="593"/>
        <v>0</v>
      </c>
      <c r="X3402">
        <f t="shared" si="594"/>
        <v>0</v>
      </c>
      <c r="Y3402">
        <f t="shared" si="595"/>
        <v>0</v>
      </c>
      <c r="Z3402">
        <f t="shared" si="596"/>
        <v>0</v>
      </c>
      <c r="AA3402">
        <f t="shared" si="597"/>
        <v>0</v>
      </c>
      <c r="AB3402">
        <f t="shared" si="598"/>
        <v>0</v>
      </c>
      <c r="AC3402">
        <f t="shared" si="599"/>
        <v>0</v>
      </c>
      <c r="AD3402">
        <f t="shared" si="600"/>
        <v>0</v>
      </c>
      <c r="AE3402">
        <f t="shared" si="601"/>
        <v>0</v>
      </c>
      <c r="AF3402">
        <f t="shared" si="602"/>
        <v>0</v>
      </c>
      <c r="AG3402">
        <f t="shared" si="603"/>
        <v>0</v>
      </c>
      <c r="AH3402">
        <f t="shared" si="604"/>
        <v>0</v>
      </c>
      <c r="AI3402">
        <f t="shared" si="605"/>
        <v>0</v>
      </c>
      <c r="AJ3402">
        <f t="shared" si="606"/>
        <v>0</v>
      </c>
      <c r="AK3402">
        <f t="shared" si="607"/>
        <v>0</v>
      </c>
    </row>
    <row r="3403" spans="1:38" ht="26.1" customHeight="1" x14ac:dyDescent="0.3">
      <c r="A3403" s="6" t="s">
        <v>158</v>
      </c>
      <c r="B3403" s="6" t="s">
        <v>159</v>
      </c>
      <c r="C3403" s="8" t="s">
        <v>160</v>
      </c>
      <c r="D3403" s="9">
        <v>2.8</v>
      </c>
      <c r="E3403" s="9"/>
      <c r="F3403" s="9"/>
      <c r="G3403" s="9"/>
      <c r="H3403" s="9"/>
      <c r="I3403" s="9"/>
      <c r="J3403" s="9"/>
      <c r="K3403" s="9">
        <f t="shared" si="586"/>
        <v>0</v>
      </c>
      <c r="L3403" s="9">
        <f t="shared" si="587"/>
        <v>0</v>
      </c>
      <c r="M3403" s="15" t="s">
        <v>157</v>
      </c>
      <c r="O3403" t="str">
        <f>""</f>
        <v/>
      </c>
      <c r="P3403" s="1" t="s">
        <v>90</v>
      </c>
      <c r="Q3403">
        <v>1</v>
      </c>
      <c r="R3403">
        <f t="shared" si="588"/>
        <v>0</v>
      </c>
      <c r="S3403">
        <f t="shared" si="589"/>
        <v>0</v>
      </c>
      <c r="T3403">
        <f t="shared" si="590"/>
        <v>0</v>
      </c>
      <c r="U3403">
        <f t="shared" si="591"/>
        <v>0</v>
      </c>
      <c r="V3403">
        <f t="shared" si="592"/>
        <v>0</v>
      </c>
      <c r="W3403">
        <f t="shared" si="593"/>
        <v>0</v>
      </c>
      <c r="X3403">
        <f t="shared" si="594"/>
        <v>0</v>
      </c>
      <c r="Y3403">
        <f t="shared" si="595"/>
        <v>0</v>
      </c>
      <c r="Z3403">
        <f t="shared" si="596"/>
        <v>0</v>
      </c>
      <c r="AA3403">
        <f t="shared" si="597"/>
        <v>0</v>
      </c>
      <c r="AB3403">
        <f t="shared" si="598"/>
        <v>0</v>
      </c>
      <c r="AC3403">
        <f t="shared" si="599"/>
        <v>0</v>
      </c>
      <c r="AD3403">
        <f t="shared" si="600"/>
        <v>0</v>
      </c>
      <c r="AE3403">
        <f t="shared" si="601"/>
        <v>0</v>
      </c>
      <c r="AF3403">
        <f t="shared" si="602"/>
        <v>0</v>
      </c>
      <c r="AG3403">
        <f t="shared" si="603"/>
        <v>0</v>
      </c>
      <c r="AH3403">
        <f t="shared" si="604"/>
        <v>0</v>
      </c>
      <c r="AI3403">
        <f t="shared" si="605"/>
        <v>0</v>
      </c>
      <c r="AJ3403">
        <f t="shared" si="606"/>
        <v>0</v>
      </c>
      <c r="AK3403">
        <f t="shared" si="607"/>
        <v>0</v>
      </c>
    </row>
    <row r="3404" spans="1:38" ht="26.1" customHeight="1" x14ac:dyDescent="0.3">
      <c r="A3404" s="6" t="s">
        <v>162</v>
      </c>
      <c r="B3404" s="6" t="s">
        <v>163</v>
      </c>
      <c r="C3404" s="8" t="s">
        <v>160</v>
      </c>
      <c r="D3404" s="9">
        <v>2.8</v>
      </c>
      <c r="E3404" s="9"/>
      <c r="F3404" s="9"/>
      <c r="G3404" s="9"/>
      <c r="H3404" s="9"/>
      <c r="I3404" s="9"/>
      <c r="J3404" s="9"/>
      <c r="K3404" s="9">
        <f t="shared" si="586"/>
        <v>0</v>
      </c>
      <c r="L3404" s="9">
        <f t="shared" si="587"/>
        <v>0</v>
      </c>
      <c r="M3404" s="15" t="s">
        <v>161</v>
      </c>
      <c r="O3404" t="str">
        <f>""</f>
        <v/>
      </c>
      <c r="P3404" s="1" t="s">
        <v>90</v>
      </c>
      <c r="Q3404">
        <v>1</v>
      </c>
      <c r="R3404">
        <f t="shared" si="588"/>
        <v>0</v>
      </c>
      <c r="S3404">
        <f t="shared" si="589"/>
        <v>0</v>
      </c>
      <c r="T3404">
        <f t="shared" si="590"/>
        <v>0</v>
      </c>
      <c r="U3404">
        <f t="shared" si="591"/>
        <v>0</v>
      </c>
      <c r="V3404">
        <f t="shared" si="592"/>
        <v>0</v>
      </c>
      <c r="W3404">
        <f t="shared" si="593"/>
        <v>0</v>
      </c>
      <c r="X3404">
        <f t="shared" si="594"/>
        <v>0</v>
      </c>
      <c r="Y3404">
        <f t="shared" si="595"/>
        <v>0</v>
      </c>
      <c r="Z3404">
        <f t="shared" si="596"/>
        <v>0</v>
      </c>
      <c r="AA3404">
        <f t="shared" si="597"/>
        <v>0</v>
      </c>
      <c r="AB3404">
        <f t="shared" si="598"/>
        <v>0</v>
      </c>
      <c r="AC3404">
        <f t="shared" si="599"/>
        <v>0</v>
      </c>
      <c r="AD3404">
        <f t="shared" si="600"/>
        <v>0</v>
      </c>
      <c r="AE3404">
        <f t="shared" si="601"/>
        <v>0</v>
      </c>
      <c r="AF3404">
        <f t="shared" si="602"/>
        <v>0</v>
      </c>
      <c r="AG3404">
        <f t="shared" si="603"/>
        <v>0</v>
      </c>
      <c r="AH3404">
        <f t="shared" si="604"/>
        <v>0</v>
      </c>
      <c r="AI3404">
        <f t="shared" si="605"/>
        <v>0</v>
      </c>
      <c r="AJ3404">
        <f t="shared" si="606"/>
        <v>0</v>
      </c>
      <c r="AK3404">
        <f t="shared" si="607"/>
        <v>0</v>
      </c>
    </row>
    <row r="3405" spans="1:38" ht="26.1" customHeight="1" x14ac:dyDescent="0.3">
      <c r="A3405" s="6" t="s">
        <v>165</v>
      </c>
      <c r="B3405" s="6" t="s">
        <v>166</v>
      </c>
      <c r="C3405" s="8" t="s">
        <v>53</v>
      </c>
      <c r="D3405" s="9">
        <v>30</v>
      </c>
      <c r="E3405" s="9"/>
      <c r="F3405" s="9"/>
      <c r="G3405" s="9"/>
      <c r="H3405" s="9"/>
      <c r="I3405" s="9"/>
      <c r="J3405" s="9"/>
      <c r="K3405" s="9">
        <f t="shared" si="586"/>
        <v>0</v>
      </c>
      <c r="L3405" s="9">
        <f t="shared" si="587"/>
        <v>0</v>
      </c>
      <c r="M3405" s="15" t="s">
        <v>164</v>
      </c>
      <c r="O3405" t="str">
        <f>""</f>
        <v/>
      </c>
      <c r="P3405" s="1" t="s">
        <v>90</v>
      </c>
      <c r="Q3405">
        <v>1</v>
      </c>
      <c r="R3405">
        <f t="shared" si="588"/>
        <v>0</v>
      </c>
      <c r="S3405">
        <f t="shared" si="589"/>
        <v>0</v>
      </c>
      <c r="T3405">
        <f t="shared" si="590"/>
        <v>0</v>
      </c>
      <c r="U3405">
        <f t="shared" si="591"/>
        <v>0</v>
      </c>
      <c r="V3405">
        <f t="shared" si="592"/>
        <v>0</v>
      </c>
      <c r="W3405">
        <f t="shared" si="593"/>
        <v>0</v>
      </c>
      <c r="X3405">
        <f t="shared" si="594"/>
        <v>0</v>
      </c>
      <c r="Y3405">
        <f t="shared" si="595"/>
        <v>0</v>
      </c>
      <c r="Z3405">
        <f t="shared" si="596"/>
        <v>0</v>
      </c>
      <c r="AA3405">
        <f t="shared" si="597"/>
        <v>0</v>
      </c>
      <c r="AB3405">
        <f t="shared" si="598"/>
        <v>0</v>
      </c>
      <c r="AC3405">
        <f t="shared" si="599"/>
        <v>0</v>
      </c>
      <c r="AD3405">
        <f t="shared" si="600"/>
        <v>0</v>
      </c>
      <c r="AE3405">
        <f t="shared" si="601"/>
        <v>0</v>
      </c>
      <c r="AF3405">
        <f t="shared" si="602"/>
        <v>0</v>
      </c>
      <c r="AG3405">
        <f t="shared" si="603"/>
        <v>0</v>
      </c>
      <c r="AH3405">
        <f t="shared" si="604"/>
        <v>0</v>
      </c>
      <c r="AI3405">
        <f t="shared" si="605"/>
        <v>0</v>
      </c>
      <c r="AJ3405">
        <f t="shared" si="606"/>
        <v>0</v>
      </c>
      <c r="AK3405">
        <f t="shared" si="607"/>
        <v>0</v>
      </c>
    </row>
    <row r="3406" spans="1:38" ht="26.1" customHeight="1" x14ac:dyDescent="0.3">
      <c r="A3406" s="6" t="s">
        <v>58</v>
      </c>
      <c r="B3406" s="6" t="s">
        <v>59</v>
      </c>
      <c r="C3406" s="8" t="s">
        <v>52</v>
      </c>
      <c r="D3406" s="9">
        <v>14.5</v>
      </c>
      <c r="E3406" s="9"/>
      <c r="F3406" s="9"/>
      <c r="G3406" s="9"/>
      <c r="H3406" s="9"/>
      <c r="I3406" s="9"/>
      <c r="J3406" s="9"/>
      <c r="K3406" s="9">
        <f t="shared" si="586"/>
        <v>0</v>
      </c>
      <c r="L3406" s="9">
        <f t="shared" si="587"/>
        <v>0</v>
      </c>
      <c r="M3406" s="9"/>
      <c r="O3406" t="str">
        <f>"01"</f>
        <v>01</v>
      </c>
      <c r="P3406" s="1" t="s">
        <v>90</v>
      </c>
      <c r="Q3406">
        <v>1</v>
      </c>
      <c r="R3406">
        <f t="shared" si="588"/>
        <v>0</v>
      </c>
      <c r="S3406">
        <f t="shared" si="589"/>
        <v>0</v>
      </c>
      <c r="T3406">
        <f t="shared" si="590"/>
        <v>0</v>
      </c>
      <c r="U3406">
        <f t="shared" si="591"/>
        <v>0</v>
      </c>
      <c r="V3406">
        <f t="shared" si="592"/>
        <v>0</v>
      </c>
      <c r="W3406">
        <f t="shared" si="593"/>
        <v>0</v>
      </c>
      <c r="X3406">
        <f t="shared" si="594"/>
        <v>0</v>
      </c>
      <c r="Y3406">
        <f t="shared" si="595"/>
        <v>0</v>
      </c>
      <c r="Z3406">
        <f t="shared" si="596"/>
        <v>0</v>
      </c>
      <c r="AA3406">
        <f t="shared" si="597"/>
        <v>0</v>
      </c>
      <c r="AB3406">
        <f t="shared" si="598"/>
        <v>0</v>
      </c>
      <c r="AC3406">
        <f t="shared" si="599"/>
        <v>0</v>
      </c>
      <c r="AD3406">
        <f t="shared" si="600"/>
        <v>0</v>
      </c>
      <c r="AE3406">
        <f t="shared" si="601"/>
        <v>0</v>
      </c>
      <c r="AF3406">
        <f t="shared" si="602"/>
        <v>0</v>
      </c>
      <c r="AG3406">
        <f t="shared" si="603"/>
        <v>0</v>
      </c>
      <c r="AH3406">
        <f t="shared" si="604"/>
        <v>0</v>
      </c>
      <c r="AI3406">
        <f t="shared" si="605"/>
        <v>0</v>
      </c>
      <c r="AJ3406">
        <f t="shared" si="606"/>
        <v>0</v>
      </c>
      <c r="AK3406">
        <f t="shared" si="607"/>
        <v>0</v>
      </c>
    </row>
    <row r="3407" spans="1:38" ht="26.1" customHeight="1" x14ac:dyDescent="0.3">
      <c r="A3407" s="6" t="s">
        <v>168</v>
      </c>
      <c r="B3407" s="6" t="s">
        <v>169</v>
      </c>
      <c r="C3407" s="8" t="s">
        <v>52</v>
      </c>
      <c r="D3407" s="9">
        <v>14.5</v>
      </c>
      <c r="E3407" s="9"/>
      <c r="F3407" s="9"/>
      <c r="G3407" s="9"/>
      <c r="H3407" s="9"/>
      <c r="I3407" s="9"/>
      <c r="J3407" s="9"/>
      <c r="K3407" s="9">
        <f t="shared" si="586"/>
        <v>0</v>
      </c>
      <c r="L3407" s="9">
        <f t="shared" si="587"/>
        <v>0</v>
      </c>
      <c r="M3407" s="15" t="s">
        <v>167</v>
      </c>
      <c r="O3407" t="str">
        <f>""</f>
        <v/>
      </c>
      <c r="P3407" s="1" t="s">
        <v>90</v>
      </c>
      <c r="Q3407">
        <v>1</v>
      </c>
      <c r="R3407">
        <f t="shared" si="588"/>
        <v>0</v>
      </c>
      <c r="S3407">
        <f t="shared" si="589"/>
        <v>0</v>
      </c>
      <c r="T3407">
        <f t="shared" si="590"/>
        <v>0</v>
      </c>
      <c r="U3407">
        <f t="shared" si="591"/>
        <v>0</v>
      </c>
      <c r="V3407">
        <f t="shared" si="592"/>
        <v>0</v>
      </c>
      <c r="W3407">
        <f t="shared" si="593"/>
        <v>0</v>
      </c>
      <c r="X3407">
        <f t="shared" si="594"/>
        <v>0</v>
      </c>
      <c r="Y3407">
        <f t="shared" si="595"/>
        <v>0</v>
      </c>
      <c r="Z3407">
        <f t="shared" si="596"/>
        <v>0</v>
      </c>
      <c r="AA3407">
        <f t="shared" si="597"/>
        <v>0</v>
      </c>
      <c r="AB3407">
        <f t="shared" si="598"/>
        <v>0</v>
      </c>
      <c r="AC3407">
        <f t="shared" si="599"/>
        <v>0</v>
      </c>
      <c r="AD3407">
        <f t="shared" si="600"/>
        <v>0</v>
      </c>
      <c r="AE3407">
        <f t="shared" si="601"/>
        <v>0</v>
      </c>
      <c r="AF3407">
        <f t="shared" si="602"/>
        <v>0</v>
      </c>
      <c r="AG3407">
        <f t="shared" si="603"/>
        <v>0</v>
      </c>
      <c r="AH3407">
        <f t="shared" si="604"/>
        <v>0</v>
      </c>
      <c r="AI3407">
        <f t="shared" si="605"/>
        <v>0</v>
      </c>
      <c r="AJ3407">
        <f t="shared" si="606"/>
        <v>0</v>
      </c>
      <c r="AK3407">
        <f t="shared" si="607"/>
        <v>0</v>
      </c>
    </row>
    <row r="3408" spans="1:38" ht="26.1" customHeight="1" x14ac:dyDescent="0.3">
      <c r="A3408" s="6" t="s">
        <v>171</v>
      </c>
      <c r="B3408" s="6" t="s">
        <v>172</v>
      </c>
      <c r="C3408" s="8" t="s">
        <v>53</v>
      </c>
      <c r="D3408" s="9">
        <v>176</v>
      </c>
      <c r="E3408" s="9"/>
      <c r="F3408" s="9"/>
      <c r="G3408" s="9"/>
      <c r="H3408" s="9"/>
      <c r="I3408" s="9"/>
      <c r="J3408" s="9"/>
      <c r="K3408" s="9">
        <f t="shared" si="586"/>
        <v>0</v>
      </c>
      <c r="L3408" s="9">
        <f t="shared" si="587"/>
        <v>0</v>
      </c>
      <c r="M3408" s="15" t="s">
        <v>170</v>
      </c>
      <c r="O3408" t="str">
        <f>""</f>
        <v/>
      </c>
      <c r="P3408" s="1" t="s">
        <v>90</v>
      </c>
      <c r="Q3408">
        <v>1</v>
      </c>
      <c r="R3408">
        <f t="shared" si="588"/>
        <v>0</v>
      </c>
      <c r="S3408">
        <f t="shared" si="589"/>
        <v>0</v>
      </c>
      <c r="T3408">
        <f t="shared" si="590"/>
        <v>0</v>
      </c>
      <c r="U3408">
        <f t="shared" si="591"/>
        <v>0</v>
      </c>
      <c r="V3408">
        <f t="shared" si="592"/>
        <v>0</v>
      </c>
      <c r="W3408">
        <f t="shared" si="593"/>
        <v>0</v>
      </c>
      <c r="X3408">
        <f t="shared" si="594"/>
        <v>0</v>
      </c>
      <c r="Y3408">
        <f t="shared" si="595"/>
        <v>0</v>
      </c>
      <c r="Z3408">
        <f t="shared" si="596"/>
        <v>0</v>
      </c>
      <c r="AA3408">
        <f t="shared" si="597"/>
        <v>0</v>
      </c>
      <c r="AB3408">
        <f t="shared" si="598"/>
        <v>0</v>
      </c>
      <c r="AC3408">
        <f t="shared" si="599"/>
        <v>0</v>
      </c>
      <c r="AD3408">
        <f t="shared" si="600"/>
        <v>0</v>
      </c>
      <c r="AE3408">
        <f t="shared" si="601"/>
        <v>0</v>
      </c>
      <c r="AF3408">
        <f t="shared" si="602"/>
        <v>0</v>
      </c>
      <c r="AG3408">
        <f t="shared" si="603"/>
        <v>0</v>
      </c>
      <c r="AH3408">
        <f t="shared" si="604"/>
        <v>0</v>
      </c>
      <c r="AI3408">
        <f t="shared" si="605"/>
        <v>0</v>
      </c>
      <c r="AJ3408">
        <f t="shared" si="606"/>
        <v>0</v>
      </c>
      <c r="AK3408">
        <f t="shared" si="607"/>
        <v>0</v>
      </c>
    </row>
    <row r="3409" spans="1:38" ht="26.1" customHeight="1" x14ac:dyDescent="0.3">
      <c r="A3409" s="7"/>
      <c r="B3409" s="7"/>
      <c r="C3409" s="14"/>
      <c r="D3409" s="9"/>
      <c r="E3409" s="9"/>
      <c r="F3409" s="9"/>
      <c r="G3409" s="9"/>
      <c r="H3409" s="9"/>
      <c r="I3409" s="9"/>
      <c r="J3409" s="9"/>
      <c r="K3409" s="9"/>
      <c r="L3409" s="9"/>
      <c r="M3409" s="9"/>
    </row>
    <row r="3410" spans="1:38" ht="26.1" customHeight="1" x14ac:dyDescent="0.3">
      <c r="A3410" s="7"/>
      <c r="B3410" s="7"/>
      <c r="C3410" s="14"/>
      <c r="D3410" s="9"/>
      <c r="E3410" s="9"/>
      <c r="F3410" s="9"/>
      <c r="G3410" s="9"/>
      <c r="H3410" s="9"/>
      <c r="I3410" s="9"/>
      <c r="J3410" s="9"/>
      <c r="K3410" s="9"/>
      <c r="L3410" s="9"/>
      <c r="M3410" s="9"/>
    </row>
    <row r="3411" spans="1:38" ht="26.1" customHeight="1" x14ac:dyDescent="0.3">
      <c r="A3411" s="7"/>
      <c r="B3411" s="7"/>
      <c r="C3411" s="14"/>
      <c r="D3411" s="9"/>
      <c r="E3411" s="9"/>
      <c r="F3411" s="9"/>
      <c r="G3411" s="9"/>
      <c r="H3411" s="9"/>
      <c r="I3411" s="9"/>
      <c r="J3411" s="9"/>
      <c r="K3411" s="9"/>
      <c r="L3411" s="9"/>
      <c r="M3411" s="9"/>
    </row>
    <row r="3412" spans="1:38" ht="26.1" customHeight="1" x14ac:dyDescent="0.3">
      <c r="A3412" s="10" t="s">
        <v>91</v>
      </c>
      <c r="B3412" s="11"/>
      <c r="C3412" s="12"/>
      <c r="D3412" s="13"/>
      <c r="E3412" s="13"/>
      <c r="F3412" s="13"/>
      <c r="G3412" s="13"/>
      <c r="H3412" s="13"/>
      <c r="I3412" s="13"/>
      <c r="J3412" s="13"/>
      <c r="K3412" s="13"/>
      <c r="L3412" s="13">
        <f>F3412+H3412+J3412</f>
        <v>0</v>
      </c>
      <c r="M3412" s="13"/>
      <c r="R3412">
        <f t="shared" ref="R3412:AL3412" si="608">ROUNDDOWN(SUM(R3398:R3408), 0)</f>
        <v>0</v>
      </c>
      <c r="S3412">
        <f t="shared" si="608"/>
        <v>0</v>
      </c>
      <c r="T3412">
        <f t="shared" si="608"/>
        <v>0</v>
      </c>
      <c r="U3412">
        <f t="shared" si="608"/>
        <v>0</v>
      </c>
      <c r="V3412">
        <f t="shared" si="608"/>
        <v>0</v>
      </c>
      <c r="W3412">
        <f t="shared" si="608"/>
        <v>0</v>
      </c>
      <c r="X3412">
        <f t="shared" si="608"/>
        <v>0</v>
      </c>
      <c r="Y3412">
        <f t="shared" si="608"/>
        <v>0</v>
      </c>
      <c r="Z3412">
        <f t="shared" si="608"/>
        <v>0</v>
      </c>
      <c r="AA3412">
        <f t="shared" si="608"/>
        <v>0</v>
      </c>
      <c r="AB3412">
        <f t="shared" si="608"/>
        <v>0</v>
      </c>
      <c r="AC3412">
        <f t="shared" si="608"/>
        <v>0</v>
      </c>
      <c r="AD3412">
        <f t="shared" si="608"/>
        <v>0</v>
      </c>
      <c r="AE3412">
        <f t="shared" si="608"/>
        <v>0</v>
      </c>
      <c r="AF3412">
        <f t="shared" si="608"/>
        <v>0</v>
      </c>
      <c r="AG3412">
        <f t="shared" si="608"/>
        <v>0</v>
      </c>
      <c r="AH3412">
        <f t="shared" si="608"/>
        <v>0</v>
      </c>
      <c r="AI3412">
        <f t="shared" si="608"/>
        <v>0</v>
      </c>
      <c r="AJ3412">
        <f t="shared" si="608"/>
        <v>0</v>
      </c>
      <c r="AK3412">
        <f t="shared" si="608"/>
        <v>0</v>
      </c>
      <c r="AL3412">
        <f t="shared" si="608"/>
        <v>0</v>
      </c>
    </row>
    <row r="3413" spans="1:38" ht="26.1" customHeight="1" x14ac:dyDescent="0.3">
      <c r="A3413" s="59" t="s">
        <v>639</v>
      </c>
      <c r="B3413" s="62"/>
      <c r="C3413" s="62"/>
      <c r="D3413" s="62"/>
      <c r="E3413" s="62"/>
      <c r="F3413" s="62"/>
      <c r="G3413" s="62"/>
      <c r="H3413" s="62"/>
      <c r="I3413" s="62"/>
      <c r="J3413" s="62"/>
      <c r="K3413" s="62"/>
      <c r="L3413" s="62"/>
      <c r="M3413" s="63"/>
    </row>
    <row r="3414" spans="1:38" ht="26.1" customHeight="1" x14ac:dyDescent="0.3">
      <c r="A3414" s="6" t="s">
        <v>193</v>
      </c>
      <c r="B3414" s="6" t="s">
        <v>194</v>
      </c>
      <c r="C3414" s="8" t="s">
        <v>52</v>
      </c>
      <c r="D3414" s="9">
        <v>80</v>
      </c>
      <c r="E3414" s="9"/>
      <c r="F3414" s="9"/>
      <c r="G3414" s="9"/>
      <c r="H3414" s="9"/>
      <c r="I3414" s="9"/>
      <c r="J3414" s="9"/>
      <c r="K3414" s="9">
        <f>E3414+G3414+I3414</f>
        <v>0</v>
      </c>
      <c r="L3414" s="9">
        <f>F3414+H3414+J3414</f>
        <v>0</v>
      </c>
      <c r="M3414" s="15" t="s">
        <v>192</v>
      </c>
      <c r="O3414" t="str">
        <f>""</f>
        <v/>
      </c>
      <c r="P3414" s="1" t="s">
        <v>90</v>
      </c>
      <c r="Q3414">
        <v>1</v>
      </c>
      <c r="R3414">
        <f>IF(P3414="기계경비", J3414, 0)</f>
        <v>0</v>
      </c>
      <c r="S3414">
        <f>IF(P3414="운반비", J3414, 0)</f>
        <v>0</v>
      </c>
      <c r="T3414">
        <f>IF(P3414="작업부산물", F3414, 0)</f>
        <v>0</v>
      </c>
      <c r="U3414">
        <f>IF(P3414="관급", F3414, 0)</f>
        <v>0</v>
      </c>
      <c r="V3414">
        <f>IF(P3414="외주비", J3414, 0)</f>
        <v>0</v>
      </c>
      <c r="W3414">
        <f>IF(P3414="장비비", J3414, 0)</f>
        <v>0</v>
      </c>
      <c r="X3414">
        <f>IF(P3414="폐기물처리비", J3414, 0)</f>
        <v>0</v>
      </c>
      <c r="Y3414">
        <f>IF(P3414="가설비", J3414, 0)</f>
        <v>0</v>
      </c>
      <c r="Z3414">
        <f>IF(P3414="잡비제외분", F3414, 0)</f>
        <v>0</v>
      </c>
      <c r="AA3414">
        <f>IF(P3414="사급자재대", L3414, 0)</f>
        <v>0</v>
      </c>
      <c r="AB3414">
        <f>IF(P3414="관급자재대", L3414, 0)</f>
        <v>0</v>
      </c>
      <c r="AC3414">
        <f>IF(P3414="(비)철강설", L3414, 0)</f>
        <v>0</v>
      </c>
      <c r="AD3414">
        <f>IF(P3414="사용자항목2", L3414, 0)</f>
        <v>0</v>
      </c>
      <c r="AE3414">
        <f>IF(P3414="사용자항목3", L3414, 0)</f>
        <v>0</v>
      </c>
      <c r="AF3414">
        <f>IF(P3414="사용자항목4", L3414, 0)</f>
        <v>0</v>
      </c>
      <c r="AG3414">
        <f>IF(P3414="사용자항목5", L3414, 0)</f>
        <v>0</v>
      </c>
      <c r="AH3414">
        <f>IF(P3414="사용자항목6", L3414, 0)</f>
        <v>0</v>
      </c>
      <c r="AI3414">
        <f>IF(P3414="사용자항목7", L3414, 0)</f>
        <v>0</v>
      </c>
      <c r="AJ3414">
        <f>IF(P3414="사용자항목8", L3414, 0)</f>
        <v>0</v>
      </c>
      <c r="AK3414">
        <f>IF(P3414="사용자항목9", L3414, 0)</f>
        <v>0</v>
      </c>
    </row>
    <row r="3415" spans="1:38" ht="26.1" customHeight="1" x14ac:dyDescent="0.3">
      <c r="A3415" s="6" t="s">
        <v>196</v>
      </c>
      <c r="B3415" s="6" t="s">
        <v>197</v>
      </c>
      <c r="C3415" s="8" t="s">
        <v>52</v>
      </c>
      <c r="D3415" s="9">
        <v>80</v>
      </c>
      <c r="E3415" s="9"/>
      <c r="F3415" s="9"/>
      <c r="G3415" s="9"/>
      <c r="H3415" s="9"/>
      <c r="I3415" s="9"/>
      <c r="J3415" s="9"/>
      <c r="K3415" s="9">
        <f>E3415+G3415+I3415</f>
        <v>0</v>
      </c>
      <c r="L3415" s="9">
        <f>F3415+H3415+J3415</f>
        <v>0</v>
      </c>
      <c r="M3415" s="15" t="s">
        <v>195</v>
      </c>
      <c r="O3415" t="str">
        <f>""</f>
        <v/>
      </c>
      <c r="P3415" s="1" t="s">
        <v>90</v>
      </c>
      <c r="Q3415">
        <v>1</v>
      </c>
      <c r="R3415">
        <f>IF(P3415="기계경비", J3415, 0)</f>
        <v>0</v>
      </c>
      <c r="S3415">
        <f>IF(P3415="운반비", J3415, 0)</f>
        <v>0</v>
      </c>
      <c r="T3415">
        <f>IF(P3415="작업부산물", F3415, 0)</f>
        <v>0</v>
      </c>
      <c r="U3415">
        <f>IF(P3415="관급", F3415, 0)</f>
        <v>0</v>
      </c>
      <c r="V3415">
        <f>IF(P3415="외주비", J3415, 0)</f>
        <v>0</v>
      </c>
      <c r="W3415">
        <f>IF(P3415="장비비", J3415, 0)</f>
        <v>0</v>
      </c>
      <c r="X3415">
        <f>IF(P3415="폐기물처리비", J3415, 0)</f>
        <v>0</v>
      </c>
      <c r="Y3415">
        <f>IF(P3415="가설비", J3415, 0)</f>
        <v>0</v>
      </c>
      <c r="Z3415">
        <f>IF(P3415="잡비제외분", F3415, 0)</f>
        <v>0</v>
      </c>
      <c r="AA3415">
        <f>IF(P3415="사급자재대", L3415, 0)</f>
        <v>0</v>
      </c>
      <c r="AB3415">
        <f>IF(P3415="관급자재대", L3415, 0)</f>
        <v>0</v>
      </c>
      <c r="AC3415">
        <f>IF(P3415="(비)철강설", L3415, 0)</f>
        <v>0</v>
      </c>
      <c r="AD3415">
        <f>IF(P3415="사용자항목2", L3415, 0)</f>
        <v>0</v>
      </c>
      <c r="AE3415">
        <f>IF(P3415="사용자항목3", L3415, 0)</f>
        <v>0</v>
      </c>
      <c r="AF3415">
        <f>IF(P3415="사용자항목4", L3415, 0)</f>
        <v>0</v>
      </c>
      <c r="AG3415">
        <f>IF(P3415="사용자항목5", L3415, 0)</f>
        <v>0</v>
      </c>
      <c r="AH3415">
        <f>IF(P3415="사용자항목6", L3415, 0)</f>
        <v>0</v>
      </c>
      <c r="AI3415">
        <f>IF(P3415="사용자항목7", L3415, 0)</f>
        <v>0</v>
      </c>
      <c r="AJ3415">
        <f>IF(P3415="사용자항목8", L3415, 0)</f>
        <v>0</v>
      </c>
      <c r="AK3415">
        <f>IF(P3415="사용자항목9", L3415, 0)</f>
        <v>0</v>
      </c>
    </row>
    <row r="3416" spans="1:38" ht="26.1" customHeight="1" x14ac:dyDescent="0.3">
      <c r="A3416" s="7"/>
      <c r="B3416" s="7"/>
      <c r="C3416" s="14"/>
      <c r="D3416" s="9"/>
      <c r="E3416" s="9"/>
      <c r="F3416" s="9"/>
      <c r="G3416" s="9"/>
      <c r="H3416" s="9"/>
      <c r="I3416" s="9"/>
      <c r="J3416" s="9"/>
      <c r="K3416" s="9"/>
      <c r="L3416" s="9"/>
      <c r="M3416" s="9"/>
    </row>
    <row r="3417" spans="1:38" ht="26.1" customHeight="1" x14ac:dyDescent="0.3">
      <c r="A3417" s="7"/>
      <c r="B3417" s="7"/>
      <c r="C3417" s="14"/>
      <c r="D3417" s="9"/>
      <c r="E3417" s="9"/>
      <c r="F3417" s="9"/>
      <c r="G3417" s="9"/>
      <c r="H3417" s="9"/>
      <c r="I3417" s="9"/>
      <c r="J3417" s="9"/>
      <c r="K3417" s="9"/>
      <c r="L3417" s="9"/>
      <c r="M3417" s="9"/>
    </row>
    <row r="3418" spans="1:38" ht="26.1" customHeight="1" x14ac:dyDescent="0.3">
      <c r="A3418" s="7"/>
      <c r="B3418" s="7"/>
      <c r="C3418" s="14"/>
      <c r="D3418" s="9"/>
      <c r="E3418" s="9"/>
      <c r="F3418" s="9"/>
      <c r="G3418" s="9"/>
      <c r="H3418" s="9"/>
      <c r="I3418" s="9"/>
      <c r="J3418" s="9"/>
      <c r="K3418" s="9"/>
      <c r="L3418" s="9"/>
      <c r="M3418" s="9"/>
    </row>
    <row r="3419" spans="1:38" ht="26.1" customHeight="1" x14ac:dyDescent="0.3">
      <c r="A3419" s="7"/>
      <c r="B3419" s="7"/>
      <c r="C3419" s="14"/>
      <c r="D3419" s="9"/>
      <c r="E3419" s="9"/>
      <c r="F3419" s="9"/>
      <c r="G3419" s="9"/>
      <c r="H3419" s="9"/>
      <c r="I3419" s="9"/>
      <c r="J3419" s="9"/>
      <c r="K3419" s="9"/>
      <c r="L3419" s="9"/>
      <c r="M3419" s="9"/>
    </row>
    <row r="3420" spans="1:38" ht="26.1" customHeight="1" x14ac:dyDescent="0.3">
      <c r="A3420" s="7"/>
      <c r="B3420" s="7"/>
      <c r="C3420" s="14"/>
      <c r="D3420" s="9"/>
      <c r="E3420" s="9"/>
      <c r="F3420" s="9"/>
      <c r="G3420" s="9"/>
      <c r="H3420" s="9"/>
      <c r="I3420" s="9"/>
      <c r="J3420" s="9"/>
      <c r="K3420" s="9"/>
      <c r="L3420" s="9"/>
      <c r="M3420" s="9"/>
    </row>
    <row r="3421" spans="1:38" ht="26.1" customHeight="1" x14ac:dyDescent="0.3">
      <c r="A3421" s="7"/>
      <c r="B3421" s="7"/>
      <c r="C3421" s="14"/>
      <c r="D3421" s="9"/>
      <c r="E3421" s="9"/>
      <c r="F3421" s="9"/>
      <c r="G3421" s="9"/>
      <c r="H3421" s="9"/>
      <c r="I3421" s="9"/>
      <c r="J3421" s="9"/>
      <c r="K3421" s="9"/>
      <c r="L3421" s="9"/>
      <c r="M3421" s="9"/>
    </row>
    <row r="3422" spans="1:38" ht="26.1" customHeight="1" x14ac:dyDescent="0.3">
      <c r="A3422" s="7"/>
      <c r="B3422" s="7"/>
      <c r="C3422" s="14"/>
      <c r="D3422" s="9"/>
      <c r="E3422" s="9"/>
      <c r="F3422" s="9"/>
      <c r="G3422" s="9"/>
      <c r="H3422" s="9"/>
      <c r="I3422" s="9"/>
      <c r="J3422" s="9"/>
      <c r="K3422" s="9"/>
      <c r="L3422" s="9"/>
      <c r="M3422" s="9"/>
    </row>
    <row r="3423" spans="1:38" ht="26.1" customHeight="1" x14ac:dyDescent="0.3">
      <c r="A3423" s="7"/>
      <c r="B3423" s="7"/>
      <c r="C3423" s="14"/>
      <c r="D3423" s="9"/>
      <c r="E3423" s="9"/>
      <c r="F3423" s="9"/>
      <c r="G3423" s="9"/>
      <c r="H3423" s="9"/>
      <c r="I3423" s="9"/>
      <c r="J3423" s="9"/>
      <c r="K3423" s="9"/>
      <c r="L3423" s="9"/>
      <c r="M3423" s="9"/>
    </row>
    <row r="3424" spans="1:38" ht="26.1" customHeight="1" x14ac:dyDescent="0.3">
      <c r="A3424" s="7"/>
      <c r="B3424" s="7"/>
      <c r="C3424" s="14"/>
      <c r="D3424" s="9"/>
      <c r="E3424" s="9"/>
      <c r="F3424" s="9"/>
      <c r="G3424" s="9"/>
      <c r="H3424" s="9"/>
      <c r="I3424" s="9"/>
      <c r="J3424" s="9"/>
      <c r="K3424" s="9"/>
      <c r="L3424" s="9"/>
      <c r="M3424" s="9"/>
    </row>
    <row r="3425" spans="1:38" ht="26.1" customHeight="1" x14ac:dyDescent="0.3">
      <c r="A3425" s="7"/>
      <c r="B3425" s="7"/>
      <c r="C3425" s="14"/>
      <c r="D3425" s="9"/>
      <c r="E3425" s="9"/>
      <c r="F3425" s="9"/>
      <c r="G3425" s="9"/>
      <c r="H3425" s="9"/>
      <c r="I3425" s="9"/>
      <c r="J3425" s="9"/>
      <c r="K3425" s="9"/>
      <c r="L3425" s="9"/>
      <c r="M3425" s="9"/>
    </row>
    <row r="3426" spans="1:38" ht="26.1" customHeight="1" x14ac:dyDescent="0.3">
      <c r="A3426" s="7"/>
      <c r="B3426" s="7"/>
      <c r="C3426" s="14"/>
      <c r="D3426" s="9"/>
      <c r="E3426" s="9"/>
      <c r="F3426" s="9"/>
      <c r="G3426" s="9"/>
      <c r="H3426" s="9"/>
      <c r="I3426" s="9"/>
      <c r="J3426" s="9"/>
      <c r="K3426" s="9"/>
      <c r="L3426" s="9"/>
      <c r="M3426" s="9"/>
    </row>
    <row r="3427" spans="1:38" ht="26.1" customHeight="1" x14ac:dyDescent="0.3">
      <c r="A3427" s="7"/>
      <c r="B3427" s="7"/>
      <c r="C3427" s="14"/>
      <c r="D3427" s="9"/>
      <c r="E3427" s="9"/>
      <c r="F3427" s="9"/>
      <c r="G3427" s="9"/>
      <c r="H3427" s="9"/>
      <c r="I3427" s="9"/>
      <c r="J3427" s="9"/>
      <c r="K3427" s="9"/>
      <c r="L3427" s="9"/>
      <c r="M3427" s="9"/>
    </row>
    <row r="3428" spans="1:38" ht="26.1" customHeight="1" x14ac:dyDescent="0.3">
      <c r="A3428" s="10" t="s">
        <v>91</v>
      </c>
      <c r="B3428" s="11"/>
      <c r="C3428" s="12"/>
      <c r="D3428" s="13"/>
      <c r="E3428" s="13"/>
      <c r="F3428" s="13"/>
      <c r="G3428" s="13"/>
      <c r="H3428" s="13"/>
      <c r="I3428" s="13"/>
      <c r="J3428" s="13"/>
      <c r="K3428" s="13"/>
      <c r="L3428" s="13">
        <f>F3428+H3428+J3428</f>
        <v>0</v>
      </c>
      <c r="M3428" s="13"/>
      <c r="R3428">
        <f t="shared" ref="R3428:AL3428" si="609">ROUNDDOWN(SUM(R3414:R3415), 0)</f>
        <v>0</v>
      </c>
      <c r="S3428">
        <f t="shared" si="609"/>
        <v>0</v>
      </c>
      <c r="T3428">
        <f t="shared" si="609"/>
        <v>0</v>
      </c>
      <c r="U3428">
        <f t="shared" si="609"/>
        <v>0</v>
      </c>
      <c r="V3428">
        <f t="shared" si="609"/>
        <v>0</v>
      </c>
      <c r="W3428">
        <f t="shared" si="609"/>
        <v>0</v>
      </c>
      <c r="X3428">
        <f t="shared" si="609"/>
        <v>0</v>
      </c>
      <c r="Y3428">
        <f t="shared" si="609"/>
        <v>0</v>
      </c>
      <c r="Z3428">
        <f t="shared" si="609"/>
        <v>0</v>
      </c>
      <c r="AA3428">
        <f t="shared" si="609"/>
        <v>0</v>
      </c>
      <c r="AB3428">
        <f t="shared" si="609"/>
        <v>0</v>
      </c>
      <c r="AC3428">
        <f t="shared" si="609"/>
        <v>0</v>
      </c>
      <c r="AD3428">
        <f t="shared" si="609"/>
        <v>0</v>
      </c>
      <c r="AE3428">
        <f t="shared" si="609"/>
        <v>0</v>
      </c>
      <c r="AF3428">
        <f t="shared" si="609"/>
        <v>0</v>
      </c>
      <c r="AG3428">
        <f t="shared" si="609"/>
        <v>0</v>
      </c>
      <c r="AH3428">
        <f t="shared" si="609"/>
        <v>0</v>
      </c>
      <c r="AI3428">
        <f t="shared" si="609"/>
        <v>0</v>
      </c>
      <c r="AJ3428">
        <f t="shared" si="609"/>
        <v>0</v>
      </c>
      <c r="AK3428">
        <f t="shared" si="609"/>
        <v>0</v>
      </c>
      <c r="AL3428">
        <f t="shared" si="609"/>
        <v>0</v>
      </c>
    </row>
    <row r="3429" spans="1:38" ht="26.1" customHeight="1" x14ac:dyDescent="0.3">
      <c r="A3429" s="59" t="s">
        <v>640</v>
      </c>
      <c r="B3429" s="62"/>
      <c r="C3429" s="62"/>
      <c r="D3429" s="62"/>
      <c r="E3429" s="62"/>
      <c r="F3429" s="62"/>
      <c r="G3429" s="62"/>
      <c r="H3429" s="62"/>
      <c r="I3429" s="62"/>
      <c r="J3429" s="62"/>
      <c r="K3429" s="62"/>
      <c r="L3429" s="62"/>
      <c r="M3429" s="63"/>
    </row>
    <row r="3430" spans="1:38" ht="26.1" customHeight="1" x14ac:dyDescent="0.3">
      <c r="A3430" s="6" t="s">
        <v>180</v>
      </c>
      <c r="B3430" s="6" t="s">
        <v>81</v>
      </c>
      <c r="C3430" s="8" t="s">
        <v>62</v>
      </c>
      <c r="D3430" s="9">
        <v>0.373</v>
      </c>
      <c r="E3430" s="9"/>
      <c r="F3430" s="9"/>
      <c r="G3430" s="9"/>
      <c r="H3430" s="9"/>
      <c r="I3430" s="9"/>
      <c r="J3430" s="9"/>
      <c r="K3430" s="9">
        <f t="shared" ref="K3430:L3432" si="610">E3430+G3430+I3430</f>
        <v>0</v>
      </c>
      <c r="L3430" s="9">
        <f t="shared" si="610"/>
        <v>0</v>
      </c>
      <c r="M3430" s="15" t="s">
        <v>181</v>
      </c>
      <c r="O3430" t="str">
        <f>""</f>
        <v/>
      </c>
      <c r="P3430" t="s">
        <v>411</v>
      </c>
      <c r="Q3430">
        <v>1</v>
      </c>
      <c r="R3430">
        <f>IF(P3430="기계경비", J3430, 0)</f>
        <v>0</v>
      </c>
      <c r="S3430">
        <f>IF(P3430="운반비", J3430, 0)</f>
        <v>0</v>
      </c>
      <c r="T3430">
        <f>IF(P3430="작업부산물", F3430, 0)</f>
        <v>0</v>
      </c>
      <c r="U3430">
        <f>IF(P3430="관급", F3430, 0)</f>
        <v>0</v>
      </c>
      <c r="V3430">
        <f>IF(P3430="외주비", J3430, 0)</f>
        <v>0</v>
      </c>
      <c r="W3430">
        <f>IF(P3430="장비비", J3430, 0)</f>
        <v>0</v>
      </c>
      <c r="X3430">
        <f>IF(P3430="폐기물처리비", L3430, 0)</f>
        <v>0</v>
      </c>
      <c r="Y3430">
        <f>IF(P3430="가설비", J3430, 0)</f>
        <v>0</v>
      </c>
      <c r="Z3430">
        <f>IF(P3430="잡비제외분", F3430, 0)</f>
        <v>0</v>
      </c>
      <c r="AA3430">
        <f>IF(P3430="사급자재대", L3430, 0)</f>
        <v>0</v>
      </c>
      <c r="AB3430">
        <f>IF(P3430="관급자재대", L3430, 0)</f>
        <v>0</v>
      </c>
      <c r="AC3430">
        <f>IF(P3430="(비)철강설", L3430, 0)</f>
        <v>0</v>
      </c>
      <c r="AD3430">
        <f>IF(P3430="사용자항목2", L3430, 0)</f>
        <v>0</v>
      </c>
      <c r="AE3430">
        <f>IF(P3430="사용자항목3", L3430, 0)</f>
        <v>0</v>
      </c>
      <c r="AF3430">
        <f>IF(P3430="사용자항목4", L3430, 0)</f>
        <v>0</v>
      </c>
      <c r="AG3430">
        <f>IF(P3430="사용자항목5", L3430, 0)</f>
        <v>0</v>
      </c>
      <c r="AH3430">
        <f>IF(P3430="사용자항목6", L3430, 0)</f>
        <v>0</v>
      </c>
      <c r="AI3430">
        <f>IF(P3430="사용자항목7", L3430, 0)</f>
        <v>0</v>
      </c>
      <c r="AJ3430">
        <f>IF(P3430="사용자항목8", L3430, 0)</f>
        <v>0</v>
      </c>
      <c r="AK3430">
        <f>IF(P3430="사용자항목9", L3430, 0)</f>
        <v>0</v>
      </c>
    </row>
    <row r="3431" spans="1:38" ht="26.1" customHeight="1" x14ac:dyDescent="0.3">
      <c r="A3431" s="6" t="s">
        <v>72</v>
      </c>
      <c r="B3431" s="6" t="s">
        <v>73</v>
      </c>
      <c r="C3431" s="8" t="s">
        <v>62</v>
      </c>
      <c r="D3431" s="9">
        <v>0.373</v>
      </c>
      <c r="E3431" s="9"/>
      <c r="F3431" s="9"/>
      <c r="G3431" s="9"/>
      <c r="H3431" s="9"/>
      <c r="I3431" s="9"/>
      <c r="J3431" s="9"/>
      <c r="K3431" s="9">
        <f t="shared" si="610"/>
        <v>0</v>
      </c>
      <c r="L3431" s="9">
        <f t="shared" si="610"/>
        <v>0</v>
      </c>
      <c r="M3431" s="15" t="s">
        <v>74</v>
      </c>
      <c r="O3431" t="str">
        <f>"03"</f>
        <v>03</v>
      </c>
      <c r="P3431" t="s">
        <v>411</v>
      </c>
      <c r="Q3431">
        <v>1</v>
      </c>
      <c r="R3431">
        <f>IF(P3431="기계경비", J3431, 0)</f>
        <v>0</v>
      </c>
      <c r="S3431">
        <f>IF(P3431="운반비", J3431, 0)</f>
        <v>0</v>
      </c>
      <c r="T3431">
        <f>IF(P3431="작업부산물", F3431, 0)</f>
        <v>0</v>
      </c>
      <c r="U3431">
        <f>IF(P3431="관급", F3431, 0)</f>
        <v>0</v>
      </c>
      <c r="V3431">
        <f>IF(P3431="외주비", J3431, 0)</f>
        <v>0</v>
      </c>
      <c r="W3431">
        <f>IF(P3431="장비비", J3431, 0)</f>
        <v>0</v>
      </c>
      <c r="X3431">
        <f>IF(P3431="폐기물처리비", L3431, 0)</f>
        <v>0</v>
      </c>
      <c r="Y3431">
        <f>IF(P3431="가설비", J3431, 0)</f>
        <v>0</v>
      </c>
      <c r="Z3431">
        <f>IF(P3431="잡비제외분", F3431, 0)</f>
        <v>0</v>
      </c>
      <c r="AA3431">
        <f>IF(P3431="사급자재대", L3431, 0)</f>
        <v>0</v>
      </c>
      <c r="AB3431">
        <f>IF(P3431="관급자재대", L3431, 0)</f>
        <v>0</v>
      </c>
      <c r="AC3431">
        <f>IF(P3431="(비)철강설", L3431, 0)</f>
        <v>0</v>
      </c>
      <c r="AD3431">
        <f>IF(P3431="사용자항목2", L3431, 0)</f>
        <v>0</v>
      </c>
      <c r="AE3431">
        <f>IF(P3431="사용자항목3", L3431, 0)</f>
        <v>0</v>
      </c>
      <c r="AF3431">
        <f>IF(P3431="사용자항목4", L3431, 0)</f>
        <v>0</v>
      </c>
      <c r="AG3431">
        <f>IF(P3431="사용자항목5", L3431, 0)</f>
        <v>0</v>
      </c>
      <c r="AH3431">
        <f>IF(P3431="사용자항목6", L3431, 0)</f>
        <v>0</v>
      </c>
      <c r="AI3431">
        <f>IF(P3431="사용자항목7", L3431, 0)</f>
        <v>0</v>
      </c>
      <c r="AJ3431">
        <f>IF(P3431="사용자항목8", L3431, 0)</f>
        <v>0</v>
      </c>
      <c r="AK3431">
        <f>IF(P3431="사용자항목9", L3431, 0)</f>
        <v>0</v>
      </c>
    </row>
    <row r="3432" spans="1:38" ht="26.1" customHeight="1" x14ac:dyDescent="0.3">
      <c r="A3432" s="6" t="s">
        <v>75</v>
      </c>
      <c r="B3432" s="6" t="s">
        <v>78</v>
      </c>
      <c r="C3432" s="8" t="s">
        <v>62</v>
      </c>
      <c r="D3432" s="9">
        <v>0.373</v>
      </c>
      <c r="E3432" s="9"/>
      <c r="F3432" s="9"/>
      <c r="G3432" s="9"/>
      <c r="H3432" s="9"/>
      <c r="I3432" s="9"/>
      <c r="J3432" s="9"/>
      <c r="K3432" s="9">
        <f t="shared" si="610"/>
        <v>0</v>
      </c>
      <c r="L3432" s="9">
        <f t="shared" si="610"/>
        <v>0</v>
      </c>
      <c r="M3432" s="15" t="s">
        <v>77</v>
      </c>
      <c r="O3432" t="str">
        <f>"03"</f>
        <v>03</v>
      </c>
      <c r="P3432" t="s">
        <v>411</v>
      </c>
      <c r="Q3432">
        <v>1</v>
      </c>
      <c r="R3432">
        <f>IF(P3432="기계경비", J3432, 0)</f>
        <v>0</v>
      </c>
      <c r="S3432">
        <f>IF(P3432="운반비", J3432, 0)</f>
        <v>0</v>
      </c>
      <c r="T3432">
        <f>IF(P3432="작업부산물", F3432, 0)</f>
        <v>0</v>
      </c>
      <c r="U3432">
        <f>IF(P3432="관급", F3432, 0)</f>
        <v>0</v>
      </c>
      <c r="V3432">
        <f>IF(P3432="외주비", J3432, 0)</f>
        <v>0</v>
      </c>
      <c r="W3432">
        <f>IF(P3432="장비비", J3432, 0)</f>
        <v>0</v>
      </c>
      <c r="X3432">
        <f>IF(P3432="폐기물처리비", L3432, 0)</f>
        <v>0</v>
      </c>
      <c r="Y3432">
        <f>IF(P3432="가설비", J3432, 0)</f>
        <v>0</v>
      </c>
      <c r="Z3432">
        <f>IF(P3432="잡비제외분", F3432, 0)</f>
        <v>0</v>
      </c>
      <c r="AA3432">
        <f>IF(P3432="사급자재대", L3432, 0)</f>
        <v>0</v>
      </c>
      <c r="AB3432">
        <f>IF(P3432="관급자재대", L3432, 0)</f>
        <v>0</v>
      </c>
      <c r="AC3432">
        <f>IF(P3432="(비)철강설", L3432, 0)</f>
        <v>0</v>
      </c>
      <c r="AD3432">
        <f>IF(P3432="사용자항목2", L3432, 0)</f>
        <v>0</v>
      </c>
      <c r="AE3432">
        <f>IF(P3432="사용자항목3", L3432, 0)</f>
        <v>0</v>
      </c>
      <c r="AF3432">
        <f>IF(P3432="사용자항목4", L3432, 0)</f>
        <v>0</v>
      </c>
      <c r="AG3432">
        <f>IF(P3432="사용자항목5", L3432, 0)</f>
        <v>0</v>
      </c>
      <c r="AH3432">
        <f>IF(P3432="사용자항목6", L3432, 0)</f>
        <v>0</v>
      </c>
      <c r="AI3432">
        <f>IF(P3432="사용자항목7", L3432, 0)</f>
        <v>0</v>
      </c>
      <c r="AJ3432">
        <f>IF(P3432="사용자항목8", L3432, 0)</f>
        <v>0</v>
      </c>
      <c r="AK3432">
        <f>IF(P3432="사용자항목9", L3432, 0)</f>
        <v>0</v>
      </c>
    </row>
    <row r="3433" spans="1:38" ht="26.1" customHeight="1" x14ac:dyDescent="0.3">
      <c r="A3433" s="7"/>
      <c r="B3433" s="7"/>
      <c r="C3433" s="14"/>
      <c r="D3433" s="9"/>
      <c r="E3433" s="9"/>
      <c r="F3433" s="9"/>
      <c r="G3433" s="9"/>
      <c r="H3433" s="9"/>
      <c r="I3433" s="9"/>
      <c r="J3433" s="9"/>
      <c r="K3433" s="9"/>
      <c r="L3433" s="9"/>
      <c r="M3433" s="9"/>
    </row>
    <row r="3434" spans="1:38" ht="26.1" customHeight="1" x14ac:dyDescent="0.3">
      <c r="A3434" s="7"/>
      <c r="B3434" s="7"/>
      <c r="C3434" s="14"/>
      <c r="D3434" s="9"/>
      <c r="E3434" s="9"/>
      <c r="F3434" s="9"/>
      <c r="G3434" s="9"/>
      <c r="H3434" s="9"/>
      <c r="I3434" s="9"/>
      <c r="J3434" s="9"/>
      <c r="K3434" s="9"/>
      <c r="L3434" s="9"/>
      <c r="M3434" s="9"/>
    </row>
    <row r="3435" spans="1:38" ht="26.1" customHeight="1" x14ac:dyDescent="0.3">
      <c r="A3435" s="7"/>
      <c r="B3435" s="7"/>
      <c r="C3435" s="14"/>
      <c r="D3435" s="9"/>
      <c r="E3435" s="9"/>
      <c r="F3435" s="9"/>
      <c r="G3435" s="9"/>
      <c r="H3435" s="9"/>
      <c r="I3435" s="9"/>
      <c r="J3435" s="9"/>
      <c r="K3435" s="9"/>
      <c r="L3435" s="9"/>
      <c r="M3435" s="9"/>
    </row>
    <row r="3436" spans="1:38" ht="26.1" customHeight="1" x14ac:dyDescent="0.3">
      <c r="A3436" s="7"/>
      <c r="B3436" s="7"/>
      <c r="C3436" s="14"/>
      <c r="D3436" s="9"/>
      <c r="E3436" s="9"/>
      <c r="F3436" s="9"/>
      <c r="G3436" s="9"/>
      <c r="H3436" s="9"/>
      <c r="I3436" s="9"/>
      <c r="J3436" s="9"/>
      <c r="K3436" s="9"/>
      <c r="L3436" s="9"/>
      <c r="M3436" s="9"/>
    </row>
    <row r="3437" spans="1:38" ht="26.1" customHeight="1" x14ac:dyDescent="0.3">
      <c r="A3437" s="7"/>
      <c r="B3437" s="7"/>
      <c r="C3437" s="14"/>
      <c r="D3437" s="9"/>
      <c r="E3437" s="9"/>
      <c r="F3437" s="9"/>
      <c r="G3437" s="9"/>
      <c r="H3437" s="9"/>
      <c r="I3437" s="9"/>
      <c r="J3437" s="9"/>
      <c r="K3437" s="9"/>
      <c r="L3437" s="9"/>
      <c r="M3437" s="9"/>
    </row>
    <row r="3438" spans="1:38" ht="26.1" customHeight="1" x14ac:dyDescent="0.3">
      <c r="A3438" s="7"/>
      <c r="B3438" s="7"/>
      <c r="C3438" s="14"/>
      <c r="D3438" s="9"/>
      <c r="E3438" s="9"/>
      <c r="F3438" s="9"/>
      <c r="G3438" s="9"/>
      <c r="H3438" s="9"/>
      <c r="I3438" s="9"/>
      <c r="J3438" s="9"/>
      <c r="K3438" s="9"/>
      <c r="L3438" s="9"/>
      <c r="M3438" s="9"/>
    </row>
    <row r="3439" spans="1:38" ht="26.1" customHeight="1" x14ac:dyDescent="0.3">
      <c r="A3439" s="7"/>
      <c r="B3439" s="7"/>
      <c r="C3439" s="14"/>
      <c r="D3439" s="9"/>
      <c r="E3439" s="9"/>
      <c r="F3439" s="9"/>
      <c r="G3439" s="9"/>
      <c r="H3439" s="9"/>
      <c r="I3439" s="9"/>
      <c r="J3439" s="9"/>
      <c r="K3439" s="9"/>
      <c r="L3439" s="9"/>
      <c r="M3439" s="9"/>
    </row>
    <row r="3440" spans="1:38" ht="26.1" customHeight="1" x14ac:dyDescent="0.3">
      <c r="A3440" s="7"/>
      <c r="B3440" s="7"/>
      <c r="C3440" s="14"/>
      <c r="D3440" s="9"/>
      <c r="E3440" s="9"/>
      <c r="F3440" s="9"/>
      <c r="G3440" s="9"/>
      <c r="H3440" s="9"/>
      <c r="I3440" s="9"/>
      <c r="J3440" s="9"/>
      <c r="K3440" s="9"/>
      <c r="L3440" s="9"/>
      <c r="M3440" s="9"/>
    </row>
    <row r="3441" spans="1:38" ht="26.1" customHeight="1" x14ac:dyDescent="0.3">
      <c r="A3441" s="7"/>
      <c r="B3441" s="7"/>
      <c r="C3441" s="14"/>
      <c r="D3441" s="9"/>
      <c r="E3441" s="9"/>
      <c r="F3441" s="9"/>
      <c r="G3441" s="9"/>
      <c r="H3441" s="9"/>
      <c r="I3441" s="9"/>
      <c r="J3441" s="9"/>
      <c r="K3441" s="9"/>
      <c r="L3441" s="9"/>
      <c r="M3441" s="9"/>
    </row>
    <row r="3442" spans="1:38" ht="26.1" customHeight="1" x14ac:dyDescent="0.3">
      <c r="A3442" s="7"/>
      <c r="B3442" s="7"/>
      <c r="C3442" s="14"/>
      <c r="D3442" s="9"/>
      <c r="E3442" s="9"/>
      <c r="F3442" s="9"/>
      <c r="G3442" s="9"/>
      <c r="H3442" s="9"/>
      <c r="I3442" s="9"/>
      <c r="J3442" s="9"/>
      <c r="K3442" s="9"/>
      <c r="L3442" s="9"/>
      <c r="M3442" s="9"/>
    </row>
    <row r="3443" spans="1:38" ht="26.1" customHeight="1" x14ac:dyDescent="0.3">
      <c r="A3443" s="7"/>
      <c r="B3443" s="7"/>
      <c r="C3443" s="14"/>
      <c r="D3443" s="9"/>
      <c r="E3443" s="9"/>
      <c r="F3443" s="9"/>
      <c r="G3443" s="9"/>
      <c r="H3443" s="9"/>
      <c r="I3443" s="9"/>
      <c r="J3443" s="9"/>
      <c r="K3443" s="9"/>
      <c r="L3443" s="9"/>
      <c r="M3443" s="9"/>
    </row>
    <row r="3444" spans="1:38" ht="26.1" customHeight="1" x14ac:dyDescent="0.3">
      <c r="A3444" s="10" t="s">
        <v>91</v>
      </c>
      <c r="B3444" s="11"/>
      <c r="C3444" s="12"/>
      <c r="D3444" s="13"/>
      <c r="E3444" s="13"/>
      <c r="F3444" s="13"/>
      <c r="G3444" s="13"/>
      <c r="H3444" s="13"/>
      <c r="I3444" s="13"/>
      <c r="J3444" s="13"/>
      <c r="K3444" s="13"/>
      <c r="L3444" s="13">
        <f>F3444+H3444+J3444</f>
        <v>0</v>
      </c>
      <c r="M3444" s="13"/>
      <c r="R3444">
        <f t="shared" ref="R3444:AL3444" si="611">ROUNDDOWN(SUM(R3430:R3432), 0)</f>
        <v>0</v>
      </c>
      <c r="S3444">
        <f t="shared" si="611"/>
        <v>0</v>
      </c>
      <c r="T3444">
        <f t="shared" si="611"/>
        <v>0</v>
      </c>
      <c r="U3444">
        <f t="shared" si="611"/>
        <v>0</v>
      </c>
      <c r="V3444">
        <f t="shared" si="611"/>
        <v>0</v>
      </c>
      <c r="W3444">
        <f t="shared" si="611"/>
        <v>0</v>
      </c>
      <c r="X3444">
        <f t="shared" si="611"/>
        <v>0</v>
      </c>
      <c r="Y3444">
        <f t="shared" si="611"/>
        <v>0</v>
      </c>
      <c r="Z3444">
        <f t="shared" si="611"/>
        <v>0</v>
      </c>
      <c r="AA3444">
        <f t="shared" si="611"/>
        <v>0</v>
      </c>
      <c r="AB3444">
        <f t="shared" si="611"/>
        <v>0</v>
      </c>
      <c r="AC3444">
        <f t="shared" si="611"/>
        <v>0</v>
      </c>
      <c r="AD3444">
        <f t="shared" si="611"/>
        <v>0</v>
      </c>
      <c r="AE3444">
        <f t="shared" si="611"/>
        <v>0</v>
      </c>
      <c r="AF3444">
        <f t="shared" si="611"/>
        <v>0</v>
      </c>
      <c r="AG3444">
        <f t="shared" si="611"/>
        <v>0</v>
      </c>
      <c r="AH3444">
        <f t="shared" si="611"/>
        <v>0</v>
      </c>
      <c r="AI3444">
        <f t="shared" si="611"/>
        <v>0</v>
      </c>
      <c r="AJ3444">
        <f t="shared" si="611"/>
        <v>0</v>
      </c>
      <c r="AK3444">
        <f t="shared" si="611"/>
        <v>0</v>
      </c>
      <c r="AL3444">
        <f t="shared" si="611"/>
        <v>0</v>
      </c>
    </row>
    <row r="3445" spans="1:38" ht="26.1" customHeight="1" x14ac:dyDescent="0.3">
      <c r="A3445" s="59" t="s">
        <v>641</v>
      </c>
      <c r="B3445" s="62"/>
      <c r="C3445" s="62"/>
      <c r="D3445" s="62"/>
      <c r="E3445" s="62"/>
      <c r="F3445" s="62"/>
      <c r="G3445" s="62"/>
      <c r="H3445" s="62"/>
      <c r="I3445" s="62"/>
      <c r="J3445" s="62"/>
      <c r="K3445" s="62"/>
      <c r="L3445" s="62"/>
      <c r="M3445" s="63"/>
    </row>
    <row r="3446" spans="1:38" ht="26.1" customHeight="1" x14ac:dyDescent="0.3">
      <c r="A3446" s="6" t="s">
        <v>47</v>
      </c>
      <c r="B3446" s="6" t="s">
        <v>51</v>
      </c>
      <c r="C3446" s="8" t="s">
        <v>49</v>
      </c>
      <c r="D3446" s="9">
        <v>0.13</v>
      </c>
      <c r="E3446" s="9"/>
      <c r="F3446" s="9"/>
      <c r="G3446" s="9"/>
      <c r="H3446" s="9"/>
      <c r="I3446" s="9"/>
      <c r="J3446" s="9"/>
      <c r="K3446" s="9">
        <f>E3446+G3446+I3446</f>
        <v>0</v>
      </c>
      <c r="L3446" s="9">
        <f>F3446+H3446+J3446</f>
        <v>0</v>
      </c>
      <c r="M3446" s="15" t="s">
        <v>50</v>
      </c>
      <c r="O3446" t="str">
        <f>"01"</f>
        <v>01</v>
      </c>
      <c r="P3446" t="s">
        <v>416</v>
      </c>
      <c r="Q3446">
        <v>1</v>
      </c>
      <c r="R3446">
        <f>IF(P3446="기계경비", J3446, 0)</f>
        <v>0</v>
      </c>
      <c r="S3446">
        <f>IF(P3446="운반비", J3446, 0)</f>
        <v>0</v>
      </c>
      <c r="T3446">
        <f>IF(P3446="작업부산물", F3446, 0)</f>
        <v>0</v>
      </c>
      <c r="U3446">
        <f>IF(P3446="관급", F3446, 0)</f>
        <v>0</v>
      </c>
      <c r="V3446">
        <f>IF(P3446="외주비", J3446, 0)</f>
        <v>0</v>
      </c>
      <c r="W3446">
        <f>IF(P3446="장비비", J3446, 0)</f>
        <v>0</v>
      </c>
      <c r="X3446">
        <f>IF(P3446="폐기물처리비", J3446, 0)</f>
        <v>0</v>
      </c>
      <c r="Y3446">
        <f>IF(P3446="가설비", J3446, 0)</f>
        <v>0</v>
      </c>
      <c r="Z3446">
        <f>IF(P3446="잡비제외분", F3446, 0)</f>
        <v>0</v>
      </c>
      <c r="AA3446">
        <f>IF(P3446="사급자재대", L3446, 0)</f>
        <v>0</v>
      </c>
      <c r="AB3446">
        <f>IF(P3446="관급자재대", L3446, 0)</f>
        <v>0</v>
      </c>
      <c r="AC3446">
        <f>IF(P3446="(비)철강설", L3446, 0)</f>
        <v>0</v>
      </c>
      <c r="AD3446">
        <f>IF(P3446="사용자항목2", L3446, 0)</f>
        <v>0</v>
      </c>
      <c r="AE3446">
        <f>IF(P3446="사용자항목3", L3446, 0)</f>
        <v>0</v>
      </c>
      <c r="AF3446">
        <f>IF(P3446="사용자항목4", L3446, 0)</f>
        <v>0</v>
      </c>
      <c r="AG3446">
        <f>IF(P3446="사용자항목5", L3446, 0)</f>
        <v>0</v>
      </c>
      <c r="AH3446">
        <f>IF(P3446="사용자항목6", L3446, 0)</f>
        <v>0</v>
      </c>
      <c r="AI3446">
        <f>IF(P3446="사용자항목7", L3446, 0)</f>
        <v>0</v>
      </c>
      <c r="AJ3446">
        <f>IF(P3446="사용자항목8", L3446, 0)</f>
        <v>0</v>
      </c>
      <c r="AK3446">
        <f>IF(P3446="사용자항목9", L3446, 0)</f>
        <v>0</v>
      </c>
    </row>
    <row r="3447" spans="1:38" ht="26.1" customHeight="1" x14ac:dyDescent="0.3">
      <c r="A3447" s="7"/>
      <c r="B3447" s="7"/>
      <c r="C3447" s="14"/>
      <c r="D3447" s="9"/>
      <c r="E3447" s="9"/>
      <c r="F3447" s="9"/>
      <c r="G3447" s="9"/>
      <c r="H3447" s="9"/>
      <c r="I3447" s="9"/>
      <c r="J3447" s="9"/>
      <c r="K3447" s="9"/>
      <c r="L3447" s="9"/>
      <c r="M3447" s="9"/>
    </row>
    <row r="3448" spans="1:38" ht="26.1" customHeight="1" x14ac:dyDescent="0.3">
      <c r="A3448" s="7"/>
      <c r="B3448" s="7"/>
      <c r="C3448" s="14"/>
      <c r="D3448" s="9"/>
      <c r="E3448" s="9"/>
      <c r="F3448" s="9"/>
      <c r="G3448" s="9"/>
      <c r="H3448" s="9"/>
      <c r="I3448" s="9"/>
      <c r="J3448" s="9"/>
      <c r="K3448" s="9"/>
      <c r="L3448" s="9"/>
      <c r="M3448" s="9"/>
    </row>
    <row r="3449" spans="1:38" ht="26.1" customHeight="1" x14ac:dyDescent="0.3">
      <c r="A3449" s="7"/>
      <c r="B3449" s="7"/>
      <c r="C3449" s="14"/>
      <c r="D3449" s="9"/>
      <c r="E3449" s="9"/>
      <c r="F3449" s="9"/>
      <c r="G3449" s="9"/>
      <c r="H3449" s="9"/>
      <c r="I3449" s="9"/>
      <c r="J3449" s="9"/>
      <c r="K3449" s="9"/>
      <c r="L3449" s="9"/>
      <c r="M3449" s="9"/>
    </row>
    <row r="3450" spans="1:38" ht="26.1" customHeight="1" x14ac:dyDescent="0.3">
      <c r="A3450" s="7"/>
      <c r="B3450" s="7"/>
      <c r="C3450" s="14"/>
      <c r="D3450" s="9"/>
      <c r="E3450" s="9"/>
      <c r="F3450" s="9"/>
      <c r="G3450" s="9"/>
      <c r="H3450" s="9"/>
      <c r="I3450" s="9"/>
      <c r="J3450" s="9"/>
      <c r="K3450" s="9"/>
      <c r="L3450" s="9"/>
      <c r="M3450" s="9"/>
    </row>
    <row r="3451" spans="1:38" ht="26.1" customHeight="1" x14ac:dyDescent="0.3">
      <c r="A3451" s="7"/>
      <c r="B3451" s="7"/>
      <c r="C3451" s="14"/>
      <c r="D3451" s="9"/>
      <c r="E3451" s="9"/>
      <c r="F3451" s="9"/>
      <c r="G3451" s="9"/>
      <c r="H3451" s="9"/>
      <c r="I3451" s="9"/>
      <c r="J3451" s="9"/>
      <c r="K3451" s="9"/>
      <c r="L3451" s="9"/>
      <c r="M3451" s="9"/>
    </row>
    <row r="3452" spans="1:38" ht="26.1" customHeight="1" x14ac:dyDescent="0.3">
      <c r="A3452" s="7"/>
      <c r="B3452" s="7"/>
      <c r="C3452" s="14"/>
      <c r="D3452" s="9"/>
      <c r="E3452" s="9"/>
      <c r="F3452" s="9"/>
      <c r="G3452" s="9"/>
      <c r="H3452" s="9"/>
      <c r="I3452" s="9"/>
      <c r="J3452" s="9"/>
      <c r="K3452" s="9"/>
      <c r="L3452" s="9"/>
      <c r="M3452" s="9"/>
    </row>
    <row r="3453" spans="1:38" ht="26.1" customHeight="1" x14ac:dyDescent="0.3">
      <c r="A3453" s="7"/>
      <c r="B3453" s="7"/>
      <c r="C3453" s="14"/>
      <c r="D3453" s="9"/>
      <c r="E3453" s="9"/>
      <c r="F3453" s="9"/>
      <c r="G3453" s="9"/>
      <c r="H3453" s="9"/>
      <c r="I3453" s="9"/>
      <c r="J3453" s="9"/>
      <c r="K3453" s="9"/>
      <c r="L3453" s="9"/>
      <c r="M3453" s="9"/>
    </row>
    <row r="3454" spans="1:38" ht="26.1" customHeight="1" x14ac:dyDescent="0.3">
      <c r="A3454" s="7"/>
      <c r="B3454" s="7"/>
      <c r="C3454" s="14"/>
      <c r="D3454" s="9"/>
      <c r="E3454" s="9"/>
      <c r="F3454" s="9"/>
      <c r="G3454" s="9"/>
      <c r="H3454" s="9"/>
      <c r="I3454" s="9"/>
      <c r="J3454" s="9"/>
      <c r="K3454" s="9"/>
      <c r="L3454" s="9"/>
      <c r="M3454" s="9"/>
    </row>
    <row r="3455" spans="1:38" ht="26.1" customHeight="1" x14ac:dyDescent="0.3">
      <c r="A3455" s="7"/>
      <c r="B3455" s="7"/>
      <c r="C3455" s="14"/>
      <c r="D3455" s="9"/>
      <c r="E3455" s="9"/>
      <c r="F3455" s="9"/>
      <c r="G3455" s="9"/>
      <c r="H3455" s="9"/>
      <c r="I3455" s="9"/>
      <c r="J3455" s="9"/>
      <c r="K3455" s="9"/>
      <c r="L3455" s="9"/>
      <c r="M3455" s="9"/>
    </row>
    <row r="3456" spans="1:38" ht="26.1" customHeight="1" x14ac:dyDescent="0.3">
      <c r="A3456" s="7"/>
      <c r="B3456" s="7"/>
      <c r="C3456" s="14"/>
      <c r="D3456" s="9"/>
      <c r="E3456" s="9"/>
      <c r="F3456" s="9"/>
      <c r="G3456" s="9"/>
      <c r="H3456" s="9"/>
      <c r="I3456" s="9"/>
      <c r="J3456" s="9"/>
      <c r="K3456" s="9"/>
      <c r="L3456" s="9"/>
      <c r="M3456" s="9"/>
    </row>
    <row r="3457" spans="1:38" ht="26.1" customHeight="1" x14ac:dyDescent="0.3">
      <c r="A3457" s="7"/>
      <c r="B3457" s="7"/>
      <c r="C3457" s="14"/>
      <c r="D3457" s="9"/>
      <c r="E3457" s="9"/>
      <c r="F3457" s="9"/>
      <c r="G3457" s="9"/>
      <c r="H3457" s="9"/>
      <c r="I3457" s="9"/>
      <c r="J3457" s="9"/>
      <c r="K3457" s="9"/>
      <c r="L3457" s="9"/>
      <c r="M3457" s="9"/>
    </row>
    <row r="3458" spans="1:38" ht="26.1" customHeight="1" x14ac:dyDescent="0.3">
      <c r="A3458" s="7"/>
      <c r="B3458" s="7"/>
      <c r="C3458" s="14"/>
      <c r="D3458" s="9"/>
      <c r="E3458" s="9"/>
      <c r="F3458" s="9"/>
      <c r="G3458" s="9"/>
      <c r="H3458" s="9"/>
      <c r="I3458" s="9"/>
      <c r="J3458" s="9"/>
      <c r="K3458" s="9"/>
      <c r="L3458" s="9"/>
      <c r="M3458" s="9"/>
    </row>
    <row r="3459" spans="1:38" ht="26.1" customHeight="1" x14ac:dyDescent="0.3">
      <c r="A3459" s="7"/>
      <c r="B3459" s="7"/>
      <c r="C3459" s="14"/>
      <c r="D3459" s="9"/>
      <c r="E3459" s="9"/>
      <c r="F3459" s="9"/>
      <c r="G3459" s="9"/>
      <c r="H3459" s="9"/>
      <c r="I3459" s="9"/>
      <c r="J3459" s="9"/>
      <c r="K3459" s="9"/>
      <c r="L3459" s="9"/>
      <c r="M3459" s="9"/>
    </row>
    <row r="3460" spans="1:38" ht="26.1" customHeight="1" x14ac:dyDescent="0.3">
      <c r="A3460" s="10" t="s">
        <v>91</v>
      </c>
      <c r="B3460" s="11"/>
      <c r="C3460" s="12"/>
      <c r="D3460" s="13"/>
      <c r="E3460" s="13"/>
      <c r="F3460" s="13"/>
      <c r="G3460" s="13"/>
      <c r="H3460" s="13"/>
      <c r="I3460" s="13"/>
      <c r="J3460" s="13"/>
      <c r="K3460" s="13"/>
      <c r="L3460" s="13">
        <f>F3460+H3460+J3460</f>
        <v>0</v>
      </c>
      <c r="M3460" s="13"/>
      <c r="R3460">
        <f t="shared" ref="R3460:AL3460" si="612">ROUNDDOWN(SUM(R3446:R3446), 0)</f>
        <v>0</v>
      </c>
      <c r="S3460">
        <f t="shared" si="612"/>
        <v>0</v>
      </c>
      <c r="T3460">
        <f t="shared" si="612"/>
        <v>0</v>
      </c>
      <c r="U3460">
        <f t="shared" si="612"/>
        <v>0</v>
      </c>
      <c r="V3460">
        <f t="shared" si="612"/>
        <v>0</v>
      </c>
      <c r="W3460">
        <f t="shared" si="612"/>
        <v>0</v>
      </c>
      <c r="X3460">
        <f t="shared" si="612"/>
        <v>0</v>
      </c>
      <c r="Y3460">
        <f t="shared" si="612"/>
        <v>0</v>
      </c>
      <c r="Z3460">
        <f t="shared" si="612"/>
        <v>0</v>
      </c>
      <c r="AA3460">
        <f t="shared" si="612"/>
        <v>0</v>
      </c>
      <c r="AB3460">
        <f t="shared" si="612"/>
        <v>0</v>
      </c>
      <c r="AC3460">
        <f t="shared" si="612"/>
        <v>0</v>
      </c>
      <c r="AD3460">
        <f t="shared" si="612"/>
        <v>0</v>
      </c>
      <c r="AE3460">
        <f t="shared" si="612"/>
        <v>0</v>
      </c>
      <c r="AF3460">
        <f t="shared" si="612"/>
        <v>0</v>
      </c>
      <c r="AG3460">
        <f t="shared" si="612"/>
        <v>0</v>
      </c>
      <c r="AH3460">
        <f t="shared" si="612"/>
        <v>0</v>
      </c>
      <c r="AI3460">
        <f t="shared" si="612"/>
        <v>0</v>
      </c>
      <c r="AJ3460">
        <f t="shared" si="612"/>
        <v>0</v>
      </c>
      <c r="AK3460">
        <f t="shared" si="612"/>
        <v>0</v>
      </c>
      <c r="AL3460">
        <f t="shared" si="612"/>
        <v>0</v>
      </c>
    </row>
    <row r="3461" spans="1:38" ht="26.1" customHeight="1" x14ac:dyDescent="0.3">
      <c r="A3461" s="59" t="s">
        <v>642</v>
      </c>
      <c r="B3461" s="62"/>
      <c r="C3461" s="62"/>
      <c r="D3461" s="62"/>
      <c r="E3461" s="62"/>
      <c r="F3461" s="62"/>
      <c r="G3461" s="62"/>
      <c r="H3461" s="62"/>
      <c r="I3461" s="62"/>
      <c r="J3461" s="62"/>
      <c r="K3461" s="62"/>
      <c r="L3461" s="62"/>
      <c r="M3461" s="63"/>
    </row>
    <row r="3462" spans="1:38" ht="26.1" customHeight="1" x14ac:dyDescent="0.3">
      <c r="A3462" s="6" t="s">
        <v>144</v>
      </c>
      <c r="B3462" s="6" t="s">
        <v>98</v>
      </c>
      <c r="C3462" s="8" t="s">
        <v>97</v>
      </c>
      <c r="D3462" s="9">
        <v>4</v>
      </c>
      <c r="E3462" s="9"/>
      <c r="F3462" s="9"/>
      <c r="G3462" s="9"/>
      <c r="H3462" s="9"/>
      <c r="I3462" s="9"/>
      <c r="J3462" s="9"/>
      <c r="K3462" s="9">
        <f t="shared" ref="K3462:L3465" si="613">E3462+G3462+I3462</f>
        <v>0</v>
      </c>
      <c r="L3462" s="9">
        <f t="shared" si="613"/>
        <v>0</v>
      </c>
      <c r="M3462" s="15" t="s">
        <v>143</v>
      </c>
      <c r="O3462" t="str">
        <f>""</f>
        <v/>
      </c>
      <c r="P3462" s="1" t="s">
        <v>90</v>
      </c>
      <c r="Q3462">
        <v>1</v>
      </c>
      <c r="R3462">
        <f>IF(P3462="기계경비", J3462, 0)</f>
        <v>0</v>
      </c>
      <c r="S3462">
        <f>IF(P3462="운반비", J3462, 0)</f>
        <v>0</v>
      </c>
      <c r="T3462">
        <f>IF(P3462="작업부산물", F3462, 0)</f>
        <v>0</v>
      </c>
      <c r="U3462">
        <f>IF(P3462="관급", F3462, 0)</f>
        <v>0</v>
      </c>
      <c r="V3462">
        <f>IF(P3462="외주비", J3462, 0)</f>
        <v>0</v>
      </c>
      <c r="W3462">
        <f>IF(P3462="장비비", J3462, 0)</f>
        <v>0</v>
      </c>
      <c r="X3462">
        <f>IF(P3462="폐기물처리비", J3462, 0)</f>
        <v>0</v>
      </c>
      <c r="Y3462">
        <f>IF(P3462="가설비", J3462, 0)</f>
        <v>0</v>
      </c>
      <c r="Z3462">
        <f>IF(P3462="잡비제외분", F3462, 0)</f>
        <v>0</v>
      </c>
      <c r="AA3462">
        <f>IF(P3462="사급자재대", L3462, 0)</f>
        <v>0</v>
      </c>
      <c r="AB3462">
        <f>IF(P3462="관급자재대", L3462, 0)</f>
        <v>0</v>
      </c>
      <c r="AC3462">
        <f>IF(P3462="(비)철강설", L3462, 0)</f>
        <v>0</v>
      </c>
      <c r="AD3462">
        <f>IF(P3462="사용자항목2", L3462, 0)</f>
        <v>0</v>
      </c>
      <c r="AE3462">
        <f>IF(P3462="사용자항목3", L3462, 0)</f>
        <v>0</v>
      </c>
      <c r="AF3462">
        <f>IF(P3462="사용자항목4", L3462, 0)</f>
        <v>0</v>
      </c>
      <c r="AG3462">
        <f>IF(P3462="사용자항목5", L3462, 0)</f>
        <v>0</v>
      </c>
      <c r="AH3462">
        <f>IF(P3462="사용자항목6", L3462, 0)</f>
        <v>0</v>
      </c>
      <c r="AI3462">
        <f>IF(P3462="사용자항목7", L3462, 0)</f>
        <v>0</v>
      </c>
      <c r="AJ3462">
        <f>IF(P3462="사용자항목8", L3462, 0)</f>
        <v>0</v>
      </c>
      <c r="AK3462">
        <f>IF(P3462="사용자항목9", L3462, 0)</f>
        <v>0</v>
      </c>
    </row>
    <row r="3463" spans="1:38" ht="26.1" customHeight="1" x14ac:dyDescent="0.3">
      <c r="A3463" s="6" t="s">
        <v>144</v>
      </c>
      <c r="B3463" s="6" t="s">
        <v>99</v>
      </c>
      <c r="C3463" s="8" t="s">
        <v>97</v>
      </c>
      <c r="D3463" s="9">
        <v>1</v>
      </c>
      <c r="E3463" s="9"/>
      <c r="F3463" s="9"/>
      <c r="G3463" s="9"/>
      <c r="H3463" s="9"/>
      <c r="I3463" s="9"/>
      <c r="J3463" s="9"/>
      <c r="K3463" s="9">
        <f t="shared" si="613"/>
        <v>0</v>
      </c>
      <c r="L3463" s="9">
        <f t="shared" si="613"/>
        <v>0</v>
      </c>
      <c r="M3463" s="15" t="s">
        <v>319</v>
      </c>
      <c r="O3463" t="str">
        <f>""</f>
        <v/>
      </c>
      <c r="P3463" s="1" t="s">
        <v>90</v>
      </c>
      <c r="Q3463">
        <v>1</v>
      </c>
      <c r="R3463">
        <f>IF(P3463="기계경비", J3463, 0)</f>
        <v>0</v>
      </c>
      <c r="S3463">
        <f>IF(P3463="운반비", J3463, 0)</f>
        <v>0</v>
      </c>
      <c r="T3463">
        <f>IF(P3463="작업부산물", F3463, 0)</f>
        <v>0</v>
      </c>
      <c r="U3463">
        <f>IF(P3463="관급", F3463, 0)</f>
        <v>0</v>
      </c>
      <c r="V3463">
        <f>IF(P3463="외주비", J3463, 0)</f>
        <v>0</v>
      </c>
      <c r="W3463">
        <f>IF(P3463="장비비", J3463, 0)</f>
        <v>0</v>
      </c>
      <c r="X3463">
        <f>IF(P3463="폐기물처리비", J3463, 0)</f>
        <v>0</v>
      </c>
      <c r="Y3463">
        <f>IF(P3463="가설비", J3463, 0)</f>
        <v>0</v>
      </c>
      <c r="Z3463">
        <f>IF(P3463="잡비제외분", F3463, 0)</f>
        <v>0</v>
      </c>
      <c r="AA3463">
        <f>IF(P3463="사급자재대", L3463, 0)</f>
        <v>0</v>
      </c>
      <c r="AB3463">
        <f>IF(P3463="관급자재대", L3463, 0)</f>
        <v>0</v>
      </c>
      <c r="AC3463">
        <f>IF(P3463="(비)철강설", L3463, 0)</f>
        <v>0</v>
      </c>
      <c r="AD3463">
        <f>IF(P3463="사용자항목2", L3463, 0)</f>
        <v>0</v>
      </c>
      <c r="AE3463">
        <f>IF(P3463="사용자항목3", L3463, 0)</f>
        <v>0</v>
      </c>
      <c r="AF3463">
        <f>IF(P3463="사용자항목4", L3463, 0)</f>
        <v>0</v>
      </c>
      <c r="AG3463">
        <f>IF(P3463="사용자항목5", L3463, 0)</f>
        <v>0</v>
      </c>
      <c r="AH3463">
        <f>IF(P3463="사용자항목6", L3463, 0)</f>
        <v>0</v>
      </c>
      <c r="AI3463">
        <f>IF(P3463="사용자항목7", L3463, 0)</f>
        <v>0</v>
      </c>
      <c r="AJ3463">
        <f>IF(P3463="사용자항목8", L3463, 0)</f>
        <v>0</v>
      </c>
      <c r="AK3463">
        <f>IF(P3463="사용자항목9", L3463, 0)</f>
        <v>0</v>
      </c>
    </row>
    <row r="3464" spans="1:38" ht="26.1" customHeight="1" x14ac:dyDescent="0.3">
      <c r="A3464" s="6" t="s">
        <v>318</v>
      </c>
      <c r="B3464" s="6" t="s">
        <v>98</v>
      </c>
      <c r="C3464" s="8" t="s">
        <v>97</v>
      </c>
      <c r="D3464" s="9">
        <v>4</v>
      </c>
      <c r="E3464" s="9"/>
      <c r="F3464" s="9"/>
      <c r="G3464" s="9"/>
      <c r="H3464" s="9"/>
      <c r="I3464" s="9"/>
      <c r="J3464" s="9"/>
      <c r="K3464" s="9">
        <f t="shared" si="613"/>
        <v>0</v>
      </c>
      <c r="L3464" s="9">
        <f t="shared" si="613"/>
        <v>0</v>
      </c>
      <c r="M3464" s="15" t="s">
        <v>360</v>
      </c>
      <c r="O3464" t="str">
        <f>""</f>
        <v/>
      </c>
      <c r="P3464" s="1" t="s">
        <v>90</v>
      </c>
      <c r="Q3464">
        <v>1</v>
      </c>
      <c r="R3464">
        <f>IF(P3464="기계경비", J3464, 0)</f>
        <v>0</v>
      </c>
      <c r="S3464">
        <f>IF(P3464="운반비", J3464, 0)</f>
        <v>0</v>
      </c>
      <c r="T3464">
        <f>IF(P3464="작업부산물", F3464, 0)</f>
        <v>0</v>
      </c>
      <c r="U3464">
        <f>IF(P3464="관급", F3464, 0)</f>
        <v>0</v>
      </c>
      <c r="V3464">
        <f>IF(P3464="외주비", J3464, 0)</f>
        <v>0</v>
      </c>
      <c r="W3464">
        <f>IF(P3464="장비비", J3464, 0)</f>
        <v>0</v>
      </c>
      <c r="X3464">
        <f>IF(P3464="폐기물처리비", J3464, 0)</f>
        <v>0</v>
      </c>
      <c r="Y3464">
        <f>IF(P3464="가설비", J3464, 0)</f>
        <v>0</v>
      </c>
      <c r="Z3464">
        <f>IF(P3464="잡비제외분", F3464, 0)</f>
        <v>0</v>
      </c>
      <c r="AA3464">
        <f>IF(P3464="사급자재대", L3464, 0)</f>
        <v>0</v>
      </c>
      <c r="AB3464">
        <f>IF(P3464="관급자재대", L3464, 0)</f>
        <v>0</v>
      </c>
      <c r="AC3464">
        <f>IF(P3464="(비)철강설", L3464, 0)</f>
        <v>0</v>
      </c>
      <c r="AD3464">
        <f>IF(P3464="사용자항목2", L3464, 0)</f>
        <v>0</v>
      </c>
      <c r="AE3464">
        <f>IF(P3464="사용자항목3", L3464, 0)</f>
        <v>0</v>
      </c>
      <c r="AF3464">
        <f>IF(P3464="사용자항목4", L3464, 0)</f>
        <v>0</v>
      </c>
      <c r="AG3464">
        <f>IF(P3464="사용자항목5", L3464, 0)</f>
        <v>0</v>
      </c>
      <c r="AH3464">
        <f>IF(P3464="사용자항목6", L3464, 0)</f>
        <v>0</v>
      </c>
      <c r="AI3464">
        <f>IF(P3464="사용자항목7", L3464, 0)</f>
        <v>0</v>
      </c>
      <c r="AJ3464">
        <f>IF(P3464="사용자항목8", L3464, 0)</f>
        <v>0</v>
      </c>
      <c r="AK3464">
        <f>IF(P3464="사용자항목9", L3464, 0)</f>
        <v>0</v>
      </c>
    </row>
    <row r="3465" spans="1:38" ht="26.1" customHeight="1" x14ac:dyDescent="0.3">
      <c r="A3465" s="6" t="s">
        <v>318</v>
      </c>
      <c r="B3465" s="6" t="s">
        <v>99</v>
      </c>
      <c r="C3465" s="8" t="s">
        <v>97</v>
      </c>
      <c r="D3465" s="9">
        <v>1</v>
      </c>
      <c r="E3465" s="9"/>
      <c r="F3465" s="9"/>
      <c r="G3465" s="9"/>
      <c r="H3465" s="9"/>
      <c r="I3465" s="9"/>
      <c r="J3465" s="9"/>
      <c r="K3465" s="9">
        <f t="shared" si="613"/>
        <v>0</v>
      </c>
      <c r="L3465" s="9">
        <f t="shared" si="613"/>
        <v>0</v>
      </c>
      <c r="M3465" s="15" t="s">
        <v>317</v>
      </c>
      <c r="O3465" t="str">
        <f>""</f>
        <v/>
      </c>
      <c r="P3465" s="1" t="s">
        <v>90</v>
      </c>
      <c r="Q3465">
        <v>1</v>
      </c>
      <c r="R3465">
        <f>IF(P3465="기계경비", J3465, 0)</f>
        <v>0</v>
      </c>
      <c r="S3465">
        <f>IF(P3465="운반비", J3465, 0)</f>
        <v>0</v>
      </c>
      <c r="T3465">
        <f>IF(P3465="작업부산물", F3465, 0)</f>
        <v>0</v>
      </c>
      <c r="U3465">
        <f>IF(P3465="관급", F3465, 0)</f>
        <v>0</v>
      </c>
      <c r="V3465">
        <f>IF(P3465="외주비", J3465, 0)</f>
        <v>0</v>
      </c>
      <c r="W3465">
        <f>IF(P3465="장비비", J3465, 0)</f>
        <v>0</v>
      </c>
      <c r="X3465">
        <f>IF(P3465="폐기물처리비", J3465, 0)</f>
        <v>0</v>
      </c>
      <c r="Y3465">
        <f>IF(P3465="가설비", J3465, 0)</f>
        <v>0</v>
      </c>
      <c r="Z3465">
        <f>IF(P3465="잡비제외분", F3465, 0)</f>
        <v>0</v>
      </c>
      <c r="AA3465">
        <f>IF(P3465="사급자재대", L3465, 0)</f>
        <v>0</v>
      </c>
      <c r="AB3465">
        <f>IF(P3465="관급자재대", L3465, 0)</f>
        <v>0</v>
      </c>
      <c r="AC3465">
        <f>IF(P3465="(비)철강설", L3465, 0)</f>
        <v>0</v>
      </c>
      <c r="AD3465">
        <f>IF(P3465="사용자항목2", L3465, 0)</f>
        <v>0</v>
      </c>
      <c r="AE3465">
        <f>IF(P3465="사용자항목3", L3465, 0)</f>
        <v>0</v>
      </c>
      <c r="AF3465">
        <f>IF(P3465="사용자항목4", L3465, 0)</f>
        <v>0</v>
      </c>
      <c r="AG3465">
        <f>IF(P3465="사용자항목5", L3465, 0)</f>
        <v>0</v>
      </c>
      <c r="AH3465">
        <f>IF(P3465="사용자항목6", L3465, 0)</f>
        <v>0</v>
      </c>
      <c r="AI3465">
        <f>IF(P3465="사용자항목7", L3465, 0)</f>
        <v>0</v>
      </c>
      <c r="AJ3465">
        <f>IF(P3465="사용자항목8", L3465, 0)</f>
        <v>0</v>
      </c>
      <c r="AK3465">
        <f>IF(P3465="사용자항목9", L3465, 0)</f>
        <v>0</v>
      </c>
    </row>
    <row r="3466" spans="1:38" ht="26.1" customHeight="1" x14ac:dyDescent="0.3">
      <c r="A3466" s="7"/>
      <c r="B3466" s="7"/>
      <c r="C3466" s="14"/>
      <c r="D3466" s="9"/>
      <c r="E3466" s="9"/>
      <c r="F3466" s="9"/>
      <c r="G3466" s="9"/>
      <c r="H3466" s="9"/>
      <c r="I3466" s="9"/>
      <c r="J3466" s="9"/>
      <c r="K3466" s="9"/>
      <c r="L3466" s="9"/>
      <c r="M3466" s="9"/>
    </row>
    <row r="3467" spans="1:38" ht="26.1" customHeight="1" x14ac:dyDescent="0.3">
      <c r="A3467" s="7"/>
      <c r="B3467" s="7"/>
      <c r="C3467" s="14"/>
      <c r="D3467" s="9"/>
      <c r="E3467" s="9"/>
      <c r="F3467" s="9"/>
      <c r="G3467" s="9"/>
      <c r="H3467" s="9"/>
      <c r="I3467" s="9"/>
      <c r="J3467" s="9"/>
      <c r="K3467" s="9"/>
      <c r="L3467" s="9"/>
      <c r="M3467" s="9"/>
    </row>
    <row r="3468" spans="1:38" ht="26.1" customHeight="1" x14ac:dyDescent="0.3">
      <c r="A3468" s="7"/>
      <c r="B3468" s="7"/>
      <c r="C3468" s="14"/>
      <c r="D3468" s="9"/>
      <c r="E3468" s="9"/>
      <c r="F3468" s="9"/>
      <c r="G3468" s="9"/>
      <c r="H3468" s="9"/>
      <c r="I3468" s="9"/>
      <c r="J3468" s="9"/>
      <c r="K3468" s="9"/>
      <c r="L3468" s="9"/>
      <c r="M3468" s="9"/>
    </row>
    <row r="3469" spans="1:38" ht="26.1" customHeight="1" x14ac:dyDescent="0.3">
      <c r="A3469" s="7"/>
      <c r="B3469" s="7"/>
      <c r="C3469" s="14"/>
      <c r="D3469" s="9"/>
      <c r="E3469" s="9"/>
      <c r="F3469" s="9"/>
      <c r="G3469" s="9"/>
      <c r="H3469" s="9"/>
      <c r="I3469" s="9"/>
      <c r="J3469" s="9"/>
      <c r="K3469" s="9"/>
      <c r="L3469" s="9"/>
      <c r="M3469" s="9"/>
    </row>
    <row r="3470" spans="1:38" ht="26.1" customHeight="1" x14ac:dyDescent="0.3">
      <c r="A3470" s="7"/>
      <c r="B3470" s="7"/>
      <c r="C3470" s="14"/>
      <c r="D3470" s="9"/>
      <c r="E3470" s="9"/>
      <c r="F3470" s="9"/>
      <c r="G3470" s="9"/>
      <c r="H3470" s="9"/>
      <c r="I3470" s="9"/>
      <c r="J3470" s="9"/>
      <c r="K3470" s="9"/>
      <c r="L3470" s="9"/>
      <c r="M3470" s="9"/>
    </row>
    <row r="3471" spans="1:38" ht="26.1" customHeight="1" x14ac:dyDescent="0.3">
      <c r="A3471" s="7"/>
      <c r="B3471" s="7"/>
      <c r="C3471" s="14"/>
      <c r="D3471" s="9"/>
      <c r="E3471" s="9"/>
      <c r="F3471" s="9"/>
      <c r="G3471" s="9"/>
      <c r="H3471" s="9"/>
      <c r="I3471" s="9"/>
      <c r="J3471" s="9"/>
      <c r="K3471" s="9"/>
      <c r="L3471" s="9"/>
      <c r="M3471" s="9"/>
    </row>
    <row r="3472" spans="1:38" ht="26.1" customHeight="1" x14ac:dyDescent="0.3">
      <c r="A3472" s="7"/>
      <c r="B3472" s="7"/>
      <c r="C3472" s="14"/>
      <c r="D3472" s="9"/>
      <c r="E3472" s="9"/>
      <c r="F3472" s="9"/>
      <c r="G3472" s="9"/>
      <c r="H3472" s="9"/>
      <c r="I3472" s="9"/>
      <c r="J3472" s="9"/>
      <c r="K3472" s="9"/>
      <c r="L3472" s="9"/>
      <c r="M3472" s="9"/>
    </row>
    <row r="3473" spans="1:38" ht="26.1" customHeight="1" x14ac:dyDescent="0.3">
      <c r="A3473" s="7"/>
      <c r="B3473" s="7"/>
      <c r="C3473" s="14"/>
      <c r="D3473" s="9"/>
      <c r="E3473" s="9"/>
      <c r="F3473" s="9"/>
      <c r="G3473" s="9"/>
      <c r="H3473" s="9"/>
      <c r="I3473" s="9"/>
      <c r="J3473" s="9"/>
      <c r="K3473" s="9"/>
      <c r="L3473" s="9"/>
      <c r="M3473" s="9"/>
    </row>
    <row r="3474" spans="1:38" ht="26.1" customHeight="1" x14ac:dyDescent="0.3">
      <c r="A3474" s="7"/>
      <c r="B3474" s="7"/>
      <c r="C3474" s="14"/>
      <c r="D3474" s="9"/>
      <c r="E3474" s="9"/>
      <c r="F3474" s="9"/>
      <c r="G3474" s="9"/>
      <c r="H3474" s="9"/>
      <c r="I3474" s="9"/>
      <c r="J3474" s="9"/>
      <c r="K3474" s="9"/>
      <c r="L3474" s="9"/>
      <c r="M3474" s="9"/>
    </row>
    <row r="3475" spans="1:38" ht="26.1" customHeight="1" x14ac:dyDescent="0.3">
      <c r="A3475" s="7"/>
      <c r="B3475" s="7"/>
      <c r="C3475" s="14"/>
      <c r="D3475" s="9"/>
      <c r="E3475" s="9"/>
      <c r="F3475" s="9"/>
      <c r="G3475" s="9"/>
      <c r="H3475" s="9"/>
      <c r="I3475" s="9"/>
      <c r="J3475" s="9"/>
      <c r="K3475" s="9"/>
      <c r="L3475" s="9"/>
      <c r="M3475" s="9"/>
    </row>
    <row r="3476" spans="1:38" ht="26.1" customHeight="1" x14ac:dyDescent="0.3">
      <c r="A3476" s="10" t="s">
        <v>91</v>
      </c>
      <c r="B3476" s="11"/>
      <c r="C3476" s="12"/>
      <c r="D3476" s="13"/>
      <c r="E3476" s="13"/>
      <c r="F3476" s="13"/>
      <c r="G3476" s="13"/>
      <c r="H3476" s="13"/>
      <c r="I3476" s="13"/>
      <c r="J3476" s="13"/>
      <c r="K3476" s="13"/>
      <c r="L3476" s="13">
        <f>F3476+H3476+J3476</f>
        <v>0</v>
      </c>
      <c r="M3476" s="13"/>
      <c r="R3476">
        <f t="shared" ref="R3476:AL3476" si="614">ROUNDDOWN(SUM(R3462:R3465), 0)</f>
        <v>0</v>
      </c>
      <c r="S3476">
        <f t="shared" si="614"/>
        <v>0</v>
      </c>
      <c r="T3476">
        <f t="shared" si="614"/>
        <v>0</v>
      </c>
      <c r="U3476">
        <f t="shared" si="614"/>
        <v>0</v>
      </c>
      <c r="V3476">
        <f t="shared" si="614"/>
        <v>0</v>
      </c>
      <c r="W3476">
        <f t="shared" si="614"/>
        <v>0</v>
      </c>
      <c r="X3476">
        <f t="shared" si="614"/>
        <v>0</v>
      </c>
      <c r="Y3476">
        <f t="shared" si="614"/>
        <v>0</v>
      </c>
      <c r="Z3476">
        <f t="shared" si="614"/>
        <v>0</v>
      </c>
      <c r="AA3476">
        <f t="shared" si="614"/>
        <v>0</v>
      </c>
      <c r="AB3476">
        <f t="shared" si="614"/>
        <v>0</v>
      </c>
      <c r="AC3476">
        <f t="shared" si="614"/>
        <v>0</v>
      </c>
      <c r="AD3476">
        <f t="shared" si="614"/>
        <v>0</v>
      </c>
      <c r="AE3476">
        <f t="shared" si="614"/>
        <v>0</v>
      </c>
      <c r="AF3476">
        <f t="shared" si="614"/>
        <v>0</v>
      </c>
      <c r="AG3476">
        <f t="shared" si="614"/>
        <v>0</v>
      </c>
      <c r="AH3476">
        <f t="shared" si="614"/>
        <v>0</v>
      </c>
      <c r="AI3476">
        <f t="shared" si="614"/>
        <v>0</v>
      </c>
      <c r="AJ3476">
        <f t="shared" si="614"/>
        <v>0</v>
      </c>
      <c r="AK3476">
        <f t="shared" si="614"/>
        <v>0</v>
      </c>
      <c r="AL3476">
        <f t="shared" si="614"/>
        <v>0</v>
      </c>
    </row>
    <row r="3477" spans="1:38" ht="26.1" customHeight="1" x14ac:dyDescent="0.3">
      <c r="A3477" s="59" t="s">
        <v>643</v>
      </c>
      <c r="B3477" s="62"/>
      <c r="C3477" s="62"/>
      <c r="D3477" s="62"/>
      <c r="E3477" s="62"/>
      <c r="F3477" s="62"/>
      <c r="G3477" s="62"/>
      <c r="H3477" s="62"/>
      <c r="I3477" s="62"/>
      <c r="J3477" s="62"/>
      <c r="K3477" s="62"/>
      <c r="L3477" s="62"/>
      <c r="M3477" s="63"/>
    </row>
    <row r="3478" spans="1:38" ht="26.1" customHeight="1" x14ac:dyDescent="0.3">
      <c r="A3478" s="6" t="s">
        <v>114</v>
      </c>
      <c r="B3478" s="6" t="s">
        <v>208</v>
      </c>
      <c r="C3478" s="8" t="s">
        <v>97</v>
      </c>
      <c r="D3478" s="9">
        <v>1</v>
      </c>
      <c r="E3478" s="9"/>
      <c r="F3478" s="9"/>
      <c r="G3478" s="9"/>
      <c r="H3478" s="9"/>
      <c r="I3478" s="9"/>
      <c r="J3478" s="9"/>
      <c r="K3478" s="9">
        <f t="shared" ref="K3478:K3489" si="615">E3478+G3478+I3478</f>
        <v>0</v>
      </c>
      <c r="L3478" s="9">
        <f t="shared" ref="L3478:L3489" si="616">F3478+H3478+J3478</f>
        <v>0</v>
      </c>
      <c r="M3478" s="15" t="s">
        <v>207</v>
      </c>
      <c r="O3478" t="str">
        <f>""</f>
        <v/>
      </c>
      <c r="P3478" s="1" t="s">
        <v>90</v>
      </c>
      <c r="Q3478">
        <v>1</v>
      </c>
      <c r="R3478">
        <f t="shared" ref="R3478:R3489" si="617">IF(P3478="기계경비", J3478, 0)</f>
        <v>0</v>
      </c>
      <c r="S3478">
        <f t="shared" ref="S3478:S3489" si="618">IF(P3478="운반비", J3478, 0)</f>
        <v>0</v>
      </c>
      <c r="T3478">
        <f t="shared" ref="T3478:T3489" si="619">IF(P3478="작업부산물", F3478, 0)</f>
        <v>0</v>
      </c>
      <c r="U3478">
        <f t="shared" ref="U3478:U3489" si="620">IF(P3478="관급", F3478, 0)</f>
        <v>0</v>
      </c>
      <c r="V3478">
        <f t="shared" ref="V3478:V3489" si="621">IF(P3478="외주비", J3478, 0)</f>
        <v>0</v>
      </c>
      <c r="W3478">
        <f t="shared" ref="W3478:W3489" si="622">IF(P3478="장비비", J3478, 0)</f>
        <v>0</v>
      </c>
      <c r="X3478">
        <f t="shared" ref="X3478:X3489" si="623">IF(P3478="폐기물처리비", J3478, 0)</f>
        <v>0</v>
      </c>
      <c r="Y3478">
        <f t="shared" ref="Y3478:Y3489" si="624">IF(P3478="가설비", J3478, 0)</f>
        <v>0</v>
      </c>
      <c r="Z3478">
        <f t="shared" ref="Z3478:Z3489" si="625">IF(P3478="잡비제외분", F3478, 0)</f>
        <v>0</v>
      </c>
      <c r="AA3478">
        <f t="shared" ref="AA3478:AA3489" si="626">IF(P3478="사급자재대", L3478, 0)</f>
        <v>0</v>
      </c>
      <c r="AB3478">
        <f t="shared" ref="AB3478:AB3489" si="627">IF(P3478="관급자재대", L3478, 0)</f>
        <v>0</v>
      </c>
      <c r="AC3478">
        <f t="shared" ref="AC3478:AC3489" si="628">IF(P3478="(비)철강설", L3478, 0)</f>
        <v>0</v>
      </c>
      <c r="AD3478">
        <f t="shared" ref="AD3478:AD3489" si="629">IF(P3478="사용자항목2", L3478, 0)</f>
        <v>0</v>
      </c>
      <c r="AE3478">
        <f t="shared" ref="AE3478:AE3489" si="630">IF(P3478="사용자항목3", L3478, 0)</f>
        <v>0</v>
      </c>
      <c r="AF3478">
        <f t="shared" ref="AF3478:AF3489" si="631">IF(P3478="사용자항목4", L3478, 0)</f>
        <v>0</v>
      </c>
      <c r="AG3478">
        <f t="shared" ref="AG3478:AG3489" si="632">IF(P3478="사용자항목5", L3478, 0)</f>
        <v>0</v>
      </c>
      <c r="AH3478">
        <f t="shared" ref="AH3478:AH3489" si="633">IF(P3478="사용자항목6", L3478, 0)</f>
        <v>0</v>
      </c>
      <c r="AI3478">
        <f t="shared" ref="AI3478:AI3489" si="634">IF(P3478="사용자항목7", L3478, 0)</f>
        <v>0</v>
      </c>
      <c r="AJ3478">
        <f t="shared" ref="AJ3478:AJ3489" si="635">IF(P3478="사용자항목8", L3478, 0)</f>
        <v>0</v>
      </c>
      <c r="AK3478">
        <f t="shared" ref="AK3478:AK3489" si="636">IF(P3478="사용자항목9", L3478, 0)</f>
        <v>0</v>
      </c>
    </row>
    <row r="3479" spans="1:38" ht="26.1" customHeight="1" x14ac:dyDescent="0.3">
      <c r="A3479" s="6" t="s">
        <v>388</v>
      </c>
      <c r="B3479" s="6" t="s">
        <v>389</v>
      </c>
      <c r="C3479" s="8" t="s">
        <v>97</v>
      </c>
      <c r="D3479" s="9">
        <v>2</v>
      </c>
      <c r="E3479" s="9"/>
      <c r="F3479" s="9"/>
      <c r="G3479" s="9"/>
      <c r="H3479" s="9"/>
      <c r="I3479" s="9"/>
      <c r="J3479" s="9"/>
      <c r="K3479" s="9">
        <f t="shared" si="615"/>
        <v>0</v>
      </c>
      <c r="L3479" s="9">
        <f t="shared" si="616"/>
        <v>0</v>
      </c>
      <c r="M3479" s="15" t="s">
        <v>387</v>
      </c>
      <c r="O3479" t="str">
        <f>""</f>
        <v/>
      </c>
      <c r="P3479" s="1" t="s">
        <v>90</v>
      </c>
      <c r="Q3479">
        <v>1</v>
      </c>
      <c r="R3479">
        <f t="shared" si="617"/>
        <v>0</v>
      </c>
      <c r="S3479">
        <f t="shared" si="618"/>
        <v>0</v>
      </c>
      <c r="T3479">
        <f t="shared" si="619"/>
        <v>0</v>
      </c>
      <c r="U3479">
        <f t="shared" si="620"/>
        <v>0</v>
      </c>
      <c r="V3479">
        <f t="shared" si="621"/>
        <v>0</v>
      </c>
      <c r="W3479">
        <f t="shared" si="622"/>
        <v>0</v>
      </c>
      <c r="X3479">
        <f t="shared" si="623"/>
        <v>0</v>
      </c>
      <c r="Y3479">
        <f t="shared" si="624"/>
        <v>0</v>
      </c>
      <c r="Z3479">
        <f t="shared" si="625"/>
        <v>0</v>
      </c>
      <c r="AA3479">
        <f t="shared" si="626"/>
        <v>0</v>
      </c>
      <c r="AB3479">
        <f t="shared" si="627"/>
        <v>0</v>
      </c>
      <c r="AC3479">
        <f t="shared" si="628"/>
        <v>0</v>
      </c>
      <c r="AD3479">
        <f t="shared" si="629"/>
        <v>0</v>
      </c>
      <c r="AE3479">
        <f t="shared" si="630"/>
        <v>0</v>
      </c>
      <c r="AF3479">
        <f t="shared" si="631"/>
        <v>0</v>
      </c>
      <c r="AG3479">
        <f t="shared" si="632"/>
        <v>0</v>
      </c>
      <c r="AH3479">
        <f t="shared" si="633"/>
        <v>0</v>
      </c>
      <c r="AI3479">
        <f t="shared" si="634"/>
        <v>0</v>
      </c>
      <c r="AJ3479">
        <f t="shared" si="635"/>
        <v>0</v>
      </c>
      <c r="AK3479">
        <f t="shared" si="636"/>
        <v>0</v>
      </c>
    </row>
    <row r="3480" spans="1:38" ht="26.1" customHeight="1" x14ac:dyDescent="0.3">
      <c r="A3480" s="6" t="s">
        <v>155</v>
      </c>
      <c r="B3480" s="6" t="s">
        <v>266</v>
      </c>
      <c r="C3480" s="8" t="s">
        <v>97</v>
      </c>
      <c r="D3480" s="9">
        <v>2</v>
      </c>
      <c r="E3480" s="9"/>
      <c r="F3480" s="9"/>
      <c r="G3480" s="9"/>
      <c r="H3480" s="9"/>
      <c r="I3480" s="9"/>
      <c r="J3480" s="9"/>
      <c r="K3480" s="9">
        <f t="shared" si="615"/>
        <v>0</v>
      </c>
      <c r="L3480" s="9">
        <f t="shared" si="616"/>
        <v>0</v>
      </c>
      <c r="M3480" s="15" t="s">
        <v>390</v>
      </c>
      <c r="O3480" t="str">
        <f>""</f>
        <v/>
      </c>
      <c r="P3480" s="1" t="s">
        <v>90</v>
      </c>
      <c r="Q3480">
        <v>1</v>
      </c>
      <c r="R3480">
        <f t="shared" si="617"/>
        <v>0</v>
      </c>
      <c r="S3480">
        <f t="shared" si="618"/>
        <v>0</v>
      </c>
      <c r="T3480">
        <f t="shared" si="619"/>
        <v>0</v>
      </c>
      <c r="U3480">
        <f t="shared" si="620"/>
        <v>0</v>
      </c>
      <c r="V3480">
        <f t="shared" si="621"/>
        <v>0</v>
      </c>
      <c r="W3480">
        <f t="shared" si="622"/>
        <v>0</v>
      </c>
      <c r="X3480">
        <f t="shared" si="623"/>
        <v>0</v>
      </c>
      <c r="Y3480">
        <f t="shared" si="624"/>
        <v>0</v>
      </c>
      <c r="Z3480">
        <f t="shared" si="625"/>
        <v>0</v>
      </c>
      <c r="AA3480">
        <f t="shared" si="626"/>
        <v>0</v>
      </c>
      <c r="AB3480">
        <f t="shared" si="627"/>
        <v>0</v>
      </c>
      <c r="AC3480">
        <f t="shared" si="628"/>
        <v>0</v>
      </c>
      <c r="AD3480">
        <f t="shared" si="629"/>
        <v>0</v>
      </c>
      <c r="AE3480">
        <f t="shared" si="630"/>
        <v>0</v>
      </c>
      <c r="AF3480">
        <f t="shared" si="631"/>
        <v>0</v>
      </c>
      <c r="AG3480">
        <f t="shared" si="632"/>
        <v>0</v>
      </c>
      <c r="AH3480">
        <f t="shared" si="633"/>
        <v>0</v>
      </c>
      <c r="AI3480">
        <f t="shared" si="634"/>
        <v>0</v>
      </c>
      <c r="AJ3480">
        <f t="shared" si="635"/>
        <v>0</v>
      </c>
      <c r="AK3480">
        <f t="shared" si="636"/>
        <v>0</v>
      </c>
    </row>
    <row r="3481" spans="1:38" ht="26.1" customHeight="1" x14ac:dyDescent="0.3">
      <c r="A3481" s="6" t="s">
        <v>242</v>
      </c>
      <c r="B3481" s="6" t="s">
        <v>384</v>
      </c>
      <c r="C3481" s="8" t="s">
        <v>97</v>
      </c>
      <c r="D3481" s="9">
        <v>1</v>
      </c>
      <c r="E3481" s="9"/>
      <c r="F3481" s="9"/>
      <c r="G3481" s="9"/>
      <c r="H3481" s="9"/>
      <c r="I3481" s="9"/>
      <c r="J3481" s="9"/>
      <c r="K3481" s="9">
        <f t="shared" si="615"/>
        <v>0</v>
      </c>
      <c r="L3481" s="9">
        <f t="shared" si="616"/>
        <v>0</v>
      </c>
      <c r="M3481" s="15" t="s">
        <v>391</v>
      </c>
      <c r="O3481" t="str">
        <f>""</f>
        <v/>
      </c>
      <c r="P3481" s="1" t="s">
        <v>90</v>
      </c>
      <c r="Q3481">
        <v>1</v>
      </c>
      <c r="R3481">
        <f t="shared" si="617"/>
        <v>0</v>
      </c>
      <c r="S3481">
        <f t="shared" si="618"/>
        <v>0</v>
      </c>
      <c r="T3481">
        <f t="shared" si="619"/>
        <v>0</v>
      </c>
      <c r="U3481">
        <f t="shared" si="620"/>
        <v>0</v>
      </c>
      <c r="V3481">
        <f t="shared" si="621"/>
        <v>0</v>
      </c>
      <c r="W3481">
        <f t="shared" si="622"/>
        <v>0</v>
      </c>
      <c r="X3481">
        <f t="shared" si="623"/>
        <v>0</v>
      </c>
      <c r="Y3481">
        <f t="shared" si="624"/>
        <v>0</v>
      </c>
      <c r="Z3481">
        <f t="shared" si="625"/>
        <v>0</v>
      </c>
      <c r="AA3481">
        <f t="shared" si="626"/>
        <v>0</v>
      </c>
      <c r="AB3481">
        <f t="shared" si="627"/>
        <v>0</v>
      </c>
      <c r="AC3481">
        <f t="shared" si="628"/>
        <v>0</v>
      </c>
      <c r="AD3481">
        <f t="shared" si="629"/>
        <v>0</v>
      </c>
      <c r="AE3481">
        <f t="shared" si="630"/>
        <v>0</v>
      </c>
      <c r="AF3481">
        <f t="shared" si="631"/>
        <v>0</v>
      </c>
      <c r="AG3481">
        <f t="shared" si="632"/>
        <v>0</v>
      </c>
      <c r="AH3481">
        <f t="shared" si="633"/>
        <v>0</v>
      </c>
      <c r="AI3481">
        <f t="shared" si="634"/>
        <v>0</v>
      </c>
      <c r="AJ3481">
        <f t="shared" si="635"/>
        <v>0</v>
      </c>
      <c r="AK3481">
        <f t="shared" si="636"/>
        <v>0</v>
      </c>
    </row>
    <row r="3482" spans="1:38" ht="26.1" customHeight="1" x14ac:dyDescent="0.3">
      <c r="A3482" s="6" t="s">
        <v>158</v>
      </c>
      <c r="B3482" s="6" t="s">
        <v>159</v>
      </c>
      <c r="C3482" s="8" t="s">
        <v>160</v>
      </c>
      <c r="D3482" s="9">
        <v>4.2</v>
      </c>
      <c r="E3482" s="9"/>
      <c r="F3482" s="9"/>
      <c r="G3482" s="9"/>
      <c r="H3482" s="9"/>
      <c r="I3482" s="9"/>
      <c r="J3482" s="9"/>
      <c r="K3482" s="9">
        <f t="shared" si="615"/>
        <v>0</v>
      </c>
      <c r="L3482" s="9">
        <f t="shared" si="616"/>
        <v>0</v>
      </c>
      <c r="M3482" s="15" t="s">
        <v>157</v>
      </c>
      <c r="O3482" t="str">
        <f>""</f>
        <v/>
      </c>
      <c r="P3482" s="1" t="s">
        <v>90</v>
      </c>
      <c r="Q3482">
        <v>1</v>
      </c>
      <c r="R3482">
        <f t="shared" si="617"/>
        <v>0</v>
      </c>
      <c r="S3482">
        <f t="shared" si="618"/>
        <v>0</v>
      </c>
      <c r="T3482">
        <f t="shared" si="619"/>
        <v>0</v>
      </c>
      <c r="U3482">
        <f t="shared" si="620"/>
        <v>0</v>
      </c>
      <c r="V3482">
        <f t="shared" si="621"/>
        <v>0</v>
      </c>
      <c r="W3482">
        <f t="shared" si="622"/>
        <v>0</v>
      </c>
      <c r="X3482">
        <f t="shared" si="623"/>
        <v>0</v>
      </c>
      <c r="Y3482">
        <f t="shared" si="624"/>
        <v>0</v>
      </c>
      <c r="Z3482">
        <f t="shared" si="625"/>
        <v>0</v>
      </c>
      <c r="AA3482">
        <f t="shared" si="626"/>
        <v>0</v>
      </c>
      <c r="AB3482">
        <f t="shared" si="627"/>
        <v>0</v>
      </c>
      <c r="AC3482">
        <f t="shared" si="628"/>
        <v>0</v>
      </c>
      <c r="AD3482">
        <f t="shared" si="629"/>
        <v>0</v>
      </c>
      <c r="AE3482">
        <f t="shared" si="630"/>
        <v>0</v>
      </c>
      <c r="AF3482">
        <f t="shared" si="631"/>
        <v>0</v>
      </c>
      <c r="AG3482">
        <f t="shared" si="632"/>
        <v>0</v>
      </c>
      <c r="AH3482">
        <f t="shared" si="633"/>
        <v>0</v>
      </c>
      <c r="AI3482">
        <f t="shared" si="634"/>
        <v>0</v>
      </c>
      <c r="AJ3482">
        <f t="shared" si="635"/>
        <v>0</v>
      </c>
      <c r="AK3482">
        <f t="shared" si="636"/>
        <v>0</v>
      </c>
    </row>
    <row r="3483" spans="1:38" ht="26.1" customHeight="1" x14ac:dyDescent="0.3">
      <c r="A3483" s="6" t="s">
        <v>162</v>
      </c>
      <c r="B3483" s="6" t="s">
        <v>163</v>
      </c>
      <c r="C3483" s="8" t="s">
        <v>160</v>
      </c>
      <c r="D3483" s="9">
        <v>4.2</v>
      </c>
      <c r="E3483" s="9"/>
      <c r="F3483" s="9"/>
      <c r="G3483" s="9"/>
      <c r="H3483" s="9"/>
      <c r="I3483" s="9"/>
      <c r="J3483" s="9"/>
      <c r="K3483" s="9">
        <f t="shared" si="615"/>
        <v>0</v>
      </c>
      <c r="L3483" s="9">
        <f t="shared" si="616"/>
        <v>0</v>
      </c>
      <c r="M3483" s="15" t="s">
        <v>161</v>
      </c>
      <c r="O3483" t="str">
        <f>""</f>
        <v/>
      </c>
      <c r="P3483" s="1" t="s">
        <v>90</v>
      </c>
      <c r="Q3483">
        <v>1</v>
      </c>
      <c r="R3483">
        <f t="shared" si="617"/>
        <v>0</v>
      </c>
      <c r="S3483">
        <f t="shared" si="618"/>
        <v>0</v>
      </c>
      <c r="T3483">
        <f t="shared" si="619"/>
        <v>0</v>
      </c>
      <c r="U3483">
        <f t="shared" si="620"/>
        <v>0</v>
      </c>
      <c r="V3483">
        <f t="shared" si="621"/>
        <v>0</v>
      </c>
      <c r="W3483">
        <f t="shared" si="622"/>
        <v>0</v>
      </c>
      <c r="X3483">
        <f t="shared" si="623"/>
        <v>0</v>
      </c>
      <c r="Y3483">
        <f t="shared" si="624"/>
        <v>0</v>
      </c>
      <c r="Z3483">
        <f t="shared" si="625"/>
        <v>0</v>
      </c>
      <c r="AA3483">
        <f t="shared" si="626"/>
        <v>0</v>
      </c>
      <c r="AB3483">
        <f t="shared" si="627"/>
        <v>0</v>
      </c>
      <c r="AC3483">
        <f t="shared" si="628"/>
        <v>0</v>
      </c>
      <c r="AD3483">
        <f t="shared" si="629"/>
        <v>0</v>
      </c>
      <c r="AE3483">
        <f t="shared" si="630"/>
        <v>0</v>
      </c>
      <c r="AF3483">
        <f t="shared" si="631"/>
        <v>0</v>
      </c>
      <c r="AG3483">
        <f t="shared" si="632"/>
        <v>0</v>
      </c>
      <c r="AH3483">
        <f t="shared" si="633"/>
        <v>0</v>
      </c>
      <c r="AI3483">
        <f t="shared" si="634"/>
        <v>0</v>
      </c>
      <c r="AJ3483">
        <f t="shared" si="635"/>
        <v>0</v>
      </c>
      <c r="AK3483">
        <f t="shared" si="636"/>
        <v>0</v>
      </c>
    </row>
    <row r="3484" spans="1:38" ht="26.1" customHeight="1" x14ac:dyDescent="0.3">
      <c r="A3484" s="6" t="s">
        <v>165</v>
      </c>
      <c r="B3484" s="6" t="s">
        <v>166</v>
      </c>
      <c r="C3484" s="8" t="s">
        <v>53</v>
      </c>
      <c r="D3484" s="9">
        <v>44</v>
      </c>
      <c r="E3484" s="9"/>
      <c r="F3484" s="9"/>
      <c r="G3484" s="9"/>
      <c r="H3484" s="9"/>
      <c r="I3484" s="9"/>
      <c r="J3484" s="9"/>
      <c r="K3484" s="9">
        <f t="shared" si="615"/>
        <v>0</v>
      </c>
      <c r="L3484" s="9">
        <f t="shared" si="616"/>
        <v>0</v>
      </c>
      <c r="M3484" s="15" t="s">
        <v>164</v>
      </c>
      <c r="O3484" t="str">
        <f>""</f>
        <v/>
      </c>
      <c r="P3484" s="1" t="s">
        <v>90</v>
      </c>
      <c r="Q3484">
        <v>1</v>
      </c>
      <c r="R3484">
        <f t="shared" si="617"/>
        <v>0</v>
      </c>
      <c r="S3484">
        <f t="shared" si="618"/>
        <v>0</v>
      </c>
      <c r="T3484">
        <f t="shared" si="619"/>
        <v>0</v>
      </c>
      <c r="U3484">
        <f t="shared" si="620"/>
        <v>0</v>
      </c>
      <c r="V3484">
        <f t="shared" si="621"/>
        <v>0</v>
      </c>
      <c r="W3484">
        <f t="shared" si="622"/>
        <v>0</v>
      </c>
      <c r="X3484">
        <f t="shared" si="623"/>
        <v>0</v>
      </c>
      <c r="Y3484">
        <f t="shared" si="624"/>
        <v>0</v>
      </c>
      <c r="Z3484">
        <f t="shared" si="625"/>
        <v>0</v>
      </c>
      <c r="AA3484">
        <f t="shared" si="626"/>
        <v>0</v>
      </c>
      <c r="AB3484">
        <f t="shared" si="627"/>
        <v>0</v>
      </c>
      <c r="AC3484">
        <f t="shared" si="628"/>
        <v>0</v>
      </c>
      <c r="AD3484">
        <f t="shared" si="629"/>
        <v>0</v>
      </c>
      <c r="AE3484">
        <f t="shared" si="630"/>
        <v>0</v>
      </c>
      <c r="AF3484">
        <f t="shared" si="631"/>
        <v>0</v>
      </c>
      <c r="AG3484">
        <f t="shared" si="632"/>
        <v>0</v>
      </c>
      <c r="AH3484">
        <f t="shared" si="633"/>
        <v>0</v>
      </c>
      <c r="AI3484">
        <f t="shared" si="634"/>
        <v>0</v>
      </c>
      <c r="AJ3484">
        <f t="shared" si="635"/>
        <v>0</v>
      </c>
      <c r="AK3484">
        <f t="shared" si="636"/>
        <v>0</v>
      </c>
    </row>
    <row r="3485" spans="1:38" ht="26.1" customHeight="1" x14ac:dyDescent="0.3">
      <c r="A3485" s="6" t="s">
        <v>58</v>
      </c>
      <c r="B3485" s="6" t="s">
        <v>59</v>
      </c>
      <c r="C3485" s="8" t="s">
        <v>52</v>
      </c>
      <c r="D3485" s="9">
        <v>11.5</v>
      </c>
      <c r="E3485" s="9"/>
      <c r="F3485" s="9"/>
      <c r="G3485" s="9"/>
      <c r="H3485" s="9"/>
      <c r="I3485" s="9"/>
      <c r="J3485" s="9"/>
      <c r="K3485" s="9">
        <f t="shared" si="615"/>
        <v>0</v>
      </c>
      <c r="L3485" s="9">
        <f t="shared" si="616"/>
        <v>0</v>
      </c>
      <c r="M3485" s="9"/>
      <c r="O3485" t="str">
        <f>"01"</f>
        <v>01</v>
      </c>
      <c r="P3485" s="1" t="s">
        <v>90</v>
      </c>
      <c r="Q3485">
        <v>1</v>
      </c>
      <c r="R3485">
        <f t="shared" si="617"/>
        <v>0</v>
      </c>
      <c r="S3485">
        <f t="shared" si="618"/>
        <v>0</v>
      </c>
      <c r="T3485">
        <f t="shared" si="619"/>
        <v>0</v>
      </c>
      <c r="U3485">
        <f t="shared" si="620"/>
        <v>0</v>
      </c>
      <c r="V3485">
        <f t="shared" si="621"/>
        <v>0</v>
      </c>
      <c r="W3485">
        <f t="shared" si="622"/>
        <v>0</v>
      </c>
      <c r="X3485">
        <f t="shared" si="623"/>
        <v>0</v>
      </c>
      <c r="Y3485">
        <f t="shared" si="624"/>
        <v>0</v>
      </c>
      <c r="Z3485">
        <f t="shared" si="625"/>
        <v>0</v>
      </c>
      <c r="AA3485">
        <f t="shared" si="626"/>
        <v>0</v>
      </c>
      <c r="AB3485">
        <f t="shared" si="627"/>
        <v>0</v>
      </c>
      <c r="AC3485">
        <f t="shared" si="628"/>
        <v>0</v>
      </c>
      <c r="AD3485">
        <f t="shared" si="629"/>
        <v>0</v>
      </c>
      <c r="AE3485">
        <f t="shared" si="630"/>
        <v>0</v>
      </c>
      <c r="AF3485">
        <f t="shared" si="631"/>
        <v>0</v>
      </c>
      <c r="AG3485">
        <f t="shared" si="632"/>
        <v>0</v>
      </c>
      <c r="AH3485">
        <f t="shared" si="633"/>
        <v>0</v>
      </c>
      <c r="AI3485">
        <f t="shared" si="634"/>
        <v>0</v>
      </c>
      <c r="AJ3485">
        <f t="shared" si="635"/>
        <v>0</v>
      </c>
      <c r="AK3485">
        <f t="shared" si="636"/>
        <v>0</v>
      </c>
    </row>
    <row r="3486" spans="1:38" ht="26.1" customHeight="1" x14ac:dyDescent="0.3">
      <c r="A3486" s="6" t="s">
        <v>58</v>
      </c>
      <c r="B3486" s="6" t="s">
        <v>61</v>
      </c>
      <c r="C3486" s="8" t="s">
        <v>52</v>
      </c>
      <c r="D3486" s="9">
        <v>11</v>
      </c>
      <c r="E3486" s="9"/>
      <c r="F3486" s="9"/>
      <c r="G3486" s="9"/>
      <c r="H3486" s="9"/>
      <c r="I3486" s="9"/>
      <c r="J3486" s="9"/>
      <c r="K3486" s="9">
        <f t="shared" si="615"/>
        <v>0</v>
      </c>
      <c r="L3486" s="9">
        <f t="shared" si="616"/>
        <v>0</v>
      </c>
      <c r="M3486" s="9"/>
      <c r="O3486" t="str">
        <f>"01"</f>
        <v>01</v>
      </c>
      <c r="P3486" s="1" t="s">
        <v>90</v>
      </c>
      <c r="Q3486">
        <v>1</v>
      </c>
      <c r="R3486">
        <f t="shared" si="617"/>
        <v>0</v>
      </c>
      <c r="S3486">
        <f t="shared" si="618"/>
        <v>0</v>
      </c>
      <c r="T3486">
        <f t="shared" si="619"/>
        <v>0</v>
      </c>
      <c r="U3486">
        <f t="shared" si="620"/>
        <v>0</v>
      </c>
      <c r="V3486">
        <f t="shared" si="621"/>
        <v>0</v>
      </c>
      <c r="W3486">
        <f t="shared" si="622"/>
        <v>0</v>
      </c>
      <c r="X3486">
        <f t="shared" si="623"/>
        <v>0</v>
      </c>
      <c r="Y3486">
        <f t="shared" si="624"/>
        <v>0</v>
      </c>
      <c r="Z3486">
        <f t="shared" si="625"/>
        <v>0</v>
      </c>
      <c r="AA3486">
        <f t="shared" si="626"/>
        <v>0</v>
      </c>
      <c r="AB3486">
        <f t="shared" si="627"/>
        <v>0</v>
      </c>
      <c r="AC3486">
        <f t="shared" si="628"/>
        <v>0</v>
      </c>
      <c r="AD3486">
        <f t="shared" si="629"/>
        <v>0</v>
      </c>
      <c r="AE3486">
        <f t="shared" si="630"/>
        <v>0</v>
      </c>
      <c r="AF3486">
        <f t="shared" si="631"/>
        <v>0</v>
      </c>
      <c r="AG3486">
        <f t="shared" si="632"/>
        <v>0</v>
      </c>
      <c r="AH3486">
        <f t="shared" si="633"/>
        <v>0</v>
      </c>
      <c r="AI3486">
        <f t="shared" si="634"/>
        <v>0</v>
      </c>
      <c r="AJ3486">
        <f t="shared" si="635"/>
        <v>0</v>
      </c>
      <c r="AK3486">
        <f t="shared" si="636"/>
        <v>0</v>
      </c>
    </row>
    <row r="3487" spans="1:38" ht="26.1" customHeight="1" x14ac:dyDescent="0.3">
      <c r="A3487" s="6" t="s">
        <v>168</v>
      </c>
      <c r="B3487" s="6" t="s">
        <v>169</v>
      </c>
      <c r="C3487" s="8" t="s">
        <v>52</v>
      </c>
      <c r="D3487" s="9">
        <v>11.5</v>
      </c>
      <c r="E3487" s="9"/>
      <c r="F3487" s="9"/>
      <c r="G3487" s="9"/>
      <c r="H3487" s="9"/>
      <c r="I3487" s="9"/>
      <c r="J3487" s="9"/>
      <c r="K3487" s="9">
        <f t="shared" si="615"/>
        <v>0</v>
      </c>
      <c r="L3487" s="9">
        <f t="shared" si="616"/>
        <v>0</v>
      </c>
      <c r="M3487" s="15" t="s">
        <v>167</v>
      </c>
      <c r="O3487" t="str">
        <f>""</f>
        <v/>
      </c>
      <c r="P3487" s="1" t="s">
        <v>90</v>
      </c>
      <c r="Q3487">
        <v>1</v>
      </c>
      <c r="R3487">
        <f t="shared" si="617"/>
        <v>0</v>
      </c>
      <c r="S3487">
        <f t="shared" si="618"/>
        <v>0</v>
      </c>
      <c r="T3487">
        <f t="shared" si="619"/>
        <v>0</v>
      </c>
      <c r="U3487">
        <f t="shared" si="620"/>
        <v>0</v>
      </c>
      <c r="V3487">
        <f t="shared" si="621"/>
        <v>0</v>
      </c>
      <c r="W3487">
        <f t="shared" si="622"/>
        <v>0</v>
      </c>
      <c r="X3487">
        <f t="shared" si="623"/>
        <v>0</v>
      </c>
      <c r="Y3487">
        <f t="shared" si="624"/>
        <v>0</v>
      </c>
      <c r="Z3487">
        <f t="shared" si="625"/>
        <v>0</v>
      </c>
      <c r="AA3487">
        <f t="shared" si="626"/>
        <v>0</v>
      </c>
      <c r="AB3487">
        <f t="shared" si="627"/>
        <v>0</v>
      </c>
      <c r="AC3487">
        <f t="shared" si="628"/>
        <v>0</v>
      </c>
      <c r="AD3487">
        <f t="shared" si="629"/>
        <v>0</v>
      </c>
      <c r="AE3487">
        <f t="shared" si="630"/>
        <v>0</v>
      </c>
      <c r="AF3487">
        <f t="shared" si="631"/>
        <v>0</v>
      </c>
      <c r="AG3487">
        <f t="shared" si="632"/>
        <v>0</v>
      </c>
      <c r="AH3487">
        <f t="shared" si="633"/>
        <v>0</v>
      </c>
      <c r="AI3487">
        <f t="shared" si="634"/>
        <v>0</v>
      </c>
      <c r="AJ3487">
        <f t="shared" si="635"/>
        <v>0</v>
      </c>
      <c r="AK3487">
        <f t="shared" si="636"/>
        <v>0</v>
      </c>
    </row>
    <row r="3488" spans="1:38" ht="26.1" customHeight="1" x14ac:dyDescent="0.3">
      <c r="A3488" s="6" t="s">
        <v>168</v>
      </c>
      <c r="B3488" s="6" t="s">
        <v>393</v>
      </c>
      <c r="C3488" s="8" t="s">
        <v>52</v>
      </c>
      <c r="D3488" s="9">
        <v>11</v>
      </c>
      <c r="E3488" s="9"/>
      <c r="F3488" s="9"/>
      <c r="G3488" s="9"/>
      <c r="H3488" s="9"/>
      <c r="I3488" s="9"/>
      <c r="J3488" s="9"/>
      <c r="K3488" s="9">
        <f t="shared" si="615"/>
        <v>0</v>
      </c>
      <c r="L3488" s="9">
        <f t="shared" si="616"/>
        <v>0</v>
      </c>
      <c r="M3488" s="15" t="s">
        <v>392</v>
      </c>
      <c r="O3488" t="str">
        <f>""</f>
        <v/>
      </c>
      <c r="P3488" s="1" t="s">
        <v>90</v>
      </c>
      <c r="Q3488">
        <v>1</v>
      </c>
      <c r="R3488">
        <f t="shared" si="617"/>
        <v>0</v>
      </c>
      <c r="S3488">
        <f t="shared" si="618"/>
        <v>0</v>
      </c>
      <c r="T3488">
        <f t="shared" si="619"/>
        <v>0</v>
      </c>
      <c r="U3488">
        <f t="shared" si="620"/>
        <v>0</v>
      </c>
      <c r="V3488">
        <f t="shared" si="621"/>
        <v>0</v>
      </c>
      <c r="W3488">
        <f t="shared" si="622"/>
        <v>0</v>
      </c>
      <c r="X3488">
        <f t="shared" si="623"/>
        <v>0</v>
      </c>
      <c r="Y3488">
        <f t="shared" si="624"/>
        <v>0</v>
      </c>
      <c r="Z3488">
        <f t="shared" si="625"/>
        <v>0</v>
      </c>
      <c r="AA3488">
        <f t="shared" si="626"/>
        <v>0</v>
      </c>
      <c r="AB3488">
        <f t="shared" si="627"/>
        <v>0</v>
      </c>
      <c r="AC3488">
        <f t="shared" si="628"/>
        <v>0</v>
      </c>
      <c r="AD3488">
        <f t="shared" si="629"/>
        <v>0</v>
      </c>
      <c r="AE3488">
        <f t="shared" si="630"/>
        <v>0</v>
      </c>
      <c r="AF3488">
        <f t="shared" si="631"/>
        <v>0</v>
      </c>
      <c r="AG3488">
        <f t="shared" si="632"/>
        <v>0</v>
      </c>
      <c r="AH3488">
        <f t="shared" si="633"/>
        <v>0</v>
      </c>
      <c r="AI3488">
        <f t="shared" si="634"/>
        <v>0</v>
      </c>
      <c r="AJ3488">
        <f t="shared" si="635"/>
        <v>0</v>
      </c>
      <c r="AK3488">
        <f t="shared" si="636"/>
        <v>0</v>
      </c>
    </row>
    <row r="3489" spans="1:38" ht="26.1" customHeight="1" x14ac:dyDescent="0.3">
      <c r="A3489" s="6" t="s">
        <v>171</v>
      </c>
      <c r="B3489" s="6" t="s">
        <v>172</v>
      </c>
      <c r="C3489" s="8" t="s">
        <v>53</v>
      </c>
      <c r="D3489" s="9">
        <v>211</v>
      </c>
      <c r="E3489" s="9"/>
      <c r="F3489" s="9"/>
      <c r="G3489" s="9"/>
      <c r="H3489" s="9"/>
      <c r="I3489" s="9"/>
      <c r="J3489" s="9"/>
      <c r="K3489" s="9">
        <f t="shared" si="615"/>
        <v>0</v>
      </c>
      <c r="L3489" s="9">
        <f t="shared" si="616"/>
        <v>0</v>
      </c>
      <c r="M3489" s="15" t="s">
        <v>170</v>
      </c>
      <c r="O3489" t="str">
        <f>""</f>
        <v/>
      </c>
      <c r="P3489" s="1" t="s">
        <v>90</v>
      </c>
      <c r="Q3489">
        <v>1</v>
      </c>
      <c r="R3489">
        <f t="shared" si="617"/>
        <v>0</v>
      </c>
      <c r="S3489">
        <f t="shared" si="618"/>
        <v>0</v>
      </c>
      <c r="T3489">
        <f t="shared" si="619"/>
        <v>0</v>
      </c>
      <c r="U3489">
        <f t="shared" si="620"/>
        <v>0</v>
      </c>
      <c r="V3489">
        <f t="shared" si="621"/>
        <v>0</v>
      </c>
      <c r="W3489">
        <f t="shared" si="622"/>
        <v>0</v>
      </c>
      <c r="X3489">
        <f t="shared" si="623"/>
        <v>0</v>
      </c>
      <c r="Y3489">
        <f t="shared" si="624"/>
        <v>0</v>
      </c>
      <c r="Z3489">
        <f t="shared" si="625"/>
        <v>0</v>
      </c>
      <c r="AA3489">
        <f t="shared" si="626"/>
        <v>0</v>
      </c>
      <c r="AB3489">
        <f t="shared" si="627"/>
        <v>0</v>
      </c>
      <c r="AC3489">
        <f t="shared" si="628"/>
        <v>0</v>
      </c>
      <c r="AD3489">
        <f t="shared" si="629"/>
        <v>0</v>
      </c>
      <c r="AE3489">
        <f t="shared" si="630"/>
        <v>0</v>
      </c>
      <c r="AF3489">
        <f t="shared" si="631"/>
        <v>0</v>
      </c>
      <c r="AG3489">
        <f t="shared" si="632"/>
        <v>0</v>
      </c>
      <c r="AH3489">
        <f t="shared" si="633"/>
        <v>0</v>
      </c>
      <c r="AI3489">
        <f t="shared" si="634"/>
        <v>0</v>
      </c>
      <c r="AJ3489">
        <f t="shared" si="635"/>
        <v>0</v>
      </c>
      <c r="AK3489">
        <f t="shared" si="636"/>
        <v>0</v>
      </c>
    </row>
    <row r="3490" spans="1:38" ht="26.1" customHeight="1" x14ac:dyDescent="0.3">
      <c r="A3490" s="7"/>
      <c r="B3490" s="7"/>
      <c r="C3490" s="14"/>
      <c r="D3490" s="9"/>
      <c r="E3490" s="9"/>
      <c r="F3490" s="9"/>
      <c r="G3490" s="9"/>
      <c r="H3490" s="9"/>
      <c r="I3490" s="9"/>
      <c r="J3490" s="9"/>
      <c r="K3490" s="9"/>
      <c r="L3490" s="9"/>
      <c r="M3490" s="9"/>
    </row>
    <row r="3491" spans="1:38" ht="26.1" customHeight="1" x14ac:dyDescent="0.3">
      <c r="A3491" s="7"/>
      <c r="B3491" s="7"/>
      <c r="C3491" s="14"/>
      <c r="D3491" s="9"/>
      <c r="E3491" s="9"/>
      <c r="F3491" s="9"/>
      <c r="G3491" s="9"/>
      <c r="H3491" s="9"/>
      <c r="I3491" s="9"/>
      <c r="J3491" s="9"/>
      <c r="K3491" s="9"/>
      <c r="L3491" s="9"/>
      <c r="M3491" s="9"/>
    </row>
    <row r="3492" spans="1:38" ht="26.1" customHeight="1" x14ac:dyDescent="0.3">
      <c r="A3492" s="10" t="s">
        <v>91</v>
      </c>
      <c r="B3492" s="11"/>
      <c r="C3492" s="12"/>
      <c r="D3492" s="13"/>
      <c r="E3492" s="13"/>
      <c r="F3492" s="13"/>
      <c r="G3492" s="13"/>
      <c r="H3492" s="13"/>
      <c r="I3492" s="13"/>
      <c r="J3492" s="13"/>
      <c r="K3492" s="13"/>
      <c r="L3492" s="13">
        <f>F3492+H3492+J3492</f>
        <v>0</v>
      </c>
      <c r="M3492" s="13"/>
      <c r="R3492">
        <f t="shared" ref="R3492:AL3492" si="637">ROUNDDOWN(SUM(R3478:R3489), 0)</f>
        <v>0</v>
      </c>
      <c r="S3492">
        <f t="shared" si="637"/>
        <v>0</v>
      </c>
      <c r="T3492">
        <f t="shared" si="637"/>
        <v>0</v>
      </c>
      <c r="U3492">
        <f t="shared" si="637"/>
        <v>0</v>
      </c>
      <c r="V3492">
        <f t="shared" si="637"/>
        <v>0</v>
      </c>
      <c r="W3492">
        <f t="shared" si="637"/>
        <v>0</v>
      </c>
      <c r="X3492">
        <f t="shared" si="637"/>
        <v>0</v>
      </c>
      <c r="Y3492">
        <f t="shared" si="637"/>
        <v>0</v>
      </c>
      <c r="Z3492">
        <f t="shared" si="637"/>
        <v>0</v>
      </c>
      <c r="AA3492">
        <f t="shared" si="637"/>
        <v>0</v>
      </c>
      <c r="AB3492">
        <f t="shared" si="637"/>
        <v>0</v>
      </c>
      <c r="AC3492">
        <f t="shared" si="637"/>
        <v>0</v>
      </c>
      <c r="AD3492">
        <f t="shared" si="637"/>
        <v>0</v>
      </c>
      <c r="AE3492">
        <f t="shared" si="637"/>
        <v>0</v>
      </c>
      <c r="AF3492">
        <f t="shared" si="637"/>
        <v>0</v>
      </c>
      <c r="AG3492">
        <f t="shared" si="637"/>
        <v>0</v>
      </c>
      <c r="AH3492">
        <f t="shared" si="637"/>
        <v>0</v>
      </c>
      <c r="AI3492">
        <f t="shared" si="637"/>
        <v>0</v>
      </c>
      <c r="AJ3492">
        <f t="shared" si="637"/>
        <v>0</v>
      </c>
      <c r="AK3492">
        <f t="shared" si="637"/>
        <v>0</v>
      </c>
      <c r="AL3492">
        <f t="shared" si="637"/>
        <v>0</v>
      </c>
    </row>
    <row r="3493" spans="1:38" ht="26.1" customHeight="1" x14ac:dyDescent="0.3">
      <c r="A3493" s="59" t="s">
        <v>644</v>
      </c>
      <c r="B3493" s="62"/>
      <c r="C3493" s="62"/>
      <c r="D3493" s="62"/>
      <c r="E3493" s="62"/>
      <c r="F3493" s="62"/>
      <c r="G3493" s="62"/>
      <c r="H3493" s="62"/>
      <c r="I3493" s="62"/>
      <c r="J3493" s="62"/>
      <c r="K3493" s="62"/>
      <c r="L3493" s="62"/>
      <c r="M3493" s="63"/>
    </row>
    <row r="3494" spans="1:38" ht="26.1" customHeight="1" x14ac:dyDescent="0.3">
      <c r="A3494" s="6" t="s">
        <v>72</v>
      </c>
      <c r="B3494" s="6" t="s">
        <v>73</v>
      </c>
      <c r="C3494" s="8" t="s">
        <v>62</v>
      </c>
      <c r="D3494" s="9">
        <v>0.27200000000000002</v>
      </c>
      <c r="E3494" s="9"/>
      <c r="F3494" s="9"/>
      <c r="G3494" s="9"/>
      <c r="H3494" s="9"/>
      <c r="I3494" s="9"/>
      <c r="J3494" s="9"/>
      <c r="K3494" s="9">
        <f t="shared" ref="K3494:L3496" si="638">E3494+G3494+I3494</f>
        <v>0</v>
      </c>
      <c r="L3494" s="9">
        <f t="shared" si="638"/>
        <v>0</v>
      </c>
      <c r="M3494" s="15" t="s">
        <v>74</v>
      </c>
      <c r="O3494" t="str">
        <f>"03"</f>
        <v>03</v>
      </c>
      <c r="P3494" t="s">
        <v>411</v>
      </c>
      <c r="Q3494">
        <v>1</v>
      </c>
      <c r="R3494">
        <f>IF(P3494="기계경비", J3494, 0)</f>
        <v>0</v>
      </c>
      <c r="S3494">
        <f>IF(P3494="운반비", J3494, 0)</f>
        <v>0</v>
      </c>
      <c r="T3494">
        <f>IF(P3494="작업부산물", F3494, 0)</f>
        <v>0</v>
      </c>
      <c r="U3494">
        <f>IF(P3494="관급", F3494, 0)</f>
        <v>0</v>
      </c>
      <c r="V3494">
        <f>IF(P3494="외주비", J3494, 0)</f>
        <v>0</v>
      </c>
      <c r="W3494">
        <f>IF(P3494="장비비", J3494, 0)</f>
        <v>0</v>
      </c>
      <c r="X3494">
        <f>IF(P3494="폐기물처리비", L3494, 0)</f>
        <v>0</v>
      </c>
      <c r="Y3494">
        <f>IF(P3494="가설비", J3494, 0)</f>
        <v>0</v>
      </c>
      <c r="Z3494">
        <f>IF(P3494="잡비제외분", F3494, 0)</f>
        <v>0</v>
      </c>
      <c r="AA3494">
        <f>IF(P3494="사급자재대", L3494, 0)</f>
        <v>0</v>
      </c>
      <c r="AB3494">
        <f>IF(P3494="관급자재대", L3494, 0)</f>
        <v>0</v>
      </c>
      <c r="AC3494">
        <f>IF(P3494="(비)철강설", L3494, 0)</f>
        <v>0</v>
      </c>
      <c r="AD3494">
        <f>IF(P3494="사용자항목2", L3494, 0)</f>
        <v>0</v>
      </c>
      <c r="AE3494">
        <f>IF(P3494="사용자항목3", L3494, 0)</f>
        <v>0</v>
      </c>
      <c r="AF3494">
        <f>IF(P3494="사용자항목4", L3494, 0)</f>
        <v>0</v>
      </c>
      <c r="AG3494">
        <f>IF(P3494="사용자항목5", L3494, 0)</f>
        <v>0</v>
      </c>
      <c r="AH3494">
        <f>IF(P3494="사용자항목6", L3494, 0)</f>
        <v>0</v>
      </c>
      <c r="AI3494">
        <f>IF(P3494="사용자항목7", L3494, 0)</f>
        <v>0</v>
      </c>
      <c r="AJ3494">
        <f>IF(P3494="사용자항목8", L3494, 0)</f>
        <v>0</v>
      </c>
      <c r="AK3494">
        <f>IF(P3494="사용자항목9", L3494, 0)</f>
        <v>0</v>
      </c>
    </row>
    <row r="3495" spans="1:38" ht="26.1" customHeight="1" x14ac:dyDescent="0.3">
      <c r="A3495" s="6" t="s">
        <v>75</v>
      </c>
      <c r="B3495" s="6" t="s">
        <v>78</v>
      </c>
      <c r="C3495" s="8" t="s">
        <v>62</v>
      </c>
      <c r="D3495" s="9">
        <v>0.27200000000000002</v>
      </c>
      <c r="E3495" s="9"/>
      <c r="F3495" s="9"/>
      <c r="G3495" s="9"/>
      <c r="H3495" s="9"/>
      <c r="I3495" s="9"/>
      <c r="J3495" s="9"/>
      <c r="K3495" s="9">
        <f t="shared" si="638"/>
        <v>0</v>
      </c>
      <c r="L3495" s="9">
        <f t="shared" si="638"/>
        <v>0</v>
      </c>
      <c r="M3495" s="15" t="s">
        <v>77</v>
      </c>
      <c r="O3495" t="str">
        <f>"03"</f>
        <v>03</v>
      </c>
      <c r="P3495" t="s">
        <v>411</v>
      </c>
      <c r="Q3495">
        <v>1</v>
      </c>
      <c r="R3495">
        <f>IF(P3495="기계경비", J3495, 0)</f>
        <v>0</v>
      </c>
      <c r="S3495">
        <f>IF(P3495="운반비", J3495, 0)</f>
        <v>0</v>
      </c>
      <c r="T3495">
        <f>IF(P3495="작업부산물", F3495, 0)</f>
        <v>0</v>
      </c>
      <c r="U3495">
        <f>IF(P3495="관급", F3495, 0)</f>
        <v>0</v>
      </c>
      <c r="V3495">
        <f>IF(P3495="외주비", J3495, 0)</f>
        <v>0</v>
      </c>
      <c r="W3495">
        <f>IF(P3495="장비비", J3495, 0)</f>
        <v>0</v>
      </c>
      <c r="X3495">
        <f>IF(P3495="폐기물처리비", L3495, 0)</f>
        <v>0</v>
      </c>
      <c r="Y3495">
        <f>IF(P3495="가설비", J3495, 0)</f>
        <v>0</v>
      </c>
      <c r="Z3495">
        <f>IF(P3495="잡비제외분", F3495, 0)</f>
        <v>0</v>
      </c>
      <c r="AA3495">
        <f>IF(P3495="사급자재대", L3495, 0)</f>
        <v>0</v>
      </c>
      <c r="AB3495">
        <f>IF(P3495="관급자재대", L3495, 0)</f>
        <v>0</v>
      </c>
      <c r="AC3495">
        <f>IF(P3495="(비)철강설", L3495, 0)</f>
        <v>0</v>
      </c>
      <c r="AD3495">
        <f>IF(P3495="사용자항목2", L3495, 0)</f>
        <v>0</v>
      </c>
      <c r="AE3495">
        <f>IF(P3495="사용자항목3", L3495, 0)</f>
        <v>0</v>
      </c>
      <c r="AF3495">
        <f>IF(P3495="사용자항목4", L3495, 0)</f>
        <v>0</v>
      </c>
      <c r="AG3495">
        <f>IF(P3495="사용자항목5", L3495, 0)</f>
        <v>0</v>
      </c>
      <c r="AH3495">
        <f>IF(P3495="사용자항목6", L3495, 0)</f>
        <v>0</v>
      </c>
      <c r="AI3495">
        <f>IF(P3495="사용자항목7", L3495, 0)</f>
        <v>0</v>
      </c>
      <c r="AJ3495">
        <f>IF(P3495="사용자항목8", L3495, 0)</f>
        <v>0</v>
      </c>
      <c r="AK3495">
        <f>IF(P3495="사용자항목9", L3495, 0)</f>
        <v>0</v>
      </c>
    </row>
    <row r="3496" spans="1:38" ht="26.1" customHeight="1" x14ac:dyDescent="0.3">
      <c r="A3496" s="6" t="s">
        <v>180</v>
      </c>
      <c r="B3496" s="6" t="s">
        <v>81</v>
      </c>
      <c r="C3496" s="8" t="s">
        <v>62</v>
      </c>
      <c r="D3496" s="9">
        <v>0.27200000000000002</v>
      </c>
      <c r="E3496" s="9"/>
      <c r="F3496" s="9"/>
      <c r="G3496" s="9"/>
      <c r="H3496" s="9"/>
      <c r="I3496" s="9"/>
      <c r="J3496" s="9"/>
      <c r="K3496" s="9">
        <f t="shared" si="638"/>
        <v>0</v>
      </c>
      <c r="L3496" s="9">
        <f t="shared" si="638"/>
        <v>0</v>
      </c>
      <c r="M3496" s="15" t="s">
        <v>181</v>
      </c>
      <c r="O3496" t="str">
        <f>""</f>
        <v/>
      </c>
      <c r="P3496" t="s">
        <v>411</v>
      </c>
      <c r="Q3496">
        <v>1</v>
      </c>
      <c r="R3496">
        <f>IF(P3496="기계경비", J3496, 0)</f>
        <v>0</v>
      </c>
      <c r="S3496">
        <f>IF(P3496="운반비", J3496, 0)</f>
        <v>0</v>
      </c>
      <c r="T3496">
        <f>IF(P3496="작업부산물", F3496, 0)</f>
        <v>0</v>
      </c>
      <c r="U3496">
        <f>IF(P3496="관급", F3496, 0)</f>
        <v>0</v>
      </c>
      <c r="V3496">
        <f>IF(P3496="외주비", J3496, 0)</f>
        <v>0</v>
      </c>
      <c r="W3496">
        <f>IF(P3496="장비비", J3496, 0)</f>
        <v>0</v>
      </c>
      <c r="X3496">
        <f>IF(P3496="폐기물처리비", L3496, 0)</f>
        <v>0</v>
      </c>
      <c r="Y3496">
        <f>IF(P3496="가설비", J3496, 0)</f>
        <v>0</v>
      </c>
      <c r="Z3496">
        <f>IF(P3496="잡비제외분", F3496, 0)</f>
        <v>0</v>
      </c>
      <c r="AA3496">
        <f>IF(P3496="사급자재대", L3496, 0)</f>
        <v>0</v>
      </c>
      <c r="AB3496">
        <f>IF(P3496="관급자재대", L3496, 0)</f>
        <v>0</v>
      </c>
      <c r="AC3496">
        <f>IF(P3496="(비)철강설", L3496, 0)</f>
        <v>0</v>
      </c>
      <c r="AD3496">
        <f>IF(P3496="사용자항목2", L3496, 0)</f>
        <v>0</v>
      </c>
      <c r="AE3496">
        <f>IF(P3496="사용자항목3", L3496, 0)</f>
        <v>0</v>
      </c>
      <c r="AF3496">
        <f>IF(P3496="사용자항목4", L3496, 0)</f>
        <v>0</v>
      </c>
      <c r="AG3496">
        <f>IF(P3496="사용자항목5", L3496, 0)</f>
        <v>0</v>
      </c>
      <c r="AH3496">
        <f>IF(P3496="사용자항목6", L3496, 0)</f>
        <v>0</v>
      </c>
      <c r="AI3496">
        <f>IF(P3496="사용자항목7", L3496, 0)</f>
        <v>0</v>
      </c>
      <c r="AJ3496">
        <f>IF(P3496="사용자항목8", L3496, 0)</f>
        <v>0</v>
      </c>
      <c r="AK3496">
        <f>IF(P3496="사용자항목9", L3496, 0)</f>
        <v>0</v>
      </c>
    </row>
    <row r="3497" spans="1:38" ht="26.1" customHeight="1" x14ac:dyDescent="0.3">
      <c r="A3497" s="7"/>
      <c r="B3497" s="7"/>
      <c r="C3497" s="14"/>
      <c r="D3497" s="9"/>
      <c r="E3497" s="9"/>
      <c r="F3497" s="9"/>
      <c r="G3497" s="9"/>
      <c r="H3497" s="9"/>
      <c r="I3497" s="9"/>
      <c r="J3497" s="9"/>
      <c r="K3497" s="9"/>
      <c r="L3497" s="9"/>
      <c r="M3497" s="9"/>
    </row>
    <row r="3498" spans="1:38" ht="26.1" customHeight="1" x14ac:dyDescent="0.3">
      <c r="A3498" s="7"/>
      <c r="B3498" s="7"/>
      <c r="C3498" s="14"/>
      <c r="D3498" s="9"/>
      <c r="E3498" s="9"/>
      <c r="F3498" s="9"/>
      <c r="G3498" s="9"/>
      <c r="H3498" s="9"/>
      <c r="I3498" s="9"/>
      <c r="J3498" s="9"/>
      <c r="K3498" s="9"/>
      <c r="L3498" s="9"/>
      <c r="M3498" s="9"/>
    </row>
    <row r="3499" spans="1:38" ht="26.1" customHeight="1" x14ac:dyDescent="0.3">
      <c r="A3499" s="7"/>
      <c r="B3499" s="7"/>
      <c r="C3499" s="14"/>
      <c r="D3499" s="9"/>
      <c r="E3499" s="9"/>
      <c r="F3499" s="9"/>
      <c r="G3499" s="9"/>
      <c r="H3499" s="9"/>
      <c r="I3499" s="9"/>
      <c r="J3499" s="9"/>
      <c r="K3499" s="9"/>
      <c r="L3499" s="9"/>
      <c r="M3499" s="9"/>
    </row>
    <row r="3500" spans="1:38" ht="26.1" customHeight="1" x14ac:dyDescent="0.3">
      <c r="A3500" s="7"/>
      <c r="B3500" s="7"/>
      <c r="C3500" s="14"/>
      <c r="D3500" s="9"/>
      <c r="E3500" s="9"/>
      <c r="F3500" s="9"/>
      <c r="G3500" s="9"/>
      <c r="H3500" s="9"/>
      <c r="I3500" s="9"/>
      <c r="J3500" s="9"/>
      <c r="K3500" s="9"/>
      <c r="L3500" s="9"/>
      <c r="M3500" s="9"/>
    </row>
    <row r="3501" spans="1:38" ht="26.1" customHeight="1" x14ac:dyDescent="0.3">
      <c r="A3501" s="7"/>
      <c r="B3501" s="7"/>
      <c r="C3501" s="14"/>
      <c r="D3501" s="9"/>
      <c r="E3501" s="9"/>
      <c r="F3501" s="9"/>
      <c r="G3501" s="9"/>
      <c r="H3501" s="9"/>
      <c r="I3501" s="9"/>
      <c r="J3501" s="9"/>
      <c r="K3501" s="9"/>
      <c r="L3501" s="9"/>
      <c r="M3501" s="9"/>
    </row>
    <row r="3502" spans="1:38" ht="26.1" customHeight="1" x14ac:dyDescent="0.3">
      <c r="A3502" s="7"/>
      <c r="B3502" s="7"/>
      <c r="C3502" s="14"/>
      <c r="D3502" s="9"/>
      <c r="E3502" s="9"/>
      <c r="F3502" s="9"/>
      <c r="G3502" s="9"/>
      <c r="H3502" s="9"/>
      <c r="I3502" s="9"/>
      <c r="J3502" s="9"/>
      <c r="K3502" s="9"/>
      <c r="L3502" s="9"/>
      <c r="M3502" s="9"/>
    </row>
    <row r="3503" spans="1:38" ht="26.1" customHeight="1" x14ac:dyDescent="0.3">
      <c r="A3503" s="7"/>
      <c r="B3503" s="7"/>
      <c r="C3503" s="14"/>
      <c r="D3503" s="9"/>
      <c r="E3503" s="9"/>
      <c r="F3503" s="9"/>
      <c r="G3503" s="9"/>
      <c r="H3503" s="9"/>
      <c r="I3503" s="9"/>
      <c r="J3503" s="9"/>
      <c r="K3503" s="9"/>
      <c r="L3503" s="9"/>
      <c r="M3503" s="9"/>
    </row>
    <row r="3504" spans="1:38" ht="26.1" customHeight="1" x14ac:dyDescent="0.3">
      <c r="A3504" s="7"/>
      <c r="B3504" s="7"/>
      <c r="C3504" s="14"/>
      <c r="D3504" s="9"/>
      <c r="E3504" s="9"/>
      <c r="F3504" s="9"/>
      <c r="G3504" s="9"/>
      <c r="H3504" s="9"/>
      <c r="I3504" s="9"/>
      <c r="J3504" s="9"/>
      <c r="K3504" s="9"/>
      <c r="L3504" s="9"/>
      <c r="M3504" s="9"/>
    </row>
    <row r="3505" spans="1:38" ht="26.1" customHeight="1" x14ac:dyDescent="0.3">
      <c r="A3505" s="7"/>
      <c r="B3505" s="7"/>
      <c r="C3505" s="14"/>
      <c r="D3505" s="9"/>
      <c r="E3505" s="9"/>
      <c r="F3505" s="9"/>
      <c r="G3505" s="9"/>
      <c r="H3505" s="9"/>
      <c r="I3505" s="9"/>
      <c r="J3505" s="9"/>
      <c r="K3505" s="9"/>
      <c r="L3505" s="9"/>
      <c r="M3505" s="9"/>
    </row>
    <row r="3506" spans="1:38" ht="26.1" customHeight="1" x14ac:dyDescent="0.3">
      <c r="A3506" s="7"/>
      <c r="B3506" s="7"/>
      <c r="C3506" s="14"/>
      <c r="D3506" s="9"/>
      <c r="E3506" s="9"/>
      <c r="F3506" s="9"/>
      <c r="G3506" s="9"/>
      <c r="H3506" s="9"/>
      <c r="I3506" s="9"/>
      <c r="J3506" s="9"/>
      <c r="K3506" s="9"/>
      <c r="L3506" s="9"/>
      <c r="M3506" s="9"/>
    </row>
    <row r="3507" spans="1:38" ht="26.1" customHeight="1" x14ac:dyDescent="0.3">
      <c r="A3507" s="7"/>
      <c r="B3507" s="7"/>
      <c r="C3507" s="14"/>
      <c r="D3507" s="9"/>
      <c r="E3507" s="9"/>
      <c r="F3507" s="9"/>
      <c r="G3507" s="9"/>
      <c r="H3507" s="9"/>
      <c r="I3507" s="9"/>
      <c r="J3507" s="9"/>
      <c r="K3507" s="9"/>
      <c r="L3507" s="9"/>
      <c r="M3507" s="9"/>
    </row>
    <row r="3508" spans="1:38" ht="26.1" customHeight="1" x14ac:dyDescent="0.3">
      <c r="A3508" s="10" t="s">
        <v>91</v>
      </c>
      <c r="B3508" s="11"/>
      <c r="C3508" s="12"/>
      <c r="D3508" s="13"/>
      <c r="E3508" s="13"/>
      <c r="F3508" s="13"/>
      <c r="G3508" s="13"/>
      <c r="H3508" s="13"/>
      <c r="I3508" s="13"/>
      <c r="J3508" s="13"/>
      <c r="K3508" s="13"/>
      <c r="L3508" s="13">
        <f>F3508+H3508+J3508</f>
        <v>0</v>
      </c>
      <c r="M3508" s="13"/>
      <c r="R3508">
        <f t="shared" ref="R3508:AL3508" si="639">ROUNDDOWN(SUM(R3494:R3496), 0)</f>
        <v>0</v>
      </c>
      <c r="S3508">
        <f t="shared" si="639"/>
        <v>0</v>
      </c>
      <c r="T3508">
        <f t="shared" si="639"/>
        <v>0</v>
      </c>
      <c r="U3508">
        <f t="shared" si="639"/>
        <v>0</v>
      </c>
      <c r="V3508">
        <f t="shared" si="639"/>
        <v>0</v>
      </c>
      <c r="W3508">
        <f t="shared" si="639"/>
        <v>0</v>
      </c>
      <c r="X3508">
        <f t="shared" si="639"/>
        <v>0</v>
      </c>
      <c r="Y3508">
        <f t="shared" si="639"/>
        <v>0</v>
      </c>
      <c r="Z3508">
        <f t="shared" si="639"/>
        <v>0</v>
      </c>
      <c r="AA3508">
        <f t="shared" si="639"/>
        <v>0</v>
      </c>
      <c r="AB3508">
        <f t="shared" si="639"/>
        <v>0</v>
      </c>
      <c r="AC3508">
        <f t="shared" si="639"/>
        <v>0</v>
      </c>
      <c r="AD3508">
        <f t="shared" si="639"/>
        <v>0</v>
      </c>
      <c r="AE3508">
        <f t="shared" si="639"/>
        <v>0</v>
      </c>
      <c r="AF3508">
        <f t="shared" si="639"/>
        <v>0</v>
      </c>
      <c r="AG3508">
        <f t="shared" si="639"/>
        <v>0</v>
      </c>
      <c r="AH3508">
        <f t="shared" si="639"/>
        <v>0</v>
      </c>
      <c r="AI3508">
        <f t="shared" si="639"/>
        <v>0</v>
      </c>
      <c r="AJ3508">
        <f t="shared" si="639"/>
        <v>0</v>
      </c>
      <c r="AK3508">
        <f t="shared" si="639"/>
        <v>0</v>
      </c>
      <c r="AL3508">
        <f t="shared" si="639"/>
        <v>0</v>
      </c>
    </row>
    <row r="3509" spans="1:38" ht="26.1" customHeight="1" x14ac:dyDescent="0.3">
      <c r="A3509" s="59" t="s">
        <v>645</v>
      </c>
      <c r="B3509" s="62"/>
      <c r="C3509" s="62"/>
      <c r="D3509" s="62"/>
      <c r="E3509" s="62"/>
      <c r="F3509" s="62"/>
      <c r="G3509" s="62"/>
      <c r="H3509" s="62"/>
      <c r="I3509" s="62"/>
      <c r="J3509" s="62"/>
      <c r="K3509" s="62"/>
      <c r="L3509" s="62"/>
      <c r="M3509" s="63"/>
    </row>
    <row r="3510" spans="1:38" ht="26.1" customHeight="1" x14ac:dyDescent="0.3">
      <c r="A3510" s="6" t="s">
        <v>47</v>
      </c>
      <c r="B3510" s="6" t="s">
        <v>51</v>
      </c>
      <c r="C3510" s="8" t="s">
        <v>49</v>
      </c>
      <c r="D3510" s="9">
        <v>0.19</v>
      </c>
      <c r="E3510" s="9"/>
      <c r="F3510" s="9"/>
      <c r="G3510" s="9"/>
      <c r="H3510" s="9"/>
      <c r="I3510" s="9"/>
      <c r="J3510" s="9"/>
      <c r="K3510" s="9">
        <f>E3510+G3510+I3510</f>
        <v>0</v>
      </c>
      <c r="L3510" s="9">
        <f>F3510+H3510+J3510</f>
        <v>0</v>
      </c>
      <c r="M3510" s="15" t="s">
        <v>50</v>
      </c>
      <c r="O3510" t="str">
        <f>"01"</f>
        <v>01</v>
      </c>
      <c r="P3510" t="s">
        <v>416</v>
      </c>
      <c r="Q3510">
        <v>1</v>
      </c>
      <c r="R3510">
        <f>IF(P3510="기계경비", J3510, 0)</f>
        <v>0</v>
      </c>
      <c r="S3510">
        <f>IF(P3510="운반비", J3510, 0)</f>
        <v>0</v>
      </c>
      <c r="T3510">
        <f>IF(P3510="작업부산물", F3510, 0)</f>
        <v>0</v>
      </c>
      <c r="U3510">
        <f>IF(P3510="관급", F3510, 0)</f>
        <v>0</v>
      </c>
      <c r="V3510">
        <f>IF(P3510="외주비", J3510, 0)</f>
        <v>0</v>
      </c>
      <c r="W3510">
        <f>IF(P3510="장비비", J3510, 0)</f>
        <v>0</v>
      </c>
      <c r="X3510">
        <f>IF(P3510="폐기물처리비", J3510, 0)</f>
        <v>0</v>
      </c>
      <c r="Y3510">
        <f>IF(P3510="가설비", J3510, 0)</f>
        <v>0</v>
      </c>
      <c r="Z3510">
        <f>IF(P3510="잡비제외분", F3510, 0)</f>
        <v>0</v>
      </c>
      <c r="AA3510">
        <f>IF(P3510="사급자재대", L3510, 0)</f>
        <v>0</v>
      </c>
      <c r="AB3510">
        <f>IF(P3510="관급자재대", L3510, 0)</f>
        <v>0</v>
      </c>
      <c r="AC3510">
        <f>IF(P3510="(비)철강설", L3510, 0)</f>
        <v>0</v>
      </c>
      <c r="AD3510">
        <f>IF(P3510="사용자항목2", L3510, 0)</f>
        <v>0</v>
      </c>
      <c r="AE3510">
        <f>IF(P3510="사용자항목3", L3510, 0)</f>
        <v>0</v>
      </c>
      <c r="AF3510">
        <f>IF(P3510="사용자항목4", L3510, 0)</f>
        <v>0</v>
      </c>
      <c r="AG3510">
        <f>IF(P3510="사용자항목5", L3510, 0)</f>
        <v>0</v>
      </c>
      <c r="AH3510">
        <f>IF(P3510="사용자항목6", L3510, 0)</f>
        <v>0</v>
      </c>
      <c r="AI3510">
        <f>IF(P3510="사용자항목7", L3510, 0)</f>
        <v>0</v>
      </c>
      <c r="AJ3510">
        <f>IF(P3510="사용자항목8", L3510, 0)</f>
        <v>0</v>
      </c>
      <c r="AK3510">
        <f>IF(P3510="사용자항목9", L3510, 0)</f>
        <v>0</v>
      </c>
    </row>
    <row r="3511" spans="1:38" ht="26.1" customHeight="1" x14ac:dyDescent="0.3">
      <c r="A3511" s="7"/>
      <c r="B3511" s="7"/>
      <c r="C3511" s="14"/>
      <c r="D3511" s="9"/>
      <c r="E3511" s="9"/>
      <c r="F3511" s="9"/>
      <c r="G3511" s="9"/>
      <c r="H3511" s="9"/>
      <c r="I3511" s="9"/>
      <c r="J3511" s="9"/>
      <c r="K3511" s="9"/>
      <c r="L3511" s="9"/>
      <c r="M3511" s="9"/>
    </row>
    <row r="3512" spans="1:38" ht="26.1" customHeight="1" x14ac:dyDescent="0.3">
      <c r="A3512" s="7"/>
      <c r="B3512" s="7"/>
      <c r="C3512" s="14"/>
      <c r="D3512" s="9"/>
      <c r="E3512" s="9"/>
      <c r="F3512" s="9"/>
      <c r="G3512" s="9"/>
      <c r="H3512" s="9"/>
      <c r="I3512" s="9"/>
      <c r="J3512" s="9"/>
      <c r="K3512" s="9"/>
      <c r="L3512" s="9"/>
      <c r="M3512" s="9"/>
    </row>
    <row r="3513" spans="1:38" ht="26.1" customHeight="1" x14ac:dyDescent="0.3">
      <c r="A3513" s="7"/>
      <c r="B3513" s="7"/>
      <c r="C3513" s="14"/>
      <c r="D3513" s="9"/>
      <c r="E3513" s="9"/>
      <c r="F3513" s="9"/>
      <c r="G3513" s="9"/>
      <c r="H3513" s="9"/>
      <c r="I3513" s="9"/>
      <c r="J3513" s="9"/>
      <c r="K3513" s="9"/>
      <c r="L3513" s="9"/>
      <c r="M3513" s="9"/>
    </row>
    <row r="3514" spans="1:38" ht="26.1" customHeight="1" x14ac:dyDescent="0.3">
      <c r="A3514" s="7"/>
      <c r="B3514" s="7"/>
      <c r="C3514" s="14"/>
      <c r="D3514" s="9"/>
      <c r="E3514" s="9"/>
      <c r="F3514" s="9"/>
      <c r="G3514" s="9"/>
      <c r="H3514" s="9"/>
      <c r="I3514" s="9"/>
      <c r="J3514" s="9"/>
      <c r="K3514" s="9"/>
      <c r="L3514" s="9"/>
      <c r="M3514" s="9"/>
    </row>
    <row r="3515" spans="1:38" ht="26.1" customHeight="1" x14ac:dyDescent="0.3">
      <c r="A3515" s="7"/>
      <c r="B3515" s="7"/>
      <c r="C3515" s="14"/>
      <c r="D3515" s="9"/>
      <c r="E3515" s="9"/>
      <c r="F3515" s="9"/>
      <c r="G3515" s="9"/>
      <c r="H3515" s="9"/>
      <c r="I3515" s="9"/>
      <c r="J3515" s="9"/>
      <c r="K3515" s="9"/>
      <c r="L3515" s="9"/>
      <c r="M3515" s="9"/>
    </row>
    <row r="3516" spans="1:38" ht="26.1" customHeight="1" x14ac:dyDescent="0.3">
      <c r="A3516" s="7"/>
      <c r="B3516" s="7"/>
      <c r="C3516" s="14"/>
      <c r="D3516" s="9"/>
      <c r="E3516" s="9"/>
      <c r="F3516" s="9"/>
      <c r="G3516" s="9"/>
      <c r="H3516" s="9"/>
      <c r="I3516" s="9"/>
      <c r="J3516" s="9"/>
      <c r="K3516" s="9"/>
      <c r="L3516" s="9"/>
      <c r="M3516" s="9"/>
    </row>
    <row r="3517" spans="1:38" ht="26.1" customHeight="1" x14ac:dyDescent="0.3">
      <c r="A3517" s="7"/>
      <c r="B3517" s="7"/>
      <c r="C3517" s="14"/>
      <c r="D3517" s="9"/>
      <c r="E3517" s="9"/>
      <c r="F3517" s="9"/>
      <c r="G3517" s="9"/>
      <c r="H3517" s="9"/>
      <c r="I3517" s="9"/>
      <c r="J3517" s="9"/>
      <c r="K3517" s="9"/>
      <c r="L3517" s="9"/>
      <c r="M3517" s="9"/>
    </row>
    <row r="3518" spans="1:38" ht="26.1" customHeight="1" x14ac:dyDescent="0.3">
      <c r="A3518" s="7"/>
      <c r="B3518" s="7"/>
      <c r="C3518" s="14"/>
      <c r="D3518" s="9"/>
      <c r="E3518" s="9"/>
      <c r="F3518" s="9"/>
      <c r="G3518" s="9"/>
      <c r="H3518" s="9"/>
      <c r="I3518" s="9"/>
      <c r="J3518" s="9"/>
      <c r="K3518" s="9"/>
      <c r="L3518" s="9"/>
      <c r="M3518" s="9"/>
    </row>
    <row r="3519" spans="1:38" ht="26.1" customHeight="1" x14ac:dyDescent="0.3">
      <c r="A3519" s="7"/>
      <c r="B3519" s="7"/>
      <c r="C3519" s="14"/>
      <c r="D3519" s="9"/>
      <c r="E3519" s="9"/>
      <c r="F3519" s="9"/>
      <c r="G3519" s="9"/>
      <c r="H3519" s="9"/>
      <c r="I3519" s="9"/>
      <c r="J3519" s="9"/>
      <c r="K3519" s="9"/>
      <c r="L3519" s="9"/>
      <c r="M3519" s="9"/>
    </row>
    <row r="3520" spans="1:38" ht="26.1" customHeight="1" x14ac:dyDescent="0.3">
      <c r="A3520" s="7"/>
      <c r="B3520" s="7"/>
      <c r="C3520" s="14"/>
      <c r="D3520" s="9"/>
      <c r="E3520" s="9"/>
      <c r="F3520" s="9"/>
      <c r="G3520" s="9"/>
      <c r="H3520" s="9"/>
      <c r="I3520" s="9"/>
      <c r="J3520" s="9"/>
      <c r="K3520" s="9"/>
      <c r="L3520" s="9"/>
      <c r="M3520" s="9"/>
    </row>
    <row r="3521" spans="1:38" ht="26.1" customHeight="1" x14ac:dyDescent="0.3">
      <c r="A3521" s="7"/>
      <c r="B3521" s="7"/>
      <c r="C3521" s="14"/>
      <c r="D3521" s="9"/>
      <c r="E3521" s="9"/>
      <c r="F3521" s="9"/>
      <c r="G3521" s="9"/>
      <c r="H3521" s="9"/>
      <c r="I3521" s="9"/>
      <c r="J3521" s="9"/>
      <c r="K3521" s="9"/>
      <c r="L3521" s="9"/>
      <c r="M3521" s="9"/>
    </row>
    <row r="3522" spans="1:38" ht="26.1" customHeight="1" x14ac:dyDescent="0.3">
      <c r="A3522" s="7"/>
      <c r="B3522" s="7"/>
      <c r="C3522" s="14"/>
      <c r="D3522" s="9"/>
      <c r="E3522" s="9"/>
      <c r="F3522" s="9"/>
      <c r="G3522" s="9"/>
      <c r="H3522" s="9"/>
      <c r="I3522" s="9"/>
      <c r="J3522" s="9"/>
      <c r="K3522" s="9"/>
      <c r="L3522" s="9"/>
      <c r="M3522" s="9"/>
    </row>
    <row r="3523" spans="1:38" ht="26.1" customHeight="1" x14ac:dyDescent="0.3">
      <c r="A3523" s="7"/>
      <c r="B3523" s="7"/>
      <c r="C3523" s="14"/>
      <c r="D3523" s="9"/>
      <c r="E3523" s="9"/>
      <c r="F3523" s="9"/>
      <c r="G3523" s="9"/>
      <c r="H3523" s="9"/>
      <c r="I3523" s="9"/>
      <c r="J3523" s="9"/>
      <c r="K3523" s="9"/>
      <c r="L3523" s="9"/>
      <c r="M3523" s="9"/>
    </row>
    <row r="3524" spans="1:38" ht="26.1" customHeight="1" x14ac:dyDescent="0.3">
      <c r="A3524" s="10" t="s">
        <v>91</v>
      </c>
      <c r="B3524" s="11"/>
      <c r="C3524" s="12"/>
      <c r="D3524" s="13"/>
      <c r="E3524" s="13"/>
      <c r="F3524" s="13"/>
      <c r="G3524" s="13"/>
      <c r="H3524" s="13"/>
      <c r="I3524" s="13"/>
      <c r="J3524" s="13"/>
      <c r="K3524" s="13"/>
      <c r="L3524" s="13">
        <f>F3524+H3524+J3524</f>
        <v>0</v>
      </c>
      <c r="M3524" s="13"/>
      <c r="R3524">
        <f t="shared" ref="R3524:AL3524" si="640">ROUNDDOWN(SUM(R3510:R3510), 0)</f>
        <v>0</v>
      </c>
      <c r="S3524">
        <f t="shared" si="640"/>
        <v>0</v>
      </c>
      <c r="T3524">
        <f t="shared" si="640"/>
        <v>0</v>
      </c>
      <c r="U3524">
        <f t="shared" si="640"/>
        <v>0</v>
      </c>
      <c r="V3524">
        <f t="shared" si="640"/>
        <v>0</v>
      </c>
      <c r="W3524">
        <f t="shared" si="640"/>
        <v>0</v>
      </c>
      <c r="X3524">
        <f t="shared" si="640"/>
        <v>0</v>
      </c>
      <c r="Y3524">
        <f t="shared" si="640"/>
        <v>0</v>
      </c>
      <c r="Z3524">
        <f t="shared" si="640"/>
        <v>0</v>
      </c>
      <c r="AA3524">
        <f t="shared" si="640"/>
        <v>0</v>
      </c>
      <c r="AB3524">
        <f t="shared" si="640"/>
        <v>0</v>
      </c>
      <c r="AC3524">
        <f t="shared" si="640"/>
        <v>0</v>
      </c>
      <c r="AD3524">
        <f t="shared" si="640"/>
        <v>0</v>
      </c>
      <c r="AE3524">
        <f t="shared" si="640"/>
        <v>0</v>
      </c>
      <c r="AF3524">
        <f t="shared" si="640"/>
        <v>0</v>
      </c>
      <c r="AG3524">
        <f t="shared" si="640"/>
        <v>0</v>
      </c>
      <c r="AH3524">
        <f t="shared" si="640"/>
        <v>0</v>
      </c>
      <c r="AI3524">
        <f t="shared" si="640"/>
        <v>0</v>
      </c>
      <c r="AJ3524">
        <f t="shared" si="640"/>
        <v>0</v>
      </c>
      <c r="AK3524">
        <f t="shared" si="640"/>
        <v>0</v>
      </c>
      <c r="AL3524">
        <f t="shared" si="640"/>
        <v>0</v>
      </c>
    </row>
    <row r="3525" spans="1:38" ht="26.1" customHeight="1" x14ac:dyDescent="0.3">
      <c r="A3525" s="59" t="s">
        <v>646</v>
      </c>
      <c r="B3525" s="62"/>
      <c r="C3525" s="62"/>
      <c r="D3525" s="62"/>
      <c r="E3525" s="62"/>
      <c r="F3525" s="62"/>
      <c r="G3525" s="62"/>
      <c r="H3525" s="62"/>
      <c r="I3525" s="62"/>
      <c r="J3525" s="62"/>
      <c r="K3525" s="62"/>
      <c r="L3525" s="62"/>
      <c r="M3525" s="63"/>
    </row>
    <row r="3526" spans="1:38" ht="26.1" customHeight="1" x14ac:dyDescent="0.3">
      <c r="A3526" s="6" t="s">
        <v>184</v>
      </c>
      <c r="B3526" s="7"/>
      <c r="C3526" s="8" t="s">
        <v>52</v>
      </c>
      <c r="D3526" s="9">
        <v>14</v>
      </c>
      <c r="E3526" s="9"/>
      <c r="F3526" s="9"/>
      <c r="G3526" s="9"/>
      <c r="H3526" s="9"/>
      <c r="I3526" s="9"/>
      <c r="J3526" s="9"/>
      <c r="K3526" s="9">
        <f t="shared" ref="K3526:L3529" si="641">E3526+G3526+I3526</f>
        <v>0</v>
      </c>
      <c r="L3526" s="9">
        <f t="shared" si="641"/>
        <v>0</v>
      </c>
      <c r="M3526" s="15" t="s">
        <v>183</v>
      </c>
      <c r="O3526" t="str">
        <f>""</f>
        <v/>
      </c>
      <c r="P3526" s="1" t="s">
        <v>90</v>
      </c>
      <c r="Q3526">
        <v>1</v>
      </c>
      <c r="R3526">
        <f>IF(P3526="기계경비", J3526, 0)</f>
        <v>0</v>
      </c>
      <c r="S3526">
        <f>IF(P3526="운반비", J3526, 0)</f>
        <v>0</v>
      </c>
      <c r="T3526">
        <f>IF(P3526="작업부산물", F3526, 0)</f>
        <v>0</v>
      </c>
      <c r="U3526">
        <f>IF(P3526="관급", F3526, 0)</f>
        <v>0</v>
      </c>
      <c r="V3526">
        <f>IF(P3526="외주비", J3526, 0)</f>
        <v>0</v>
      </c>
      <c r="W3526">
        <f>IF(P3526="장비비", J3526, 0)</f>
        <v>0</v>
      </c>
      <c r="X3526">
        <f>IF(P3526="폐기물처리비", J3526, 0)</f>
        <v>0</v>
      </c>
      <c r="Y3526">
        <f>IF(P3526="가설비", J3526, 0)</f>
        <v>0</v>
      </c>
      <c r="Z3526">
        <f>IF(P3526="잡비제외분", F3526, 0)</f>
        <v>0</v>
      </c>
      <c r="AA3526">
        <f>IF(P3526="사급자재대", L3526, 0)</f>
        <v>0</v>
      </c>
      <c r="AB3526">
        <f>IF(P3526="관급자재대", L3526, 0)</f>
        <v>0</v>
      </c>
      <c r="AC3526">
        <f>IF(P3526="(비)철강설", L3526, 0)</f>
        <v>0</v>
      </c>
      <c r="AD3526">
        <f>IF(P3526="사용자항목2", L3526, 0)</f>
        <v>0</v>
      </c>
      <c r="AE3526">
        <f>IF(P3526="사용자항목3", L3526, 0)</f>
        <v>0</v>
      </c>
      <c r="AF3526">
        <f>IF(P3526="사용자항목4", L3526, 0)</f>
        <v>0</v>
      </c>
      <c r="AG3526">
        <f>IF(P3526="사용자항목5", L3526, 0)</f>
        <v>0</v>
      </c>
      <c r="AH3526">
        <f>IF(P3526="사용자항목6", L3526, 0)</f>
        <v>0</v>
      </c>
      <c r="AI3526">
        <f>IF(P3526="사용자항목7", L3526, 0)</f>
        <v>0</v>
      </c>
      <c r="AJ3526">
        <f>IF(P3526="사용자항목8", L3526, 0)</f>
        <v>0</v>
      </c>
      <c r="AK3526">
        <f>IF(P3526="사용자항목9", L3526, 0)</f>
        <v>0</v>
      </c>
    </row>
    <row r="3527" spans="1:38" ht="26.1" customHeight="1" x14ac:dyDescent="0.3">
      <c r="A3527" s="6" t="s">
        <v>112</v>
      </c>
      <c r="B3527" s="6" t="s">
        <v>98</v>
      </c>
      <c r="C3527" s="8" t="s">
        <v>97</v>
      </c>
      <c r="D3527" s="9">
        <v>1</v>
      </c>
      <c r="E3527" s="9"/>
      <c r="F3527" s="9"/>
      <c r="G3527" s="9"/>
      <c r="H3527" s="9"/>
      <c r="I3527" s="9"/>
      <c r="J3527" s="9"/>
      <c r="K3527" s="9">
        <f t="shared" si="641"/>
        <v>0</v>
      </c>
      <c r="L3527" s="9">
        <f t="shared" si="641"/>
        <v>0</v>
      </c>
      <c r="M3527" s="15" t="s">
        <v>111</v>
      </c>
      <c r="O3527" t="str">
        <f>""</f>
        <v/>
      </c>
      <c r="P3527" s="1" t="s">
        <v>90</v>
      </c>
      <c r="Q3527">
        <v>1</v>
      </c>
      <c r="R3527">
        <f>IF(P3527="기계경비", J3527, 0)</f>
        <v>0</v>
      </c>
      <c r="S3527">
        <f>IF(P3527="운반비", J3527, 0)</f>
        <v>0</v>
      </c>
      <c r="T3527">
        <f>IF(P3527="작업부산물", F3527, 0)</f>
        <v>0</v>
      </c>
      <c r="U3527">
        <f>IF(P3527="관급", F3527, 0)</f>
        <v>0</v>
      </c>
      <c r="V3527">
        <f>IF(P3527="외주비", J3527, 0)</f>
        <v>0</v>
      </c>
      <c r="W3527">
        <f>IF(P3527="장비비", J3527, 0)</f>
        <v>0</v>
      </c>
      <c r="X3527">
        <f>IF(P3527="폐기물처리비", J3527, 0)</f>
        <v>0</v>
      </c>
      <c r="Y3527">
        <f>IF(P3527="가설비", J3527, 0)</f>
        <v>0</v>
      </c>
      <c r="Z3527">
        <f>IF(P3527="잡비제외분", F3527, 0)</f>
        <v>0</v>
      </c>
      <c r="AA3527">
        <f>IF(P3527="사급자재대", L3527, 0)</f>
        <v>0</v>
      </c>
      <c r="AB3527">
        <f>IF(P3527="관급자재대", L3527, 0)</f>
        <v>0</v>
      </c>
      <c r="AC3527">
        <f>IF(P3527="(비)철강설", L3527, 0)</f>
        <v>0</v>
      </c>
      <c r="AD3527">
        <f>IF(P3527="사용자항목2", L3527, 0)</f>
        <v>0</v>
      </c>
      <c r="AE3527">
        <f>IF(P3527="사용자항목3", L3527, 0)</f>
        <v>0</v>
      </c>
      <c r="AF3527">
        <f>IF(P3527="사용자항목4", L3527, 0)</f>
        <v>0</v>
      </c>
      <c r="AG3527">
        <f>IF(P3527="사용자항목5", L3527, 0)</f>
        <v>0</v>
      </c>
      <c r="AH3527">
        <f>IF(P3527="사용자항목6", L3527, 0)</f>
        <v>0</v>
      </c>
      <c r="AI3527">
        <f>IF(P3527="사용자항목7", L3527, 0)</f>
        <v>0</v>
      </c>
      <c r="AJ3527">
        <f>IF(P3527="사용자항목8", L3527, 0)</f>
        <v>0</v>
      </c>
      <c r="AK3527">
        <f>IF(P3527="사용자항목9", L3527, 0)</f>
        <v>0</v>
      </c>
    </row>
    <row r="3528" spans="1:38" ht="26.1" customHeight="1" x14ac:dyDescent="0.3">
      <c r="A3528" s="6" t="s">
        <v>144</v>
      </c>
      <c r="B3528" s="6" t="s">
        <v>98</v>
      </c>
      <c r="C3528" s="8" t="s">
        <v>97</v>
      </c>
      <c r="D3528" s="9">
        <v>1</v>
      </c>
      <c r="E3528" s="9"/>
      <c r="F3528" s="9"/>
      <c r="G3528" s="9"/>
      <c r="H3528" s="9"/>
      <c r="I3528" s="9"/>
      <c r="J3528" s="9"/>
      <c r="K3528" s="9">
        <f t="shared" si="641"/>
        <v>0</v>
      </c>
      <c r="L3528" s="9">
        <f t="shared" si="641"/>
        <v>0</v>
      </c>
      <c r="M3528" s="15" t="s">
        <v>143</v>
      </c>
      <c r="O3528" t="str">
        <f>""</f>
        <v/>
      </c>
      <c r="P3528" s="1" t="s">
        <v>90</v>
      </c>
      <c r="Q3528">
        <v>1</v>
      </c>
      <c r="R3528">
        <f>IF(P3528="기계경비", J3528, 0)</f>
        <v>0</v>
      </c>
      <c r="S3528">
        <f>IF(P3528="운반비", J3528, 0)</f>
        <v>0</v>
      </c>
      <c r="T3528">
        <f>IF(P3528="작업부산물", F3528, 0)</f>
        <v>0</v>
      </c>
      <c r="U3528">
        <f>IF(P3528="관급", F3528, 0)</f>
        <v>0</v>
      </c>
      <c r="V3528">
        <f>IF(P3528="외주비", J3528, 0)</f>
        <v>0</v>
      </c>
      <c r="W3528">
        <f>IF(P3528="장비비", J3528, 0)</f>
        <v>0</v>
      </c>
      <c r="X3528">
        <f>IF(P3528="폐기물처리비", J3528, 0)</f>
        <v>0</v>
      </c>
      <c r="Y3528">
        <f>IF(P3528="가설비", J3528, 0)</f>
        <v>0</v>
      </c>
      <c r="Z3528">
        <f>IF(P3528="잡비제외분", F3528, 0)</f>
        <v>0</v>
      </c>
      <c r="AA3528">
        <f>IF(P3528="사급자재대", L3528, 0)</f>
        <v>0</v>
      </c>
      <c r="AB3528">
        <f>IF(P3528="관급자재대", L3528, 0)</f>
        <v>0</v>
      </c>
      <c r="AC3528">
        <f>IF(P3528="(비)철강설", L3528, 0)</f>
        <v>0</v>
      </c>
      <c r="AD3528">
        <f>IF(P3528="사용자항목2", L3528, 0)</f>
        <v>0</v>
      </c>
      <c r="AE3528">
        <f>IF(P3528="사용자항목3", L3528, 0)</f>
        <v>0</v>
      </c>
      <c r="AF3528">
        <f>IF(P3528="사용자항목4", L3528, 0)</f>
        <v>0</v>
      </c>
      <c r="AG3528">
        <f>IF(P3528="사용자항목5", L3528, 0)</f>
        <v>0</v>
      </c>
      <c r="AH3528">
        <f>IF(P3528="사용자항목6", L3528, 0)</f>
        <v>0</v>
      </c>
      <c r="AI3528">
        <f>IF(P3528="사용자항목7", L3528, 0)</f>
        <v>0</v>
      </c>
      <c r="AJ3528">
        <f>IF(P3528="사용자항목8", L3528, 0)</f>
        <v>0</v>
      </c>
      <c r="AK3528">
        <f>IF(P3528="사용자항목9", L3528, 0)</f>
        <v>0</v>
      </c>
    </row>
    <row r="3529" spans="1:38" ht="26.1" customHeight="1" x14ac:dyDescent="0.3">
      <c r="A3529" s="6" t="s">
        <v>318</v>
      </c>
      <c r="B3529" s="6" t="s">
        <v>98</v>
      </c>
      <c r="C3529" s="8" t="s">
        <v>97</v>
      </c>
      <c r="D3529" s="9">
        <v>1</v>
      </c>
      <c r="E3529" s="9"/>
      <c r="F3529" s="9"/>
      <c r="G3529" s="9"/>
      <c r="H3529" s="9"/>
      <c r="I3529" s="9"/>
      <c r="J3529" s="9"/>
      <c r="K3529" s="9">
        <f t="shared" si="641"/>
        <v>0</v>
      </c>
      <c r="L3529" s="9">
        <f t="shared" si="641"/>
        <v>0</v>
      </c>
      <c r="M3529" s="15" t="s">
        <v>360</v>
      </c>
      <c r="O3529" t="str">
        <f>""</f>
        <v/>
      </c>
      <c r="P3529" s="1" t="s">
        <v>90</v>
      </c>
      <c r="Q3529">
        <v>1</v>
      </c>
      <c r="R3529">
        <f>IF(P3529="기계경비", J3529, 0)</f>
        <v>0</v>
      </c>
      <c r="S3529">
        <f>IF(P3529="운반비", J3529, 0)</f>
        <v>0</v>
      </c>
      <c r="T3529">
        <f>IF(P3529="작업부산물", F3529, 0)</f>
        <v>0</v>
      </c>
      <c r="U3529">
        <f>IF(P3529="관급", F3529, 0)</f>
        <v>0</v>
      </c>
      <c r="V3529">
        <f>IF(P3529="외주비", J3529, 0)</f>
        <v>0</v>
      </c>
      <c r="W3529">
        <f>IF(P3529="장비비", J3529, 0)</f>
        <v>0</v>
      </c>
      <c r="X3529">
        <f>IF(P3529="폐기물처리비", J3529, 0)</f>
        <v>0</v>
      </c>
      <c r="Y3529">
        <f>IF(P3529="가설비", J3529, 0)</f>
        <v>0</v>
      </c>
      <c r="Z3529">
        <f>IF(P3529="잡비제외분", F3529, 0)</f>
        <v>0</v>
      </c>
      <c r="AA3529">
        <f>IF(P3529="사급자재대", L3529, 0)</f>
        <v>0</v>
      </c>
      <c r="AB3529">
        <f>IF(P3529="관급자재대", L3529, 0)</f>
        <v>0</v>
      </c>
      <c r="AC3529">
        <f>IF(P3529="(비)철강설", L3529, 0)</f>
        <v>0</v>
      </c>
      <c r="AD3529">
        <f>IF(P3529="사용자항목2", L3529, 0)</f>
        <v>0</v>
      </c>
      <c r="AE3529">
        <f>IF(P3529="사용자항목3", L3529, 0)</f>
        <v>0</v>
      </c>
      <c r="AF3529">
        <f>IF(P3529="사용자항목4", L3529, 0)</f>
        <v>0</v>
      </c>
      <c r="AG3529">
        <f>IF(P3529="사용자항목5", L3529, 0)</f>
        <v>0</v>
      </c>
      <c r="AH3529">
        <f>IF(P3529="사용자항목6", L3529, 0)</f>
        <v>0</v>
      </c>
      <c r="AI3529">
        <f>IF(P3529="사용자항목7", L3529, 0)</f>
        <v>0</v>
      </c>
      <c r="AJ3529">
        <f>IF(P3529="사용자항목8", L3529, 0)</f>
        <v>0</v>
      </c>
      <c r="AK3529">
        <f>IF(P3529="사용자항목9", L3529, 0)</f>
        <v>0</v>
      </c>
    </row>
    <row r="3530" spans="1:38" ht="26.1" customHeight="1" x14ac:dyDescent="0.3">
      <c r="A3530" s="7"/>
      <c r="B3530" s="7"/>
      <c r="C3530" s="14"/>
      <c r="D3530" s="9"/>
      <c r="E3530" s="9"/>
      <c r="F3530" s="9"/>
      <c r="G3530" s="9"/>
      <c r="H3530" s="9"/>
      <c r="I3530" s="9"/>
      <c r="J3530" s="9"/>
      <c r="K3530" s="9"/>
      <c r="L3530" s="9"/>
      <c r="M3530" s="9"/>
    </row>
    <row r="3531" spans="1:38" ht="26.1" customHeight="1" x14ac:dyDescent="0.3">
      <c r="A3531" s="7"/>
      <c r="B3531" s="7"/>
      <c r="C3531" s="14"/>
      <c r="D3531" s="9"/>
      <c r="E3531" s="9"/>
      <c r="F3531" s="9"/>
      <c r="G3531" s="9"/>
      <c r="H3531" s="9"/>
      <c r="I3531" s="9"/>
      <c r="J3531" s="9"/>
      <c r="K3531" s="9"/>
      <c r="L3531" s="9"/>
      <c r="M3531" s="9"/>
    </row>
    <row r="3532" spans="1:38" ht="26.1" customHeight="1" x14ac:dyDescent="0.3">
      <c r="A3532" s="7"/>
      <c r="B3532" s="7"/>
      <c r="C3532" s="14"/>
      <c r="D3532" s="9"/>
      <c r="E3532" s="9"/>
      <c r="F3532" s="9"/>
      <c r="G3532" s="9"/>
      <c r="H3532" s="9"/>
      <c r="I3532" s="9"/>
      <c r="J3532" s="9"/>
      <c r="K3532" s="9"/>
      <c r="L3532" s="9"/>
      <c r="M3532" s="9"/>
    </row>
    <row r="3533" spans="1:38" ht="26.1" customHeight="1" x14ac:dyDescent="0.3">
      <c r="A3533" s="7"/>
      <c r="B3533" s="7"/>
      <c r="C3533" s="14"/>
      <c r="D3533" s="9"/>
      <c r="E3533" s="9"/>
      <c r="F3533" s="9"/>
      <c r="G3533" s="9"/>
      <c r="H3533" s="9"/>
      <c r="I3533" s="9"/>
      <c r="J3533" s="9"/>
      <c r="K3533" s="9"/>
      <c r="L3533" s="9"/>
      <c r="M3533" s="9"/>
    </row>
    <row r="3534" spans="1:38" ht="26.1" customHeight="1" x14ac:dyDescent="0.3">
      <c r="A3534" s="7"/>
      <c r="B3534" s="7"/>
      <c r="C3534" s="14"/>
      <c r="D3534" s="9"/>
      <c r="E3534" s="9"/>
      <c r="F3534" s="9"/>
      <c r="G3534" s="9"/>
      <c r="H3534" s="9"/>
      <c r="I3534" s="9"/>
      <c r="J3534" s="9"/>
      <c r="K3534" s="9"/>
      <c r="L3534" s="9"/>
      <c r="M3534" s="9"/>
    </row>
    <row r="3535" spans="1:38" ht="26.1" customHeight="1" x14ac:dyDescent="0.3">
      <c r="A3535" s="7"/>
      <c r="B3535" s="7"/>
      <c r="C3535" s="14"/>
      <c r="D3535" s="9"/>
      <c r="E3535" s="9"/>
      <c r="F3535" s="9"/>
      <c r="G3535" s="9"/>
      <c r="H3535" s="9"/>
      <c r="I3535" s="9"/>
      <c r="J3535" s="9"/>
      <c r="K3535" s="9"/>
      <c r="L3535" s="9"/>
      <c r="M3535" s="9"/>
    </row>
    <row r="3536" spans="1:38" ht="26.1" customHeight="1" x14ac:dyDescent="0.3">
      <c r="A3536" s="7"/>
      <c r="B3536" s="7"/>
      <c r="C3536" s="14"/>
      <c r="D3536" s="9"/>
      <c r="E3536" s="9"/>
      <c r="F3536" s="9"/>
      <c r="G3536" s="9"/>
      <c r="H3536" s="9"/>
      <c r="I3536" s="9"/>
      <c r="J3536" s="9"/>
      <c r="K3536" s="9"/>
      <c r="L3536" s="9"/>
      <c r="M3536" s="9"/>
    </row>
    <row r="3537" spans="1:38" ht="26.1" customHeight="1" x14ac:dyDescent="0.3">
      <c r="A3537" s="7"/>
      <c r="B3537" s="7"/>
      <c r="C3537" s="14"/>
      <c r="D3537" s="9"/>
      <c r="E3537" s="9"/>
      <c r="F3537" s="9"/>
      <c r="G3537" s="9"/>
      <c r="H3537" s="9"/>
      <c r="I3537" s="9"/>
      <c r="J3537" s="9"/>
      <c r="K3537" s="9"/>
      <c r="L3537" s="9"/>
      <c r="M3537" s="9"/>
    </row>
    <row r="3538" spans="1:38" ht="26.1" customHeight="1" x14ac:dyDescent="0.3">
      <c r="A3538" s="7"/>
      <c r="B3538" s="7"/>
      <c r="C3538" s="14"/>
      <c r="D3538" s="9"/>
      <c r="E3538" s="9"/>
      <c r="F3538" s="9"/>
      <c r="G3538" s="9"/>
      <c r="H3538" s="9"/>
      <c r="I3538" s="9"/>
      <c r="J3538" s="9"/>
      <c r="K3538" s="9"/>
      <c r="L3538" s="9"/>
      <c r="M3538" s="9"/>
    </row>
    <row r="3539" spans="1:38" ht="26.1" customHeight="1" x14ac:dyDescent="0.3">
      <c r="A3539" s="7"/>
      <c r="B3539" s="7"/>
      <c r="C3539" s="14"/>
      <c r="D3539" s="9"/>
      <c r="E3539" s="9"/>
      <c r="F3539" s="9"/>
      <c r="G3539" s="9"/>
      <c r="H3539" s="9"/>
      <c r="I3539" s="9"/>
      <c r="J3539" s="9"/>
      <c r="K3539" s="9"/>
      <c r="L3539" s="9"/>
      <c r="M3539" s="9"/>
    </row>
    <row r="3540" spans="1:38" ht="26.1" customHeight="1" x14ac:dyDescent="0.3">
      <c r="A3540" s="10" t="s">
        <v>91</v>
      </c>
      <c r="B3540" s="11"/>
      <c r="C3540" s="12"/>
      <c r="D3540" s="13"/>
      <c r="E3540" s="13"/>
      <c r="F3540" s="13"/>
      <c r="G3540" s="13"/>
      <c r="H3540" s="13"/>
      <c r="I3540" s="13"/>
      <c r="J3540" s="13"/>
      <c r="K3540" s="13"/>
      <c r="L3540" s="13">
        <f>F3540+H3540+J3540</f>
        <v>0</v>
      </c>
      <c r="M3540" s="13"/>
      <c r="R3540">
        <f t="shared" ref="R3540:AL3540" si="642">ROUNDDOWN(SUM(R3526:R3529), 0)</f>
        <v>0</v>
      </c>
      <c r="S3540">
        <f t="shared" si="642"/>
        <v>0</v>
      </c>
      <c r="T3540">
        <f t="shared" si="642"/>
        <v>0</v>
      </c>
      <c r="U3540">
        <f t="shared" si="642"/>
        <v>0</v>
      </c>
      <c r="V3540">
        <f t="shared" si="642"/>
        <v>0</v>
      </c>
      <c r="W3540">
        <f t="shared" si="642"/>
        <v>0</v>
      </c>
      <c r="X3540">
        <f t="shared" si="642"/>
        <v>0</v>
      </c>
      <c r="Y3540">
        <f t="shared" si="642"/>
        <v>0</v>
      </c>
      <c r="Z3540">
        <f t="shared" si="642"/>
        <v>0</v>
      </c>
      <c r="AA3540">
        <f t="shared" si="642"/>
        <v>0</v>
      </c>
      <c r="AB3540">
        <f t="shared" si="642"/>
        <v>0</v>
      </c>
      <c r="AC3540">
        <f t="shared" si="642"/>
        <v>0</v>
      </c>
      <c r="AD3540">
        <f t="shared" si="642"/>
        <v>0</v>
      </c>
      <c r="AE3540">
        <f t="shared" si="642"/>
        <v>0</v>
      </c>
      <c r="AF3540">
        <f t="shared" si="642"/>
        <v>0</v>
      </c>
      <c r="AG3540">
        <f t="shared" si="642"/>
        <v>0</v>
      </c>
      <c r="AH3540">
        <f t="shared" si="642"/>
        <v>0</v>
      </c>
      <c r="AI3540">
        <f t="shared" si="642"/>
        <v>0</v>
      </c>
      <c r="AJ3540">
        <f t="shared" si="642"/>
        <v>0</v>
      </c>
      <c r="AK3540">
        <f t="shared" si="642"/>
        <v>0</v>
      </c>
      <c r="AL3540">
        <f t="shared" si="642"/>
        <v>0</v>
      </c>
    </row>
    <row r="3541" spans="1:38" ht="26.1" customHeight="1" x14ac:dyDescent="0.3">
      <c r="A3541" s="59" t="s">
        <v>647</v>
      </c>
      <c r="B3541" s="62"/>
      <c r="C3541" s="62"/>
      <c r="D3541" s="62"/>
      <c r="E3541" s="62"/>
      <c r="F3541" s="62"/>
      <c r="G3541" s="62"/>
      <c r="H3541" s="62"/>
      <c r="I3541" s="62"/>
      <c r="J3541" s="62"/>
      <c r="K3541" s="62"/>
      <c r="L3541" s="62"/>
      <c r="M3541" s="63"/>
    </row>
    <row r="3542" spans="1:38" ht="26.1" customHeight="1" x14ac:dyDescent="0.3">
      <c r="A3542" s="6" t="s">
        <v>114</v>
      </c>
      <c r="B3542" s="6" t="s">
        <v>289</v>
      </c>
      <c r="C3542" s="8" t="s">
        <v>97</v>
      </c>
      <c r="D3542" s="9">
        <v>1</v>
      </c>
      <c r="E3542" s="9"/>
      <c r="F3542" s="9"/>
      <c r="G3542" s="9"/>
      <c r="H3542" s="9"/>
      <c r="I3542" s="9"/>
      <c r="J3542" s="9"/>
      <c r="K3542" s="9">
        <f t="shared" ref="K3542:K3550" si="643">E3542+G3542+I3542</f>
        <v>0</v>
      </c>
      <c r="L3542" s="9">
        <f t="shared" ref="L3542:L3550" si="644">F3542+H3542+J3542</f>
        <v>0</v>
      </c>
      <c r="M3542" s="15" t="s">
        <v>288</v>
      </c>
      <c r="O3542" t="str">
        <f>""</f>
        <v/>
      </c>
      <c r="P3542" s="1" t="s">
        <v>90</v>
      </c>
      <c r="Q3542">
        <v>1</v>
      </c>
      <c r="R3542">
        <f t="shared" ref="R3542:R3550" si="645">IF(P3542="기계경비", J3542, 0)</f>
        <v>0</v>
      </c>
      <c r="S3542">
        <f t="shared" ref="S3542:S3550" si="646">IF(P3542="운반비", J3542, 0)</f>
        <v>0</v>
      </c>
      <c r="T3542">
        <f t="shared" ref="T3542:T3550" si="647">IF(P3542="작업부산물", F3542, 0)</f>
        <v>0</v>
      </c>
      <c r="U3542">
        <f t="shared" ref="U3542:U3550" si="648">IF(P3542="관급", F3542, 0)</f>
        <v>0</v>
      </c>
      <c r="V3542">
        <f t="shared" ref="V3542:V3550" si="649">IF(P3542="외주비", J3542, 0)</f>
        <v>0</v>
      </c>
      <c r="W3542">
        <f t="shared" ref="W3542:W3550" si="650">IF(P3542="장비비", J3542, 0)</f>
        <v>0</v>
      </c>
      <c r="X3542">
        <f t="shared" ref="X3542:X3550" si="651">IF(P3542="폐기물처리비", J3542, 0)</f>
        <v>0</v>
      </c>
      <c r="Y3542">
        <f t="shared" ref="Y3542:Y3550" si="652">IF(P3542="가설비", J3542, 0)</f>
        <v>0</v>
      </c>
      <c r="Z3542">
        <f t="shared" ref="Z3542:Z3550" si="653">IF(P3542="잡비제외분", F3542, 0)</f>
        <v>0</v>
      </c>
      <c r="AA3542">
        <f t="shared" ref="AA3542:AA3550" si="654">IF(P3542="사급자재대", L3542, 0)</f>
        <v>0</v>
      </c>
      <c r="AB3542">
        <f t="shared" ref="AB3542:AB3550" si="655">IF(P3542="관급자재대", L3542, 0)</f>
        <v>0</v>
      </c>
      <c r="AC3542">
        <f t="shared" ref="AC3542:AC3550" si="656">IF(P3542="(비)철강설", L3542, 0)</f>
        <v>0</v>
      </c>
      <c r="AD3542">
        <f t="shared" ref="AD3542:AD3550" si="657">IF(P3542="사용자항목2", L3542, 0)</f>
        <v>0</v>
      </c>
      <c r="AE3542">
        <f t="shared" ref="AE3542:AE3550" si="658">IF(P3542="사용자항목3", L3542, 0)</f>
        <v>0</v>
      </c>
      <c r="AF3542">
        <f t="shared" ref="AF3542:AF3550" si="659">IF(P3542="사용자항목4", L3542, 0)</f>
        <v>0</v>
      </c>
      <c r="AG3542">
        <f t="shared" ref="AG3542:AG3550" si="660">IF(P3542="사용자항목5", L3542, 0)</f>
        <v>0</v>
      </c>
      <c r="AH3542">
        <f t="shared" ref="AH3542:AH3550" si="661">IF(P3542="사용자항목6", L3542, 0)</f>
        <v>0</v>
      </c>
      <c r="AI3542">
        <f t="shared" ref="AI3542:AI3550" si="662">IF(P3542="사용자항목7", L3542, 0)</f>
        <v>0</v>
      </c>
      <c r="AJ3542">
        <f t="shared" ref="AJ3542:AJ3550" si="663">IF(P3542="사용자항목8", L3542, 0)</f>
        <v>0</v>
      </c>
      <c r="AK3542">
        <f t="shared" ref="AK3542:AK3550" si="664">IF(P3542="사용자항목9", L3542, 0)</f>
        <v>0</v>
      </c>
    </row>
    <row r="3543" spans="1:38" ht="26.1" customHeight="1" x14ac:dyDescent="0.3">
      <c r="A3543" s="6" t="s">
        <v>155</v>
      </c>
      <c r="B3543" s="6" t="s">
        <v>240</v>
      </c>
      <c r="C3543" s="8" t="s">
        <v>97</v>
      </c>
      <c r="D3543" s="9">
        <v>1</v>
      </c>
      <c r="E3543" s="9"/>
      <c r="F3543" s="9"/>
      <c r="G3543" s="9"/>
      <c r="H3543" s="9"/>
      <c r="I3543" s="9"/>
      <c r="J3543" s="9"/>
      <c r="K3543" s="9">
        <f t="shared" si="643"/>
        <v>0</v>
      </c>
      <c r="L3543" s="9">
        <f t="shared" si="644"/>
        <v>0</v>
      </c>
      <c r="M3543" s="15" t="s">
        <v>239</v>
      </c>
      <c r="O3543" t="str">
        <f>""</f>
        <v/>
      </c>
      <c r="P3543" s="1" t="s">
        <v>90</v>
      </c>
      <c r="Q3543">
        <v>1</v>
      </c>
      <c r="R3543">
        <f t="shared" si="645"/>
        <v>0</v>
      </c>
      <c r="S3543">
        <f t="shared" si="646"/>
        <v>0</v>
      </c>
      <c r="T3543">
        <f t="shared" si="647"/>
        <v>0</v>
      </c>
      <c r="U3543">
        <f t="shared" si="648"/>
        <v>0</v>
      </c>
      <c r="V3543">
        <f t="shared" si="649"/>
        <v>0</v>
      </c>
      <c r="W3543">
        <f t="shared" si="650"/>
        <v>0</v>
      </c>
      <c r="X3543">
        <f t="shared" si="651"/>
        <v>0</v>
      </c>
      <c r="Y3543">
        <f t="shared" si="652"/>
        <v>0</v>
      </c>
      <c r="Z3543">
        <f t="shared" si="653"/>
        <v>0</v>
      </c>
      <c r="AA3543">
        <f t="shared" si="654"/>
        <v>0</v>
      </c>
      <c r="AB3543">
        <f t="shared" si="655"/>
        <v>0</v>
      </c>
      <c r="AC3543">
        <f t="shared" si="656"/>
        <v>0</v>
      </c>
      <c r="AD3543">
        <f t="shared" si="657"/>
        <v>0</v>
      </c>
      <c r="AE3543">
        <f t="shared" si="658"/>
        <v>0</v>
      </c>
      <c r="AF3543">
        <f t="shared" si="659"/>
        <v>0</v>
      </c>
      <c r="AG3543">
        <f t="shared" si="660"/>
        <v>0</v>
      </c>
      <c r="AH3543">
        <f t="shared" si="661"/>
        <v>0</v>
      </c>
      <c r="AI3543">
        <f t="shared" si="662"/>
        <v>0</v>
      </c>
      <c r="AJ3543">
        <f t="shared" si="663"/>
        <v>0</v>
      </c>
      <c r="AK3543">
        <f t="shared" si="664"/>
        <v>0</v>
      </c>
    </row>
    <row r="3544" spans="1:38" ht="26.1" customHeight="1" x14ac:dyDescent="0.3">
      <c r="A3544" s="6" t="s">
        <v>331</v>
      </c>
      <c r="B3544" s="6" t="s">
        <v>332</v>
      </c>
      <c r="C3544" s="8" t="s">
        <v>52</v>
      </c>
      <c r="D3544" s="9">
        <v>1</v>
      </c>
      <c r="E3544" s="9"/>
      <c r="F3544" s="9"/>
      <c r="G3544" s="9"/>
      <c r="H3544" s="9"/>
      <c r="I3544" s="9"/>
      <c r="J3544" s="9"/>
      <c r="K3544" s="9">
        <f t="shared" si="643"/>
        <v>0</v>
      </c>
      <c r="L3544" s="9">
        <f t="shared" si="644"/>
        <v>0</v>
      </c>
      <c r="M3544" s="15" t="s">
        <v>330</v>
      </c>
      <c r="O3544" t="str">
        <f>""</f>
        <v/>
      </c>
      <c r="P3544" s="1" t="s">
        <v>90</v>
      </c>
      <c r="Q3544">
        <v>1</v>
      </c>
      <c r="R3544">
        <f t="shared" si="645"/>
        <v>0</v>
      </c>
      <c r="S3544">
        <f t="shared" si="646"/>
        <v>0</v>
      </c>
      <c r="T3544">
        <f t="shared" si="647"/>
        <v>0</v>
      </c>
      <c r="U3544">
        <f t="shared" si="648"/>
        <v>0</v>
      </c>
      <c r="V3544">
        <f t="shared" si="649"/>
        <v>0</v>
      </c>
      <c r="W3544">
        <f t="shared" si="650"/>
        <v>0</v>
      </c>
      <c r="X3544">
        <f t="shared" si="651"/>
        <v>0</v>
      </c>
      <c r="Y3544">
        <f t="shared" si="652"/>
        <v>0</v>
      </c>
      <c r="Z3544">
        <f t="shared" si="653"/>
        <v>0</v>
      </c>
      <c r="AA3544">
        <f t="shared" si="654"/>
        <v>0</v>
      </c>
      <c r="AB3544">
        <f t="shared" si="655"/>
        <v>0</v>
      </c>
      <c r="AC3544">
        <f t="shared" si="656"/>
        <v>0</v>
      </c>
      <c r="AD3544">
        <f t="shared" si="657"/>
        <v>0</v>
      </c>
      <c r="AE3544">
        <f t="shared" si="658"/>
        <v>0</v>
      </c>
      <c r="AF3544">
        <f t="shared" si="659"/>
        <v>0</v>
      </c>
      <c r="AG3544">
        <f t="shared" si="660"/>
        <v>0</v>
      </c>
      <c r="AH3544">
        <f t="shared" si="661"/>
        <v>0</v>
      </c>
      <c r="AI3544">
        <f t="shared" si="662"/>
        <v>0</v>
      </c>
      <c r="AJ3544">
        <f t="shared" si="663"/>
        <v>0</v>
      </c>
      <c r="AK3544">
        <f t="shared" si="664"/>
        <v>0</v>
      </c>
    </row>
    <row r="3545" spans="1:38" ht="26.1" customHeight="1" x14ac:dyDescent="0.3">
      <c r="A3545" s="6" t="s">
        <v>158</v>
      </c>
      <c r="B3545" s="6" t="s">
        <v>159</v>
      </c>
      <c r="C3545" s="8" t="s">
        <v>160</v>
      </c>
      <c r="D3545" s="9">
        <v>0.3</v>
      </c>
      <c r="E3545" s="9"/>
      <c r="F3545" s="9"/>
      <c r="G3545" s="9"/>
      <c r="H3545" s="9"/>
      <c r="I3545" s="9"/>
      <c r="J3545" s="9"/>
      <c r="K3545" s="9">
        <f t="shared" si="643"/>
        <v>0</v>
      </c>
      <c r="L3545" s="9">
        <f t="shared" si="644"/>
        <v>0</v>
      </c>
      <c r="M3545" s="15" t="s">
        <v>157</v>
      </c>
      <c r="O3545" t="str">
        <f>""</f>
        <v/>
      </c>
      <c r="P3545" s="1" t="s">
        <v>90</v>
      </c>
      <c r="Q3545">
        <v>1</v>
      </c>
      <c r="R3545">
        <f t="shared" si="645"/>
        <v>0</v>
      </c>
      <c r="S3545">
        <f t="shared" si="646"/>
        <v>0</v>
      </c>
      <c r="T3545">
        <f t="shared" si="647"/>
        <v>0</v>
      </c>
      <c r="U3545">
        <f t="shared" si="648"/>
        <v>0</v>
      </c>
      <c r="V3545">
        <f t="shared" si="649"/>
        <v>0</v>
      </c>
      <c r="W3545">
        <f t="shared" si="650"/>
        <v>0</v>
      </c>
      <c r="X3545">
        <f t="shared" si="651"/>
        <v>0</v>
      </c>
      <c r="Y3545">
        <f t="shared" si="652"/>
        <v>0</v>
      </c>
      <c r="Z3545">
        <f t="shared" si="653"/>
        <v>0</v>
      </c>
      <c r="AA3545">
        <f t="shared" si="654"/>
        <v>0</v>
      </c>
      <c r="AB3545">
        <f t="shared" si="655"/>
        <v>0</v>
      </c>
      <c r="AC3545">
        <f t="shared" si="656"/>
        <v>0</v>
      </c>
      <c r="AD3545">
        <f t="shared" si="657"/>
        <v>0</v>
      </c>
      <c r="AE3545">
        <f t="shared" si="658"/>
        <v>0</v>
      </c>
      <c r="AF3545">
        <f t="shared" si="659"/>
        <v>0</v>
      </c>
      <c r="AG3545">
        <f t="shared" si="660"/>
        <v>0</v>
      </c>
      <c r="AH3545">
        <f t="shared" si="661"/>
        <v>0</v>
      </c>
      <c r="AI3545">
        <f t="shared" si="662"/>
        <v>0</v>
      </c>
      <c r="AJ3545">
        <f t="shared" si="663"/>
        <v>0</v>
      </c>
      <c r="AK3545">
        <f t="shared" si="664"/>
        <v>0</v>
      </c>
    </row>
    <row r="3546" spans="1:38" ht="26.1" customHeight="1" x14ac:dyDescent="0.3">
      <c r="A3546" s="6" t="s">
        <v>162</v>
      </c>
      <c r="B3546" s="6" t="s">
        <v>163</v>
      </c>
      <c r="C3546" s="8" t="s">
        <v>160</v>
      </c>
      <c r="D3546" s="9">
        <v>0.3</v>
      </c>
      <c r="E3546" s="9"/>
      <c r="F3546" s="9"/>
      <c r="G3546" s="9"/>
      <c r="H3546" s="9"/>
      <c r="I3546" s="9"/>
      <c r="J3546" s="9"/>
      <c r="K3546" s="9">
        <f t="shared" si="643"/>
        <v>0</v>
      </c>
      <c r="L3546" s="9">
        <f t="shared" si="644"/>
        <v>0</v>
      </c>
      <c r="M3546" s="15" t="s">
        <v>161</v>
      </c>
      <c r="O3546" t="str">
        <f>""</f>
        <v/>
      </c>
      <c r="P3546" s="1" t="s">
        <v>90</v>
      </c>
      <c r="Q3546">
        <v>1</v>
      </c>
      <c r="R3546">
        <f t="shared" si="645"/>
        <v>0</v>
      </c>
      <c r="S3546">
        <f t="shared" si="646"/>
        <v>0</v>
      </c>
      <c r="T3546">
        <f t="shared" si="647"/>
        <v>0</v>
      </c>
      <c r="U3546">
        <f t="shared" si="648"/>
        <v>0</v>
      </c>
      <c r="V3546">
        <f t="shared" si="649"/>
        <v>0</v>
      </c>
      <c r="W3546">
        <f t="shared" si="650"/>
        <v>0</v>
      </c>
      <c r="X3546">
        <f t="shared" si="651"/>
        <v>0</v>
      </c>
      <c r="Y3546">
        <f t="shared" si="652"/>
        <v>0</v>
      </c>
      <c r="Z3546">
        <f t="shared" si="653"/>
        <v>0</v>
      </c>
      <c r="AA3546">
        <f t="shared" si="654"/>
        <v>0</v>
      </c>
      <c r="AB3546">
        <f t="shared" si="655"/>
        <v>0</v>
      </c>
      <c r="AC3546">
        <f t="shared" si="656"/>
        <v>0</v>
      </c>
      <c r="AD3546">
        <f t="shared" si="657"/>
        <v>0</v>
      </c>
      <c r="AE3546">
        <f t="shared" si="658"/>
        <v>0</v>
      </c>
      <c r="AF3546">
        <f t="shared" si="659"/>
        <v>0</v>
      </c>
      <c r="AG3546">
        <f t="shared" si="660"/>
        <v>0</v>
      </c>
      <c r="AH3546">
        <f t="shared" si="661"/>
        <v>0</v>
      </c>
      <c r="AI3546">
        <f t="shared" si="662"/>
        <v>0</v>
      </c>
      <c r="AJ3546">
        <f t="shared" si="663"/>
        <v>0</v>
      </c>
      <c r="AK3546">
        <f t="shared" si="664"/>
        <v>0</v>
      </c>
    </row>
    <row r="3547" spans="1:38" ht="26.1" customHeight="1" x14ac:dyDescent="0.3">
      <c r="A3547" s="6" t="s">
        <v>165</v>
      </c>
      <c r="B3547" s="6" t="s">
        <v>166</v>
      </c>
      <c r="C3547" s="8" t="s">
        <v>53</v>
      </c>
      <c r="D3547" s="9">
        <v>3</v>
      </c>
      <c r="E3547" s="9"/>
      <c r="F3547" s="9"/>
      <c r="G3547" s="9"/>
      <c r="H3547" s="9"/>
      <c r="I3547" s="9"/>
      <c r="J3547" s="9"/>
      <c r="K3547" s="9">
        <f t="shared" si="643"/>
        <v>0</v>
      </c>
      <c r="L3547" s="9">
        <f t="shared" si="644"/>
        <v>0</v>
      </c>
      <c r="M3547" s="15" t="s">
        <v>164</v>
      </c>
      <c r="O3547" t="str">
        <f>""</f>
        <v/>
      </c>
      <c r="P3547" s="1" t="s">
        <v>90</v>
      </c>
      <c r="Q3547">
        <v>1</v>
      </c>
      <c r="R3547">
        <f t="shared" si="645"/>
        <v>0</v>
      </c>
      <c r="S3547">
        <f t="shared" si="646"/>
        <v>0</v>
      </c>
      <c r="T3547">
        <f t="shared" si="647"/>
        <v>0</v>
      </c>
      <c r="U3547">
        <f t="shared" si="648"/>
        <v>0</v>
      </c>
      <c r="V3547">
        <f t="shared" si="649"/>
        <v>0</v>
      </c>
      <c r="W3547">
        <f t="shared" si="650"/>
        <v>0</v>
      </c>
      <c r="X3547">
        <f t="shared" si="651"/>
        <v>0</v>
      </c>
      <c r="Y3547">
        <f t="shared" si="652"/>
        <v>0</v>
      </c>
      <c r="Z3547">
        <f t="shared" si="653"/>
        <v>0</v>
      </c>
      <c r="AA3547">
        <f t="shared" si="654"/>
        <v>0</v>
      </c>
      <c r="AB3547">
        <f t="shared" si="655"/>
        <v>0</v>
      </c>
      <c r="AC3547">
        <f t="shared" si="656"/>
        <v>0</v>
      </c>
      <c r="AD3547">
        <f t="shared" si="657"/>
        <v>0</v>
      </c>
      <c r="AE3547">
        <f t="shared" si="658"/>
        <v>0</v>
      </c>
      <c r="AF3547">
        <f t="shared" si="659"/>
        <v>0</v>
      </c>
      <c r="AG3547">
        <f t="shared" si="660"/>
        <v>0</v>
      </c>
      <c r="AH3547">
        <f t="shared" si="661"/>
        <v>0</v>
      </c>
      <c r="AI3547">
        <f t="shared" si="662"/>
        <v>0</v>
      </c>
      <c r="AJ3547">
        <f t="shared" si="663"/>
        <v>0</v>
      </c>
      <c r="AK3547">
        <f t="shared" si="664"/>
        <v>0</v>
      </c>
    </row>
    <row r="3548" spans="1:38" ht="26.1" customHeight="1" x14ac:dyDescent="0.3">
      <c r="A3548" s="6" t="s">
        <v>58</v>
      </c>
      <c r="B3548" s="6" t="s">
        <v>59</v>
      </c>
      <c r="C3548" s="8" t="s">
        <v>52</v>
      </c>
      <c r="D3548" s="9">
        <v>0.5</v>
      </c>
      <c r="E3548" s="9"/>
      <c r="F3548" s="9"/>
      <c r="G3548" s="9"/>
      <c r="H3548" s="9"/>
      <c r="I3548" s="9"/>
      <c r="J3548" s="9"/>
      <c r="K3548" s="9">
        <f t="shared" si="643"/>
        <v>0</v>
      </c>
      <c r="L3548" s="9">
        <f t="shared" si="644"/>
        <v>0</v>
      </c>
      <c r="M3548" s="9"/>
      <c r="O3548" t="str">
        <f>"01"</f>
        <v>01</v>
      </c>
      <c r="P3548" s="1" t="s">
        <v>90</v>
      </c>
      <c r="Q3548">
        <v>1</v>
      </c>
      <c r="R3548">
        <f t="shared" si="645"/>
        <v>0</v>
      </c>
      <c r="S3548">
        <f t="shared" si="646"/>
        <v>0</v>
      </c>
      <c r="T3548">
        <f t="shared" si="647"/>
        <v>0</v>
      </c>
      <c r="U3548">
        <f t="shared" si="648"/>
        <v>0</v>
      </c>
      <c r="V3548">
        <f t="shared" si="649"/>
        <v>0</v>
      </c>
      <c r="W3548">
        <f t="shared" si="650"/>
        <v>0</v>
      </c>
      <c r="X3548">
        <f t="shared" si="651"/>
        <v>0</v>
      </c>
      <c r="Y3548">
        <f t="shared" si="652"/>
        <v>0</v>
      </c>
      <c r="Z3548">
        <f t="shared" si="653"/>
        <v>0</v>
      </c>
      <c r="AA3548">
        <f t="shared" si="654"/>
        <v>0</v>
      </c>
      <c r="AB3548">
        <f t="shared" si="655"/>
        <v>0</v>
      </c>
      <c r="AC3548">
        <f t="shared" si="656"/>
        <v>0</v>
      </c>
      <c r="AD3548">
        <f t="shared" si="657"/>
        <v>0</v>
      </c>
      <c r="AE3548">
        <f t="shared" si="658"/>
        <v>0</v>
      </c>
      <c r="AF3548">
        <f t="shared" si="659"/>
        <v>0</v>
      </c>
      <c r="AG3548">
        <f t="shared" si="660"/>
        <v>0</v>
      </c>
      <c r="AH3548">
        <f t="shared" si="661"/>
        <v>0</v>
      </c>
      <c r="AI3548">
        <f t="shared" si="662"/>
        <v>0</v>
      </c>
      <c r="AJ3548">
        <f t="shared" si="663"/>
        <v>0</v>
      </c>
      <c r="AK3548">
        <f t="shared" si="664"/>
        <v>0</v>
      </c>
    </row>
    <row r="3549" spans="1:38" ht="26.1" customHeight="1" x14ac:dyDescent="0.3">
      <c r="A3549" s="6" t="s">
        <v>168</v>
      </c>
      <c r="B3549" s="6" t="s">
        <v>169</v>
      </c>
      <c r="C3549" s="8" t="s">
        <v>52</v>
      </c>
      <c r="D3549" s="9">
        <v>0.5</v>
      </c>
      <c r="E3549" s="9"/>
      <c r="F3549" s="9"/>
      <c r="G3549" s="9"/>
      <c r="H3549" s="9"/>
      <c r="I3549" s="9"/>
      <c r="J3549" s="9"/>
      <c r="K3549" s="9">
        <f t="shared" si="643"/>
        <v>0</v>
      </c>
      <c r="L3549" s="9">
        <f t="shared" si="644"/>
        <v>0</v>
      </c>
      <c r="M3549" s="15" t="s">
        <v>167</v>
      </c>
      <c r="O3549" t="str">
        <f>""</f>
        <v/>
      </c>
      <c r="P3549" s="1" t="s">
        <v>90</v>
      </c>
      <c r="Q3549">
        <v>1</v>
      </c>
      <c r="R3549">
        <f t="shared" si="645"/>
        <v>0</v>
      </c>
      <c r="S3549">
        <f t="shared" si="646"/>
        <v>0</v>
      </c>
      <c r="T3549">
        <f t="shared" si="647"/>
        <v>0</v>
      </c>
      <c r="U3549">
        <f t="shared" si="648"/>
        <v>0</v>
      </c>
      <c r="V3549">
        <f t="shared" si="649"/>
        <v>0</v>
      </c>
      <c r="W3549">
        <f t="shared" si="650"/>
        <v>0</v>
      </c>
      <c r="X3549">
        <f t="shared" si="651"/>
        <v>0</v>
      </c>
      <c r="Y3549">
        <f t="shared" si="652"/>
        <v>0</v>
      </c>
      <c r="Z3549">
        <f t="shared" si="653"/>
        <v>0</v>
      </c>
      <c r="AA3549">
        <f t="shared" si="654"/>
        <v>0</v>
      </c>
      <c r="AB3549">
        <f t="shared" si="655"/>
        <v>0</v>
      </c>
      <c r="AC3549">
        <f t="shared" si="656"/>
        <v>0</v>
      </c>
      <c r="AD3549">
        <f t="shared" si="657"/>
        <v>0</v>
      </c>
      <c r="AE3549">
        <f t="shared" si="658"/>
        <v>0</v>
      </c>
      <c r="AF3549">
        <f t="shared" si="659"/>
        <v>0</v>
      </c>
      <c r="AG3549">
        <f t="shared" si="660"/>
        <v>0</v>
      </c>
      <c r="AH3549">
        <f t="shared" si="661"/>
        <v>0</v>
      </c>
      <c r="AI3549">
        <f t="shared" si="662"/>
        <v>0</v>
      </c>
      <c r="AJ3549">
        <f t="shared" si="663"/>
        <v>0</v>
      </c>
      <c r="AK3549">
        <f t="shared" si="664"/>
        <v>0</v>
      </c>
    </row>
    <row r="3550" spans="1:38" ht="26.1" customHeight="1" x14ac:dyDescent="0.3">
      <c r="A3550" s="6" t="s">
        <v>171</v>
      </c>
      <c r="B3550" s="6" t="s">
        <v>172</v>
      </c>
      <c r="C3550" s="8" t="s">
        <v>53</v>
      </c>
      <c r="D3550" s="9">
        <v>11</v>
      </c>
      <c r="E3550" s="9"/>
      <c r="F3550" s="9"/>
      <c r="G3550" s="9"/>
      <c r="H3550" s="9"/>
      <c r="I3550" s="9"/>
      <c r="J3550" s="9"/>
      <c r="K3550" s="9">
        <f t="shared" si="643"/>
        <v>0</v>
      </c>
      <c r="L3550" s="9">
        <f t="shared" si="644"/>
        <v>0</v>
      </c>
      <c r="M3550" s="15" t="s">
        <v>170</v>
      </c>
      <c r="O3550" t="str">
        <f>""</f>
        <v/>
      </c>
      <c r="P3550" s="1" t="s">
        <v>90</v>
      </c>
      <c r="Q3550">
        <v>1</v>
      </c>
      <c r="R3550">
        <f t="shared" si="645"/>
        <v>0</v>
      </c>
      <c r="S3550">
        <f t="shared" si="646"/>
        <v>0</v>
      </c>
      <c r="T3550">
        <f t="shared" si="647"/>
        <v>0</v>
      </c>
      <c r="U3550">
        <f t="shared" si="648"/>
        <v>0</v>
      </c>
      <c r="V3550">
        <f t="shared" si="649"/>
        <v>0</v>
      </c>
      <c r="W3550">
        <f t="shared" si="650"/>
        <v>0</v>
      </c>
      <c r="X3550">
        <f t="shared" si="651"/>
        <v>0</v>
      </c>
      <c r="Y3550">
        <f t="shared" si="652"/>
        <v>0</v>
      </c>
      <c r="Z3550">
        <f t="shared" si="653"/>
        <v>0</v>
      </c>
      <c r="AA3550">
        <f t="shared" si="654"/>
        <v>0</v>
      </c>
      <c r="AB3550">
        <f t="shared" si="655"/>
        <v>0</v>
      </c>
      <c r="AC3550">
        <f t="shared" si="656"/>
        <v>0</v>
      </c>
      <c r="AD3550">
        <f t="shared" si="657"/>
        <v>0</v>
      </c>
      <c r="AE3550">
        <f t="shared" si="658"/>
        <v>0</v>
      </c>
      <c r="AF3550">
        <f t="shared" si="659"/>
        <v>0</v>
      </c>
      <c r="AG3550">
        <f t="shared" si="660"/>
        <v>0</v>
      </c>
      <c r="AH3550">
        <f t="shared" si="661"/>
        <v>0</v>
      </c>
      <c r="AI3550">
        <f t="shared" si="662"/>
        <v>0</v>
      </c>
      <c r="AJ3550">
        <f t="shared" si="663"/>
        <v>0</v>
      </c>
      <c r="AK3550">
        <f t="shared" si="664"/>
        <v>0</v>
      </c>
    </row>
    <row r="3551" spans="1:38" ht="26.1" customHeight="1" x14ac:dyDescent="0.3">
      <c r="A3551" s="7"/>
      <c r="B3551" s="7"/>
      <c r="C3551" s="14"/>
      <c r="D3551" s="9"/>
      <c r="E3551" s="9"/>
      <c r="F3551" s="9"/>
      <c r="G3551" s="9"/>
      <c r="H3551" s="9"/>
      <c r="I3551" s="9"/>
      <c r="J3551" s="9"/>
      <c r="K3551" s="9"/>
      <c r="L3551" s="9"/>
      <c r="M3551" s="9"/>
    </row>
    <row r="3552" spans="1:38" ht="26.1" customHeight="1" x14ac:dyDescent="0.3">
      <c r="A3552" s="7"/>
      <c r="B3552" s="7"/>
      <c r="C3552" s="14"/>
      <c r="D3552" s="9"/>
      <c r="E3552" s="9"/>
      <c r="F3552" s="9"/>
      <c r="G3552" s="9"/>
      <c r="H3552" s="9"/>
      <c r="I3552" s="9"/>
      <c r="J3552" s="9"/>
      <c r="K3552" s="9"/>
      <c r="L3552" s="9"/>
      <c r="M3552" s="9"/>
    </row>
    <row r="3553" spans="1:38" ht="26.1" customHeight="1" x14ac:dyDescent="0.3">
      <c r="A3553" s="7"/>
      <c r="B3553" s="7"/>
      <c r="C3553" s="14"/>
      <c r="D3553" s="9"/>
      <c r="E3553" s="9"/>
      <c r="F3553" s="9"/>
      <c r="G3553" s="9"/>
      <c r="H3553" s="9"/>
      <c r="I3553" s="9"/>
      <c r="J3553" s="9"/>
      <c r="K3553" s="9"/>
      <c r="L3553" s="9"/>
      <c r="M3553" s="9"/>
    </row>
    <row r="3554" spans="1:38" ht="26.1" customHeight="1" x14ac:dyDescent="0.3">
      <c r="A3554" s="7"/>
      <c r="B3554" s="7"/>
      <c r="C3554" s="14"/>
      <c r="D3554" s="9"/>
      <c r="E3554" s="9"/>
      <c r="F3554" s="9"/>
      <c r="G3554" s="9"/>
      <c r="H3554" s="9"/>
      <c r="I3554" s="9"/>
      <c r="J3554" s="9"/>
      <c r="K3554" s="9"/>
      <c r="L3554" s="9"/>
      <c r="M3554" s="9"/>
    </row>
    <row r="3555" spans="1:38" ht="26.1" customHeight="1" x14ac:dyDescent="0.3">
      <c r="A3555" s="7"/>
      <c r="B3555" s="7"/>
      <c r="C3555" s="14"/>
      <c r="D3555" s="9"/>
      <c r="E3555" s="9"/>
      <c r="F3555" s="9"/>
      <c r="G3555" s="9"/>
      <c r="H3555" s="9"/>
      <c r="I3555" s="9"/>
      <c r="J3555" s="9"/>
      <c r="K3555" s="9"/>
      <c r="L3555" s="9"/>
      <c r="M3555" s="9"/>
    </row>
    <row r="3556" spans="1:38" ht="26.1" customHeight="1" x14ac:dyDescent="0.3">
      <c r="A3556" s="10" t="s">
        <v>91</v>
      </c>
      <c r="B3556" s="11"/>
      <c r="C3556" s="12"/>
      <c r="D3556" s="13"/>
      <c r="E3556" s="13"/>
      <c r="F3556" s="13"/>
      <c r="G3556" s="13"/>
      <c r="H3556" s="13"/>
      <c r="I3556" s="13"/>
      <c r="J3556" s="13"/>
      <c r="K3556" s="13"/>
      <c r="L3556" s="13">
        <f>F3556+H3556+J3556</f>
        <v>0</v>
      </c>
      <c r="M3556" s="13"/>
      <c r="R3556">
        <f t="shared" ref="R3556:AL3556" si="665">ROUNDDOWN(SUM(R3542:R3550), 0)</f>
        <v>0</v>
      </c>
      <c r="S3556">
        <f t="shared" si="665"/>
        <v>0</v>
      </c>
      <c r="T3556">
        <f t="shared" si="665"/>
        <v>0</v>
      </c>
      <c r="U3556">
        <f t="shared" si="665"/>
        <v>0</v>
      </c>
      <c r="V3556">
        <f t="shared" si="665"/>
        <v>0</v>
      </c>
      <c r="W3556">
        <f t="shared" si="665"/>
        <v>0</v>
      </c>
      <c r="X3556">
        <f t="shared" si="665"/>
        <v>0</v>
      </c>
      <c r="Y3556">
        <f t="shared" si="665"/>
        <v>0</v>
      </c>
      <c r="Z3556">
        <f t="shared" si="665"/>
        <v>0</v>
      </c>
      <c r="AA3556">
        <f t="shared" si="665"/>
        <v>0</v>
      </c>
      <c r="AB3556">
        <f t="shared" si="665"/>
        <v>0</v>
      </c>
      <c r="AC3556">
        <f t="shared" si="665"/>
        <v>0</v>
      </c>
      <c r="AD3556">
        <f t="shared" si="665"/>
        <v>0</v>
      </c>
      <c r="AE3556">
        <f t="shared" si="665"/>
        <v>0</v>
      </c>
      <c r="AF3556">
        <f t="shared" si="665"/>
        <v>0</v>
      </c>
      <c r="AG3556">
        <f t="shared" si="665"/>
        <v>0</v>
      </c>
      <c r="AH3556">
        <f t="shared" si="665"/>
        <v>0</v>
      </c>
      <c r="AI3556">
        <f t="shared" si="665"/>
        <v>0</v>
      </c>
      <c r="AJ3556">
        <f t="shared" si="665"/>
        <v>0</v>
      </c>
      <c r="AK3556">
        <f t="shared" si="665"/>
        <v>0</v>
      </c>
      <c r="AL3556">
        <f t="shared" si="665"/>
        <v>0</v>
      </c>
    </row>
    <row r="3557" spans="1:38" ht="26.1" customHeight="1" x14ac:dyDescent="0.3">
      <c r="A3557" s="59" t="s">
        <v>648</v>
      </c>
      <c r="B3557" s="62"/>
      <c r="C3557" s="62"/>
      <c r="D3557" s="62"/>
      <c r="E3557" s="62"/>
      <c r="F3557" s="62"/>
      <c r="G3557" s="62"/>
      <c r="H3557" s="62"/>
      <c r="I3557" s="62"/>
      <c r="J3557" s="62"/>
      <c r="K3557" s="62"/>
      <c r="L3557" s="62"/>
      <c r="M3557" s="63"/>
    </row>
    <row r="3558" spans="1:38" ht="26.1" customHeight="1" x14ac:dyDescent="0.3">
      <c r="A3558" s="6" t="s">
        <v>368</v>
      </c>
      <c r="B3558" s="6" t="s">
        <v>395</v>
      </c>
      <c r="C3558" s="8" t="s">
        <v>52</v>
      </c>
      <c r="D3558" s="9">
        <v>1</v>
      </c>
      <c r="E3558" s="9"/>
      <c r="F3558" s="9"/>
      <c r="G3558" s="9"/>
      <c r="H3558" s="9"/>
      <c r="I3558" s="9"/>
      <c r="J3558" s="9"/>
      <c r="K3558" s="9">
        <f>E3558+G3558+I3558</f>
        <v>0</v>
      </c>
      <c r="L3558" s="9">
        <f>F3558+H3558+J3558</f>
        <v>0</v>
      </c>
      <c r="M3558" s="15" t="s">
        <v>394</v>
      </c>
      <c r="O3558" t="str">
        <f>""</f>
        <v/>
      </c>
      <c r="P3558" s="1" t="s">
        <v>90</v>
      </c>
      <c r="Q3558">
        <v>1</v>
      </c>
      <c r="R3558">
        <f>IF(P3558="기계경비", J3558, 0)</f>
        <v>0</v>
      </c>
      <c r="S3558">
        <f>IF(P3558="운반비", J3558, 0)</f>
        <v>0</v>
      </c>
      <c r="T3558">
        <f>IF(P3558="작업부산물", F3558, 0)</f>
        <v>0</v>
      </c>
      <c r="U3558">
        <f>IF(P3558="관급", F3558, 0)</f>
        <v>0</v>
      </c>
      <c r="V3558">
        <f>IF(P3558="외주비", J3558, 0)</f>
        <v>0</v>
      </c>
      <c r="W3558">
        <f>IF(P3558="장비비", J3558, 0)</f>
        <v>0</v>
      </c>
      <c r="X3558">
        <f>IF(P3558="폐기물처리비", J3558, 0)</f>
        <v>0</v>
      </c>
      <c r="Y3558">
        <f>IF(P3558="가설비", J3558, 0)</f>
        <v>0</v>
      </c>
      <c r="Z3558">
        <f>IF(P3558="잡비제외분", F3558, 0)</f>
        <v>0</v>
      </c>
      <c r="AA3558">
        <f>IF(P3558="사급자재대", L3558, 0)</f>
        <v>0</v>
      </c>
      <c r="AB3558">
        <f>IF(P3558="관급자재대", L3558, 0)</f>
        <v>0</v>
      </c>
      <c r="AC3558">
        <f>IF(P3558="(비)철강설", L3558, 0)</f>
        <v>0</v>
      </c>
      <c r="AD3558">
        <f>IF(P3558="사용자항목2", L3558, 0)</f>
        <v>0</v>
      </c>
      <c r="AE3558">
        <f>IF(P3558="사용자항목3", L3558, 0)</f>
        <v>0</v>
      </c>
      <c r="AF3558">
        <f>IF(P3558="사용자항목4", L3558, 0)</f>
        <v>0</v>
      </c>
      <c r="AG3558">
        <f>IF(P3558="사용자항목5", L3558, 0)</f>
        <v>0</v>
      </c>
      <c r="AH3558">
        <f>IF(P3558="사용자항목6", L3558, 0)</f>
        <v>0</v>
      </c>
      <c r="AI3558">
        <f>IF(P3558="사용자항목7", L3558, 0)</f>
        <v>0</v>
      </c>
      <c r="AJ3558">
        <f>IF(P3558="사용자항목8", L3558, 0)</f>
        <v>0</v>
      </c>
      <c r="AK3558">
        <f>IF(P3558="사용자항목9", L3558, 0)</f>
        <v>0</v>
      </c>
    </row>
    <row r="3559" spans="1:38" ht="26.1" customHeight="1" x14ac:dyDescent="0.3">
      <c r="A3559" s="7"/>
      <c r="B3559" s="7"/>
      <c r="C3559" s="14"/>
      <c r="D3559" s="9"/>
      <c r="E3559" s="9"/>
      <c r="F3559" s="9"/>
      <c r="G3559" s="9"/>
      <c r="H3559" s="9"/>
      <c r="I3559" s="9"/>
      <c r="J3559" s="9"/>
      <c r="K3559" s="9"/>
      <c r="L3559" s="9"/>
      <c r="M3559" s="9"/>
    </row>
    <row r="3560" spans="1:38" ht="26.1" customHeight="1" x14ac:dyDescent="0.3">
      <c r="A3560" s="7"/>
      <c r="B3560" s="7"/>
      <c r="C3560" s="14"/>
      <c r="D3560" s="9"/>
      <c r="E3560" s="9"/>
      <c r="F3560" s="9"/>
      <c r="G3560" s="9"/>
      <c r="H3560" s="9"/>
      <c r="I3560" s="9"/>
      <c r="J3560" s="9"/>
      <c r="K3560" s="9"/>
      <c r="L3560" s="9"/>
      <c r="M3560" s="9"/>
    </row>
    <row r="3561" spans="1:38" ht="26.1" customHeight="1" x14ac:dyDescent="0.3">
      <c r="A3561" s="7"/>
      <c r="B3561" s="7"/>
      <c r="C3561" s="14"/>
      <c r="D3561" s="9"/>
      <c r="E3561" s="9"/>
      <c r="F3561" s="9"/>
      <c r="G3561" s="9"/>
      <c r="H3561" s="9"/>
      <c r="I3561" s="9"/>
      <c r="J3561" s="9"/>
      <c r="K3561" s="9"/>
      <c r="L3561" s="9"/>
      <c r="M3561" s="9"/>
    </row>
    <row r="3562" spans="1:38" ht="26.1" customHeight="1" x14ac:dyDescent="0.3">
      <c r="A3562" s="7"/>
      <c r="B3562" s="7"/>
      <c r="C3562" s="14"/>
      <c r="D3562" s="9"/>
      <c r="E3562" s="9"/>
      <c r="F3562" s="9"/>
      <c r="G3562" s="9"/>
      <c r="H3562" s="9"/>
      <c r="I3562" s="9"/>
      <c r="J3562" s="9"/>
      <c r="K3562" s="9"/>
      <c r="L3562" s="9"/>
      <c r="M3562" s="9"/>
    </row>
    <row r="3563" spans="1:38" ht="26.1" customHeight="1" x14ac:dyDescent="0.3">
      <c r="A3563" s="7"/>
      <c r="B3563" s="7"/>
      <c r="C3563" s="14"/>
      <c r="D3563" s="9"/>
      <c r="E3563" s="9"/>
      <c r="F3563" s="9"/>
      <c r="G3563" s="9"/>
      <c r="H3563" s="9"/>
      <c r="I3563" s="9"/>
      <c r="J3563" s="9"/>
      <c r="K3563" s="9"/>
      <c r="L3563" s="9"/>
      <c r="M3563" s="9"/>
    </row>
    <row r="3564" spans="1:38" ht="26.1" customHeight="1" x14ac:dyDescent="0.3">
      <c r="A3564" s="7"/>
      <c r="B3564" s="7"/>
      <c r="C3564" s="14"/>
      <c r="D3564" s="9"/>
      <c r="E3564" s="9"/>
      <c r="F3564" s="9"/>
      <c r="G3564" s="9"/>
      <c r="H3564" s="9"/>
      <c r="I3564" s="9"/>
      <c r="J3564" s="9"/>
      <c r="K3564" s="9"/>
      <c r="L3564" s="9"/>
      <c r="M3564" s="9"/>
    </row>
    <row r="3565" spans="1:38" ht="26.1" customHeight="1" x14ac:dyDescent="0.3">
      <c r="A3565" s="7"/>
      <c r="B3565" s="7"/>
      <c r="C3565" s="14"/>
      <c r="D3565" s="9"/>
      <c r="E3565" s="9"/>
      <c r="F3565" s="9"/>
      <c r="G3565" s="9"/>
      <c r="H3565" s="9"/>
      <c r="I3565" s="9"/>
      <c r="J3565" s="9"/>
      <c r="K3565" s="9"/>
      <c r="L3565" s="9"/>
      <c r="M3565" s="9"/>
    </row>
    <row r="3566" spans="1:38" ht="26.1" customHeight="1" x14ac:dyDescent="0.3">
      <c r="A3566" s="7"/>
      <c r="B3566" s="7"/>
      <c r="C3566" s="14"/>
      <c r="D3566" s="9"/>
      <c r="E3566" s="9"/>
      <c r="F3566" s="9"/>
      <c r="G3566" s="9"/>
      <c r="H3566" s="9"/>
      <c r="I3566" s="9"/>
      <c r="J3566" s="9"/>
      <c r="K3566" s="9"/>
      <c r="L3566" s="9"/>
      <c r="M3566" s="9"/>
    </row>
    <row r="3567" spans="1:38" ht="26.1" customHeight="1" x14ac:dyDescent="0.3">
      <c r="A3567" s="7"/>
      <c r="B3567" s="7"/>
      <c r="C3567" s="14"/>
      <c r="D3567" s="9"/>
      <c r="E3567" s="9"/>
      <c r="F3567" s="9"/>
      <c r="G3567" s="9"/>
      <c r="H3567" s="9"/>
      <c r="I3567" s="9"/>
      <c r="J3567" s="9"/>
      <c r="K3567" s="9"/>
      <c r="L3567" s="9"/>
      <c r="M3567" s="9"/>
    </row>
    <row r="3568" spans="1:38" ht="26.1" customHeight="1" x14ac:dyDescent="0.3">
      <c r="A3568" s="7"/>
      <c r="B3568" s="7"/>
      <c r="C3568" s="14"/>
      <c r="D3568" s="9"/>
      <c r="E3568" s="9"/>
      <c r="F3568" s="9"/>
      <c r="G3568" s="9"/>
      <c r="H3568" s="9"/>
      <c r="I3568" s="9"/>
      <c r="J3568" s="9"/>
      <c r="K3568" s="9"/>
      <c r="L3568" s="9"/>
      <c r="M3568" s="9"/>
    </row>
    <row r="3569" spans="1:38" ht="26.1" customHeight="1" x14ac:dyDescent="0.3">
      <c r="A3569" s="7"/>
      <c r="B3569" s="7"/>
      <c r="C3569" s="14"/>
      <c r="D3569" s="9"/>
      <c r="E3569" s="9"/>
      <c r="F3569" s="9"/>
      <c r="G3569" s="9"/>
      <c r="H3569" s="9"/>
      <c r="I3569" s="9"/>
      <c r="J3569" s="9"/>
      <c r="K3569" s="9"/>
      <c r="L3569" s="9"/>
      <c r="M3569" s="9"/>
    </row>
    <row r="3570" spans="1:38" ht="26.1" customHeight="1" x14ac:dyDescent="0.3">
      <c r="A3570" s="7"/>
      <c r="B3570" s="7"/>
      <c r="C3570" s="14"/>
      <c r="D3570" s="9"/>
      <c r="E3570" s="9"/>
      <c r="F3570" s="9"/>
      <c r="G3570" s="9"/>
      <c r="H3570" s="9"/>
      <c r="I3570" s="9"/>
      <c r="J3570" s="9"/>
      <c r="K3570" s="9"/>
      <c r="L3570" s="9"/>
      <c r="M3570" s="9"/>
    </row>
    <row r="3571" spans="1:38" ht="26.1" customHeight="1" x14ac:dyDescent="0.3">
      <c r="A3571" s="7"/>
      <c r="B3571" s="7"/>
      <c r="C3571" s="14"/>
      <c r="D3571" s="9"/>
      <c r="E3571" s="9"/>
      <c r="F3571" s="9"/>
      <c r="G3571" s="9"/>
      <c r="H3571" s="9"/>
      <c r="I3571" s="9"/>
      <c r="J3571" s="9"/>
      <c r="K3571" s="9"/>
      <c r="L3571" s="9"/>
      <c r="M3571" s="9"/>
    </row>
    <row r="3572" spans="1:38" ht="26.1" customHeight="1" x14ac:dyDescent="0.3">
      <c r="A3572" s="10" t="s">
        <v>91</v>
      </c>
      <c r="B3572" s="11"/>
      <c r="C3572" s="12"/>
      <c r="D3572" s="13"/>
      <c r="E3572" s="13"/>
      <c r="F3572" s="13"/>
      <c r="G3572" s="13"/>
      <c r="H3572" s="13"/>
      <c r="I3572" s="13"/>
      <c r="J3572" s="13"/>
      <c r="K3572" s="13"/>
      <c r="L3572" s="13">
        <f>F3572+H3572+J3572</f>
        <v>0</v>
      </c>
      <c r="M3572" s="13"/>
      <c r="R3572">
        <f t="shared" ref="R3572:AL3572" si="666">ROUNDDOWN(SUM(R3558:R3558), 0)</f>
        <v>0</v>
      </c>
      <c r="S3572">
        <f t="shared" si="666"/>
        <v>0</v>
      </c>
      <c r="T3572">
        <f t="shared" si="666"/>
        <v>0</v>
      </c>
      <c r="U3572">
        <f t="shared" si="666"/>
        <v>0</v>
      </c>
      <c r="V3572">
        <f t="shared" si="666"/>
        <v>0</v>
      </c>
      <c r="W3572">
        <f t="shared" si="666"/>
        <v>0</v>
      </c>
      <c r="X3572">
        <f t="shared" si="666"/>
        <v>0</v>
      </c>
      <c r="Y3572">
        <f t="shared" si="666"/>
        <v>0</v>
      </c>
      <c r="Z3572">
        <f t="shared" si="666"/>
        <v>0</v>
      </c>
      <c r="AA3572">
        <f t="shared" si="666"/>
        <v>0</v>
      </c>
      <c r="AB3572">
        <f t="shared" si="666"/>
        <v>0</v>
      </c>
      <c r="AC3572">
        <f t="shared" si="666"/>
        <v>0</v>
      </c>
      <c r="AD3572">
        <f t="shared" si="666"/>
        <v>0</v>
      </c>
      <c r="AE3572">
        <f t="shared" si="666"/>
        <v>0</v>
      </c>
      <c r="AF3572">
        <f t="shared" si="666"/>
        <v>0</v>
      </c>
      <c r="AG3572">
        <f t="shared" si="666"/>
        <v>0</v>
      </c>
      <c r="AH3572">
        <f t="shared" si="666"/>
        <v>0</v>
      </c>
      <c r="AI3572">
        <f t="shared" si="666"/>
        <v>0</v>
      </c>
      <c r="AJ3572">
        <f t="shared" si="666"/>
        <v>0</v>
      </c>
      <c r="AK3572">
        <f t="shared" si="666"/>
        <v>0</v>
      </c>
      <c r="AL3572">
        <f t="shared" si="666"/>
        <v>0</v>
      </c>
    </row>
    <row r="3573" spans="1:38" ht="26.1" customHeight="1" x14ac:dyDescent="0.3">
      <c r="A3573" s="59" t="s">
        <v>649</v>
      </c>
      <c r="B3573" s="62"/>
      <c r="C3573" s="62"/>
      <c r="D3573" s="62"/>
      <c r="E3573" s="62"/>
      <c r="F3573" s="62"/>
      <c r="G3573" s="62"/>
      <c r="H3573" s="62"/>
      <c r="I3573" s="62"/>
      <c r="J3573" s="62"/>
      <c r="K3573" s="62"/>
      <c r="L3573" s="62"/>
      <c r="M3573" s="63"/>
    </row>
    <row r="3574" spans="1:38" ht="26.1" customHeight="1" x14ac:dyDescent="0.3">
      <c r="A3574" s="6" t="s">
        <v>193</v>
      </c>
      <c r="B3574" s="6" t="s">
        <v>194</v>
      </c>
      <c r="C3574" s="8" t="s">
        <v>52</v>
      </c>
      <c r="D3574" s="9">
        <v>14</v>
      </c>
      <c r="E3574" s="9"/>
      <c r="F3574" s="9"/>
      <c r="G3574" s="9"/>
      <c r="H3574" s="9"/>
      <c r="I3574" s="9"/>
      <c r="J3574" s="9"/>
      <c r="K3574" s="9">
        <f>E3574+G3574+I3574</f>
        <v>0</v>
      </c>
      <c r="L3574" s="9">
        <f>F3574+H3574+J3574</f>
        <v>0</v>
      </c>
      <c r="M3574" s="15" t="s">
        <v>192</v>
      </c>
      <c r="O3574" t="str">
        <f>""</f>
        <v/>
      </c>
      <c r="P3574" s="1" t="s">
        <v>90</v>
      </c>
      <c r="Q3574">
        <v>1</v>
      </c>
      <c r="R3574">
        <f>IF(P3574="기계경비", J3574, 0)</f>
        <v>0</v>
      </c>
      <c r="S3574">
        <f>IF(P3574="운반비", J3574, 0)</f>
        <v>0</v>
      </c>
      <c r="T3574">
        <f>IF(P3574="작업부산물", F3574, 0)</f>
        <v>0</v>
      </c>
      <c r="U3574">
        <f>IF(P3574="관급", F3574, 0)</f>
        <v>0</v>
      </c>
      <c r="V3574">
        <f>IF(P3574="외주비", J3574, 0)</f>
        <v>0</v>
      </c>
      <c r="W3574">
        <f>IF(P3574="장비비", J3574, 0)</f>
        <v>0</v>
      </c>
      <c r="X3574">
        <f>IF(P3574="폐기물처리비", J3574, 0)</f>
        <v>0</v>
      </c>
      <c r="Y3574">
        <f>IF(P3574="가설비", J3574, 0)</f>
        <v>0</v>
      </c>
      <c r="Z3574">
        <f>IF(P3574="잡비제외분", F3574, 0)</f>
        <v>0</v>
      </c>
      <c r="AA3574">
        <f>IF(P3574="사급자재대", L3574, 0)</f>
        <v>0</v>
      </c>
      <c r="AB3574">
        <f>IF(P3574="관급자재대", L3574, 0)</f>
        <v>0</v>
      </c>
      <c r="AC3574">
        <f>IF(P3574="(비)철강설", L3574, 0)</f>
        <v>0</v>
      </c>
      <c r="AD3574">
        <f>IF(P3574="사용자항목2", L3574, 0)</f>
        <v>0</v>
      </c>
      <c r="AE3574">
        <f>IF(P3574="사용자항목3", L3574, 0)</f>
        <v>0</v>
      </c>
      <c r="AF3574">
        <f>IF(P3574="사용자항목4", L3574, 0)</f>
        <v>0</v>
      </c>
      <c r="AG3574">
        <f>IF(P3574="사용자항목5", L3574, 0)</f>
        <v>0</v>
      </c>
      <c r="AH3574">
        <f>IF(P3574="사용자항목6", L3574, 0)</f>
        <v>0</v>
      </c>
      <c r="AI3574">
        <f>IF(P3574="사용자항목7", L3574, 0)</f>
        <v>0</v>
      </c>
      <c r="AJ3574">
        <f>IF(P3574="사용자항목8", L3574, 0)</f>
        <v>0</v>
      </c>
      <c r="AK3574">
        <f>IF(P3574="사용자항목9", L3574, 0)</f>
        <v>0</v>
      </c>
    </row>
    <row r="3575" spans="1:38" ht="26.1" customHeight="1" x14ac:dyDescent="0.3">
      <c r="A3575" s="6" t="s">
        <v>196</v>
      </c>
      <c r="B3575" s="6" t="s">
        <v>197</v>
      </c>
      <c r="C3575" s="8" t="s">
        <v>52</v>
      </c>
      <c r="D3575" s="9">
        <v>14</v>
      </c>
      <c r="E3575" s="9"/>
      <c r="F3575" s="9"/>
      <c r="G3575" s="9"/>
      <c r="H3575" s="9"/>
      <c r="I3575" s="9"/>
      <c r="J3575" s="9"/>
      <c r="K3575" s="9">
        <f>E3575+G3575+I3575</f>
        <v>0</v>
      </c>
      <c r="L3575" s="9">
        <f>F3575+H3575+J3575</f>
        <v>0</v>
      </c>
      <c r="M3575" s="15" t="s">
        <v>195</v>
      </c>
      <c r="O3575" t="str">
        <f>""</f>
        <v/>
      </c>
      <c r="P3575" s="1" t="s">
        <v>90</v>
      </c>
      <c r="Q3575">
        <v>1</v>
      </c>
      <c r="R3575">
        <f>IF(P3575="기계경비", J3575, 0)</f>
        <v>0</v>
      </c>
      <c r="S3575">
        <f>IF(P3575="운반비", J3575, 0)</f>
        <v>0</v>
      </c>
      <c r="T3575">
        <f>IF(P3575="작업부산물", F3575, 0)</f>
        <v>0</v>
      </c>
      <c r="U3575">
        <f>IF(P3575="관급", F3575, 0)</f>
        <v>0</v>
      </c>
      <c r="V3575">
        <f>IF(P3575="외주비", J3575, 0)</f>
        <v>0</v>
      </c>
      <c r="W3575">
        <f>IF(P3575="장비비", J3575, 0)</f>
        <v>0</v>
      </c>
      <c r="X3575">
        <f>IF(P3575="폐기물처리비", J3575, 0)</f>
        <v>0</v>
      </c>
      <c r="Y3575">
        <f>IF(P3575="가설비", J3575, 0)</f>
        <v>0</v>
      </c>
      <c r="Z3575">
        <f>IF(P3575="잡비제외분", F3575, 0)</f>
        <v>0</v>
      </c>
      <c r="AA3575">
        <f>IF(P3575="사급자재대", L3575, 0)</f>
        <v>0</v>
      </c>
      <c r="AB3575">
        <f>IF(P3575="관급자재대", L3575, 0)</f>
        <v>0</v>
      </c>
      <c r="AC3575">
        <f>IF(P3575="(비)철강설", L3575, 0)</f>
        <v>0</v>
      </c>
      <c r="AD3575">
        <f>IF(P3575="사용자항목2", L3575, 0)</f>
        <v>0</v>
      </c>
      <c r="AE3575">
        <f>IF(P3575="사용자항목3", L3575, 0)</f>
        <v>0</v>
      </c>
      <c r="AF3575">
        <f>IF(P3575="사용자항목4", L3575, 0)</f>
        <v>0</v>
      </c>
      <c r="AG3575">
        <f>IF(P3575="사용자항목5", L3575, 0)</f>
        <v>0</v>
      </c>
      <c r="AH3575">
        <f>IF(P3575="사용자항목6", L3575, 0)</f>
        <v>0</v>
      </c>
      <c r="AI3575">
        <f>IF(P3575="사용자항목7", L3575, 0)</f>
        <v>0</v>
      </c>
      <c r="AJ3575">
        <f>IF(P3575="사용자항목8", L3575, 0)</f>
        <v>0</v>
      </c>
      <c r="AK3575">
        <f>IF(P3575="사용자항목9", L3575, 0)</f>
        <v>0</v>
      </c>
    </row>
    <row r="3576" spans="1:38" ht="26.1" customHeight="1" x14ac:dyDescent="0.3">
      <c r="A3576" s="7"/>
      <c r="B3576" s="7"/>
      <c r="C3576" s="14"/>
      <c r="D3576" s="9"/>
      <c r="E3576" s="9"/>
      <c r="F3576" s="9"/>
      <c r="G3576" s="9"/>
      <c r="H3576" s="9"/>
      <c r="I3576" s="9"/>
      <c r="J3576" s="9"/>
      <c r="K3576" s="9"/>
      <c r="L3576" s="9"/>
      <c r="M3576" s="9"/>
    </row>
    <row r="3577" spans="1:38" ht="26.1" customHeight="1" x14ac:dyDescent="0.3">
      <c r="A3577" s="7"/>
      <c r="B3577" s="7"/>
      <c r="C3577" s="14"/>
      <c r="D3577" s="9"/>
      <c r="E3577" s="9"/>
      <c r="F3577" s="9"/>
      <c r="G3577" s="9"/>
      <c r="H3577" s="9"/>
      <c r="I3577" s="9"/>
      <c r="J3577" s="9"/>
      <c r="K3577" s="9"/>
      <c r="L3577" s="9"/>
      <c r="M3577" s="9"/>
    </row>
    <row r="3578" spans="1:38" ht="26.1" customHeight="1" x14ac:dyDescent="0.3">
      <c r="A3578" s="7"/>
      <c r="B3578" s="7"/>
      <c r="C3578" s="14"/>
      <c r="D3578" s="9"/>
      <c r="E3578" s="9"/>
      <c r="F3578" s="9"/>
      <c r="G3578" s="9"/>
      <c r="H3578" s="9"/>
      <c r="I3578" s="9"/>
      <c r="J3578" s="9"/>
      <c r="K3578" s="9"/>
      <c r="L3578" s="9"/>
      <c r="M3578" s="9"/>
    </row>
    <row r="3579" spans="1:38" ht="26.1" customHeight="1" x14ac:dyDescent="0.3">
      <c r="A3579" s="7"/>
      <c r="B3579" s="7"/>
      <c r="C3579" s="14"/>
      <c r="D3579" s="9"/>
      <c r="E3579" s="9"/>
      <c r="F3579" s="9"/>
      <c r="G3579" s="9"/>
      <c r="H3579" s="9"/>
      <c r="I3579" s="9"/>
      <c r="J3579" s="9"/>
      <c r="K3579" s="9"/>
      <c r="L3579" s="9"/>
      <c r="M3579" s="9"/>
    </row>
    <row r="3580" spans="1:38" ht="26.1" customHeight="1" x14ac:dyDescent="0.3">
      <c r="A3580" s="7"/>
      <c r="B3580" s="7"/>
      <c r="C3580" s="14"/>
      <c r="D3580" s="9"/>
      <c r="E3580" s="9"/>
      <c r="F3580" s="9"/>
      <c r="G3580" s="9"/>
      <c r="H3580" s="9"/>
      <c r="I3580" s="9"/>
      <c r="J3580" s="9"/>
      <c r="K3580" s="9"/>
      <c r="L3580" s="9"/>
      <c r="M3580" s="9"/>
    </row>
    <row r="3581" spans="1:38" ht="26.1" customHeight="1" x14ac:dyDescent="0.3">
      <c r="A3581" s="7"/>
      <c r="B3581" s="7"/>
      <c r="C3581" s="14"/>
      <c r="D3581" s="9"/>
      <c r="E3581" s="9"/>
      <c r="F3581" s="9"/>
      <c r="G3581" s="9"/>
      <c r="H3581" s="9"/>
      <c r="I3581" s="9"/>
      <c r="J3581" s="9"/>
      <c r="K3581" s="9"/>
      <c r="L3581" s="9"/>
      <c r="M3581" s="9"/>
    </row>
    <row r="3582" spans="1:38" ht="26.1" customHeight="1" x14ac:dyDescent="0.3">
      <c r="A3582" s="7"/>
      <c r="B3582" s="7"/>
      <c r="C3582" s="14"/>
      <c r="D3582" s="9"/>
      <c r="E3582" s="9"/>
      <c r="F3582" s="9"/>
      <c r="G3582" s="9"/>
      <c r="H3582" s="9"/>
      <c r="I3582" s="9"/>
      <c r="J3582" s="9"/>
      <c r="K3582" s="9"/>
      <c r="L3582" s="9"/>
      <c r="M3582" s="9"/>
    </row>
    <row r="3583" spans="1:38" ht="26.1" customHeight="1" x14ac:dyDescent="0.3">
      <c r="A3583" s="7"/>
      <c r="B3583" s="7"/>
      <c r="C3583" s="14"/>
      <c r="D3583" s="9"/>
      <c r="E3583" s="9"/>
      <c r="F3583" s="9"/>
      <c r="G3583" s="9"/>
      <c r="H3583" s="9"/>
      <c r="I3583" s="9"/>
      <c r="J3583" s="9"/>
      <c r="K3583" s="9"/>
      <c r="L3583" s="9"/>
      <c r="M3583" s="9"/>
    </row>
    <row r="3584" spans="1:38" ht="26.1" customHeight="1" x14ac:dyDescent="0.3">
      <c r="A3584" s="7"/>
      <c r="B3584" s="7"/>
      <c r="C3584" s="14"/>
      <c r="D3584" s="9"/>
      <c r="E3584" s="9"/>
      <c r="F3584" s="9"/>
      <c r="G3584" s="9"/>
      <c r="H3584" s="9"/>
      <c r="I3584" s="9"/>
      <c r="J3584" s="9"/>
      <c r="K3584" s="9"/>
      <c r="L3584" s="9"/>
      <c r="M3584" s="9"/>
    </row>
    <row r="3585" spans="1:38" ht="26.1" customHeight="1" x14ac:dyDescent="0.3">
      <c r="A3585" s="7"/>
      <c r="B3585" s="7"/>
      <c r="C3585" s="14"/>
      <c r="D3585" s="9"/>
      <c r="E3585" s="9"/>
      <c r="F3585" s="9"/>
      <c r="G3585" s="9"/>
      <c r="H3585" s="9"/>
      <c r="I3585" s="9"/>
      <c r="J3585" s="9"/>
      <c r="K3585" s="9"/>
      <c r="L3585" s="9"/>
      <c r="M3585" s="9"/>
    </row>
    <row r="3586" spans="1:38" ht="26.1" customHeight="1" x14ac:dyDescent="0.3">
      <c r="A3586" s="7"/>
      <c r="B3586" s="7"/>
      <c r="C3586" s="14"/>
      <c r="D3586" s="9"/>
      <c r="E3586" s="9"/>
      <c r="F3586" s="9"/>
      <c r="G3586" s="9"/>
      <c r="H3586" s="9"/>
      <c r="I3586" s="9"/>
      <c r="J3586" s="9"/>
      <c r="K3586" s="9"/>
      <c r="L3586" s="9"/>
      <c r="M3586" s="9"/>
    </row>
    <row r="3587" spans="1:38" ht="26.1" customHeight="1" x14ac:dyDescent="0.3">
      <c r="A3587" s="7"/>
      <c r="B3587" s="7"/>
      <c r="C3587" s="14"/>
      <c r="D3587" s="9"/>
      <c r="E3587" s="9"/>
      <c r="F3587" s="9"/>
      <c r="G3587" s="9"/>
      <c r="H3587" s="9"/>
      <c r="I3587" s="9"/>
      <c r="J3587" s="9"/>
      <c r="K3587" s="9"/>
      <c r="L3587" s="9"/>
      <c r="M3587" s="9"/>
    </row>
    <row r="3588" spans="1:38" ht="26.1" customHeight="1" x14ac:dyDescent="0.3">
      <c r="A3588" s="10" t="s">
        <v>91</v>
      </c>
      <c r="B3588" s="11"/>
      <c r="C3588" s="12"/>
      <c r="D3588" s="13"/>
      <c r="E3588" s="13"/>
      <c r="F3588" s="13"/>
      <c r="G3588" s="13"/>
      <c r="H3588" s="13"/>
      <c r="I3588" s="13"/>
      <c r="J3588" s="13"/>
      <c r="K3588" s="13"/>
      <c r="L3588" s="13">
        <f>F3588+H3588+J3588</f>
        <v>0</v>
      </c>
      <c r="M3588" s="13"/>
      <c r="R3588">
        <f t="shared" ref="R3588:AL3588" si="667">ROUNDDOWN(SUM(R3574:R3575), 0)</f>
        <v>0</v>
      </c>
      <c r="S3588">
        <f t="shared" si="667"/>
        <v>0</v>
      </c>
      <c r="T3588">
        <f t="shared" si="667"/>
        <v>0</v>
      </c>
      <c r="U3588">
        <f t="shared" si="667"/>
        <v>0</v>
      </c>
      <c r="V3588">
        <f t="shared" si="667"/>
        <v>0</v>
      </c>
      <c r="W3588">
        <f t="shared" si="667"/>
        <v>0</v>
      </c>
      <c r="X3588">
        <f t="shared" si="667"/>
        <v>0</v>
      </c>
      <c r="Y3588">
        <f t="shared" si="667"/>
        <v>0</v>
      </c>
      <c r="Z3588">
        <f t="shared" si="667"/>
        <v>0</v>
      </c>
      <c r="AA3588">
        <f t="shared" si="667"/>
        <v>0</v>
      </c>
      <c r="AB3588">
        <f t="shared" si="667"/>
        <v>0</v>
      </c>
      <c r="AC3588">
        <f t="shared" si="667"/>
        <v>0</v>
      </c>
      <c r="AD3588">
        <f t="shared" si="667"/>
        <v>0</v>
      </c>
      <c r="AE3588">
        <f t="shared" si="667"/>
        <v>0</v>
      </c>
      <c r="AF3588">
        <f t="shared" si="667"/>
        <v>0</v>
      </c>
      <c r="AG3588">
        <f t="shared" si="667"/>
        <v>0</v>
      </c>
      <c r="AH3588">
        <f t="shared" si="667"/>
        <v>0</v>
      </c>
      <c r="AI3588">
        <f t="shared" si="667"/>
        <v>0</v>
      </c>
      <c r="AJ3588">
        <f t="shared" si="667"/>
        <v>0</v>
      </c>
      <c r="AK3588">
        <f t="shared" si="667"/>
        <v>0</v>
      </c>
      <c r="AL3588">
        <f t="shared" si="667"/>
        <v>0</v>
      </c>
    </row>
    <row r="3589" spans="1:38" ht="26.1" customHeight="1" x14ac:dyDescent="0.3">
      <c r="A3589" s="59" t="s">
        <v>650</v>
      </c>
      <c r="B3589" s="62"/>
      <c r="C3589" s="62"/>
      <c r="D3589" s="62"/>
      <c r="E3589" s="62"/>
      <c r="F3589" s="62"/>
      <c r="G3589" s="62"/>
      <c r="H3589" s="62"/>
      <c r="I3589" s="62"/>
      <c r="J3589" s="62"/>
      <c r="K3589" s="62"/>
      <c r="L3589" s="62"/>
      <c r="M3589" s="63"/>
    </row>
    <row r="3590" spans="1:38" ht="26.1" customHeight="1" x14ac:dyDescent="0.3">
      <c r="A3590" s="6" t="s">
        <v>120</v>
      </c>
      <c r="B3590" s="6" t="s">
        <v>121</v>
      </c>
      <c r="C3590" s="8" t="s">
        <v>122</v>
      </c>
      <c r="D3590" s="9">
        <v>9</v>
      </c>
      <c r="E3590" s="9"/>
      <c r="F3590" s="9"/>
      <c r="G3590" s="9"/>
      <c r="H3590" s="9"/>
      <c r="I3590" s="9"/>
      <c r="J3590" s="9"/>
      <c r="K3590" s="9">
        <f t="shared" ref="K3590:L3592" si="668">E3590+G3590+I3590</f>
        <v>0</v>
      </c>
      <c r="L3590" s="9">
        <f t="shared" si="668"/>
        <v>0</v>
      </c>
      <c r="M3590" s="15" t="s">
        <v>119</v>
      </c>
      <c r="O3590" t="str">
        <f>""</f>
        <v/>
      </c>
      <c r="P3590" s="1" t="s">
        <v>90</v>
      </c>
      <c r="Q3590">
        <v>1</v>
      </c>
      <c r="R3590">
        <f>IF(P3590="기계경비", J3590, 0)</f>
        <v>0</v>
      </c>
      <c r="S3590">
        <f>IF(P3590="운반비", J3590, 0)</f>
        <v>0</v>
      </c>
      <c r="T3590">
        <f>IF(P3590="작업부산물", F3590, 0)</f>
        <v>0</v>
      </c>
      <c r="U3590">
        <f>IF(P3590="관급", F3590, 0)</f>
        <v>0</v>
      </c>
      <c r="V3590">
        <f>IF(P3590="외주비", J3590, 0)</f>
        <v>0</v>
      </c>
      <c r="W3590">
        <f>IF(P3590="장비비", J3590, 0)</f>
        <v>0</v>
      </c>
      <c r="X3590">
        <f>IF(P3590="폐기물처리비", J3590, 0)</f>
        <v>0</v>
      </c>
      <c r="Y3590">
        <f>IF(P3590="가설비", J3590, 0)</f>
        <v>0</v>
      </c>
      <c r="Z3590">
        <f>IF(P3590="잡비제외분", F3590, 0)</f>
        <v>0</v>
      </c>
      <c r="AA3590">
        <f>IF(P3590="사급자재대", L3590, 0)</f>
        <v>0</v>
      </c>
      <c r="AB3590">
        <f>IF(P3590="관급자재대", L3590, 0)</f>
        <v>0</v>
      </c>
      <c r="AC3590">
        <f>IF(P3590="(비)철강설", L3590, 0)</f>
        <v>0</v>
      </c>
      <c r="AD3590">
        <f>IF(P3590="사용자항목2", L3590, 0)</f>
        <v>0</v>
      </c>
      <c r="AE3590">
        <f>IF(P3590="사용자항목3", L3590, 0)</f>
        <v>0</v>
      </c>
      <c r="AF3590">
        <f>IF(P3590="사용자항목4", L3590, 0)</f>
        <v>0</v>
      </c>
      <c r="AG3590">
        <f>IF(P3590="사용자항목5", L3590, 0)</f>
        <v>0</v>
      </c>
      <c r="AH3590">
        <f>IF(P3590="사용자항목6", L3590, 0)</f>
        <v>0</v>
      </c>
      <c r="AI3590">
        <f>IF(P3590="사용자항목7", L3590, 0)</f>
        <v>0</v>
      </c>
      <c r="AJ3590">
        <f>IF(P3590="사용자항목8", L3590, 0)</f>
        <v>0</v>
      </c>
      <c r="AK3590">
        <f>IF(P3590="사용자항목9", L3590, 0)</f>
        <v>0</v>
      </c>
    </row>
    <row r="3591" spans="1:38" ht="26.1" customHeight="1" x14ac:dyDescent="0.3">
      <c r="A3591" s="6" t="s">
        <v>100</v>
      </c>
      <c r="B3591" s="6" t="s">
        <v>101</v>
      </c>
      <c r="C3591" s="8" t="s">
        <v>52</v>
      </c>
      <c r="D3591" s="9">
        <v>35</v>
      </c>
      <c r="E3591" s="9"/>
      <c r="F3591" s="9"/>
      <c r="G3591" s="9"/>
      <c r="H3591" s="9"/>
      <c r="I3591" s="9"/>
      <c r="J3591" s="9"/>
      <c r="K3591" s="9">
        <f t="shared" si="668"/>
        <v>0</v>
      </c>
      <c r="L3591" s="9">
        <f t="shared" si="668"/>
        <v>0</v>
      </c>
      <c r="M3591" s="15" t="s">
        <v>102</v>
      </c>
      <c r="O3591" t="str">
        <f>""</f>
        <v/>
      </c>
      <c r="P3591" s="1" t="s">
        <v>90</v>
      </c>
      <c r="Q3591">
        <v>1</v>
      </c>
      <c r="R3591">
        <f>IF(P3591="기계경비", J3591, 0)</f>
        <v>0</v>
      </c>
      <c r="S3591">
        <f>IF(P3591="운반비", J3591, 0)</f>
        <v>0</v>
      </c>
      <c r="T3591">
        <f>IF(P3591="작업부산물", F3591, 0)</f>
        <v>0</v>
      </c>
      <c r="U3591">
        <f>IF(P3591="관급", F3591, 0)</f>
        <v>0</v>
      </c>
      <c r="V3591">
        <f>IF(P3591="외주비", J3591, 0)</f>
        <v>0</v>
      </c>
      <c r="W3591">
        <f>IF(P3591="장비비", J3591, 0)</f>
        <v>0</v>
      </c>
      <c r="X3591">
        <f>IF(P3591="폐기물처리비", J3591, 0)</f>
        <v>0</v>
      </c>
      <c r="Y3591">
        <f>IF(P3591="가설비", J3591, 0)</f>
        <v>0</v>
      </c>
      <c r="Z3591">
        <f>IF(P3591="잡비제외분", F3591, 0)</f>
        <v>0</v>
      </c>
      <c r="AA3591">
        <f>IF(P3591="사급자재대", L3591, 0)</f>
        <v>0</v>
      </c>
      <c r="AB3591">
        <f>IF(P3591="관급자재대", L3591, 0)</f>
        <v>0</v>
      </c>
      <c r="AC3591">
        <f>IF(P3591="(비)철강설", L3591, 0)</f>
        <v>0</v>
      </c>
      <c r="AD3591">
        <f>IF(P3591="사용자항목2", L3591, 0)</f>
        <v>0</v>
      </c>
      <c r="AE3591">
        <f>IF(P3591="사용자항목3", L3591, 0)</f>
        <v>0</v>
      </c>
      <c r="AF3591">
        <f>IF(P3591="사용자항목4", L3591, 0)</f>
        <v>0</v>
      </c>
      <c r="AG3591">
        <f>IF(P3591="사용자항목5", L3591, 0)</f>
        <v>0</v>
      </c>
      <c r="AH3591">
        <f>IF(P3591="사용자항목6", L3591, 0)</f>
        <v>0</v>
      </c>
      <c r="AI3591">
        <f>IF(P3591="사용자항목7", L3591, 0)</f>
        <v>0</v>
      </c>
      <c r="AJ3591">
        <f>IF(P3591="사용자항목8", L3591, 0)</f>
        <v>0</v>
      </c>
      <c r="AK3591">
        <f>IF(P3591="사용자항목9", L3591, 0)</f>
        <v>0</v>
      </c>
    </row>
    <row r="3592" spans="1:38" ht="26.1" customHeight="1" x14ac:dyDescent="0.3">
      <c r="A3592" s="6" t="s">
        <v>212</v>
      </c>
      <c r="B3592" s="6" t="s">
        <v>213</v>
      </c>
      <c r="C3592" s="8" t="s">
        <v>52</v>
      </c>
      <c r="D3592" s="9">
        <v>27</v>
      </c>
      <c r="E3592" s="9"/>
      <c r="F3592" s="9"/>
      <c r="G3592" s="9"/>
      <c r="H3592" s="9"/>
      <c r="I3592" s="9"/>
      <c r="J3592" s="9"/>
      <c r="K3592" s="9">
        <f t="shared" si="668"/>
        <v>0</v>
      </c>
      <c r="L3592" s="9">
        <f t="shared" si="668"/>
        <v>0</v>
      </c>
      <c r="M3592" s="15" t="s">
        <v>211</v>
      </c>
      <c r="O3592" t="str">
        <f>""</f>
        <v/>
      </c>
      <c r="P3592" s="1" t="s">
        <v>90</v>
      </c>
      <c r="Q3592">
        <v>1</v>
      </c>
      <c r="R3592">
        <f>IF(P3592="기계경비", J3592, 0)</f>
        <v>0</v>
      </c>
      <c r="S3592">
        <f>IF(P3592="운반비", J3592, 0)</f>
        <v>0</v>
      </c>
      <c r="T3592">
        <f>IF(P3592="작업부산물", F3592, 0)</f>
        <v>0</v>
      </c>
      <c r="U3592">
        <f>IF(P3592="관급", F3592, 0)</f>
        <v>0</v>
      </c>
      <c r="V3592">
        <f>IF(P3592="외주비", J3592, 0)</f>
        <v>0</v>
      </c>
      <c r="W3592">
        <f>IF(P3592="장비비", J3592, 0)</f>
        <v>0</v>
      </c>
      <c r="X3592">
        <f>IF(P3592="폐기물처리비", J3592, 0)</f>
        <v>0</v>
      </c>
      <c r="Y3592">
        <f>IF(P3592="가설비", J3592, 0)</f>
        <v>0</v>
      </c>
      <c r="Z3592">
        <f>IF(P3592="잡비제외분", F3592, 0)</f>
        <v>0</v>
      </c>
      <c r="AA3592">
        <f>IF(P3592="사급자재대", L3592, 0)</f>
        <v>0</v>
      </c>
      <c r="AB3592">
        <f>IF(P3592="관급자재대", L3592, 0)</f>
        <v>0</v>
      </c>
      <c r="AC3592">
        <f>IF(P3592="(비)철강설", L3592, 0)</f>
        <v>0</v>
      </c>
      <c r="AD3592">
        <f>IF(P3592="사용자항목2", L3592, 0)</f>
        <v>0</v>
      </c>
      <c r="AE3592">
        <f>IF(P3592="사용자항목3", L3592, 0)</f>
        <v>0</v>
      </c>
      <c r="AF3592">
        <f>IF(P3592="사용자항목4", L3592, 0)</f>
        <v>0</v>
      </c>
      <c r="AG3592">
        <f>IF(P3592="사용자항목5", L3592, 0)</f>
        <v>0</v>
      </c>
      <c r="AH3592">
        <f>IF(P3592="사용자항목6", L3592, 0)</f>
        <v>0</v>
      </c>
      <c r="AI3592">
        <f>IF(P3592="사용자항목7", L3592, 0)</f>
        <v>0</v>
      </c>
      <c r="AJ3592">
        <f>IF(P3592="사용자항목8", L3592, 0)</f>
        <v>0</v>
      </c>
      <c r="AK3592">
        <f>IF(P3592="사용자항목9", L3592, 0)</f>
        <v>0</v>
      </c>
    </row>
    <row r="3593" spans="1:38" ht="26.1" customHeight="1" x14ac:dyDescent="0.3">
      <c r="A3593" s="7"/>
      <c r="B3593" s="7"/>
      <c r="C3593" s="14"/>
      <c r="D3593" s="9"/>
      <c r="E3593" s="9"/>
      <c r="F3593" s="9"/>
      <c r="G3593" s="9"/>
      <c r="H3593" s="9"/>
      <c r="I3593" s="9"/>
      <c r="J3593" s="9"/>
      <c r="K3593" s="9"/>
      <c r="L3593" s="9"/>
      <c r="M3593" s="9"/>
    </row>
    <row r="3594" spans="1:38" ht="26.1" customHeight="1" x14ac:dyDescent="0.3">
      <c r="A3594" s="7"/>
      <c r="B3594" s="7"/>
      <c r="C3594" s="14"/>
      <c r="D3594" s="9"/>
      <c r="E3594" s="9"/>
      <c r="F3594" s="9"/>
      <c r="G3594" s="9"/>
      <c r="H3594" s="9"/>
      <c r="I3594" s="9"/>
      <c r="J3594" s="9"/>
      <c r="K3594" s="9"/>
      <c r="L3594" s="9"/>
      <c r="M3594" s="9"/>
    </row>
    <row r="3595" spans="1:38" ht="26.1" customHeight="1" x14ac:dyDescent="0.3">
      <c r="A3595" s="7"/>
      <c r="B3595" s="7"/>
      <c r="C3595" s="14"/>
      <c r="D3595" s="9"/>
      <c r="E3595" s="9"/>
      <c r="F3595" s="9"/>
      <c r="G3595" s="9"/>
      <c r="H3595" s="9"/>
      <c r="I3595" s="9"/>
      <c r="J3595" s="9"/>
      <c r="K3595" s="9"/>
      <c r="L3595" s="9"/>
      <c r="M3595" s="9"/>
    </row>
    <row r="3596" spans="1:38" ht="26.1" customHeight="1" x14ac:dyDescent="0.3">
      <c r="A3596" s="7"/>
      <c r="B3596" s="7"/>
      <c r="C3596" s="14"/>
      <c r="D3596" s="9"/>
      <c r="E3596" s="9"/>
      <c r="F3596" s="9"/>
      <c r="G3596" s="9"/>
      <c r="H3596" s="9"/>
      <c r="I3596" s="9"/>
      <c r="J3596" s="9"/>
      <c r="K3596" s="9"/>
      <c r="L3596" s="9"/>
      <c r="M3596" s="9"/>
    </row>
    <row r="3597" spans="1:38" ht="26.1" customHeight="1" x14ac:dyDescent="0.3">
      <c r="A3597" s="7"/>
      <c r="B3597" s="7"/>
      <c r="C3597" s="14"/>
      <c r="D3597" s="9"/>
      <c r="E3597" s="9"/>
      <c r="F3597" s="9"/>
      <c r="G3597" s="9"/>
      <c r="H3597" s="9"/>
      <c r="I3597" s="9"/>
      <c r="J3597" s="9"/>
      <c r="K3597" s="9"/>
      <c r="L3597" s="9"/>
      <c r="M3597" s="9"/>
    </row>
    <row r="3598" spans="1:38" ht="26.1" customHeight="1" x14ac:dyDescent="0.3">
      <c r="A3598" s="7"/>
      <c r="B3598" s="7"/>
      <c r="C3598" s="14"/>
      <c r="D3598" s="9"/>
      <c r="E3598" s="9"/>
      <c r="F3598" s="9"/>
      <c r="G3598" s="9"/>
      <c r="H3598" s="9"/>
      <c r="I3598" s="9"/>
      <c r="J3598" s="9"/>
      <c r="K3598" s="9"/>
      <c r="L3598" s="9"/>
      <c r="M3598" s="9"/>
    </row>
    <row r="3599" spans="1:38" ht="26.1" customHeight="1" x14ac:dyDescent="0.3">
      <c r="A3599" s="7"/>
      <c r="B3599" s="7"/>
      <c r="C3599" s="14"/>
      <c r="D3599" s="9"/>
      <c r="E3599" s="9"/>
      <c r="F3599" s="9"/>
      <c r="G3599" s="9"/>
      <c r="H3599" s="9"/>
      <c r="I3599" s="9"/>
      <c r="J3599" s="9"/>
      <c r="K3599" s="9"/>
      <c r="L3599" s="9"/>
      <c r="M3599" s="9"/>
    </row>
    <row r="3600" spans="1:38" ht="26.1" customHeight="1" x14ac:dyDescent="0.3">
      <c r="A3600" s="7"/>
      <c r="B3600" s="7"/>
      <c r="C3600" s="14"/>
      <c r="D3600" s="9"/>
      <c r="E3600" s="9"/>
      <c r="F3600" s="9"/>
      <c r="G3600" s="9"/>
      <c r="H3600" s="9"/>
      <c r="I3600" s="9"/>
      <c r="J3600" s="9"/>
      <c r="K3600" s="9"/>
      <c r="L3600" s="9"/>
      <c r="M3600" s="9"/>
    </row>
    <row r="3601" spans="1:38" ht="26.1" customHeight="1" x14ac:dyDescent="0.3">
      <c r="A3601" s="7"/>
      <c r="B3601" s="7"/>
      <c r="C3601" s="14"/>
      <c r="D3601" s="9"/>
      <c r="E3601" s="9"/>
      <c r="F3601" s="9"/>
      <c r="G3601" s="9"/>
      <c r="H3601" s="9"/>
      <c r="I3601" s="9"/>
      <c r="J3601" s="9"/>
      <c r="K3601" s="9"/>
      <c r="L3601" s="9"/>
      <c r="M3601" s="9"/>
    </row>
    <row r="3602" spans="1:38" ht="26.1" customHeight="1" x14ac:dyDescent="0.3">
      <c r="A3602" s="7"/>
      <c r="B3602" s="7"/>
      <c r="C3602" s="14"/>
      <c r="D3602" s="9"/>
      <c r="E3602" s="9"/>
      <c r="F3602" s="9"/>
      <c r="G3602" s="9"/>
      <c r="H3602" s="9"/>
      <c r="I3602" s="9"/>
      <c r="J3602" s="9"/>
      <c r="K3602" s="9"/>
      <c r="L3602" s="9"/>
      <c r="M3602" s="9"/>
    </row>
    <row r="3603" spans="1:38" ht="26.1" customHeight="1" x14ac:dyDescent="0.3">
      <c r="A3603" s="7"/>
      <c r="B3603" s="7"/>
      <c r="C3603" s="14"/>
      <c r="D3603" s="9"/>
      <c r="E3603" s="9"/>
      <c r="F3603" s="9"/>
      <c r="G3603" s="9"/>
      <c r="H3603" s="9"/>
      <c r="I3603" s="9"/>
      <c r="J3603" s="9"/>
      <c r="K3603" s="9"/>
      <c r="L3603" s="9"/>
      <c r="M3603" s="9"/>
    </row>
    <row r="3604" spans="1:38" ht="26.1" customHeight="1" x14ac:dyDescent="0.3">
      <c r="A3604" s="10" t="s">
        <v>91</v>
      </c>
      <c r="B3604" s="11"/>
      <c r="C3604" s="12"/>
      <c r="D3604" s="13"/>
      <c r="E3604" s="13"/>
      <c r="F3604" s="13"/>
      <c r="G3604" s="13"/>
      <c r="H3604" s="13"/>
      <c r="I3604" s="13"/>
      <c r="J3604" s="13"/>
      <c r="K3604" s="13"/>
      <c r="L3604" s="13">
        <f>F3604+H3604+J3604</f>
        <v>0</v>
      </c>
      <c r="M3604" s="13"/>
      <c r="R3604">
        <f t="shared" ref="R3604:AL3604" si="669">ROUNDDOWN(SUM(R3590:R3592), 0)</f>
        <v>0</v>
      </c>
      <c r="S3604">
        <f t="shared" si="669"/>
        <v>0</v>
      </c>
      <c r="T3604">
        <f t="shared" si="669"/>
        <v>0</v>
      </c>
      <c r="U3604">
        <f t="shared" si="669"/>
        <v>0</v>
      </c>
      <c r="V3604">
        <f t="shared" si="669"/>
        <v>0</v>
      </c>
      <c r="W3604">
        <f t="shared" si="669"/>
        <v>0</v>
      </c>
      <c r="X3604">
        <f t="shared" si="669"/>
        <v>0</v>
      </c>
      <c r="Y3604">
        <f t="shared" si="669"/>
        <v>0</v>
      </c>
      <c r="Z3604">
        <f t="shared" si="669"/>
        <v>0</v>
      </c>
      <c r="AA3604">
        <f t="shared" si="669"/>
        <v>0</v>
      </c>
      <c r="AB3604">
        <f t="shared" si="669"/>
        <v>0</v>
      </c>
      <c r="AC3604">
        <f t="shared" si="669"/>
        <v>0</v>
      </c>
      <c r="AD3604">
        <f t="shared" si="669"/>
        <v>0</v>
      </c>
      <c r="AE3604">
        <f t="shared" si="669"/>
        <v>0</v>
      </c>
      <c r="AF3604">
        <f t="shared" si="669"/>
        <v>0</v>
      </c>
      <c r="AG3604">
        <f t="shared" si="669"/>
        <v>0</v>
      </c>
      <c r="AH3604">
        <f t="shared" si="669"/>
        <v>0</v>
      </c>
      <c r="AI3604">
        <f t="shared" si="669"/>
        <v>0</v>
      </c>
      <c r="AJ3604">
        <f t="shared" si="669"/>
        <v>0</v>
      </c>
      <c r="AK3604">
        <f t="shared" si="669"/>
        <v>0</v>
      </c>
      <c r="AL3604">
        <f t="shared" si="669"/>
        <v>0</v>
      </c>
    </row>
    <row r="3605" spans="1:38" ht="26.1" customHeight="1" x14ac:dyDescent="0.3">
      <c r="A3605" s="59" t="s">
        <v>651</v>
      </c>
      <c r="B3605" s="62"/>
      <c r="C3605" s="62"/>
      <c r="D3605" s="62"/>
      <c r="E3605" s="62"/>
      <c r="F3605" s="62"/>
      <c r="G3605" s="62"/>
      <c r="H3605" s="62"/>
      <c r="I3605" s="62"/>
      <c r="J3605" s="62"/>
      <c r="K3605" s="62"/>
      <c r="L3605" s="62"/>
      <c r="M3605" s="63"/>
    </row>
    <row r="3606" spans="1:38" ht="26.1" customHeight="1" x14ac:dyDescent="0.3">
      <c r="A3606" s="6" t="s">
        <v>124</v>
      </c>
      <c r="B3606" s="6" t="s">
        <v>125</v>
      </c>
      <c r="C3606" s="8" t="s">
        <v>52</v>
      </c>
      <c r="D3606" s="9">
        <v>8</v>
      </c>
      <c r="E3606" s="9"/>
      <c r="F3606" s="9"/>
      <c r="G3606" s="9"/>
      <c r="H3606" s="9"/>
      <c r="I3606" s="9"/>
      <c r="J3606" s="9"/>
      <c r="K3606" s="9">
        <f>E3606+G3606+I3606</f>
        <v>0</v>
      </c>
      <c r="L3606" s="9">
        <f>F3606+H3606+J3606</f>
        <v>0</v>
      </c>
      <c r="M3606" s="15" t="s">
        <v>123</v>
      </c>
      <c r="O3606" t="str">
        <f>""</f>
        <v/>
      </c>
      <c r="P3606" s="1" t="s">
        <v>90</v>
      </c>
      <c r="Q3606">
        <v>1</v>
      </c>
      <c r="R3606">
        <f>IF(P3606="기계경비", J3606, 0)</f>
        <v>0</v>
      </c>
      <c r="S3606">
        <f>IF(P3606="운반비", J3606, 0)</f>
        <v>0</v>
      </c>
      <c r="T3606">
        <f>IF(P3606="작업부산물", F3606, 0)</f>
        <v>0</v>
      </c>
      <c r="U3606">
        <f>IF(P3606="관급", F3606, 0)</f>
        <v>0</v>
      </c>
      <c r="V3606">
        <f>IF(P3606="외주비", J3606, 0)</f>
        <v>0</v>
      </c>
      <c r="W3606">
        <f>IF(P3606="장비비", J3606, 0)</f>
        <v>0</v>
      </c>
      <c r="X3606">
        <f>IF(P3606="폐기물처리비", J3606, 0)</f>
        <v>0</v>
      </c>
      <c r="Y3606">
        <f>IF(P3606="가설비", J3606, 0)</f>
        <v>0</v>
      </c>
      <c r="Z3606">
        <f>IF(P3606="잡비제외분", F3606, 0)</f>
        <v>0</v>
      </c>
      <c r="AA3606">
        <f>IF(P3606="사급자재대", L3606, 0)</f>
        <v>0</v>
      </c>
      <c r="AB3606">
        <f>IF(P3606="관급자재대", L3606, 0)</f>
        <v>0</v>
      </c>
      <c r="AC3606">
        <f>IF(P3606="(비)철강설", L3606, 0)</f>
        <v>0</v>
      </c>
      <c r="AD3606">
        <f>IF(P3606="사용자항목2", L3606, 0)</f>
        <v>0</v>
      </c>
      <c r="AE3606">
        <f>IF(P3606="사용자항목3", L3606, 0)</f>
        <v>0</v>
      </c>
      <c r="AF3606">
        <f>IF(P3606="사용자항목4", L3606, 0)</f>
        <v>0</v>
      </c>
      <c r="AG3606">
        <f>IF(P3606="사용자항목5", L3606, 0)</f>
        <v>0</v>
      </c>
      <c r="AH3606">
        <f>IF(P3606="사용자항목6", L3606, 0)</f>
        <v>0</v>
      </c>
      <c r="AI3606">
        <f>IF(P3606="사용자항목7", L3606, 0)</f>
        <v>0</v>
      </c>
      <c r="AJ3606">
        <f>IF(P3606="사용자항목8", L3606, 0)</f>
        <v>0</v>
      </c>
      <c r="AK3606">
        <f>IF(P3606="사용자항목9", L3606, 0)</f>
        <v>0</v>
      </c>
    </row>
    <row r="3607" spans="1:38" ht="26.1" customHeight="1" x14ac:dyDescent="0.3">
      <c r="A3607" s="7"/>
      <c r="B3607" s="7"/>
      <c r="C3607" s="14"/>
      <c r="D3607" s="9"/>
      <c r="E3607" s="9"/>
      <c r="F3607" s="9"/>
      <c r="G3607" s="9"/>
      <c r="H3607" s="9"/>
      <c r="I3607" s="9"/>
      <c r="J3607" s="9"/>
      <c r="K3607" s="9"/>
      <c r="L3607" s="9"/>
      <c r="M3607" s="9"/>
    </row>
    <row r="3608" spans="1:38" ht="26.1" customHeight="1" x14ac:dyDescent="0.3">
      <c r="A3608" s="7"/>
      <c r="B3608" s="7"/>
      <c r="C3608" s="14"/>
      <c r="D3608" s="9"/>
      <c r="E3608" s="9"/>
      <c r="F3608" s="9"/>
      <c r="G3608" s="9"/>
      <c r="H3608" s="9"/>
      <c r="I3608" s="9"/>
      <c r="J3608" s="9"/>
      <c r="K3608" s="9"/>
      <c r="L3608" s="9"/>
      <c r="M3608" s="9"/>
    </row>
    <row r="3609" spans="1:38" ht="26.1" customHeight="1" x14ac:dyDescent="0.3">
      <c r="A3609" s="7"/>
      <c r="B3609" s="7"/>
      <c r="C3609" s="14"/>
      <c r="D3609" s="9"/>
      <c r="E3609" s="9"/>
      <c r="F3609" s="9"/>
      <c r="G3609" s="9"/>
      <c r="H3609" s="9"/>
      <c r="I3609" s="9"/>
      <c r="J3609" s="9"/>
      <c r="K3609" s="9"/>
      <c r="L3609" s="9"/>
      <c r="M3609" s="9"/>
    </row>
    <row r="3610" spans="1:38" ht="26.1" customHeight="1" x14ac:dyDescent="0.3">
      <c r="A3610" s="7"/>
      <c r="B3610" s="7"/>
      <c r="C3610" s="14"/>
      <c r="D3610" s="9"/>
      <c r="E3610" s="9"/>
      <c r="F3610" s="9"/>
      <c r="G3610" s="9"/>
      <c r="H3610" s="9"/>
      <c r="I3610" s="9"/>
      <c r="J3610" s="9"/>
      <c r="K3610" s="9"/>
      <c r="L3610" s="9"/>
      <c r="M3610" s="9"/>
    </row>
    <row r="3611" spans="1:38" ht="26.1" customHeight="1" x14ac:dyDescent="0.3">
      <c r="A3611" s="7"/>
      <c r="B3611" s="7"/>
      <c r="C3611" s="14"/>
      <c r="D3611" s="9"/>
      <c r="E3611" s="9"/>
      <c r="F3611" s="9"/>
      <c r="G3611" s="9"/>
      <c r="H3611" s="9"/>
      <c r="I3611" s="9"/>
      <c r="J3611" s="9"/>
      <c r="K3611" s="9"/>
      <c r="L3611" s="9"/>
      <c r="M3611" s="9"/>
    </row>
    <row r="3612" spans="1:38" ht="26.1" customHeight="1" x14ac:dyDescent="0.3">
      <c r="A3612" s="7"/>
      <c r="B3612" s="7"/>
      <c r="C3612" s="14"/>
      <c r="D3612" s="9"/>
      <c r="E3612" s="9"/>
      <c r="F3612" s="9"/>
      <c r="G3612" s="9"/>
      <c r="H3612" s="9"/>
      <c r="I3612" s="9"/>
      <c r="J3612" s="9"/>
      <c r="K3612" s="9"/>
      <c r="L3612" s="9"/>
      <c r="M3612" s="9"/>
    </row>
    <row r="3613" spans="1:38" ht="26.1" customHeight="1" x14ac:dyDescent="0.3">
      <c r="A3613" s="7"/>
      <c r="B3613" s="7"/>
      <c r="C3613" s="14"/>
      <c r="D3613" s="9"/>
      <c r="E3613" s="9"/>
      <c r="F3613" s="9"/>
      <c r="G3613" s="9"/>
      <c r="H3613" s="9"/>
      <c r="I3613" s="9"/>
      <c r="J3613" s="9"/>
      <c r="K3613" s="9"/>
      <c r="L3613" s="9"/>
      <c r="M3613" s="9"/>
    </row>
    <row r="3614" spans="1:38" ht="26.1" customHeight="1" x14ac:dyDescent="0.3">
      <c r="A3614" s="7"/>
      <c r="B3614" s="7"/>
      <c r="C3614" s="14"/>
      <c r="D3614" s="9"/>
      <c r="E3614" s="9"/>
      <c r="F3614" s="9"/>
      <c r="G3614" s="9"/>
      <c r="H3614" s="9"/>
      <c r="I3614" s="9"/>
      <c r="J3614" s="9"/>
      <c r="K3614" s="9"/>
      <c r="L3614" s="9"/>
      <c r="M3614" s="9"/>
    </row>
    <row r="3615" spans="1:38" ht="26.1" customHeight="1" x14ac:dyDescent="0.3">
      <c r="A3615" s="7"/>
      <c r="B3615" s="7"/>
      <c r="C3615" s="14"/>
      <c r="D3615" s="9"/>
      <c r="E3615" s="9"/>
      <c r="F3615" s="9"/>
      <c r="G3615" s="9"/>
      <c r="H3615" s="9"/>
      <c r="I3615" s="9"/>
      <c r="J3615" s="9"/>
      <c r="K3615" s="9"/>
      <c r="L3615" s="9"/>
      <c r="M3615" s="9"/>
    </row>
    <row r="3616" spans="1:38" ht="26.1" customHeight="1" x14ac:dyDescent="0.3">
      <c r="A3616" s="7"/>
      <c r="B3616" s="7"/>
      <c r="C3616" s="14"/>
      <c r="D3616" s="9"/>
      <c r="E3616" s="9"/>
      <c r="F3616" s="9"/>
      <c r="G3616" s="9"/>
      <c r="H3616" s="9"/>
      <c r="I3616" s="9"/>
      <c r="J3616" s="9"/>
      <c r="K3616" s="9"/>
      <c r="L3616" s="9"/>
      <c r="M3616" s="9"/>
    </row>
    <row r="3617" spans="1:38" ht="26.1" customHeight="1" x14ac:dyDescent="0.3">
      <c r="A3617" s="7"/>
      <c r="B3617" s="7"/>
      <c r="C3617" s="14"/>
      <c r="D3617" s="9"/>
      <c r="E3617" s="9"/>
      <c r="F3617" s="9"/>
      <c r="G3617" s="9"/>
      <c r="H3617" s="9"/>
      <c r="I3617" s="9"/>
      <c r="J3617" s="9"/>
      <c r="K3617" s="9"/>
      <c r="L3617" s="9"/>
      <c r="M3617" s="9"/>
    </row>
    <row r="3618" spans="1:38" ht="26.1" customHeight="1" x14ac:dyDescent="0.3">
      <c r="A3618" s="7"/>
      <c r="B3618" s="7"/>
      <c r="C3618" s="14"/>
      <c r="D3618" s="9"/>
      <c r="E3618" s="9"/>
      <c r="F3618" s="9"/>
      <c r="G3618" s="9"/>
      <c r="H3618" s="9"/>
      <c r="I3618" s="9"/>
      <c r="J3618" s="9"/>
      <c r="K3618" s="9"/>
      <c r="L3618" s="9"/>
      <c r="M3618" s="9"/>
    </row>
    <row r="3619" spans="1:38" ht="26.1" customHeight="1" x14ac:dyDescent="0.3">
      <c r="A3619" s="7"/>
      <c r="B3619" s="7"/>
      <c r="C3619" s="14"/>
      <c r="D3619" s="9"/>
      <c r="E3619" s="9"/>
      <c r="F3619" s="9"/>
      <c r="G3619" s="9"/>
      <c r="H3619" s="9"/>
      <c r="I3619" s="9"/>
      <c r="J3619" s="9"/>
      <c r="K3619" s="9"/>
      <c r="L3619" s="9"/>
      <c r="M3619" s="9"/>
    </row>
    <row r="3620" spans="1:38" ht="26.1" customHeight="1" x14ac:dyDescent="0.3">
      <c r="A3620" s="10" t="s">
        <v>91</v>
      </c>
      <c r="B3620" s="11"/>
      <c r="C3620" s="12"/>
      <c r="D3620" s="13"/>
      <c r="E3620" s="13"/>
      <c r="F3620" s="13"/>
      <c r="G3620" s="13"/>
      <c r="H3620" s="13"/>
      <c r="I3620" s="13"/>
      <c r="J3620" s="13"/>
      <c r="K3620" s="13"/>
      <c r="L3620" s="13">
        <f>F3620+H3620+J3620</f>
        <v>0</v>
      </c>
      <c r="M3620" s="13"/>
      <c r="R3620">
        <f t="shared" ref="R3620:AL3620" si="670">ROUNDDOWN(SUM(R3606:R3606), 0)</f>
        <v>0</v>
      </c>
      <c r="S3620">
        <f t="shared" si="670"/>
        <v>0</v>
      </c>
      <c r="T3620">
        <f t="shared" si="670"/>
        <v>0</v>
      </c>
      <c r="U3620">
        <f t="shared" si="670"/>
        <v>0</v>
      </c>
      <c r="V3620">
        <f t="shared" si="670"/>
        <v>0</v>
      </c>
      <c r="W3620">
        <f t="shared" si="670"/>
        <v>0</v>
      </c>
      <c r="X3620">
        <f t="shared" si="670"/>
        <v>0</v>
      </c>
      <c r="Y3620">
        <f t="shared" si="670"/>
        <v>0</v>
      </c>
      <c r="Z3620">
        <f t="shared" si="670"/>
        <v>0</v>
      </c>
      <c r="AA3620">
        <f t="shared" si="670"/>
        <v>0</v>
      </c>
      <c r="AB3620">
        <f t="shared" si="670"/>
        <v>0</v>
      </c>
      <c r="AC3620">
        <f t="shared" si="670"/>
        <v>0</v>
      </c>
      <c r="AD3620">
        <f t="shared" si="670"/>
        <v>0</v>
      </c>
      <c r="AE3620">
        <f t="shared" si="670"/>
        <v>0</v>
      </c>
      <c r="AF3620">
        <f t="shared" si="670"/>
        <v>0</v>
      </c>
      <c r="AG3620">
        <f t="shared" si="670"/>
        <v>0</v>
      </c>
      <c r="AH3620">
        <f t="shared" si="670"/>
        <v>0</v>
      </c>
      <c r="AI3620">
        <f t="shared" si="670"/>
        <v>0</v>
      </c>
      <c r="AJ3620">
        <f t="shared" si="670"/>
        <v>0</v>
      </c>
      <c r="AK3620">
        <f t="shared" si="670"/>
        <v>0</v>
      </c>
      <c r="AL3620">
        <f t="shared" si="670"/>
        <v>0</v>
      </c>
    </row>
    <row r="3621" spans="1:38" ht="26.1" customHeight="1" x14ac:dyDescent="0.3">
      <c r="A3621" s="59" t="s">
        <v>652</v>
      </c>
      <c r="B3621" s="62"/>
      <c r="C3621" s="62"/>
      <c r="D3621" s="62"/>
      <c r="E3621" s="62"/>
      <c r="F3621" s="62"/>
      <c r="G3621" s="62"/>
      <c r="H3621" s="62"/>
      <c r="I3621" s="62"/>
      <c r="J3621" s="62"/>
      <c r="K3621" s="62"/>
      <c r="L3621" s="62"/>
      <c r="M3621" s="63"/>
    </row>
    <row r="3622" spans="1:38" ht="26.1" customHeight="1" x14ac:dyDescent="0.3">
      <c r="A3622" s="6" t="s">
        <v>339</v>
      </c>
      <c r="B3622" s="6" t="s">
        <v>340</v>
      </c>
      <c r="C3622" s="8" t="s">
        <v>97</v>
      </c>
      <c r="D3622" s="9">
        <v>1</v>
      </c>
      <c r="E3622" s="9"/>
      <c r="F3622" s="9"/>
      <c r="G3622" s="9"/>
      <c r="H3622" s="9"/>
      <c r="I3622" s="9"/>
      <c r="J3622" s="9"/>
      <c r="K3622" s="9">
        <f>E3622+G3622+I3622</f>
        <v>0</v>
      </c>
      <c r="L3622" s="9">
        <f>F3622+H3622+J3622</f>
        <v>0</v>
      </c>
      <c r="M3622" s="15" t="s">
        <v>338</v>
      </c>
      <c r="O3622" t="str">
        <f>""</f>
        <v/>
      </c>
      <c r="P3622" s="1" t="s">
        <v>90</v>
      </c>
      <c r="Q3622">
        <v>1</v>
      </c>
      <c r="R3622">
        <f>IF(P3622="기계경비", J3622, 0)</f>
        <v>0</v>
      </c>
      <c r="S3622">
        <f>IF(P3622="운반비", J3622, 0)</f>
        <v>0</v>
      </c>
      <c r="T3622">
        <f>IF(P3622="작업부산물", F3622, 0)</f>
        <v>0</v>
      </c>
      <c r="U3622">
        <f>IF(P3622="관급", F3622, 0)</f>
        <v>0</v>
      </c>
      <c r="V3622">
        <f>IF(P3622="외주비", J3622, 0)</f>
        <v>0</v>
      </c>
      <c r="W3622">
        <f>IF(P3622="장비비", J3622, 0)</f>
        <v>0</v>
      </c>
      <c r="X3622">
        <f>IF(P3622="폐기물처리비", J3622, 0)</f>
        <v>0</v>
      </c>
      <c r="Y3622">
        <f>IF(P3622="가설비", J3622, 0)</f>
        <v>0</v>
      </c>
      <c r="Z3622">
        <f>IF(P3622="잡비제외분", F3622, 0)</f>
        <v>0</v>
      </c>
      <c r="AA3622">
        <f>IF(P3622="사급자재대", L3622, 0)</f>
        <v>0</v>
      </c>
      <c r="AB3622">
        <f>IF(P3622="관급자재대", L3622, 0)</f>
        <v>0</v>
      </c>
      <c r="AC3622">
        <f>IF(P3622="(비)철강설", L3622, 0)</f>
        <v>0</v>
      </c>
      <c r="AD3622">
        <f>IF(P3622="사용자항목2", L3622, 0)</f>
        <v>0</v>
      </c>
      <c r="AE3622">
        <f>IF(P3622="사용자항목3", L3622, 0)</f>
        <v>0</v>
      </c>
      <c r="AF3622">
        <f>IF(P3622="사용자항목4", L3622, 0)</f>
        <v>0</v>
      </c>
      <c r="AG3622">
        <f>IF(P3622="사용자항목5", L3622, 0)</f>
        <v>0</v>
      </c>
      <c r="AH3622">
        <f>IF(P3622="사용자항목6", L3622, 0)</f>
        <v>0</v>
      </c>
      <c r="AI3622">
        <f>IF(P3622="사용자항목7", L3622, 0)</f>
        <v>0</v>
      </c>
      <c r="AJ3622">
        <f>IF(P3622="사용자항목8", L3622, 0)</f>
        <v>0</v>
      </c>
      <c r="AK3622">
        <f>IF(P3622="사용자항목9", L3622, 0)</f>
        <v>0</v>
      </c>
    </row>
    <row r="3623" spans="1:38" ht="26.1" customHeight="1" x14ac:dyDescent="0.3">
      <c r="A3623" s="6" t="s">
        <v>342</v>
      </c>
      <c r="B3623" s="6" t="s">
        <v>343</v>
      </c>
      <c r="C3623" s="8" t="s">
        <v>97</v>
      </c>
      <c r="D3623" s="9">
        <v>1</v>
      </c>
      <c r="E3623" s="9"/>
      <c r="F3623" s="9"/>
      <c r="G3623" s="9"/>
      <c r="H3623" s="9"/>
      <c r="I3623" s="9"/>
      <c r="J3623" s="9"/>
      <c r="K3623" s="9">
        <f>E3623+G3623+I3623</f>
        <v>0</v>
      </c>
      <c r="L3623" s="9">
        <f>F3623+H3623+J3623</f>
        <v>0</v>
      </c>
      <c r="M3623" s="15" t="s">
        <v>341</v>
      </c>
      <c r="O3623" t="str">
        <f>""</f>
        <v/>
      </c>
      <c r="P3623" s="1" t="s">
        <v>90</v>
      </c>
      <c r="Q3623">
        <v>1</v>
      </c>
      <c r="R3623">
        <f>IF(P3623="기계경비", J3623, 0)</f>
        <v>0</v>
      </c>
      <c r="S3623">
        <f>IF(P3623="운반비", J3623, 0)</f>
        <v>0</v>
      </c>
      <c r="T3623">
        <f>IF(P3623="작업부산물", F3623, 0)</f>
        <v>0</v>
      </c>
      <c r="U3623">
        <f>IF(P3623="관급", F3623, 0)</f>
        <v>0</v>
      </c>
      <c r="V3623">
        <f>IF(P3623="외주비", J3623, 0)</f>
        <v>0</v>
      </c>
      <c r="W3623">
        <f>IF(P3623="장비비", J3623, 0)</f>
        <v>0</v>
      </c>
      <c r="X3623">
        <f>IF(P3623="폐기물처리비", J3623, 0)</f>
        <v>0</v>
      </c>
      <c r="Y3623">
        <f>IF(P3623="가설비", J3623, 0)</f>
        <v>0</v>
      </c>
      <c r="Z3623">
        <f>IF(P3623="잡비제외분", F3623, 0)</f>
        <v>0</v>
      </c>
      <c r="AA3623">
        <f>IF(P3623="사급자재대", L3623, 0)</f>
        <v>0</v>
      </c>
      <c r="AB3623">
        <f>IF(P3623="관급자재대", L3623, 0)</f>
        <v>0</v>
      </c>
      <c r="AC3623">
        <f>IF(P3623="(비)철강설", L3623, 0)</f>
        <v>0</v>
      </c>
      <c r="AD3623">
        <f>IF(P3623="사용자항목2", L3623, 0)</f>
        <v>0</v>
      </c>
      <c r="AE3623">
        <f>IF(P3623="사용자항목3", L3623, 0)</f>
        <v>0</v>
      </c>
      <c r="AF3623">
        <f>IF(P3623="사용자항목4", L3623, 0)</f>
        <v>0</v>
      </c>
      <c r="AG3623">
        <f>IF(P3623="사용자항목5", L3623, 0)</f>
        <v>0</v>
      </c>
      <c r="AH3623">
        <f>IF(P3623="사용자항목6", L3623, 0)</f>
        <v>0</v>
      </c>
      <c r="AI3623">
        <f>IF(P3623="사용자항목7", L3623, 0)</f>
        <v>0</v>
      </c>
      <c r="AJ3623">
        <f>IF(P3623="사용자항목8", L3623, 0)</f>
        <v>0</v>
      </c>
      <c r="AK3623">
        <f>IF(P3623="사용자항목9", L3623, 0)</f>
        <v>0</v>
      </c>
    </row>
    <row r="3624" spans="1:38" ht="26.1" customHeight="1" x14ac:dyDescent="0.3">
      <c r="A3624" s="7"/>
      <c r="B3624" s="7"/>
      <c r="C3624" s="14"/>
      <c r="D3624" s="9"/>
      <c r="E3624" s="9"/>
      <c r="F3624" s="9"/>
      <c r="G3624" s="9"/>
      <c r="H3624" s="9"/>
      <c r="I3624" s="9"/>
      <c r="J3624" s="9"/>
      <c r="K3624" s="9"/>
      <c r="L3624" s="9"/>
      <c r="M3624" s="9"/>
    </row>
    <row r="3625" spans="1:38" ht="26.1" customHeight="1" x14ac:dyDescent="0.3">
      <c r="A3625" s="7"/>
      <c r="B3625" s="7"/>
      <c r="C3625" s="14"/>
      <c r="D3625" s="9"/>
      <c r="E3625" s="9"/>
      <c r="F3625" s="9"/>
      <c r="G3625" s="9"/>
      <c r="H3625" s="9"/>
      <c r="I3625" s="9"/>
      <c r="J3625" s="9"/>
      <c r="K3625" s="9"/>
      <c r="L3625" s="9"/>
      <c r="M3625" s="9"/>
    </row>
    <row r="3626" spans="1:38" ht="26.1" customHeight="1" x14ac:dyDescent="0.3">
      <c r="A3626" s="7"/>
      <c r="B3626" s="7"/>
      <c r="C3626" s="14"/>
      <c r="D3626" s="9"/>
      <c r="E3626" s="9"/>
      <c r="F3626" s="9"/>
      <c r="G3626" s="9"/>
      <c r="H3626" s="9"/>
      <c r="I3626" s="9"/>
      <c r="J3626" s="9"/>
      <c r="K3626" s="9"/>
      <c r="L3626" s="9"/>
      <c r="M3626" s="9"/>
    </row>
    <row r="3627" spans="1:38" ht="26.1" customHeight="1" x14ac:dyDescent="0.3">
      <c r="A3627" s="7"/>
      <c r="B3627" s="7"/>
      <c r="C3627" s="14"/>
      <c r="D3627" s="9"/>
      <c r="E3627" s="9"/>
      <c r="F3627" s="9"/>
      <c r="G3627" s="9"/>
      <c r="H3627" s="9"/>
      <c r="I3627" s="9"/>
      <c r="J3627" s="9"/>
      <c r="K3627" s="9"/>
      <c r="L3627" s="9"/>
      <c r="M3627" s="9"/>
    </row>
    <row r="3628" spans="1:38" ht="26.1" customHeight="1" x14ac:dyDescent="0.3">
      <c r="A3628" s="7"/>
      <c r="B3628" s="7"/>
      <c r="C3628" s="14"/>
      <c r="D3628" s="9"/>
      <c r="E3628" s="9"/>
      <c r="F3628" s="9"/>
      <c r="G3628" s="9"/>
      <c r="H3628" s="9"/>
      <c r="I3628" s="9"/>
      <c r="J3628" s="9"/>
      <c r="K3628" s="9"/>
      <c r="L3628" s="9"/>
      <c r="M3628" s="9"/>
    </row>
    <row r="3629" spans="1:38" ht="26.1" customHeight="1" x14ac:dyDescent="0.3">
      <c r="A3629" s="7"/>
      <c r="B3629" s="7"/>
      <c r="C3629" s="14"/>
      <c r="D3629" s="9"/>
      <c r="E3629" s="9"/>
      <c r="F3629" s="9"/>
      <c r="G3629" s="9"/>
      <c r="H3629" s="9"/>
      <c r="I3629" s="9"/>
      <c r="J3629" s="9"/>
      <c r="K3629" s="9"/>
      <c r="L3629" s="9"/>
      <c r="M3629" s="9"/>
    </row>
    <row r="3630" spans="1:38" ht="26.1" customHeight="1" x14ac:dyDescent="0.3">
      <c r="A3630" s="7"/>
      <c r="B3630" s="7"/>
      <c r="C3630" s="14"/>
      <c r="D3630" s="9"/>
      <c r="E3630" s="9"/>
      <c r="F3630" s="9"/>
      <c r="G3630" s="9"/>
      <c r="H3630" s="9"/>
      <c r="I3630" s="9"/>
      <c r="J3630" s="9"/>
      <c r="K3630" s="9"/>
      <c r="L3630" s="9"/>
      <c r="M3630" s="9"/>
    </row>
    <row r="3631" spans="1:38" ht="26.1" customHeight="1" x14ac:dyDescent="0.3">
      <c r="A3631" s="7"/>
      <c r="B3631" s="7"/>
      <c r="C3631" s="14"/>
      <c r="D3631" s="9"/>
      <c r="E3631" s="9"/>
      <c r="F3631" s="9"/>
      <c r="G3631" s="9"/>
      <c r="H3631" s="9"/>
      <c r="I3631" s="9"/>
      <c r="J3631" s="9"/>
      <c r="K3631" s="9"/>
      <c r="L3631" s="9"/>
      <c r="M3631" s="9"/>
    </row>
    <row r="3632" spans="1:38" ht="26.1" customHeight="1" x14ac:dyDescent="0.3">
      <c r="A3632" s="7"/>
      <c r="B3632" s="7"/>
      <c r="C3632" s="14"/>
      <c r="D3632" s="9"/>
      <c r="E3632" s="9"/>
      <c r="F3632" s="9"/>
      <c r="G3632" s="9"/>
      <c r="H3632" s="9"/>
      <c r="I3632" s="9"/>
      <c r="J3632" s="9"/>
      <c r="K3632" s="9"/>
      <c r="L3632" s="9"/>
      <c r="M3632" s="9"/>
    </row>
    <row r="3633" spans="1:38" ht="26.1" customHeight="1" x14ac:dyDescent="0.3">
      <c r="A3633" s="7"/>
      <c r="B3633" s="7"/>
      <c r="C3633" s="14"/>
      <c r="D3633" s="9"/>
      <c r="E3633" s="9"/>
      <c r="F3633" s="9"/>
      <c r="G3633" s="9"/>
      <c r="H3633" s="9"/>
      <c r="I3633" s="9"/>
      <c r="J3633" s="9"/>
      <c r="K3633" s="9"/>
      <c r="L3633" s="9"/>
      <c r="M3633" s="9"/>
    </row>
    <row r="3634" spans="1:38" ht="26.1" customHeight="1" x14ac:dyDescent="0.3">
      <c r="A3634" s="7"/>
      <c r="B3634" s="7"/>
      <c r="C3634" s="14"/>
      <c r="D3634" s="9"/>
      <c r="E3634" s="9"/>
      <c r="F3634" s="9"/>
      <c r="G3634" s="9"/>
      <c r="H3634" s="9"/>
      <c r="I3634" s="9"/>
      <c r="J3634" s="9"/>
      <c r="K3634" s="9"/>
      <c r="L3634" s="9"/>
      <c r="M3634" s="9"/>
    </row>
    <row r="3635" spans="1:38" ht="26.1" customHeight="1" x14ac:dyDescent="0.3">
      <c r="A3635" s="7"/>
      <c r="B3635" s="7"/>
      <c r="C3635" s="14"/>
      <c r="D3635" s="9"/>
      <c r="E3635" s="9"/>
      <c r="F3635" s="9"/>
      <c r="G3635" s="9"/>
      <c r="H3635" s="9"/>
      <c r="I3635" s="9"/>
      <c r="J3635" s="9"/>
      <c r="K3635" s="9"/>
      <c r="L3635" s="9"/>
      <c r="M3635" s="9"/>
    </row>
    <row r="3636" spans="1:38" ht="26.1" customHeight="1" x14ac:dyDescent="0.3">
      <c r="A3636" s="10" t="s">
        <v>91</v>
      </c>
      <c r="B3636" s="11"/>
      <c r="C3636" s="12"/>
      <c r="D3636" s="13"/>
      <c r="E3636" s="13"/>
      <c r="F3636" s="13"/>
      <c r="G3636" s="13"/>
      <c r="H3636" s="13"/>
      <c r="I3636" s="13"/>
      <c r="J3636" s="13"/>
      <c r="K3636" s="13"/>
      <c r="L3636" s="13">
        <f>F3636+H3636+J3636</f>
        <v>0</v>
      </c>
      <c r="M3636" s="13"/>
      <c r="R3636">
        <f t="shared" ref="R3636:AL3636" si="671">ROUNDDOWN(SUM(R3622:R3623), 0)</f>
        <v>0</v>
      </c>
      <c r="S3636">
        <f t="shared" si="671"/>
        <v>0</v>
      </c>
      <c r="T3636">
        <f t="shared" si="671"/>
        <v>0</v>
      </c>
      <c r="U3636">
        <f t="shared" si="671"/>
        <v>0</v>
      </c>
      <c r="V3636">
        <f t="shared" si="671"/>
        <v>0</v>
      </c>
      <c r="W3636">
        <f t="shared" si="671"/>
        <v>0</v>
      </c>
      <c r="X3636">
        <f t="shared" si="671"/>
        <v>0</v>
      </c>
      <c r="Y3636">
        <f t="shared" si="671"/>
        <v>0</v>
      </c>
      <c r="Z3636">
        <f t="shared" si="671"/>
        <v>0</v>
      </c>
      <c r="AA3636">
        <f t="shared" si="671"/>
        <v>0</v>
      </c>
      <c r="AB3636">
        <f t="shared" si="671"/>
        <v>0</v>
      </c>
      <c r="AC3636">
        <f t="shared" si="671"/>
        <v>0</v>
      </c>
      <c r="AD3636">
        <f t="shared" si="671"/>
        <v>0</v>
      </c>
      <c r="AE3636">
        <f t="shared" si="671"/>
        <v>0</v>
      </c>
      <c r="AF3636">
        <f t="shared" si="671"/>
        <v>0</v>
      </c>
      <c r="AG3636">
        <f t="shared" si="671"/>
        <v>0</v>
      </c>
      <c r="AH3636">
        <f t="shared" si="671"/>
        <v>0</v>
      </c>
      <c r="AI3636">
        <f t="shared" si="671"/>
        <v>0</v>
      </c>
      <c r="AJ3636">
        <f t="shared" si="671"/>
        <v>0</v>
      </c>
      <c r="AK3636">
        <f t="shared" si="671"/>
        <v>0</v>
      </c>
      <c r="AL3636">
        <f t="shared" si="671"/>
        <v>0</v>
      </c>
    </row>
    <row r="3637" spans="1:38" ht="26.1" customHeight="1" x14ac:dyDescent="0.3">
      <c r="A3637" s="59" t="s">
        <v>653</v>
      </c>
      <c r="B3637" s="62"/>
      <c r="C3637" s="62"/>
      <c r="D3637" s="62"/>
      <c r="E3637" s="62"/>
      <c r="F3637" s="62"/>
      <c r="G3637" s="62"/>
      <c r="H3637" s="62"/>
      <c r="I3637" s="62"/>
      <c r="J3637" s="62"/>
      <c r="K3637" s="62"/>
      <c r="L3637" s="62"/>
      <c r="M3637" s="63"/>
    </row>
    <row r="3638" spans="1:38" ht="26.1" customHeight="1" x14ac:dyDescent="0.3">
      <c r="A3638" s="6" t="s">
        <v>180</v>
      </c>
      <c r="B3638" s="6" t="s">
        <v>81</v>
      </c>
      <c r="C3638" s="8" t="s">
        <v>62</v>
      </c>
      <c r="D3638" s="9">
        <v>5.0999999999999997E-2</v>
      </c>
      <c r="E3638" s="9"/>
      <c r="F3638" s="9"/>
      <c r="G3638" s="9"/>
      <c r="H3638" s="9"/>
      <c r="I3638" s="9"/>
      <c r="J3638" s="9"/>
      <c r="K3638" s="9">
        <f t="shared" ref="K3638:L3640" si="672">E3638+G3638+I3638</f>
        <v>0</v>
      </c>
      <c r="L3638" s="9">
        <f t="shared" si="672"/>
        <v>0</v>
      </c>
      <c r="M3638" s="15" t="s">
        <v>181</v>
      </c>
      <c r="O3638" t="str">
        <f>""</f>
        <v/>
      </c>
      <c r="P3638" t="s">
        <v>411</v>
      </c>
      <c r="Q3638">
        <v>1</v>
      </c>
      <c r="R3638">
        <f>IF(P3638="기계경비", J3638, 0)</f>
        <v>0</v>
      </c>
      <c r="S3638">
        <f>IF(P3638="운반비", J3638, 0)</f>
        <v>0</v>
      </c>
      <c r="T3638">
        <f>IF(P3638="작업부산물", F3638, 0)</f>
        <v>0</v>
      </c>
      <c r="U3638">
        <f>IF(P3638="관급", F3638, 0)</f>
        <v>0</v>
      </c>
      <c r="V3638">
        <f>IF(P3638="외주비", J3638, 0)</f>
        <v>0</v>
      </c>
      <c r="W3638">
        <f>IF(P3638="장비비", J3638, 0)</f>
        <v>0</v>
      </c>
      <c r="X3638">
        <f>IF(P3638="폐기물처리비", L3638, 0)</f>
        <v>0</v>
      </c>
      <c r="Y3638">
        <f>IF(P3638="가설비", J3638, 0)</f>
        <v>0</v>
      </c>
      <c r="Z3638">
        <f>IF(P3638="잡비제외분", F3638, 0)</f>
        <v>0</v>
      </c>
      <c r="AA3638">
        <f>IF(P3638="사급자재대", L3638, 0)</f>
        <v>0</v>
      </c>
      <c r="AB3638">
        <f>IF(P3638="관급자재대", L3638, 0)</f>
        <v>0</v>
      </c>
      <c r="AC3638">
        <f>IF(P3638="(비)철강설", L3638, 0)</f>
        <v>0</v>
      </c>
      <c r="AD3638">
        <f>IF(P3638="사용자항목2", L3638, 0)</f>
        <v>0</v>
      </c>
      <c r="AE3638">
        <f>IF(P3638="사용자항목3", L3638, 0)</f>
        <v>0</v>
      </c>
      <c r="AF3638">
        <f>IF(P3638="사용자항목4", L3638, 0)</f>
        <v>0</v>
      </c>
      <c r="AG3638">
        <f>IF(P3638="사용자항목5", L3638, 0)</f>
        <v>0</v>
      </c>
      <c r="AH3638">
        <f>IF(P3638="사용자항목6", L3638, 0)</f>
        <v>0</v>
      </c>
      <c r="AI3638">
        <f>IF(P3638="사용자항목7", L3638, 0)</f>
        <v>0</v>
      </c>
      <c r="AJ3638">
        <f>IF(P3638="사용자항목8", L3638, 0)</f>
        <v>0</v>
      </c>
      <c r="AK3638">
        <f>IF(P3638="사용자항목9", L3638, 0)</f>
        <v>0</v>
      </c>
    </row>
    <row r="3639" spans="1:38" ht="26.1" customHeight="1" x14ac:dyDescent="0.3">
      <c r="A3639" s="6" t="s">
        <v>72</v>
      </c>
      <c r="B3639" s="6" t="s">
        <v>73</v>
      </c>
      <c r="C3639" s="8" t="s">
        <v>62</v>
      </c>
      <c r="D3639" s="9">
        <v>5.0999999999999997E-2</v>
      </c>
      <c r="E3639" s="9"/>
      <c r="F3639" s="9"/>
      <c r="G3639" s="9"/>
      <c r="H3639" s="9"/>
      <c r="I3639" s="9"/>
      <c r="J3639" s="9"/>
      <c r="K3639" s="9">
        <f t="shared" si="672"/>
        <v>0</v>
      </c>
      <c r="L3639" s="9">
        <f t="shared" si="672"/>
        <v>0</v>
      </c>
      <c r="M3639" s="15" t="s">
        <v>74</v>
      </c>
      <c r="O3639" t="str">
        <f>"03"</f>
        <v>03</v>
      </c>
      <c r="P3639" t="s">
        <v>411</v>
      </c>
      <c r="Q3639">
        <v>1</v>
      </c>
      <c r="R3639">
        <f>IF(P3639="기계경비", J3639, 0)</f>
        <v>0</v>
      </c>
      <c r="S3639">
        <f>IF(P3639="운반비", J3639, 0)</f>
        <v>0</v>
      </c>
      <c r="T3639">
        <f>IF(P3639="작업부산물", F3639, 0)</f>
        <v>0</v>
      </c>
      <c r="U3639">
        <f>IF(P3639="관급", F3639, 0)</f>
        <v>0</v>
      </c>
      <c r="V3639">
        <f>IF(P3639="외주비", J3639, 0)</f>
        <v>0</v>
      </c>
      <c r="W3639">
        <f>IF(P3639="장비비", J3639, 0)</f>
        <v>0</v>
      </c>
      <c r="X3639">
        <f>IF(P3639="폐기물처리비", L3639, 0)</f>
        <v>0</v>
      </c>
      <c r="Y3639">
        <f>IF(P3639="가설비", J3639, 0)</f>
        <v>0</v>
      </c>
      <c r="Z3639">
        <f>IF(P3639="잡비제외분", F3639, 0)</f>
        <v>0</v>
      </c>
      <c r="AA3639">
        <f>IF(P3639="사급자재대", L3639, 0)</f>
        <v>0</v>
      </c>
      <c r="AB3639">
        <f>IF(P3639="관급자재대", L3639, 0)</f>
        <v>0</v>
      </c>
      <c r="AC3639">
        <f>IF(P3639="(비)철강설", L3639, 0)</f>
        <v>0</v>
      </c>
      <c r="AD3639">
        <f>IF(P3639="사용자항목2", L3639, 0)</f>
        <v>0</v>
      </c>
      <c r="AE3639">
        <f>IF(P3639="사용자항목3", L3639, 0)</f>
        <v>0</v>
      </c>
      <c r="AF3639">
        <f>IF(P3639="사용자항목4", L3639, 0)</f>
        <v>0</v>
      </c>
      <c r="AG3639">
        <f>IF(P3639="사용자항목5", L3639, 0)</f>
        <v>0</v>
      </c>
      <c r="AH3639">
        <f>IF(P3639="사용자항목6", L3639, 0)</f>
        <v>0</v>
      </c>
      <c r="AI3639">
        <f>IF(P3639="사용자항목7", L3639, 0)</f>
        <v>0</v>
      </c>
      <c r="AJ3639">
        <f>IF(P3639="사용자항목8", L3639, 0)</f>
        <v>0</v>
      </c>
      <c r="AK3639">
        <f>IF(P3639="사용자항목9", L3639, 0)</f>
        <v>0</v>
      </c>
    </row>
    <row r="3640" spans="1:38" ht="26.1" customHeight="1" x14ac:dyDescent="0.3">
      <c r="A3640" s="6" t="s">
        <v>75</v>
      </c>
      <c r="B3640" s="6" t="s">
        <v>78</v>
      </c>
      <c r="C3640" s="8" t="s">
        <v>62</v>
      </c>
      <c r="D3640" s="9">
        <v>5.0999999999999997E-2</v>
      </c>
      <c r="E3640" s="9"/>
      <c r="F3640" s="9"/>
      <c r="G3640" s="9"/>
      <c r="H3640" s="9"/>
      <c r="I3640" s="9"/>
      <c r="J3640" s="9"/>
      <c r="K3640" s="9">
        <f t="shared" si="672"/>
        <v>0</v>
      </c>
      <c r="L3640" s="9">
        <f t="shared" si="672"/>
        <v>0</v>
      </c>
      <c r="M3640" s="15" t="s">
        <v>77</v>
      </c>
      <c r="O3640" t="str">
        <f>"03"</f>
        <v>03</v>
      </c>
      <c r="P3640" t="s">
        <v>411</v>
      </c>
      <c r="Q3640">
        <v>1</v>
      </c>
      <c r="R3640">
        <f>IF(P3640="기계경비", J3640, 0)</f>
        <v>0</v>
      </c>
      <c r="S3640">
        <f>IF(P3640="운반비", J3640, 0)</f>
        <v>0</v>
      </c>
      <c r="T3640">
        <f>IF(P3640="작업부산물", F3640, 0)</f>
        <v>0</v>
      </c>
      <c r="U3640">
        <f>IF(P3640="관급", F3640, 0)</f>
        <v>0</v>
      </c>
      <c r="V3640">
        <f>IF(P3640="외주비", J3640, 0)</f>
        <v>0</v>
      </c>
      <c r="W3640">
        <f>IF(P3640="장비비", J3640, 0)</f>
        <v>0</v>
      </c>
      <c r="X3640">
        <f>IF(P3640="폐기물처리비", L3640, 0)</f>
        <v>0</v>
      </c>
      <c r="Y3640">
        <f>IF(P3640="가설비", J3640, 0)</f>
        <v>0</v>
      </c>
      <c r="Z3640">
        <f>IF(P3640="잡비제외분", F3640, 0)</f>
        <v>0</v>
      </c>
      <c r="AA3640">
        <f>IF(P3640="사급자재대", L3640, 0)</f>
        <v>0</v>
      </c>
      <c r="AB3640">
        <f>IF(P3640="관급자재대", L3640, 0)</f>
        <v>0</v>
      </c>
      <c r="AC3640">
        <f>IF(P3640="(비)철강설", L3640, 0)</f>
        <v>0</v>
      </c>
      <c r="AD3640">
        <f>IF(P3640="사용자항목2", L3640, 0)</f>
        <v>0</v>
      </c>
      <c r="AE3640">
        <f>IF(P3640="사용자항목3", L3640, 0)</f>
        <v>0</v>
      </c>
      <c r="AF3640">
        <f>IF(P3640="사용자항목4", L3640, 0)</f>
        <v>0</v>
      </c>
      <c r="AG3640">
        <f>IF(P3640="사용자항목5", L3640, 0)</f>
        <v>0</v>
      </c>
      <c r="AH3640">
        <f>IF(P3640="사용자항목6", L3640, 0)</f>
        <v>0</v>
      </c>
      <c r="AI3640">
        <f>IF(P3640="사용자항목7", L3640, 0)</f>
        <v>0</v>
      </c>
      <c r="AJ3640">
        <f>IF(P3640="사용자항목8", L3640, 0)</f>
        <v>0</v>
      </c>
      <c r="AK3640">
        <f>IF(P3640="사용자항목9", L3640, 0)</f>
        <v>0</v>
      </c>
    </row>
    <row r="3641" spans="1:38" ht="26.1" customHeight="1" x14ac:dyDescent="0.3">
      <c r="A3641" s="7"/>
      <c r="B3641" s="7"/>
      <c r="C3641" s="14"/>
      <c r="D3641" s="9"/>
      <c r="E3641" s="9"/>
      <c r="F3641" s="9"/>
      <c r="G3641" s="9"/>
      <c r="H3641" s="9"/>
      <c r="I3641" s="9"/>
      <c r="J3641" s="9"/>
      <c r="K3641" s="9"/>
      <c r="L3641" s="9"/>
      <c r="M3641" s="9"/>
    </row>
    <row r="3642" spans="1:38" ht="26.1" customHeight="1" x14ac:dyDescent="0.3">
      <c r="A3642" s="7"/>
      <c r="B3642" s="7"/>
      <c r="C3642" s="14"/>
      <c r="D3642" s="9"/>
      <c r="E3642" s="9"/>
      <c r="F3642" s="9"/>
      <c r="G3642" s="9"/>
      <c r="H3642" s="9"/>
      <c r="I3642" s="9"/>
      <c r="J3642" s="9"/>
      <c r="K3642" s="9"/>
      <c r="L3642" s="9"/>
      <c r="M3642" s="9"/>
    </row>
    <row r="3643" spans="1:38" ht="26.1" customHeight="1" x14ac:dyDescent="0.3">
      <c r="A3643" s="7"/>
      <c r="B3643" s="7"/>
      <c r="C3643" s="14"/>
      <c r="D3643" s="9"/>
      <c r="E3643" s="9"/>
      <c r="F3643" s="9"/>
      <c r="G3643" s="9"/>
      <c r="H3643" s="9"/>
      <c r="I3643" s="9"/>
      <c r="J3643" s="9"/>
      <c r="K3643" s="9"/>
      <c r="L3643" s="9"/>
      <c r="M3643" s="9"/>
    </row>
    <row r="3644" spans="1:38" ht="26.1" customHeight="1" x14ac:dyDescent="0.3">
      <c r="A3644" s="7"/>
      <c r="B3644" s="7"/>
      <c r="C3644" s="14"/>
      <c r="D3644" s="9"/>
      <c r="E3644" s="9"/>
      <c r="F3644" s="9"/>
      <c r="G3644" s="9"/>
      <c r="H3644" s="9"/>
      <c r="I3644" s="9"/>
      <c r="J3644" s="9"/>
      <c r="K3644" s="9"/>
      <c r="L3644" s="9"/>
      <c r="M3644" s="9"/>
    </row>
    <row r="3645" spans="1:38" ht="26.1" customHeight="1" x14ac:dyDescent="0.3">
      <c r="A3645" s="7"/>
      <c r="B3645" s="7"/>
      <c r="C3645" s="14"/>
      <c r="D3645" s="9"/>
      <c r="E3645" s="9"/>
      <c r="F3645" s="9"/>
      <c r="G3645" s="9"/>
      <c r="H3645" s="9"/>
      <c r="I3645" s="9"/>
      <c r="J3645" s="9"/>
      <c r="K3645" s="9"/>
      <c r="L3645" s="9"/>
      <c r="M3645" s="9"/>
    </row>
    <row r="3646" spans="1:38" ht="26.1" customHeight="1" x14ac:dyDescent="0.3">
      <c r="A3646" s="7"/>
      <c r="B3646" s="7"/>
      <c r="C3646" s="14"/>
      <c r="D3646" s="9"/>
      <c r="E3646" s="9"/>
      <c r="F3646" s="9"/>
      <c r="G3646" s="9"/>
      <c r="H3646" s="9"/>
      <c r="I3646" s="9"/>
      <c r="J3646" s="9"/>
      <c r="K3646" s="9"/>
      <c r="L3646" s="9"/>
      <c r="M3646" s="9"/>
    </row>
    <row r="3647" spans="1:38" ht="26.1" customHeight="1" x14ac:dyDescent="0.3">
      <c r="A3647" s="7"/>
      <c r="B3647" s="7"/>
      <c r="C3647" s="14"/>
      <c r="D3647" s="9"/>
      <c r="E3647" s="9"/>
      <c r="F3647" s="9"/>
      <c r="G3647" s="9"/>
      <c r="H3647" s="9"/>
      <c r="I3647" s="9"/>
      <c r="J3647" s="9"/>
      <c r="K3647" s="9"/>
      <c r="L3647" s="9"/>
      <c r="M3647" s="9"/>
    </row>
    <row r="3648" spans="1:38" ht="26.1" customHeight="1" x14ac:dyDescent="0.3">
      <c r="A3648" s="7"/>
      <c r="B3648" s="7"/>
      <c r="C3648" s="14"/>
      <c r="D3648" s="9"/>
      <c r="E3648" s="9"/>
      <c r="F3648" s="9"/>
      <c r="G3648" s="9"/>
      <c r="H3648" s="9"/>
      <c r="I3648" s="9"/>
      <c r="J3648" s="9"/>
      <c r="K3648" s="9"/>
      <c r="L3648" s="9"/>
      <c r="M3648" s="9"/>
    </row>
    <row r="3649" spans="1:38" ht="26.1" customHeight="1" x14ac:dyDescent="0.3">
      <c r="A3649" s="7"/>
      <c r="B3649" s="7"/>
      <c r="C3649" s="14"/>
      <c r="D3649" s="9"/>
      <c r="E3649" s="9"/>
      <c r="F3649" s="9"/>
      <c r="G3649" s="9"/>
      <c r="H3649" s="9"/>
      <c r="I3649" s="9"/>
      <c r="J3649" s="9"/>
      <c r="K3649" s="9"/>
      <c r="L3649" s="9"/>
      <c r="M3649" s="9"/>
    </row>
    <row r="3650" spans="1:38" ht="26.1" customHeight="1" x14ac:dyDescent="0.3">
      <c r="A3650" s="7"/>
      <c r="B3650" s="7"/>
      <c r="C3650" s="14"/>
      <c r="D3650" s="9"/>
      <c r="E3650" s="9"/>
      <c r="F3650" s="9"/>
      <c r="G3650" s="9"/>
      <c r="H3650" s="9"/>
      <c r="I3650" s="9"/>
      <c r="J3650" s="9"/>
      <c r="K3650" s="9"/>
      <c r="L3650" s="9"/>
      <c r="M3650" s="9"/>
    </row>
    <row r="3651" spans="1:38" ht="26.1" customHeight="1" x14ac:dyDescent="0.3">
      <c r="A3651" s="7"/>
      <c r="B3651" s="7"/>
      <c r="C3651" s="14"/>
      <c r="D3651" s="9"/>
      <c r="E3651" s="9"/>
      <c r="F3651" s="9"/>
      <c r="G3651" s="9"/>
      <c r="H3651" s="9"/>
      <c r="I3651" s="9"/>
      <c r="J3651" s="9"/>
      <c r="K3651" s="9"/>
      <c r="L3651" s="9"/>
      <c r="M3651" s="9"/>
    </row>
    <row r="3652" spans="1:38" ht="26.1" customHeight="1" x14ac:dyDescent="0.3">
      <c r="A3652" s="10" t="s">
        <v>91</v>
      </c>
      <c r="B3652" s="11"/>
      <c r="C3652" s="12"/>
      <c r="D3652" s="13"/>
      <c r="E3652" s="13"/>
      <c r="F3652" s="13"/>
      <c r="G3652" s="13"/>
      <c r="H3652" s="13"/>
      <c r="I3652" s="13"/>
      <c r="J3652" s="13"/>
      <c r="K3652" s="13"/>
      <c r="L3652" s="13">
        <f>F3652+H3652+J3652</f>
        <v>0</v>
      </c>
      <c r="M3652" s="13"/>
      <c r="R3652">
        <f t="shared" ref="R3652:AL3652" si="673">ROUNDDOWN(SUM(R3638:R3640), 0)</f>
        <v>0</v>
      </c>
      <c r="S3652">
        <f t="shared" si="673"/>
        <v>0</v>
      </c>
      <c r="T3652">
        <f t="shared" si="673"/>
        <v>0</v>
      </c>
      <c r="U3652">
        <f t="shared" si="673"/>
        <v>0</v>
      </c>
      <c r="V3652">
        <f t="shared" si="673"/>
        <v>0</v>
      </c>
      <c r="W3652">
        <f t="shared" si="673"/>
        <v>0</v>
      </c>
      <c r="X3652">
        <f t="shared" si="673"/>
        <v>0</v>
      </c>
      <c r="Y3652">
        <f t="shared" si="673"/>
        <v>0</v>
      </c>
      <c r="Z3652">
        <f t="shared" si="673"/>
        <v>0</v>
      </c>
      <c r="AA3652">
        <f t="shared" si="673"/>
        <v>0</v>
      </c>
      <c r="AB3652">
        <f t="shared" si="673"/>
        <v>0</v>
      </c>
      <c r="AC3652">
        <f t="shared" si="673"/>
        <v>0</v>
      </c>
      <c r="AD3652">
        <f t="shared" si="673"/>
        <v>0</v>
      </c>
      <c r="AE3652">
        <f t="shared" si="673"/>
        <v>0</v>
      </c>
      <c r="AF3652">
        <f t="shared" si="673"/>
        <v>0</v>
      </c>
      <c r="AG3652">
        <f t="shared" si="673"/>
        <v>0</v>
      </c>
      <c r="AH3652">
        <f t="shared" si="673"/>
        <v>0</v>
      </c>
      <c r="AI3652">
        <f t="shared" si="673"/>
        <v>0</v>
      </c>
      <c r="AJ3652">
        <f t="shared" si="673"/>
        <v>0</v>
      </c>
      <c r="AK3652">
        <f t="shared" si="673"/>
        <v>0</v>
      </c>
      <c r="AL3652">
        <f t="shared" si="673"/>
        <v>0</v>
      </c>
    </row>
    <row r="3653" spans="1:38" ht="26.1" customHeight="1" x14ac:dyDescent="0.3">
      <c r="A3653" s="59" t="s">
        <v>654</v>
      </c>
      <c r="B3653" s="62"/>
      <c r="C3653" s="62"/>
      <c r="D3653" s="62"/>
      <c r="E3653" s="62"/>
      <c r="F3653" s="62"/>
      <c r="G3653" s="62"/>
      <c r="H3653" s="62"/>
      <c r="I3653" s="62"/>
      <c r="J3653" s="62"/>
      <c r="K3653" s="62"/>
      <c r="L3653" s="62"/>
      <c r="M3653" s="63"/>
    </row>
    <row r="3654" spans="1:38" ht="26.1" customHeight="1" x14ac:dyDescent="0.3">
      <c r="A3654" s="6" t="s">
        <v>47</v>
      </c>
      <c r="B3654" s="6" t="s">
        <v>48</v>
      </c>
      <c r="C3654" s="8" t="s">
        <v>49</v>
      </c>
      <c r="D3654" s="9">
        <v>63</v>
      </c>
      <c r="E3654" s="9"/>
      <c r="F3654" s="9"/>
      <c r="G3654" s="9"/>
      <c r="H3654" s="9"/>
      <c r="I3654" s="9"/>
      <c r="J3654" s="9"/>
      <c r="K3654" s="9">
        <f>E3654+G3654+I3654</f>
        <v>0</v>
      </c>
      <c r="L3654" s="9">
        <f>F3654+H3654+J3654</f>
        <v>0</v>
      </c>
      <c r="M3654" s="15" t="s">
        <v>50</v>
      </c>
      <c r="O3654" t="str">
        <f>"01"</f>
        <v>01</v>
      </c>
      <c r="P3654" t="s">
        <v>416</v>
      </c>
      <c r="Q3654">
        <v>1</v>
      </c>
      <c r="R3654">
        <f>IF(P3654="기계경비", J3654, 0)</f>
        <v>0</v>
      </c>
      <c r="S3654">
        <f>IF(P3654="운반비", J3654, 0)</f>
        <v>0</v>
      </c>
      <c r="T3654">
        <f>IF(P3654="작업부산물", F3654, 0)</f>
        <v>0</v>
      </c>
      <c r="U3654">
        <f>IF(P3654="관급", F3654, 0)</f>
        <v>0</v>
      </c>
      <c r="V3654">
        <f>IF(P3654="외주비", J3654, 0)</f>
        <v>0</v>
      </c>
      <c r="W3654">
        <f>IF(P3654="장비비", J3654, 0)</f>
        <v>0</v>
      </c>
      <c r="X3654">
        <f>IF(P3654="폐기물처리비", J3654, 0)</f>
        <v>0</v>
      </c>
      <c r="Y3654">
        <f>IF(P3654="가설비", J3654, 0)</f>
        <v>0</v>
      </c>
      <c r="Z3654">
        <f>IF(P3654="잡비제외분", F3654, 0)</f>
        <v>0</v>
      </c>
      <c r="AA3654">
        <f>IF(P3654="사급자재대", L3654, 0)</f>
        <v>0</v>
      </c>
      <c r="AB3654">
        <f>IF(P3654="관급자재대", L3654, 0)</f>
        <v>0</v>
      </c>
      <c r="AC3654">
        <f>IF(P3654="(비)철강설", L3654, 0)</f>
        <v>0</v>
      </c>
      <c r="AD3654">
        <f>IF(P3654="사용자항목2", L3654, 0)</f>
        <v>0</v>
      </c>
      <c r="AE3654">
        <f>IF(P3654="사용자항목3", L3654, 0)</f>
        <v>0</v>
      </c>
      <c r="AF3654">
        <f>IF(P3654="사용자항목4", L3654, 0)</f>
        <v>0</v>
      </c>
      <c r="AG3654">
        <f>IF(P3654="사용자항목5", L3654, 0)</f>
        <v>0</v>
      </c>
      <c r="AH3654">
        <f>IF(P3654="사용자항목6", L3654, 0)</f>
        <v>0</v>
      </c>
      <c r="AI3654">
        <f>IF(P3654="사용자항목7", L3654, 0)</f>
        <v>0</v>
      </c>
      <c r="AJ3654">
        <f>IF(P3654="사용자항목8", L3654, 0)</f>
        <v>0</v>
      </c>
      <c r="AK3654">
        <f>IF(P3654="사용자항목9", L3654, 0)</f>
        <v>0</v>
      </c>
    </row>
    <row r="3655" spans="1:38" ht="26.1" customHeight="1" x14ac:dyDescent="0.3">
      <c r="A3655" s="6" t="s">
        <v>47</v>
      </c>
      <c r="B3655" s="6" t="s">
        <v>51</v>
      </c>
      <c r="C3655" s="8" t="s">
        <v>49</v>
      </c>
      <c r="D3655" s="9">
        <v>0.01</v>
      </c>
      <c r="E3655" s="9"/>
      <c r="F3655" s="9"/>
      <c r="G3655" s="9"/>
      <c r="H3655" s="9"/>
      <c r="I3655" s="9"/>
      <c r="J3655" s="9"/>
      <c r="K3655" s="9">
        <f>E3655+G3655+I3655</f>
        <v>0</v>
      </c>
      <c r="L3655" s="9">
        <f>F3655+H3655+J3655</f>
        <v>0</v>
      </c>
      <c r="M3655" s="15" t="s">
        <v>50</v>
      </c>
      <c r="O3655" t="str">
        <f>"01"</f>
        <v>01</v>
      </c>
      <c r="P3655" t="s">
        <v>416</v>
      </c>
      <c r="Q3655">
        <v>1</v>
      </c>
      <c r="R3655">
        <f>IF(P3655="기계경비", J3655, 0)</f>
        <v>0</v>
      </c>
      <c r="S3655">
        <f>IF(P3655="운반비", J3655, 0)</f>
        <v>0</v>
      </c>
      <c r="T3655">
        <f>IF(P3655="작업부산물", F3655, 0)</f>
        <v>0</v>
      </c>
      <c r="U3655">
        <f>IF(P3655="관급", F3655, 0)</f>
        <v>0</v>
      </c>
      <c r="V3655">
        <f>IF(P3655="외주비", J3655, 0)</f>
        <v>0</v>
      </c>
      <c r="W3655">
        <f>IF(P3655="장비비", J3655, 0)</f>
        <v>0</v>
      </c>
      <c r="X3655">
        <f>IF(P3655="폐기물처리비", J3655, 0)</f>
        <v>0</v>
      </c>
      <c r="Y3655">
        <f>IF(P3655="가설비", J3655, 0)</f>
        <v>0</v>
      </c>
      <c r="Z3655">
        <f>IF(P3655="잡비제외분", F3655, 0)</f>
        <v>0</v>
      </c>
      <c r="AA3655">
        <f>IF(P3655="사급자재대", L3655, 0)</f>
        <v>0</v>
      </c>
      <c r="AB3655">
        <f>IF(P3655="관급자재대", L3655, 0)</f>
        <v>0</v>
      </c>
      <c r="AC3655">
        <f>IF(P3655="(비)철강설", L3655, 0)</f>
        <v>0</v>
      </c>
      <c r="AD3655">
        <f>IF(P3655="사용자항목2", L3655, 0)</f>
        <v>0</v>
      </c>
      <c r="AE3655">
        <f>IF(P3655="사용자항목3", L3655, 0)</f>
        <v>0</v>
      </c>
      <c r="AF3655">
        <f>IF(P3655="사용자항목4", L3655, 0)</f>
        <v>0</v>
      </c>
      <c r="AG3655">
        <f>IF(P3655="사용자항목5", L3655, 0)</f>
        <v>0</v>
      </c>
      <c r="AH3655">
        <f>IF(P3655="사용자항목6", L3655, 0)</f>
        <v>0</v>
      </c>
      <c r="AI3655">
        <f>IF(P3655="사용자항목7", L3655, 0)</f>
        <v>0</v>
      </c>
      <c r="AJ3655">
        <f>IF(P3655="사용자항목8", L3655, 0)</f>
        <v>0</v>
      </c>
      <c r="AK3655">
        <f>IF(P3655="사용자항목9", L3655, 0)</f>
        <v>0</v>
      </c>
    </row>
    <row r="3656" spans="1:38" ht="26.1" customHeight="1" x14ac:dyDescent="0.3">
      <c r="A3656" s="7"/>
      <c r="B3656" s="7"/>
      <c r="C3656" s="14"/>
      <c r="D3656" s="9"/>
      <c r="E3656" s="9"/>
      <c r="F3656" s="9"/>
      <c r="G3656" s="9"/>
      <c r="H3656" s="9"/>
      <c r="I3656" s="9"/>
      <c r="J3656" s="9"/>
      <c r="K3656" s="9"/>
      <c r="L3656" s="9"/>
      <c r="M3656" s="9"/>
    </row>
    <row r="3657" spans="1:38" ht="26.1" customHeight="1" x14ac:dyDescent="0.3">
      <c r="A3657" s="7"/>
      <c r="B3657" s="7"/>
      <c r="C3657" s="14"/>
      <c r="D3657" s="9"/>
      <c r="E3657" s="9"/>
      <c r="F3657" s="9"/>
      <c r="G3657" s="9"/>
      <c r="H3657" s="9"/>
      <c r="I3657" s="9"/>
      <c r="J3657" s="9"/>
      <c r="K3657" s="9"/>
      <c r="L3657" s="9"/>
      <c r="M3657" s="9"/>
    </row>
    <row r="3658" spans="1:38" ht="26.1" customHeight="1" x14ac:dyDescent="0.3">
      <c r="A3658" s="7"/>
      <c r="B3658" s="7"/>
      <c r="C3658" s="14"/>
      <c r="D3658" s="9"/>
      <c r="E3658" s="9"/>
      <c r="F3658" s="9"/>
      <c r="G3658" s="9"/>
      <c r="H3658" s="9"/>
      <c r="I3658" s="9"/>
      <c r="J3658" s="9"/>
      <c r="K3658" s="9"/>
      <c r="L3658" s="9"/>
      <c r="M3658" s="9"/>
    </row>
    <row r="3659" spans="1:38" ht="26.1" customHeight="1" x14ac:dyDescent="0.3">
      <c r="A3659" s="7"/>
      <c r="B3659" s="7"/>
      <c r="C3659" s="14"/>
      <c r="D3659" s="9"/>
      <c r="E3659" s="9"/>
      <c r="F3659" s="9"/>
      <c r="G3659" s="9"/>
      <c r="H3659" s="9"/>
      <c r="I3659" s="9"/>
      <c r="J3659" s="9"/>
      <c r="K3659" s="9"/>
      <c r="L3659" s="9"/>
      <c r="M3659" s="9"/>
    </row>
    <row r="3660" spans="1:38" ht="26.1" customHeight="1" x14ac:dyDescent="0.3">
      <c r="A3660" s="7"/>
      <c r="B3660" s="7"/>
      <c r="C3660" s="14"/>
      <c r="D3660" s="9"/>
      <c r="E3660" s="9"/>
      <c r="F3660" s="9"/>
      <c r="G3660" s="9"/>
      <c r="H3660" s="9"/>
      <c r="I3660" s="9"/>
      <c r="J3660" s="9"/>
      <c r="K3660" s="9"/>
      <c r="L3660" s="9"/>
      <c r="M3660" s="9"/>
    </row>
    <row r="3661" spans="1:38" ht="26.1" customHeight="1" x14ac:dyDescent="0.3">
      <c r="A3661" s="7"/>
      <c r="B3661" s="7"/>
      <c r="C3661" s="14"/>
      <c r="D3661" s="9"/>
      <c r="E3661" s="9"/>
      <c r="F3661" s="9"/>
      <c r="G3661" s="9"/>
      <c r="H3661" s="9"/>
      <c r="I3661" s="9"/>
      <c r="J3661" s="9"/>
      <c r="K3661" s="9"/>
      <c r="L3661" s="9"/>
      <c r="M3661" s="9"/>
    </row>
    <row r="3662" spans="1:38" ht="26.1" customHeight="1" x14ac:dyDescent="0.3">
      <c r="A3662" s="7"/>
      <c r="B3662" s="7"/>
      <c r="C3662" s="14"/>
      <c r="D3662" s="9"/>
      <c r="E3662" s="9"/>
      <c r="F3662" s="9"/>
      <c r="G3662" s="9"/>
      <c r="H3662" s="9"/>
      <c r="I3662" s="9"/>
      <c r="J3662" s="9"/>
      <c r="K3662" s="9"/>
      <c r="L3662" s="9"/>
      <c r="M3662" s="9"/>
    </row>
    <row r="3663" spans="1:38" ht="26.1" customHeight="1" x14ac:dyDescent="0.3">
      <c r="A3663" s="7"/>
      <c r="B3663" s="7"/>
      <c r="C3663" s="14"/>
      <c r="D3663" s="9"/>
      <c r="E3663" s="9"/>
      <c r="F3663" s="9"/>
      <c r="G3663" s="9"/>
      <c r="H3663" s="9"/>
      <c r="I3663" s="9"/>
      <c r="J3663" s="9"/>
      <c r="K3663" s="9"/>
      <c r="L3663" s="9"/>
      <c r="M3663" s="9"/>
    </row>
    <row r="3664" spans="1:38" ht="26.1" customHeight="1" x14ac:dyDescent="0.3">
      <c r="A3664" s="7"/>
      <c r="B3664" s="7"/>
      <c r="C3664" s="14"/>
      <c r="D3664" s="9"/>
      <c r="E3664" s="9"/>
      <c r="F3664" s="9"/>
      <c r="G3664" s="9"/>
      <c r="H3664" s="9"/>
      <c r="I3664" s="9"/>
      <c r="J3664" s="9"/>
      <c r="K3664" s="9"/>
      <c r="L3664" s="9"/>
      <c r="M3664" s="9"/>
    </row>
    <row r="3665" spans="1:38" ht="26.1" customHeight="1" x14ac:dyDescent="0.3">
      <c r="A3665" s="7"/>
      <c r="B3665" s="7"/>
      <c r="C3665" s="14"/>
      <c r="D3665" s="9"/>
      <c r="E3665" s="9"/>
      <c r="F3665" s="9"/>
      <c r="G3665" s="9"/>
      <c r="H3665" s="9"/>
      <c r="I3665" s="9"/>
      <c r="J3665" s="9"/>
      <c r="K3665" s="9"/>
      <c r="L3665" s="9"/>
      <c r="M3665" s="9"/>
    </row>
    <row r="3666" spans="1:38" ht="26.1" customHeight="1" x14ac:dyDescent="0.3">
      <c r="A3666" s="7"/>
      <c r="B3666" s="7"/>
      <c r="C3666" s="14"/>
      <c r="D3666" s="9"/>
      <c r="E3666" s="9"/>
      <c r="F3666" s="9"/>
      <c r="G3666" s="9"/>
      <c r="H3666" s="9"/>
      <c r="I3666" s="9"/>
      <c r="J3666" s="9"/>
      <c r="K3666" s="9"/>
      <c r="L3666" s="9"/>
      <c r="M3666" s="9"/>
    </row>
    <row r="3667" spans="1:38" ht="26.1" customHeight="1" x14ac:dyDescent="0.3">
      <c r="A3667" s="7"/>
      <c r="B3667" s="7"/>
      <c r="C3667" s="14"/>
      <c r="D3667" s="9"/>
      <c r="E3667" s="9"/>
      <c r="F3667" s="9"/>
      <c r="G3667" s="9"/>
      <c r="H3667" s="9"/>
      <c r="I3667" s="9"/>
      <c r="J3667" s="9"/>
      <c r="K3667" s="9"/>
      <c r="L3667" s="9"/>
      <c r="M3667" s="9"/>
    </row>
    <row r="3668" spans="1:38" ht="26.1" customHeight="1" x14ac:dyDescent="0.3">
      <c r="A3668" s="10" t="s">
        <v>91</v>
      </c>
      <c r="B3668" s="11"/>
      <c r="C3668" s="12"/>
      <c r="D3668" s="13"/>
      <c r="E3668" s="13"/>
      <c r="F3668" s="13"/>
      <c r="G3668" s="13"/>
      <c r="H3668" s="13"/>
      <c r="I3668" s="13"/>
      <c r="J3668" s="13"/>
      <c r="K3668" s="13"/>
      <c r="L3668" s="13">
        <f>F3668+H3668+J3668</f>
        <v>0</v>
      </c>
      <c r="M3668" s="13"/>
      <c r="R3668">
        <f t="shared" ref="R3668:AL3668" si="674">ROUNDDOWN(SUM(R3654:R3655), 0)</f>
        <v>0</v>
      </c>
      <c r="S3668">
        <f t="shared" si="674"/>
        <v>0</v>
      </c>
      <c r="T3668">
        <f t="shared" si="674"/>
        <v>0</v>
      </c>
      <c r="U3668">
        <f t="shared" si="674"/>
        <v>0</v>
      </c>
      <c r="V3668">
        <f t="shared" si="674"/>
        <v>0</v>
      </c>
      <c r="W3668">
        <f t="shared" si="674"/>
        <v>0</v>
      </c>
      <c r="X3668">
        <f t="shared" si="674"/>
        <v>0</v>
      </c>
      <c r="Y3668">
        <f t="shared" si="674"/>
        <v>0</v>
      </c>
      <c r="Z3668">
        <f t="shared" si="674"/>
        <v>0</v>
      </c>
      <c r="AA3668">
        <f t="shared" si="674"/>
        <v>0</v>
      </c>
      <c r="AB3668">
        <f t="shared" si="674"/>
        <v>0</v>
      </c>
      <c r="AC3668">
        <f t="shared" si="674"/>
        <v>0</v>
      </c>
      <c r="AD3668">
        <f t="shared" si="674"/>
        <v>0</v>
      </c>
      <c r="AE3668">
        <f t="shared" si="674"/>
        <v>0</v>
      </c>
      <c r="AF3668">
        <f t="shared" si="674"/>
        <v>0</v>
      </c>
      <c r="AG3668">
        <f t="shared" si="674"/>
        <v>0</v>
      </c>
      <c r="AH3668">
        <f t="shared" si="674"/>
        <v>0</v>
      </c>
      <c r="AI3668">
        <f t="shared" si="674"/>
        <v>0</v>
      </c>
      <c r="AJ3668">
        <f t="shared" si="674"/>
        <v>0</v>
      </c>
      <c r="AK3668">
        <f t="shared" si="674"/>
        <v>0</v>
      </c>
      <c r="AL3668">
        <f t="shared" si="674"/>
        <v>0</v>
      </c>
    </row>
    <row r="3669" spans="1:38" ht="26.1" customHeight="1" x14ac:dyDescent="0.3">
      <c r="A3669" s="59" t="s">
        <v>655</v>
      </c>
      <c r="B3669" s="62"/>
      <c r="C3669" s="62"/>
      <c r="D3669" s="62"/>
      <c r="E3669" s="62"/>
      <c r="F3669" s="62"/>
      <c r="G3669" s="62"/>
      <c r="H3669" s="62"/>
      <c r="I3669" s="62"/>
      <c r="J3669" s="62"/>
      <c r="K3669" s="62"/>
      <c r="L3669" s="62"/>
      <c r="M3669" s="63"/>
    </row>
    <row r="3670" spans="1:38" ht="26.1" customHeight="1" x14ac:dyDescent="0.3">
      <c r="A3670" s="6" t="s">
        <v>184</v>
      </c>
      <c r="B3670" s="7"/>
      <c r="C3670" s="8" t="s">
        <v>52</v>
      </c>
      <c r="D3670" s="9">
        <v>16</v>
      </c>
      <c r="E3670" s="9"/>
      <c r="F3670" s="9"/>
      <c r="G3670" s="9"/>
      <c r="H3670" s="9"/>
      <c r="I3670" s="9"/>
      <c r="J3670" s="9"/>
      <c r="K3670" s="9">
        <f t="shared" ref="K3670:L3673" si="675">E3670+G3670+I3670</f>
        <v>0</v>
      </c>
      <c r="L3670" s="9">
        <f t="shared" si="675"/>
        <v>0</v>
      </c>
      <c r="M3670" s="15" t="s">
        <v>183</v>
      </c>
      <c r="O3670" t="str">
        <f>""</f>
        <v/>
      </c>
      <c r="P3670" s="1" t="s">
        <v>90</v>
      </c>
      <c r="Q3670">
        <v>1</v>
      </c>
      <c r="R3670">
        <f>IF(P3670="기계경비", J3670, 0)</f>
        <v>0</v>
      </c>
      <c r="S3670">
        <f>IF(P3670="운반비", J3670, 0)</f>
        <v>0</v>
      </c>
      <c r="T3670">
        <f>IF(P3670="작업부산물", F3670, 0)</f>
        <v>0</v>
      </c>
      <c r="U3670">
        <f>IF(P3670="관급", F3670, 0)</f>
        <v>0</v>
      </c>
      <c r="V3670">
        <f>IF(P3670="외주비", J3670, 0)</f>
        <v>0</v>
      </c>
      <c r="W3670">
        <f>IF(P3670="장비비", J3670, 0)</f>
        <v>0</v>
      </c>
      <c r="X3670">
        <f>IF(P3670="폐기물처리비", J3670, 0)</f>
        <v>0</v>
      </c>
      <c r="Y3670">
        <f>IF(P3670="가설비", J3670, 0)</f>
        <v>0</v>
      </c>
      <c r="Z3670">
        <f>IF(P3670="잡비제외분", F3670, 0)</f>
        <v>0</v>
      </c>
      <c r="AA3670">
        <f>IF(P3670="사급자재대", L3670, 0)</f>
        <v>0</v>
      </c>
      <c r="AB3670">
        <f>IF(P3670="관급자재대", L3670, 0)</f>
        <v>0</v>
      </c>
      <c r="AC3670">
        <f>IF(P3670="(비)철강설", L3670, 0)</f>
        <v>0</v>
      </c>
      <c r="AD3670">
        <f>IF(P3670="사용자항목2", L3670, 0)</f>
        <v>0</v>
      </c>
      <c r="AE3670">
        <f>IF(P3670="사용자항목3", L3670, 0)</f>
        <v>0</v>
      </c>
      <c r="AF3670">
        <f>IF(P3670="사용자항목4", L3670, 0)</f>
        <v>0</v>
      </c>
      <c r="AG3670">
        <f>IF(P3670="사용자항목5", L3670, 0)</f>
        <v>0</v>
      </c>
      <c r="AH3670">
        <f>IF(P3670="사용자항목6", L3670, 0)</f>
        <v>0</v>
      </c>
      <c r="AI3670">
        <f>IF(P3670="사용자항목7", L3670, 0)</f>
        <v>0</v>
      </c>
      <c r="AJ3670">
        <f>IF(P3670="사용자항목8", L3670, 0)</f>
        <v>0</v>
      </c>
      <c r="AK3670">
        <f>IF(P3670="사용자항목9", L3670, 0)</f>
        <v>0</v>
      </c>
    </row>
    <row r="3671" spans="1:38" ht="26.1" customHeight="1" x14ac:dyDescent="0.3">
      <c r="A3671" s="6" t="s">
        <v>112</v>
      </c>
      <c r="B3671" s="6" t="s">
        <v>98</v>
      </c>
      <c r="C3671" s="8" t="s">
        <v>97</v>
      </c>
      <c r="D3671" s="9">
        <v>1</v>
      </c>
      <c r="E3671" s="9"/>
      <c r="F3671" s="9"/>
      <c r="G3671" s="9"/>
      <c r="H3671" s="9"/>
      <c r="I3671" s="9"/>
      <c r="J3671" s="9"/>
      <c r="K3671" s="9">
        <f t="shared" si="675"/>
        <v>0</v>
      </c>
      <c r="L3671" s="9">
        <f t="shared" si="675"/>
        <v>0</v>
      </c>
      <c r="M3671" s="15" t="s">
        <v>111</v>
      </c>
      <c r="O3671" t="str">
        <f>""</f>
        <v/>
      </c>
      <c r="P3671" s="1" t="s">
        <v>90</v>
      </c>
      <c r="Q3671">
        <v>1</v>
      </c>
      <c r="R3671">
        <f>IF(P3671="기계경비", J3671, 0)</f>
        <v>0</v>
      </c>
      <c r="S3671">
        <f>IF(P3671="운반비", J3671, 0)</f>
        <v>0</v>
      </c>
      <c r="T3671">
        <f>IF(P3671="작업부산물", F3671, 0)</f>
        <v>0</v>
      </c>
      <c r="U3671">
        <f>IF(P3671="관급", F3671, 0)</f>
        <v>0</v>
      </c>
      <c r="V3671">
        <f>IF(P3671="외주비", J3671, 0)</f>
        <v>0</v>
      </c>
      <c r="W3671">
        <f>IF(P3671="장비비", J3671, 0)</f>
        <v>0</v>
      </c>
      <c r="X3671">
        <f>IF(P3671="폐기물처리비", J3671, 0)</f>
        <v>0</v>
      </c>
      <c r="Y3671">
        <f>IF(P3671="가설비", J3671, 0)</f>
        <v>0</v>
      </c>
      <c r="Z3671">
        <f>IF(P3671="잡비제외분", F3671, 0)</f>
        <v>0</v>
      </c>
      <c r="AA3671">
        <f>IF(P3671="사급자재대", L3671, 0)</f>
        <v>0</v>
      </c>
      <c r="AB3671">
        <f>IF(P3671="관급자재대", L3671, 0)</f>
        <v>0</v>
      </c>
      <c r="AC3671">
        <f>IF(P3671="(비)철강설", L3671, 0)</f>
        <v>0</v>
      </c>
      <c r="AD3671">
        <f>IF(P3671="사용자항목2", L3671, 0)</f>
        <v>0</v>
      </c>
      <c r="AE3671">
        <f>IF(P3671="사용자항목3", L3671, 0)</f>
        <v>0</v>
      </c>
      <c r="AF3671">
        <f>IF(P3671="사용자항목4", L3671, 0)</f>
        <v>0</v>
      </c>
      <c r="AG3671">
        <f>IF(P3671="사용자항목5", L3671, 0)</f>
        <v>0</v>
      </c>
      <c r="AH3671">
        <f>IF(P3671="사용자항목6", L3671, 0)</f>
        <v>0</v>
      </c>
      <c r="AI3671">
        <f>IF(P3671="사용자항목7", L3671, 0)</f>
        <v>0</v>
      </c>
      <c r="AJ3671">
        <f>IF(P3671="사용자항목8", L3671, 0)</f>
        <v>0</v>
      </c>
      <c r="AK3671">
        <f>IF(P3671="사용자항목9", L3671, 0)</f>
        <v>0</v>
      </c>
    </row>
    <row r="3672" spans="1:38" ht="26.1" customHeight="1" x14ac:dyDescent="0.3">
      <c r="A3672" s="6" t="s">
        <v>318</v>
      </c>
      <c r="B3672" s="6" t="s">
        <v>98</v>
      </c>
      <c r="C3672" s="8" t="s">
        <v>97</v>
      </c>
      <c r="D3672" s="9">
        <v>2</v>
      </c>
      <c r="E3672" s="9"/>
      <c r="F3672" s="9"/>
      <c r="G3672" s="9"/>
      <c r="H3672" s="9"/>
      <c r="I3672" s="9"/>
      <c r="J3672" s="9"/>
      <c r="K3672" s="9">
        <f t="shared" si="675"/>
        <v>0</v>
      </c>
      <c r="L3672" s="9">
        <f t="shared" si="675"/>
        <v>0</v>
      </c>
      <c r="M3672" s="15" t="s">
        <v>360</v>
      </c>
      <c r="O3672" t="str">
        <f>""</f>
        <v/>
      </c>
      <c r="P3672" s="1" t="s">
        <v>90</v>
      </c>
      <c r="Q3672">
        <v>1</v>
      </c>
      <c r="R3672">
        <f>IF(P3672="기계경비", J3672, 0)</f>
        <v>0</v>
      </c>
      <c r="S3672">
        <f>IF(P3672="운반비", J3672, 0)</f>
        <v>0</v>
      </c>
      <c r="T3672">
        <f>IF(P3672="작업부산물", F3672, 0)</f>
        <v>0</v>
      </c>
      <c r="U3672">
        <f>IF(P3672="관급", F3672, 0)</f>
        <v>0</v>
      </c>
      <c r="V3672">
        <f>IF(P3672="외주비", J3672, 0)</f>
        <v>0</v>
      </c>
      <c r="W3672">
        <f>IF(P3672="장비비", J3672, 0)</f>
        <v>0</v>
      </c>
      <c r="X3672">
        <f>IF(P3672="폐기물처리비", J3672, 0)</f>
        <v>0</v>
      </c>
      <c r="Y3672">
        <f>IF(P3672="가설비", J3672, 0)</f>
        <v>0</v>
      </c>
      <c r="Z3672">
        <f>IF(P3672="잡비제외분", F3672, 0)</f>
        <v>0</v>
      </c>
      <c r="AA3672">
        <f>IF(P3672="사급자재대", L3672, 0)</f>
        <v>0</v>
      </c>
      <c r="AB3672">
        <f>IF(P3672="관급자재대", L3672, 0)</f>
        <v>0</v>
      </c>
      <c r="AC3672">
        <f>IF(P3672="(비)철강설", L3672, 0)</f>
        <v>0</v>
      </c>
      <c r="AD3672">
        <f>IF(P3672="사용자항목2", L3672, 0)</f>
        <v>0</v>
      </c>
      <c r="AE3672">
        <f>IF(P3672="사용자항목3", L3672, 0)</f>
        <v>0</v>
      </c>
      <c r="AF3672">
        <f>IF(P3672="사용자항목4", L3672, 0)</f>
        <v>0</v>
      </c>
      <c r="AG3672">
        <f>IF(P3672="사용자항목5", L3672, 0)</f>
        <v>0</v>
      </c>
      <c r="AH3672">
        <f>IF(P3672="사용자항목6", L3672, 0)</f>
        <v>0</v>
      </c>
      <c r="AI3672">
        <f>IF(P3672="사용자항목7", L3672, 0)</f>
        <v>0</v>
      </c>
      <c r="AJ3672">
        <f>IF(P3672="사용자항목8", L3672, 0)</f>
        <v>0</v>
      </c>
      <c r="AK3672">
        <f>IF(P3672="사용자항목9", L3672, 0)</f>
        <v>0</v>
      </c>
    </row>
    <row r="3673" spans="1:38" ht="26.1" customHeight="1" x14ac:dyDescent="0.3">
      <c r="A3673" s="6" t="s">
        <v>144</v>
      </c>
      <c r="B3673" s="6" t="s">
        <v>98</v>
      </c>
      <c r="C3673" s="8" t="s">
        <v>97</v>
      </c>
      <c r="D3673" s="9">
        <v>2</v>
      </c>
      <c r="E3673" s="9"/>
      <c r="F3673" s="9"/>
      <c r="G3673" s="9"/>
      <c r="H3673" s="9"/>
      <c r="I3673" s="9"/>
      <c r="J3673" s="9"/>
      <c r="K3673" s="9">
        <f t="shared" si="675"/>
        <v>0</v>
      </c>
      <c r="L3673" s="9">
        <f t="shared" si="675"/>
        <v>0</v>
      </c>
      <c r="M3673" s="15" t="s">
        <v>143</v>
      </c>
      <c r="O3673" t="str">
        <f>""</f>
        <v/>
      </c>
      <c r="P3673" s="1" t="s">
        <v>90</v>
      </c>
      <c r="Q3673">
        <v>1</v>
      </c>
      <c r="R3673">
        <f>IF(P3673="기계경비", J3673, 0)</f>
        <v>0</v>
      </c>
      <c r="S3673">
        <f>IF(P3673="운반비", J3673, 0)</f>
        <v>0</v>
      </c>
      <c r="T3673">
        <f>IF(P3673="작업부산물", F3673, 0)</f>
        <v>0</v>
      </c>
      <c r="U3673">
        <f>IF(P3673="관급", F3673, 0)</f>
        <v>0</v>
      </c>
      <c r="V3673">
        <f>IF(P3673="외주비", J3673, 0)</f>
        <v>0</v>
      </c>
      <c r="W3673">
        <f>IF(P3673="장비비", J3673, 0)</f>
        <v>0</v>
      </c>
      <c r="X3673">
        <f>IF(P3673="폐기물처리비", J3673, 0)</f>
        <v>0</v>
      </c>
      <c r="Y3673">
        <f>IF(P3673="가설비", J3673, 0)</f>
        <v>0</v>
      </c>
      <c r="Z3673">
        <f>IF(P3673="잡비제외분", F3673, 0)</f>
        <v>0</v>
      </c>
      <c r="AA3673">
        <f>IF(P3673="사급자재대", L3673, 0)</f>
        <v>0</v>
      </c>
      <c r="AB3673">
        <f>IF(P3673="관급자재대", L3673, 0)</f>
        <v>0</v>
      </c>
      <c r="AC3673">
        <f>IF(P3673="(비)철강설", L3673, 0)</f>
        <v>0</v>
      </c>
      <c r="AD3673">
        <f>IF(P3673="사용자항목2", L3673, 0)</f>
        <v>0</v>
      </c>
      <c r="AE3673">
        <f>IF(P3673="사용자항목3", L3673, 0)</f>
        <v>0</v>
      </c>
      <c r="AF3673">
        <f>IF(P3673="사용자항목4", L3673, 0)</f>
        <v>0</v>
      </c>
      <c r="AG3673">
        <f>IF(P3673="사용자항목5", L3673, 0)</f>
        <v>0</v>
      </c>
      <c r="AH3673">
        <f>IF(P3673="사용자항목6", L3673, 0)</f>
        <v>0</v>
      </c>
      <c r="AI3673">
        <f>IF(P3673="사용자항목7", L3673, 0)</f>
        <v>0</v>
      </c>
      <c r="AJ3673">
        <f>IF(P3673="사용자항목8", L3673, 0)</f>
        <v>0</v>
      </c>
      <c r="AK3673">
        <f>IF(P3673="사용자항목9", L3673, 0)</f>
        <v>0</v>
      </c>
    </row>
    <row r="3674" spans="1:38" ht="26.1" customHeight="1" x14ac:dyDescent="0.3">
      <c r="A3674" s="7"/>
      <c r="B3674" s="7"/>
      <c r="C3674" s="14"/>
      <c r="D3674" s="9"/>
      <c r="E3674" s="9"/>
      <c r="F3674" s="9"/>
      <c r="G3674" s="9"/>
      <c r="H3674" s="9"/>
      <c r="I3674" s="9"/>
      <c r="J3674" s="9"/>
      <c r="K3674" s="9"/>
      <c r="L3674" s="9"/>
      <c r="M3674" s="9"/>
    </row>
    <row r="3675" spans="1:38" ht="26.1" customHeight="1" x14ac:dyDescent="0.3">
      <c r="A3675" s="7"/>
      <c r="B3675" s="7"/>
      <c r="C3675" s="14"/>
      <c r="D3675" s="9"/>
      <c r="E3675" s="9"/>
      <c r="F3675" s="9"/>
      <c r="G3675" s="9"/>
      <c r="H3675" s="9"/>
      <c r="I3675" s="9"/>
      <c r="J3675" s="9"/>
      <c r="K3675" s="9"/>
      <c r="L3675" s="9"/>
      <c r="M3675" s="9"/>
    </row>
    <row r="3676" spans="1:38" ht="26.1" customHeight="1" x14ac:dyDescent="0.3">
      <c r="A3676" s="7"/>
      <c r="B3676" s="7"/>
      <c r="C3676" s="14"/>
      <c r="D3676" s="9"/>
      <c r="E3676" s="9"/>
      <c r="F3676" s="9"/>
      <c r="G3676" s="9"/>
      <c r="H3676" s="9"/>
      <c r="I3676" s="9"/>
      <c r="J3676" s="9"/>
      <c r="K3676" s="9"/>
      <c r="L3676" s="9"/>
      <c r="M3676" s="9"/>
    </row>
    <row r="3677" spans="1:38" ht="26.1" customHeight="1" x14ac:dyDescent="0.3">
      <c r="A3677" s="7"/>
      <c r="B3677" s="7"/>
      <c r="C3677" s="14"/>
      <c r="D3677" s="9"/>
      <c r="E3677" s="9"/>
      <c r="F3677" s="9"/>
      <c r="G3677" s="9"/>
      <c r="H3677" s="9"/>
      <c r="I3677" s="9"/>
      <c r="J3677" s="9"/>
      <c r="K3677" s="9"/>
      <c r="L3677" s="9"/>
      <c r="M3677" s="9"/>
    </row>
    <row r="3678" spans="1:38" ht="26.1" customHeight="1" x14ac:dyDescent="0.3">
      <c r="A3678" s="7"/>
      <c r="B3678" s="7"/>
      <c r="C3678" s="14"/>
      <c r="D3678" s="9"/>
      <c r="E3678" s="9"/>
      <c r="F3678" s="9"/>
      <c r="G3678" s="9"/>
      <c r="H3678" s="9"/>
      <c r="I3678" s="9"/>
      <c r="J3678" s="9"/>
      <c r="K3678" s="9"/>
      <c r="L3678" s="9"/>
      <c r="M3678" s="9"/>
    </row>
    <row r="3679" spans="1:38" ht="26.1" customHeight="1" x14ac:dyDescent="0.3">
      <c r="A3679" s="7"/>
      <c r="B3679" s="7"/>
      <c r="C3679" s="14"/>
      <c r="D3679" s="9"/>
      <c r="E3679" s="9"/>
      <c r="F3679" s="9"/>
      <c r="G3679" s="9"/>
      <c r="H3679" s="9"/>
      <c r="I3679" s="9"/>
      <c r="J3679" s="9"/>
      <c r="K3679" s="9"/>
      <c r="L3679" s="9"/>
      <c r="M3679" s="9"/>
    </row>
    <row r="3680" spans="1:38" ht="26.1" customHeight="1" x14ac:dyDescent="0.3">
      <c r="A3680" s="7"/>
      <c r="B3680" s="7"/>
      <c r="C3680" s="14"/>
      <c r="D3680" s="9"/>
      <c r="E3680" s="9"/>
      <c r="F3680" s="9"/>
      <c r="G3680" s="9"/>
      <c r="H3680" s="9"/>
      <c r="I3680" s="9"/>
      <c r="J3680" s="9"/>
      <c r="K3680" s="9"/>
      <c r="L3680" s="9"/>
      <c r="M3680" s="9"/>
    </row>
    <row r="3681" spans="1:38" ht="26.1" customHeight="1" x14ac:dyDescent="0.3">
      <c r="A3681" s="7"/>
      <c r="B3681" s="7"/>
      <c r="C3681" s="14"/>
      <c r="D3681" s="9"/>
      <c r="E3681" s="9"/>
      <c r="F3681" s="9"/>
      <c r="G3681" s="9"/>
      <c r="H3681" s="9"/>
      <c r="I3681" s="9"/>
      <c r="J3681" s="9"/>
      <c r="K3681" s="9"/>
      <c r="L3681" s="9"/>
      <c r="M3681" s="9"/>
    </row>
    <row r="3682" spans="1:38" ht="26.1" customHeight="1" x14ac:dyDescent="0.3">
      <c r="A3682" s="7"/>
      <c r="B3682" s="7"/>
      <c r="C3682" s="14"/>
      <c r="D3682" s="9"/>
      <c r="E3682" s="9"/>
      <c r="F3682" s="9"/>
      <c r="G3682" s="9"/>
      <c r="H3682" s="9"/>
      <c r="I3682" s="9"/>
      <c r="J3682" s="9"/>
      <c r="K3682" s="9"/>
      <c r="L3682" s="9"/>
      <c r="M3682" s="9"/>
    </row>
    <row r="3683" spans="1:38" ht="26.1" customHeight="1" x14ac:dyDescent="0.3">
      <c r="A3683" s="7"/>
      <c r="B3683" s="7"/>
      <c r="C3683" s="14"/>
      <c r="D3683" s="9"/>
      <c r="E3683" s="9"/>
      <c r="F3683" s="9"/>
      <c r="G3683" s="9"/>
      <c r="H3683" s="9"/>
      <c r="I3683" s="9"/>
      <c r="J3683" s="9"/>
      <c r="K3683" s="9"/>
      <c r="L3683" s="9"/>
      <c r="M3683" s="9"/>
    </row>
    <row r="3684" spans="1:38" ht="26.1" customHeight="1" x14ac:dyDescent="0.3">
      <c r="A3684" s="10" t="s">
        <v>91</v>
      </c>
      <c r="B3684" s="11"/>
      <c r="C3684" s="12"/>
      <c r="D3684" s="13"/>
      <c r="E3684" s="13"/>
      <c r="F3684" s="13"/>
      <c r="G3684" s="13"/>
      <c r="H3684" s="13"/>
      <c r="I3684" s="13"/>
      <c r="J3684" s="13"/>
      <c r="K3684" s="13"/>
      <c r="L3684" s="13">
        <f>F3684+H3684+J3684</f>
        <v>0</v>
      </c>
      <c r="M3684" s="13"/>
      <c r="R3684">
        <f t="shared" ref="R3684:AL3684" si="676">ROUNDDOWN(SUM(R3670:R3673), 0)</f>
        <v>0</v>
      </c>
      <c r="S3684">
        <f t="shared" si="676"/>
        <v>0</v>
      </c>
      <c r="T3684">
        <f t="shared" si="676"/>
        <v>0</v>
      </c>
      <c r="U3684">
        <f t="shared" si="676"/>
        <v>0</v>
      </c>
      <c r="V3684">
        <f t="shared" si="676"/>
        <v>0</v>
      </c>
      <c r="W3684">
        <f t="shared" si="676"/>
        <v>0</v>
      </c>
      <c r="X3684">
        <f t="shared" si="676"/>
        <v>0</v>
      </c>
      <c r="Y3684">
        <f t="shared" si="676"/>
        <v>0</v>
      </c>
      <c r="Z3684">
        <f t="shared" si="676"/>
        <v>0</v>
      </c>
      <c r="AA3684">
        <f t="shared" si="676"/>
        <v>0</v>
      </c>
      <c r="AB3684">
        <f t="shared" si="676"/>
        <v>0</v>
      </c>
      <c r="AC3684">
        <f t="shared" si="676"/>
        <v>0</v>
      </c>
      <c r="AD3684">
        <f t="shared" si="676"/>
        <v>0</v>
      </c>
      <c r="AE3684">
        <f t="shared" si="676"/>
        <v>0</v>
      </c>
      <c r="AF3684">
        <f t="shared" si="676"/>
        <v>0</v>
      </c>
      <c r="AG3684">
        <f t="shared" si="676"/>
        <v>0</v>
      </c>
      <c r="AH3684">
        <f t="shared" si="676"/>
        <v>0</v>
      </c>
      <c r="AI3684">
        <f t="shared" si="676"/>
        <v>0</v>
      </c>
      <c r="AJ3684">
        <f t="shared" si="676"/>
        <v>0</v>
      </c>
      <c r="AK3684">
        <f t="shared" si="676"/>
        <v>0</v>
      </c>
      <c r="AL3684">
        <f t="shared" si="676"/>
        <v>0</v>
      </c>
    </row>
    <row r="3685" spans="1:38" ht="26.1" customHeight="1" x14ac:dyDescent="0.3">
      <c r="A3685" s="59" t="s">
        <v>656</v>
      </c>
      <c r="B3685" s="62"/>
      <c r="C3685" s="62"/>
      <c r="D3685" s="62"/>
      <c r="E3685" s="62"/>
      <c r="F3685" s="62"/>
      <c r="G3685" s="62"/>
      <c r="H3685" s="62"/>
      <c r="I3685" s="62"/>
      <c r="J3685" s="62"/>
      <c r="K3685" s="62"/>
      <c r="L3685" s="62"/>
      <c r="M3685" s="63"/>
    </row>
    <row r="3686" spans="1:38" ht="26.1" customHeight="1" x14ac:dyDescent="0.3">
      <c r="A3686" s="6" t="s">
        <v>114</v>
      </c>
      <c r="B3686" s="6" t="s">
        <v>397</v>
      </c>
      <c r="C3686" s="8" t="s">
        <v>97</v>
      </c>
      <c r="D3686" s="9">
        <v>1</v>
      </c>
      <c r="E3686" s="9"/>
      <c r="F3686" s="9"/>
      <c r="G3686" s="9"/>
      <c r="H3686" s="9"/>
      <c r="I3686" s="9"/>
      <c r="J3686" s="9"/>
      <c r="K3686" s="9">
        <f t="shared" ref="K3686:K3694" si="677">E3686+G3686+I3686</f>
        <v>0</v>
      </c>
      <c r="L3686" s="9">
        <f t="shared" ref="L3686:L3694" si="678">F3686+H3686+J3686</f>
        <v>0</v>
      </c>
      <c r="M3686" s="15" t="s">
        <v>396</v>
      </c>
      <c r="O3686" t="str">
        <f>""</f>
        <v/>
      </c>
      <c r="P3686" s="1" t="s">
        <v>90</v>
      </c>
      <c r="Q3686">
        <v>1</v>
      </c>
      <c r="R3686">
        <f t="shared" ref="R3686:R3694" si="679">IF(P3686="기계경비", J3686, 0)</f>
        <v>0</v>
      </c>
      <c r="S3686">
        <f t="shared" ref="S3686:S3694" si="680">IF(P3686="운반비", J3686, 0)</f>
        <v>0</v>
      </c>
      <c r="T3686">
        <f t="shared" ref="T3686:T3694" si="681">IF(P3686="작업부산물", F3686, 0)</f>
        <v>0</v>
      </c>
      <c r="U3686">
        <f t="shared" ref="U3686:U3694" si="682">IF(P3686="관급", F3686, 0)</f>
        <v>0</v>
      </c>
      <c r="V3686">
        <f t="shared" ref="V3686:V3694" si="683">IF(P3686="외주비", J3686, 0)</f>
        <v>0</v>
      </c>
      <c r="W3686">
        <f t="shared" ref="W3686:W3694" si="684">IF(P3686="장비비", J3686, 0)</f>
        <v>0</v>
      </c>
      <c r="X3686">
        <f t="shared" ref="X3686:X3694" si="685">IF(P3686="폐기물처리비", J3686, 0)</f>
        <v>0</v>
      </c>
      <c r="Y3686">
        <f t="shared" ref="Y3686:Y3694" si="686">IF(P3686="가설비", J3686, 0)</f>
        <v>0</v>
      </c>
      <c r="Z3686">
        <f t="shared" ref="Z3686:Z3694" si="687">IF(P3686="잡비제외분", F3686, 0)</f>
        <v>0</v>
      </c>
      <c r="AA3686">
        <f t="shared" ref="AA3686:AA3694" si="688">IF(P3686="사급자재대", L3686, 0)</f>
        <v>0</v>
      </c>
      <c r="AB3686">
        <f t="shared" ref="AB3686:AB3694" si="689">IF(P3686="관급자재대", L3686, 0)</f>
        <v>0</v>
      </c>
      <c r="AC3686">
        <f t="shared" ref="AC3686:AC3694" si="690">IF(P3686="(비)철강설", L3686, 0)</f>
        <v>0</v>
      </c>
      <c r="AD3686">
        <f t="shared" ref="AD3686:AD3694" si="691">IF(P3686="사용자항목2", L3686, 0)</f>
        <v>0</v>
      </c>
      <c r="AE3686">
        <f t="shared" ref="AE3686:AE3694" si="692">IF(P3686="사용자항목3", L3686, 0)</f>
        <v>0</v>
      </c>
      <c r="AF3686">
        <f t="shared" ref="AF3686:AF3694" si="693">IF(P3686="사용자항목4", L3686, 0)</f>
        <v>0</v>
      </c>
      <c r="AG3686">
        <f t="shared" ref="AG3686:AG3694" si="694">IF(P3686="사용자항목5", L3686, 0)</f>
        <v>0</v>
      </c>
      <c r="AH3686">
        <f t="shared" ref="AH3686:AH3694" si="695">IF(P3686="사용자항목6", L3686, 0)</f>
        <v>0</v>
      </c>
      <c r="AI3686">
        <f t="shared" ref="AI3686:AI3694" si="696">IF(P3686="사용자항목7", L3686, 0)</f>
        <v>0</v>
      </c>
      <c r="AJ3686">
        <f t="shared" ref="AJ3686:AJ3694" si="697">IF(P3686="사용자항목8", L3686, 0)</f>
        <v>0</v>
      </c>
      <c r="AK3686">
        <f t="shared" ref="AK3686:AK3694" si="698">IF(P3686="사용자항목9", L3686, 0)</f>
        <v>0</v>
      </c>
    </row>
    <row r="3687" spans="1:38" ht="26.1" customHeight="1" x14ac:dyDescent="0.3">
      <c r="A3687" s="6" t="s">
        <v>155</v>
      </c>
      <c r="B3687" s="6" t="s">
        <v>399</v>
      </c>
      <c r="C3687" s="8" t="s">
        <v>97</v>
      </c>
      <c r="D3687" s="9">
        <v>2</v>
      </c>
      <c r="E3687" s="9"/>
      <c r="F3687" s="9"/>
      <c r="G3687" s="9"/>
      <c r="H3687" s="9"/>
      <c r="I3687" s="9"/>
      <c r="J3687" s="9"/>
      <c r="K3687" s="9">
        <f t="shared" si="677"/>
        <v>0</v>
      </c>
      <c r="L3687" s="9">
        <f t="shared" si="678"/>
        <v>0</v>
      </c>
      <c r="M3687" s="15" t="s">
        <v>398</v>
      </c>
      <c r="O3687" t="str">
        <f>""</f>
        <v/>
      </c>
      <c r="P3687" s="1" t="s">
        <v>90</v>
      </c>
      <c r="Q3687">
        <v>1</v>
      </c>
      <c r="R3687">
        <f t="shared" si="679"/>
        <v>0</v>
      </c>
      <c r="S3687">
        <f t="shared" si="680"/>
        <v>0</v>
      </c>
      <c r="T3687">
        <f t="shared" si="681"/>
        <v>0</v>
      </c>
      <c r="U3687">
        <f t="shared" si="682"/>
        <v>0</v>
      </c>
      <c r="V3687">
        <f t="shared" si="683"/>
        <v>0</v>
      </c>
      <c r="W3687">
        <f t="shared" si="684"/>
        <v>0</v>
      </c>
      <c r="X3687">
        <f t="shared" si="685"/>
        <v>0</v>
      </c>
      <c r="Y3687">
        <f t="shared" si="686"/>
        <v>0</v>
      </c>
      <c r="Z3687">
        <f t="shared" si="687"/>
        <v>0</v>
      </c>
      <c r="AA3687">
        <f t="shared" si="688"/>
        <v>0</v>
      </c>
      <c r="AB3687">
        <f t="shared" si="689"/>
        <v>0</v>
      </c>
      <c r="AC3687">
        <f t="shared" si="690"/>
        <v>0</v>
      </c>
      <c r="AD3687">
        <f t="shared" si="691"/>
        <v>0</v>
      </c>
      <c r="AE3687">
        <f t="shared" si="692"/>
        <v>0</v>
      </c>
      <c r="AF3687">
        <f t="shared" si="693"/>
        <v>0</v>
      </c>
      <c r="AG3687">
        <f t="shared" si="694"/>
        <v>0</v>
      </c>
      <c r="AH3687">
        <f t="shared" si="695"/>
        <v>0</v>
      </c>
      <c r="AI3687">
        <f t="shared" si="696"/>
        <v>0</v>
      </c>
      <c r="AJ3687">
        <f t="shared" si="697"/>
        <v>0</v>
      </c>
      <c r="AK3687">
        <f t="shared" si="698"/>
        <v>0</v>
      </c>
    </row>
    <row r="3688" spans="1:38" ht="26.1" customHeight="1" x14ac:dyDescent="0.3">
      <c r="A3688" s="6" t="s">
        <v>331</v>
      </c>
      <c r="B3688" s="6" t="s">
        <v>332</v>
      </c>
      <c r="C3688" s="8" t="s">
        <v>52</v>
      </c>
      <c r="D3688" s="9">
        <v>1</v>
      </c>
      <c r="E3688" s="9"/>
      <c r="F3688" s="9"/>
      <c r="G3688" s="9"/>
      <c r="H3688" s="9"/>
      <c r="I3688" s="9"/>
      <c r="J3688" s="9"/>
      <c r="K3688" s="9">
        <f t="shared" si="677"/>
        <v>0</v>
      </c>
      <c r="L3688" s="9">
        <f t="shared" si="678"/>
        <v>0</v>
      </c>
      <c r="M3688" s="15" t="s">
        <v>330</v>
      </c>
      <c r="O3688" t="str">
        <f>""</f>
        <v/>
      </c>
      <c r="P3688" s="1" t="s">
        <v>90</v>
      </c>
      <c r="Q3688">
        <v>1</v>
      </c>
      <c r="R3688">
        <f t="shared" si="679"/>
        <v>0</v>
      </c>
      <c r="S3688">
        <f t="shared" si="680"/>
        <v>0</v>
      </c>
      <c r="T3688">
        <f t="shared" si="681"/>
        <v>0</v>
      </c>
      <c r="U3688">
        <f t="shared" si="682"/>
        <v>0</v>
      </c>
      <c r="V3688">
        <f t="shared" si="683"/>
        <v>0</v>
      </c>
      <c r="W3688">
        <f t="shared" si="684"/>
        <v>0</v>
      </c>
      <c r="X3688">
        <f t="shared" si="685"/>
        <v>0</v>
      </c>
      <c r="Y3688">
        <f t="shared" si="686"/>
        <v>0</v>
      </c>
      <c r="Z3688">
        <f t="shared" si="687"/>
        <v>0</v>
      </c>
      <c r="AA3688">
        <f t="shared" si="688"/>
        <v>0</v>
      </c>
      <c r="AB3688">
        <f t="shared" si="689"/>
        <v>0</v>
      </c>
      <c r="AC3688">
        <f t="shared" si="690"/>
        <v>0</v>
      </c>
      <c r="AD3688">
        <f t="shared" si="691"/>
        <v>0</v>
      </c>
      <c r="AE3688">
        <f t="shared" si="692"/>
        <v>0</v>
      </c>
      <c r="AF3688">
        <f t="shared" si="693"/>
        <v>0</v>
      </c>
      <c r="AG3688">
        <f t="shared" si="694"/>
        <v>0</v>
      </c>
      <c r="AH3688">
        <f t="shared" si="695"/>
        <v>0</v>
      </c>
      <c r="AI3688">
        <f t="shared" si="696"/>
        <v>0</v>
      </c>
      <c r="AJ3688">
        <f t="shared" si="697"/>
        <v>0</v>
      </c>
      <c r="AK3688">
        <f t="shared" si="698"/>
        <v>0</v>
      </c>
    </row>
    <row r="3689" spans="1:38" ht="26.1" customHeight="1" x14ac:dyDescent="0.3">
      <c r="A3689" s="6" t="s">
        <v>158</v>
      </c>
      <c r="B3689" s="6" t="s">
        <v>159</v>
      </c>
      <c r="C3689" s="8" t="s">
        <v>160</v>
      </c>
      <c r="D3689" s="9">
        <v>0.4</v>
      </c>
      <c r="E3689" s="9"/>
      <c r="F3689" s="9"/>
      <c r="G3689" s="9"/>
      <c r="H3689" s="9"/>
      <c r="I3689" s="9"/>
      <c r="J3689" s="9"/>
      <c r="K3689" s="9">
        <f t="shared" si="677"/>
        <v>0</v>
      </c>
      <c r="L3689" s="9">
        <f t="shared" si="678"/>
        <v>0</v>
      </c>
      <c r="M3689" s="15" t="s">
        <v>157</v>
      </c>
      <c r="O3689" t="str">
        <f>""</f>
        <v/>
      </c>
      <c r="P3689" s="1" t="s">
        <v>90</v>
      </c>
      <c r="Q3689">
        <v>1</v>
      </c>
      <c r="R3689">
        <f t="shared" si="679"/>
        <v>0</v>
      </c>
      <c r="S3689">
        <f t="shared" si="680"/>
        <v>0</v>
      </c>
      <c r="T3689">
        <f t="shared" si="681"/>
        <v>0</v>
      </c>
      <c r="U3689">
        <f t="shared" si="682"/>
        <v>0</v>
      </c>
      <c r="V3689">
        <f t="shared" si="683"/>
        <v>0</v>
      </c>
      <c r="W3689">
        <f t="shared" si="684"/>
        <v>0</v>
      </c>
      <c r="X3689">
        <f t="shared" si="685"/>
        <v>0</v>
      </c>
      <c r="Y3689">
        <f t="shared" si="686"/>
        <v>0</v>
      </c>
      <c r="Z3689">
        <f t="shared" si="687"/>
        <v>0</v>
      </c>
      <c r="AA3689">
        <f t="shared" si="688"/>
        <v>0</v>
      </c>
      <c r="AB3689">
        <f t="shared" si="689"/>
        <v>0</v>
      </c>
      <c r="AC3689">
        <f t="shared" si="690"/>
        <v>0</v>
      </c>
      <c r="AD3689">
        <f t="shared" si="691"/>
        <v>0</v>
      </c>
      <c r="AE3689">
        <f t="shared" si="692"/>
        <v>0</v>
      </c>
      <c r="AF3689">
        <f t="shared" si="693"/>
        <v>0</v>
      </c>
      <c r="AG3689">
        <f t="shared" si="694"/>
        <v>0</v>
      </c>
      <c r="AH3689">
        <f t="shared" si="695"/>
        <v>0</v>
      </c>
      <c r="AI3689">
        <f t="shared" si="696"/>
        <v>0</v>
      </c>
      <c r="AJ3689">
        <f t="shared" si="697"/>
        <v>0</v>
      </c>
      <c r="AK3689">
        <f t="shared" si="698"/>
        <v>0</v>
      </c>
    </row>
    <row r="3690" spans="1:38" ht="26.1" customHeight="1" x14ac:dyDescent="0.3">
      <c r="A3690" s="6" t="s">
        <v>162</v>
      </c>
      <c r="B3690" s="6" t="s">
        <v>163</v>
      </c>
      <c r="C3690" s="8" t="s">
        <v>160</v>
      </c>
      <c r="D3690" s="9">
        <v>0.4</v>
      </c>
      <c r="E3690" s="9"/>
      <c r="F3690" s="9"/>
      <c r="G3690" s="9"/>
      <c r="H3690" s="9"/>
      <c r="I3690" s="9"/>
      <c r="J3690" s="9"/>
      <c r="K3690" s="9">
        <f t="shared" si="677"/>
        <v>0</v>
      </c>
      <c r="L3690" s="9">
        <f t="shared" si="678"/>
        <v>0</v>
      </c>
      <c r="M3690" s="15" t="s">
        <v>161</v>
      </c>
      <c r="O3690" t="str">
        <f>""</f>
        <v/>
      </c>
      <c r="P3690" s="1" t="s">
        <v>90</v>
      </c>
      <c r="Q3690">
        <v>1</v>
      </c>
      <c r="R3690">
        <f t="shared" si="679"/>
        <v>0</v>
      </c>
      <c r="S3690">
        <f t="shared" si="680"/>
        <v>0</v>
      </c>
      <c r="T3690">
        <f t="shared" si="681"/>
        <v>0</v>
      </c>
      <c r="U3690">
        <f t="shared" si="682"/>
        <v>0</v>
      </c>
      <c r="V3690">
        <f t="shared" si="683"/>
        <v>0</v>
      </c>
      <c r="W3690">
        <f t="shared" si="684"/>
        <v>0</v>
      </c>
      <c r="X3690">
        <f t="shared" si="685"/>
        <v>0</v>
      </c>
      <c r="Y3690">
        <f t="shared" si="686"/>
        <v>0</v>
      </c>
      <c r="Z3690">
        <f t="shared" si="687"/>
        <v>0</v>
      </c>
      <c r="AA3690">
        <f t="shared" si="688"/>
        <v>0</v>
      </c>
      <c r="AB3690">
        <f t="shared" si="689"/>
        <v>0</v>
      </c>
      <c r="AC3690">
        <f t="shared" si="690"/>
        <v>0</v>
      </c>
      <c r="AD3690">
        <f t="shared" si="691"/>
        <v>0</v>
      </c>
      <c r="AE3690">
        <f t="shared" si="692"/>
        <v>0</v>
      </c>
      <c r="AF3690">
        <f t="shared" si="693"/>
        <v>0</v>
      </c>
      <c r="AG3690">
        <f t="shared" si="694"/>
        <v>0</v>
      </c>
      <c r="AH3690">
        <f t="shared" si="695"/>
        <v>0</v>
      </c>
      <c r="AI3690">
        <f t="shared" si="696"/>
        <v>0</v>
      </c>
      <c r="AJ3690">
        <f t="shared" si="697"/>
        <v>0</v>
      </c>
      <c r="AK3690">
        <f t="shared" si="698"/>
        <v>0</v>
      </c>
    </row>
    <row r="3691" spans="1:38" ht="26.1" customHeight="1" x14ac:dyDescent="0.3">
      <c r="A3691" s="6" t="s">
        <v>165</v>
      </c>
      <c r="B3691" s="6" t="s">
        <v>166</v>
      </c>
      <c r="C3691" s="8" t="s">
        <v>53</v>
      </c>
      <c r="D3691" s="9">
        <v>5</v>
      </c>
      <c r="E3691" s="9"/>
      <c r="F3691" s="9"/>
      <c r="G3691" s="9"/>
      <c r="H3691" s="9"/>
      <c r="I3691" s="9"/>
      <c r="J3691" s="9"/>
      <c r="K3691" s="9">
        <f t="shared" si="677"/>
        <v>0</v>
      </c>
      <c r="L3691" s="9">
        <f t="shared" si="678"/>
        <v>0</v>
      </c>
      <c r="M3691" s="15" t="s">
        <v>164</v>
      </c>
      <c r="O3691" t="str">
        <f>""</f>
        <v/>
      </c>
      <c r="P3691" s="1" t="s">
        <v>90</v>
      </c>
      <c r="Q3691">
        <v>1</v>
      </c>
      <c r="R3691">
        <f t="shared" si="679"/>
        <v>0</v>
      </c>
      <c r="S3691">
        <f t="shared" si="680"/>
        <v>0</v>
      </c>
      <c r="T3691">
        <f t="shared" si="681"/>
        <v>0</v>
      </c>
      <c r="U3691">
        <f t="shared" si="682"/>
        <v>0</v>
      </c>
      <c r="V3691">
        <f t="shared" si="683"/>
        <v>0</v>
      </c>
      <c r="W3691">
        <f t="shared" si="684"/>
        <v>0</v>
      </c>
      <c r="X3691">
        <f t="shared" si="685"/>
        <v>0</v>
      </c>
      <c r="Y3691">
        <f t="shared" si="686"/>
        <v>0</v>
      </c>
      <c r="Z3691">
        <f t="shared" si="687"/>
        <v>0</v>
      </c>
      <c r="AA3691">
        <f t="shared" si="688"/>
        <v>0</v>
      </c>
      <c r="AB3691">
        <f t="shared" si="689"/>
        <v>0</v>
      </c>
      <c r="AC3691">
        <f t="shared" si="690"/>
        <v>0</v>
      </c>
      <c r="AD3691">
        <f t="shared" si="691"/>
        <v>0</v>
      </c>
      <c r="AE3691">
        <f t="shared" si="692"/>
        <v>0</v>
      </c>
      <c r="AF3691">
        <f t="shared" si="693"/>
        <v>0</v>
      </c>
      <c r="AG3691">
        <f t="shared" si="694"/>
        <v>0</v>
      </c>
      <c r="AH3691">
        <f t="shared" si="695"/>
        <v>0</v>
      </c>
      <c r="AI3691">
        <f t="shared" si="696"/>
        <v>0</v>
      </c>
      <c r="AJ3691">
        <f t="shared" si="697"/>
        <v>0</v>
      </c>
      <c r="AK3691">
        <f t="shared" si="698"/>
        <v>0</v>
      </c>
    </row>
    <row r="3692" spans="1:38" ht="26.1" customHeight="1" x14ac:dyDescent="0.3">
      <c r="A3692" s="6" t="s">
        <v>58</v>
      </c>
      <c r="B3692" s="6" t="s">
        <v>59</v>
      </c>
      <c r="C3692" s="8" t="s">
        <v>52</v>
      </c>
      <c r="D3692" s="9">
        <v>0.4</v>
      </c>
      <c r="E3692" s="9"/>
      <c r="F3692" s="9"/>
      <c r="G3692" s="9"/>
      <c r="H3692" s="9"/>
      <c r="I3692" s="9"/>
      <c r="J3692" s="9"/>
      <c r="K3692" s="9">
        <f t="shared" si="677"/>
        <v>0</v>
      </c>
      <c r="L3692" s="9">
        <f t="shared" si="678"/>
        <v>0</v>
      </c>
      <c r="M3692" s="9"/>
      <c r="O3692" t="str">
        <f>"01"</f>
        <v>01</v>
      </c>
      <c r="P3692" s="1" t="s">
        <v>90</v>
      </c>
      <c r="Q3692">
        <v>1</v>
      </c>
      <c r="R3692">
        <f t="shared" si="679"/>
        <v>0</v>
      </c>
      <c r="S3692">
        <f t="shared" si="680"/>
        <v>0</v>
      </c>
      <c r="T3692">
        <f t="shared" si="681"/>
        <v>0</v>
      </c>
      <c r="U3692">
        <f t="shared" si="682"/>
        <v>0</v>
      </c>
      <c r="V3692">
        <f t="shared" si="683"/>
        <v>0</v>
      </c>
      <c r="W3692">
        <f t="shared" si="684"/>
        <v>0</v>
      </c>
      <c r="X3692">
        <f t="shared" si="685"/>
        <v>0</v>
      </c>
      <c r="Y3692">
        <f t="shared" si="686"/>
        <v>0</v>
      </c>
      <c r="Z3692">
        <f t="shared" si="687"/>
        <v>0</v>
      </c>
      <c r="AA3692">
        <f t="shared" si="688"/>
        <v>0</v>
      </c>
      <c r="AB3692">
        <f t="shared" si="689"/>
        <v>0</v>
      </c>
      <c r="AC3692">
        <f t="shared" si="690"/>
        <v>0</v>
      </c>
      <c r="AD3692">
        <f t="shared" si="691"/>
        <v>0</v>
      </c>
      <c r="AE3692">
        <f t="shared" si="692"/>
        <v>0</v>
      </c>
      <c r="AF3692">
        <f t="shared" si="693"/>
        <v>0</v>
      </c>
      <c r="AG3692">
        <f t="shared" si="694"/>
        <v>0</v>
      </c>
      <c r="AH3692">
        <f t="shared" si="695"/>
        <v>0</v>
      </c>
      <c r="AI3692">
        <f t="shared" si="696"/>
        <v>0</v>
      </c>
      <c r="AJ3692">
        <f t="shared" si="697"/>
        <v>0</v>
      </c>
      <c r="AK3692">
        <f t="shared" si="698"/>
        <v>0</v>
      </c>
    </row>
    <row r="3693" spans="1:38" ht="26.1" customHeight="1" x14ac:dyDescent="0.3">
      <c r="A3693" s="6" t="s">
        <v>168</v>
      </c>
      <c r="B3693" s="6" t="s">
        <v>169</v>
      </c>
      <c r="C3693" s="8" t="s">
        <v>52</v>
      </c>
      <c r="D3693" s="9">
        <v>0.4</v>
      </c>
      <c r="E3693" s="9"/>
      <c r="F3693" s="9"/>
      <c r="G3693" s="9"/>
      <c r="H3693" s="9"/>
      <c r="I3693" s="9"/>
      <c r="J3693" s="9"/>
      <c r="K3693" s="9">
        <f t="shared" si="677"/>
        <v>0</v>
      </c>
      <c r="L3693" s="9">
        <f t="shared" si="678"/>
        <v>0</v>
      </c>
      <c r="M3693" s="15" t="s">
        <v>167</v>
      </c>
      <c r="O3693" t="str">
        <f>""</f>
        <v/>
      </c>
      <c r="P3693" s="1" t="s">
        <v>90</v>
      </c>
      <c r="Q3693">
        <v>1</v>
      </c>
      <c r="R3693">
        <f t="shared" si="679"/>
        <v>0</v>
      </c>
      <c r="S3693">
        <f t="shared" si="680"/>
        <v>0</v>
      </c>
      <c r="T3693">
        <f t="shared" si="681"/>
        <v>0</v>
      </c>
      <c r="U3693">
        <f t="shared" si="682"/>
        <v>0</v>
      </c>
      <c r="V3693">
        <f t="shared" si="683"/>
        <v>0</v>
      </c>
      <c r="W3693">
        <f t="shared" si="684"/>
        <v>0</v>
      </c>
      <c r="X3693">
        <f t="shared" si="685"/>
        <v>0</v>
      </c>
      <c r="Y3693">
        <f t="shared" si="686"/>
        <v>0</v>
      </c>
      <c r="Z3693">
        <f t="shared" si="687"/>
        <v>0</v>
      </c>
      <c r="AA3693">
        <f t="shared" si="688"/>
        <v>0</v>
      </c>
      <c r="AB3693">
        <f t="shared" si="689"/>
        <v>0</v>
      </c>
      <c r="AC3693">
        <f t="shared" si="690"/>
        <v>0</v>
      </c>
      <c r="AD3693">
        <f t="shared" si="691"/>
        <v>0</v>
      </c>
      <c r="AE3693">
        <f t="shared" si="692"/>
        <v>0</v>
      </c>
      <c r="AF3693">
        <f t="shared" si="693"/>
        <v>0</v>
      </c>
      <c r="AG3693">
        <f t="shared" si="694"/>
        <v>0</v>
      </c>
      <c r="AH3693">
        <f t="shared" si="695"/>
        <v>0</v>
      </c>
      <c r="AI3693">
        <f t="shared" si="696"/>
        <v>0</v>
      </c>
      <c r="AJ3693">
        <f t="shared" si="697"/>
        <v>0</v>
      </c>
      <c r="AK3693">
        <f t="shared" si="698"/>
        <v>0</v>
      </c>
    </row>
    <row r="3694" spans="1:38" ht="26.1" customHeight="1" x14ac:dyDescent="0.3">
      <c r="A3694" s="6" t="s">
        <v>171</v>
      </c>
      <c r="B3694" s="6" t="s">
        <v>172</v>
      </c>
      <c r="C3694" s="8" t="s">
        <v>53</v>
      </c>
      <c r="D3694" s="9">
        <v>14</v>
      </c>
      <c r="E3694" s="9"/>
      <c r="F3694" s="9"/>
      <c r="G3694" s="9"/>
      <c r="H3694" s="9"/>
      <c r="I3694" s="9"/>
      <c r="J3694" s="9"/>
      <c r="K3694" s="9">
        <f t="shared" si="677"/>
        <v>0</v>
      </c>
      <c r="L3694" s="9">
        <f t="shared" si="678"/>
        <v>0</v>
      </c>
      <c r="M3694" s="15" t="s">
        <v>170</v>
      </c>
      <c r="O3694" t="str">
        <f>""</f>
        <v/>
      </c>
      <c r="P3694" s="1" t="s">
        <v>90</v>
      </c>
      <c r="Q3694">
        <v>1</v>
      </c>
      <c r="R3694">
        <f t="shared" si="679"/>
        <v>0</v>
      </c>
      <c r="S3694">
        <f t="shared" si="680"/>
        <v>0</v>
      </c>
      <c r="T3694">
        <f t="shared" si="681"/>
        <v>0</v>
      </c>
      <c r="U3694">
        <f t="shared" si="682"/>
        <v>0</v>
      </c>
      <c r="V3694">
        <f t="shared" si="683"/>
        <v>0</v>
      </c>
      <c r="W3694">
        <f t="shared" si="684"/>
        <v>0</v>
      </c>
      <c r="X3694">
        <f t="shared" si="685"/>
        <v>0</v>
      </c>
      <c r="Y3694">
        <f t="shared" si="686"/>
        <v>0</v>
      </c>
      <c r="Z3694">
        <f t="shared" si="687"/>
        <v>0</v>
      </c>
      <c r="AA3694">
        <f t="shared" si="688"/>
        <v>0</v>
      </c>
      <c r="AB3694">
        <f t="shared" si="689"/>
        <v>0</v>
      </c>
      <c r="AC3694">
        <f t="shared" si="690"/>
        <v>0</v>
      </c>
      <c r="AD3694">
        <f t="shared" si="691"/>
        <v>0</v>
      </c>
      <c r="AE3694">
        <f t="shared" si="692"/>
        <v>0</v>
      </c>
      <c r="AF3694">
        <f t="shared" si="693"/>
        <v>0</v>
      </c>
      <c r="AG3694">
        <f t="shared" si="694"/>
        <v>0</v>
      </c>
      <c r="AH3694">
        <f t="shared" si="695"/>
        <v>0</v>
      </c>
      <c r="AI3694">
        <f t="shared" si="696"/>
        <v>0</v>
      </c>
      <c r="AJ3694">
        <f t="shared" si="697"/>
        <v>0</v>
      </c>
      <c r="AK3694">
        <f t="shared" si="698"/>
        <v>0</v>
      </c>
    </row>
    <row r="3695" spans="1:38" ht="26.1" customHeight="1" x14ac:dyDescent="0.3">
      <c r="A3695" s="7"/>
      <c r="B3695" s="7"/>
      <c r="C3695" s="14"/>
      <c r="D3695" s="9"/>
      <c r="E3695" s="9"/>
      <c r="F3695" s="9"/>
      <c r="G3695" s="9"/>
      <c r="H3695" s="9"/>
      <c r="I3695" s="9"/>
      <c r="J3695" s="9"/>
      <c r="K3695" s="9"/>
      <c r="L3695" s="9"/>
      <c r="M3695" s="9"/>
    </row>
    <row r="3696" spans="1:38" ht="26.1" customHeight="1" x14ac:dyDescent="0.3">
      <c r="A3696" s="7"/>
      <c r="B3696" s="7"/>
      <c r="C3696" s="14"/>
      <c r="D3696" s="9"/>
      <c r="E3696" s="9"/>
      <c r="F3696" s="9"/>
      <c r="G3696" s="9"/>
      <c r="H3696" s="9"/>
      <c r="I3696" s="9"/>
      <c r="J3696" s="9"/>
      <c r="K3696" s="9"/>
      <c r="L3696" s="9"/>
      <c r="M3696" s="9"/>
    </row>
    <row r="3697" spans="1:38" ht="26.1" customHeight="1" x14ac:dyDescent="0.3">
      <c r="A3697" s="7"/>
      <c r="B3697" s="7"/>
      <c r="C3697" s="14"/>
      <c r="D3697" s="9"/>
      <c r="E3697" s="9"/>
      <c r="F3697" s="9"/>
      <c r="G3697" s="9"/>
      <c r="H3697" s="9"/>
      <c r="I3697" s="9"/>
      <c r="J3697" s="9"/>
      <c r="K3697" s="9"/>
      <c r="L3697" s="9"/>
      <c r="M3697" s="9"/>
    </row>
    <row r="3698" spans="1:38" ht="26.1" customHeight="1" x14ac:dyDescent="0.3">
      <c r="A3698" s="7"/>
      <c r="B3698" s="7"/>
      <c r="C3698" s="14"/>
      <c r="D3698" s="9"/>
      <c r="E3698" s="9"/>
      <c r="F3698" s="9"/>
      <c r="G3698" s="9"/>
      <c r="H3698" s="9"/>
      <c r="I3698" s="9"/>
      <c r="J3698" s="9"/>
      <c r="K3698" s="9"/>
      <c r="L3698" s="9"/>
      <c r="M3698" s="9"/>
    </row>
    <row r="3699" spans="1:38" ht="26.1" customHeight="1" x14ac:dyDescent="0.3">
      <c r="A3699" s="7"/>
      <c r="B3699" s="7"/>
      <c r="C3699" s="14"/>
      <c r="D3699" s="9"/>
      <c r="E3699" s="9"/>
      <c r="F3699" s="9"/>
      <c r="G3699" s="9"/>
      <c r="H3699" s="9"/>
      <c r="I3699" s="9"/>
      <c r="J3699" s="9"/>
      <c r="K3699" s="9"/>
      <c r="L3699" s="9"/>
      <c r="M3699" s="9"/>
    </row>
    <row r="3700" spans="1:38" ht="26.1" customHeight="1" x14ac:dyDescent="0.3">
      <c r="A3700" s="10" t="s">
        <v>91</v>
      </c>
      <c r="B3700" s="11"/>
      <c r="C3700" s="12"/>
      <c r="D3700" s="13"/>
      <c r="E3700" s="13"/>
      <c r="F3700" s="13"/>
      <c r="G3700" s="13"/>
      <c r="H3700" s="13"/>
      <c r="I3700" s="13"/>
      <c r="J3700" s="13"/>
      <c r="K3700" s="13"/>
      <c r="L3700" s="13">
        <f>F3700+H3700+J3700</f>
        <v>0</v>
      </c>
      <c r="M3700" s="13"/>
      <c r="R3700">
        <f t="shared" ref="R3700:AL3700" si="699">ROUNDDOWN(SUM(R3686:R3694), 0)</f>
        <v>0</v>
      </c>
      <c r="S3700">
        <f t="shared" si="699"/>
        <v>0</v>
      </c>
      <c r="T3700">
        <f t="shared" si="699"/>
        <v>0</v>
      </c>
      <c r="U3700">
        <f t="shared" si="699"/>
        <v>0</v>
      </c>
      <c r="V3700">
        <f t="shared" si="699"/>
        <v>0</v>
      </c>
      <c r="W3700">
        <f t="shared" si="699"/>
        <v>0</v>
      </c>
      <c r="X3700">
        <f t="shared" si="699"/>
        <v>0</v>
      </c>
      <c r="Y3700">
        <f t="shared" si="699"/>
        <v>0</v>
      </c>
      <c r="Z3700">
        <f t="shared" si="699"/>
        <v>0</v>
      </c>
      <c r="AA3700">
        <f t="shared" si="699"/>
        <v>0</v>
      </c>
      <c r="AB3700">
        <f t="shared" si="699"/>
        <v>0</v>
      </c>
      <c r="AC3700">
        <f t="shared" si="699"/>
        <v>0</v>
      </c>
      <c r="AD3700">
        <f t="shared" si="699"/>
        <v>0</v>
      </c>
      <c r="AE3700">
        <f t="shared" si="699"/>
        <v>0</v>
      </c>
      <c r="AF3700">
        <f t="shared" si="699"/>
        <v>0</v>
      </c>
      <c r="AG3700">
        <f t="shared" si="699"/>
        <v>0</v>
      </c>
      <c r="AH3700">
        <f t="shared" si="699"/>
        <v>0</v>
      </c>
      <c r="AI3700">
        <f t="shared" si="699"/>
        <v>0</v>
      </c>
      <c r="AJ3700">
        <f t="shared" si="699"/>
        <v>0</v>
      </c>
      <c r="AK3700">
        <f t="shared" si="699"/>
        <v>0</v>
      </c>
      <c r="AL3700">
        <f t="shared" si="699"/>
        <v>0</v>
      </c>
    </row>
    <row r="3701" spans="1:38" ht="26.1" customHeight="1" x14ac:dyDescent="0.3">
      <c r="A3701" s="59" t="s">
        <v>657</v>
      </c>
      <c r="B3701" s="62"/>
      <c r="C3701" s="62"/>
      <c r="D3701" s="62"/>
      <c r="E3701" s="62"/>
      <c r="F3701" s="62"/>
      <c r="G3701" s="62"/>
      <c r="H3701" s="62"/>
      <c r="I3701" s="62"/>
      <c r="J3701" s="62"/>
      <c r="K3701" s="62"/>
      <c r="L3701" s="62"/>
      <c r="M3701" s="63"/>
    </row>
    <row r="3702" spans="1:38" ht="26.1" customHeight="1" x14ac:dyDescent="0.3">
      <c r="A3702" s="6" t="s">
        <v>193</v>
      </c>
      <c r="B3702" s="6" t="s">
        <v>194</v>
      </c>
      <c r="C3702" s="8" t="s">
        <v>52</v>
      </c>
      <c r="D3702" s="9">
        <v>16</v>
      </c>
      <c r="E3702" s="9"/>
      <c r="F3702" s="9"/>
      <c r="G3702" s="9"/>
      <c r="H3702" s="9"/>
      <c r="I3702" s="9"/>
      <c r="J3702" s="9"/>
      <c r="K3702" s="9">
        <f>E3702+G3702+I3702</f>
        <v>0</v>
      </c>
      <c r="L3702" s="9">
        <f>F3702+H3702+J3702</f>
        <v>0</v>
      </c>
      <c r="M3702" s="15" t="s">
        <v>192</v>
      </c>
      <c r="O3702" t="str">
        <f>""</f>
        <v/>
      </c>
      <c r="P3702" s="1" t="s">
        <v>90</v>
      </c>
      <c r="Q3702">
        <v>1</v>
      </c>
      <c r="R3702">
        <f>IF(P3702="기계경비", J3702, 0)</f>
        <v>0</v>
      </c>
      <c r="S3702">
        <f>IF(P3702="운반비", J3702, 0)</f>
        <v>0</v>
      </c>
      <c r="T3702">
        <f>IF(P3702="작업부산물", F3702, 0)</f>
        <v>0</v>
      </c>
      <c r="U3702">
        <f>IF(P3702="관급", F3702, 0)</f>
        <v>0</v>
      </c>
      <c r="V3702">
        <f>IF(P3702="외주비", J3702, 0)</f>
        <v>0</v>
      </c>
      <c r="W3702">
        <f>IF(P3702="장비비", J3702, 0)</f>
        <v>0</v>
      </c>
      <c r="X3702">
        <f>IF(P3702="폐기물처리비", J3702, 0)</f>
        <v>0</v>
      </c>
      <c r="Y3702">
        <f>IF(P3702="가설비", J3702, 0)</f>
        <v>0</v>
      </c>
      <c r="Z3702">
        <f>IF(P3702="잡비제외분", F3702, 0)</f>
        <v>0</v>
      </c>
      <c r="AA3702">
        <f>IF(P3702="사급자재대", L3702, 0)</f>
        <v>0</v>
      </c>
      <c r="AB3702">
        <f>IF(P3702="관급자재대", L3702, 0)</f>
        <v>0</v>
      </c>
      <c r="AC3702">
        <f>IF(P3702="(비)철강설", L3702, 0)</f>
        <v>0</v>
      </c>
      <c r="AD3702">
        <f>IF(P3702="사용자항목2", L3702, 0)</f>
        <v>0</v>
      </c>
      <c r="AE3702">
        <f>IF(P3702="사용자항목3", L3702, 0)</f>
        <v>0</v>
      </c>
      <c r="AF3702">
        <f>IF(P3702="사용자항목4", L3702, 0)</f>
        <v>0</v>
      </c>
      <c r="AG3702">
        <f>IF(P3702="사용자항목5", L3702, 0)</f>
        <v>0</v>
      </c>
      <c r="AH3702">
        <f>IF(P3702="사용자항목6", L3702, 0)</f>
        <v>0</v>
      </c>
      <c r="AI3702">
        <f>IF(P3702="사용자항목7", L3702, 0)</f>
        <v>0</v>
      </c>
      <c r="AJ3702">
        <f>IF(P3702="사용자항목8", L3702, 0)</f>
        <v>0</v>
      </c>
      <c r="AK3702">
        <f>IF(P3702="사용자항목9", L3702, 0)</f>
        <v>0</v>
      </c>
    </row>
    <row r="3703" spans="1:38" ht="26.1" customHeight="1" x14ac:dyDescent="0.3">
      <c r="A3703" s="6" t="s">
        <v>196</v>
      </c>
      <c r="B3703" s="6" t="s">
        <v>197</v>
      </c>
      <c r="C3703" s="8" t="s">
        <v>52</v>
      </c>
      <c r="D3703" s="9">
        <v>16</v>
      </c>
      <c r="E3703" s="9"/>
      <c r="F3703" s="9"/>
      <c r="G3703" s="9"/>
      <c r="H3703" s="9"/>
      <c r="I3703" s="9"/>
      <c r="J3703" s="9"/>
      <c r="K3703" s="9">
        <f>E3703+G3703+I3703</f>
        <v>0</v>
      </c>
      <c r="L3703" s="9">
        <f>F3703+H3703+J3703</f>
        <v>0</v>
      </c>
      <c r="M3703" s="15" t="s">
        <v>195</v>
      </c>
      <c r="O3703" t="str">
        <f>""</f>
        <v/>
      </c>
      <c r="P3703" s="1" t="s">
        <v>90</v>
      </c>
      <c r="Q3703">
        <v>1</v>
      </c>
      <c r="R3703">
        <f>IF(P3703="기계경비", J3703, 0)</f>
        <v>0</v>
      </c>
      <c r="S3703">
        <f>IF(P3703="운반비", J3703, 0)</f>
        <v>0</v>
      </c>
      <c r="T3703">
        <f>IF(P3703="작업부산물", F3703, 0)</f>
        <v>0</v>
      </c>
      <c r="U3703">
        <f>IF(P3703="관급", F3703, 0)</f>
        <v>0</v>
      </c>
      <c r="V3703">
        <f>IF(P3703="외주비", J3703, 0)</f>
        <v>0</v>
      </c>
      <c r="W3703">
        <f>IF(P3703="장비비", J3703, 0)</f>
        <v>0</v>
      </c>
      <c r="X3703">
        <f>IF(P3703="폐기물처리비", J3703, 0)</f>
        <v>0</v>
      </c>
      <c r="Y3703">
        <f>IF(P3703="가설비", J3703, 0)</f>
        <v>0</v>
      </c>
      <c r="Z3703">
        <f>IF(P3703="잡비제외분", F3703, 0)</f>
        <v>0</v>
      </c>
      <c r="AA3703">
        <f>IF(P3703="사급자재대", L3703, 0)</f>
        <v>0</v>
      </c>
      <c r="AB3703">
        <f>IF(P3703="관급자재대", L3703, 0)</f>
        <v>0</v>
      </c>
      <c r="AC3703">
        <f>IF(P3703="(비)철강설", L3703, 0)</f>
        <v>0</v>
      </c>
      <c r="AD3703">
        <f>IF(P3703="사용자항목2", L3703, 0)</f>
        <v>0</v>
      </c>
      <c r="AE3703">
        <f>IF(P3703="사용자항목3", L3703, 0)</f>
        <v>0</v>
      </c>
      <c r="AF3703">
        <f>IF(P3703="사용자항목4", L3703, 0)</f>
        <v>0</v>
      </c>
      <c r="AG3703">
        <f>IF(P3703="사용자항목5", L3703, 0)</f>
        <v>0</v>
      </c>
      <c r="AH3703">
        <f>IF(P3703="사용자항목6", L3703, 0)</f>
        <v>0</v>
      </c>
      <c r="AI3703">
        <f>IF(P3703="사용자항목7", L3703, 0)</f>
        <v>0</v>
      </c>
      <c r="AJ3703">
        <f>IF(P3703="사용자항목8", L3703, 0)</f>
        <v>0</v>
      </c>
      <c r="AK3703">
        <f>IF(P3703="사용자항목9", L3703, 0)</f>
        <v>0</v>
      </c>
    </row>
    <row r="3704" spans="1:38" ht="26.1" customHeight="1" x14ac:dyDescent="0.3">
      <c r="A3704" s="7"/>
      <c r="B3704" s="7"/>
      <c r="C3704" s="14"/>
      <c r="D3704" s="9"/>
      <c r="E3704" s="9"/>
      <c r="F3704" s="9"/>
      <c r="G3704" s="9"/>
      <c r="H3704" s="9"/>
      <c r="I3704" s="9"/>
      <c r="J3704" s="9"/>
      <c r="K3704" s="9"/>
      <c r="L3704" s="9"/>
      <c r="M3704" s="9"/>
    </row>
    <row r="3705" spans="1:38" ht="26.1" customHeight="1" x14ac:dyDescent="0.3">
      <c r="A3705" s="7"/>
      <c r="B3705" s="7"/>
      <c r="C3705" s="14"/>
      <c r="D3705" s="9"/>
      <c r="E3705" s="9"/>
      <c r="F3705" s="9"/>
      <c r="G3705" s="9"/>
      <c r="H3705" s="9"/>
      <c r="I3705" s="9"/>
      <c r="J3705" s="9"/>
      <c r="K3705" s="9"/>
      <c r="L3705" s="9"/>
      <c r="M3705" s="9"/>
    </row>
    <row r="3706" spans="1:38" ht="26.1" customHeight="1" x14ac:dyDescent="0.3">
      <c r="A3706" s="7"/>
      <c r="B3706" s="7"/>
      <c r="C3706" s="14"/>
      <c r="D3706" s="9"/>
      <c r="E3706" s="9"/>
      <c r="F3706" s="9"/>
      <c r="G3706" s="9"/>
      <c r="H3706" s="9"/>
      <c r="I3706" s="9"/>
      <c r="J3706" s="9"/>
      <c r="K3706" s="9"/>
      <c r="L3706" s="9"/>
      <c r="M3706" s="9"/>
    </row>
    <row r="3707" spans="1:38" ht="26.1" customHeight="1" x14ac:dyDescent="0.3">
      <c r="A3707" s="7"/>
      <c r="B3707" s="7"/>
      <c r="C3707" s="14"/>
      <c r="D3707" s="9"/>
      <c r="E3707" s="9"/>
      <c r="F3707" s="9"/>
      <c r="G3707" s="9"/>
      <c r="H3707" s="9"/>
      <c r="I3707" s="9"/>
      <c r="J3707" s="9"/>
      <c r="K3707" s="9"/>
      <c r="L3707" s="9"/>
      <c r="M3707" s="9"/>
    </row>
    <row r="3708" spans="1:38" ht="26.1" customHeight="1" x14ac:dyDescent="0.3">
      <c r="A3708" s="7"/>
      <c r="B3708" s="7"/>
      <c r="C3708" s="14"/>
      <c r="D3708" s="9"/>
      <c r="E3708" s="9"/>
      <c r="F3708" s="9"/>
      <c r="G3708" s="9"/>
      <c r="H3708" s="9"/>
      <c r="I3708" s="9"/>
      <c r="J3708" s="9"/>
      <c r="K3708" s="9"/>
      <c r="L3708" s="9"/>
      <c r="M3708" s="9"/>
    </row>
    <row r="3709" spans="1:38" ht="26.1" customHeight="1" x14ac:dyDescent="0.3">
      <c r="A3709" s="7"/>
      <c r="B3709" s="7"/>
      <c r="C3709" s="14"/>
      <c r="D3709" s="9"/>
      <c r="E3709" s="9"/>
      <c r="F3709" s="9"/>
      <c r="G3709" s="9"/>
      <c r="H3709" s="9"/>
      <c r="I3709" s="9"/>
      <c r="J3709" s="9"/>
      <c r="K3709" s="9"/>
      <c r="L3709" s="9"/>
      <c r="M3709" s="9"/>
    </row>
    <row r="3710" spans="1:38" ht="26.1" customHeight="1" x14ac:dyDescent="0.3">
      <c r="A3710" s="7"/>
      <c r="B3710" s="7"/>
      <c r="C3710" s="14"/>
      <c r="D3710" s="9"/>
      <c r="E3710" s="9"/>
      <c r="F3710" s="9"/>
      <c r="G3710" s="9"/>
      <c r="H3710" s="9"/>
      <c r="I3710" s="9"/>
      <c r="J3710" s="9"/>
      <c r="K3710" s="9"/>
      <c r="L3710" s="9"/>
      <c r="M3710" s="9"/>
    </row>
    <row r="3711" spans="1:38" ht="26.1" customHeight="1" x14ac:dyDescent="0.3">
      <c r="A3711" s="7"/>
      <c r="B3711" s="7"/>
      <c r="C3711" s="14"/>
      <c r="D3711" s="9"/>
      <c r="E3711" s="9"/>
      <c r="F3711" s="9"/>
      <c r="G3711" s="9"/>
      <c r="H3711" s="9"/>
      <c r="I3711" s="9"/>
      <c r="J3711" s="9"/>
      <c r="K3711" s="9"/>
      <c r="L3711" s="9"/>
      <c r="M3711" s="9"/>
    </row>
    <row r="3712" spans="1:38" ht="26.1" customHeight="1" x14ac:dyDescent="0.3">
      <c r="A3712" s="7"/>
      <c r="B3712" s="7"/>
      <c r="C3712" s="14"/>
      <c r="D3712" s="9"/>
      <c r="E3712" s="9"/>
      <c r="F3712" s="9"/>
      <c r="G3712" s="9"/>
      <c r="H3712" s="9"/>
      <c r="I3712" s="9"/>
      <c r="J3712" s="9"/>
      <c r="K3712" s="9"/>
      <c r="L3712" s="9"/>
      <c r="M3712" s="9"/>
    </row>
    <row r="3713" spans="1:38" ht="26.1" customHeight="1" x14ac:dyDescent="0.3">
      <c r="A3713" s="7"/>
      <c r="B3713" s="7"/>
      <c r="C3713" s="14"/>
      <c r="D3713" s="9"/>
      <c r="E3713" s="9"/>
      <c r="F3713" s="9"/>
      <c r="G3713" s="9"/>
      <c r="H3713" s="9"/>
      <c r="I3713" s="9"/>
      <c r="J3713" s="9"/>
      <c r="K3713" s="9"/>
      <c r="L3713" s="9"/>
      <c r="M3713" s="9"/>
    </row>
    <row r="3714" spans="1:38" ht="26.1" customHeight="1" x14ac:dyDescent="0.3">
      <c r="A3714" s="7"/>
      <c r="B3714" s="7"/>
      <c r="C3714" s="14"/>
      <c r="D3714" s="9"/>
      <c r="E3714" s="9"/>
      <c r="F3714" s="9"/>
      <c r="G3714" s="9"/>
      <c r="H3714" s="9"/>
      <c r="I3714" s="9"/>
      <c r="J3714" s="9"/>
      <c r="K3714" s="9"/>
      <c r="L3714" s="9"/>
      <c r="M3714" s="9"/>
    </row>
    <row r="3715" spans="1:38" ht="26.1" customHeight="1" x14ac:dyDescent="0.3">
      <c r="A3715" s="7"/>
      <c r="B3715" s="7"/>
      <c r="C3715" s="14"/>
      <c r="D3715" s="9"/>
      <c r="E3715" s="9"/>
      <c r="F3715" s="9"/>
      <c r="G3715" s="9"/>
      <c r="H3715" s="9"/>
      <c r="I3715" s="9"/>
      <c r="J3715" s="9"/>
      <c r="K3715" s="9"/>
      <c r="L3715" s="9"/>
      <c r="M3715" s="9"/>
    </row>
    <row r="3716" spans="1:38" ht="26.1" customHeight="1" x14ac:dyDescent="0.3">
      <c r="A3716" s="10" t="s">
        <v>91</v>
      </c>
      <c r="B3716" s="11"/>
      <c r="C3716" s="12"/>
      <c r="D3716" s="13"/>
      <c r="E3716" s="13"/>
      <c r="F3716" s="13"/>
      <c r="G3716" s="13"/>
      <c r="H3716" s="13"/>
      <c r="I3716" s="13"/>
      <c r="J3716" s="13"/>
      <c r="K3716" s="13"/>
      <c r="L3716" s="13">
        <f>F3716+H3716+J3716</f>
        <v>0</v>
      </c>
      <c r="M3716" s="13"/>
      <c r="R3716">
        <f t="shared" ref="R3716:AL3716" si="700">ROUNDDOWN(SUM(R3702:R3703), 0)</f>
        <v>0</v>
      </c>
      <c r="S3716">
        <f t="shared" si="700"/>
        <v>0</v>
      </c>
      <c r="T3716">
        <f t="shared" si="700"/>
        <v>0</v>
      </c>
      <c r="U3716">
        <f t="shared" si="700"/>
        <v>0</v>
      </c>
      <c r="V3716">
        <f t="shared" si="700"/>
        <v>0</v>
      </c>
      <c r="W3716">
        <f t="shared" si="700"/>
        <v>0</v>
      </c>
      <c r="X3716">
        <f t="shared" si="700"/>
        <v>0</v>
      </c>
      <c r="Y3716">
        <f t="shared" si="700"/>
        <v>0</v>
      </c>
      <c r="Z3716">
        <f t="shared" si="700"/>
        <v>0</v>
      </c>
      <c r="AA3716">
        <f t="shared" si="700"/>
        <v>0</v>
      </c>
      <c r="AB3716">
        <f t="shared" si="700"/>
        <v>0</v>
      </c>
      <c r="AC3716">
        <f t="shared" si="700"/>
        <v>0</v>
      </c>
      <c r="AD3716">
        <f t="shared" si="700"/>
        <v>0</v>
      </c>
      <c r="AE3716">
        <f t="shared" si="700"/>
        <v>0</v>
      </c>
      <c r="AF3716">
        <f t="shared" si="700"/>
        <v>0</v>
      </c>
      <c r="AG3716">
        <f t="shared" si="700"/>
        <v>0</v>
      </c>
      <c r="AH3716">
        <f t="shared" si="700"/>
        <v>0</v>
      </c>
      <c r="AI3716">
        <f t="shared" si="700"/>
        <v>0</v>
      </c>
      <c r="AJ3716">
        <f t="shared" si="700"/>
        <v>0</v>
      </c>
      <c r="AK3716">
        <f t="shared" si="700"/>
        <v>0</v>
      </c>
      <c r="AL3716">
        <f t="shared" si="700"/>
        <v>0</v>
      </c>
    </row>
    <row r="3717" spans="1:38" ht="26.1" customHeight="1" x14ac:dyDescent="0.3">
      <c r="A3717" s="59" t="s">
        <v>658</v>
      </c>
      <c r="B3717" s="62"/>
      <c r="C3717" s="62"/>
      <c r="D3717" s="62"/>
      <c r="E3717" s="62"/>
      <c r="F3717" s="62"/>
      <c r="G3717" s="62"/>
      <c r="H3717" s="62"/>
      <c r="I3717" s="62"/>
      <c r="J3717" s="62"/>
      <c r="K3717" s="62"/>
      <c r="L3717" s="62"/>
      <c r="M3717" s="63"/>
    </row>
    <row r="3718" spans="1:38" ht="26.1" customHeight="1" x14ac:dyDescent="0.3">
      <c r="A3718" s="6" t="s">
        <v>120</v>
      </c>
      <c r="B3718" s="6" t="s">
        <v>121</v>
      </c>
      <c r="C3718" s="8" t="s">
        <v>122</v>
      </c>
      <c r="D3718" s="9">
        <v>13</v>
      </c>
      <c r="E3718" s="9"/>
      <c r="F3718" s="9"/>
      <c r="G3718" s="9"/>
      <c r="H3718" s="9"/>
      <c r="I3718" s="9"/>
      <c r="J3718" s="9"/>
      <c r="K3718" s="9">
        <f>E3718+G3718+I3718</f>
        <v>0</v>
      </c>
      <c r="L3718" s="9">
        <f>F3718+H3718+J3718</f>
        <v>0</v>
      </c>
      <c r="M3718" s="15" t="s">
        <v>119</v>
      </c>
      <c r="O3718" t="str">
        <f>""</f>
        <v/>
      </c>
      <c r="P3718" s="1" t="s">
        <v>90</v>
      </c>
      <c r="Q3718">
        <v>1</v>
      </c>
      <c r="R3718">
        <f>IF(P3718="기계경비", J3718, 0)</f>
        <v>0</v>
      </c>
      <c r="S3718">
        <f>IF(P3718="운반비", J3718, 0)</f>
        <v>0</v>
      </c>
      <c r="T3718">
        <f>IF(P3718="작업부산물", F3718, 0)</f>
        <v>0</v>
      </c>
      <c r="U3718">
        <f>IF(P3718="관급", F3718, 0)</f>
        <v>0</v>
      </c>
      <c r="V3718">
        <f>IF(P3718="외주비", J3718, 0)</f>
        <v>0</v>
      </c>
      <c r="W3718">
        <f>IF(P3718="장비비", J3718, 0)</f>
        <v>0</v>
      </c>
      <c r="X3718">
        <f>IF(P3718="폐기물처리비", J3718, 0)</f>
        <v>0</v>
      </c>
      <c r="Y3718">
        <f>IF(P3718="가설비", J3718, 0)</f>
        <v>0</v>
      </c>
      <c r="Z3718">
        <f>IF(P3718="잡비제외분", F3718, 0)</f>
        <v>0</v>
      </c>
      <c r="AA3718">
        <f>IF(P3718="사급자재대", L3718, 0)</f>
        <v>0</v>
      </c>
      <c r="AB3718">
        <f>IF(P3718="관급자재대", L3718, 0)</f>
        <v>0</v>
      </c>
      <c r="AC3718">
        <f>IF(P3718="(비)철강설", L3718, 0)</f>
        <v>0</v>
      </c>
      <c r="AD3718">
        <f>IF(P3718="사용자항목2", L3718, 0)</f>
        <v>0</v>
      </c>
      <c r="AE3718">
        <f>IF(P3718="사용자항목3", L3718, 0)</f>
        <v>0</v>
      </c>
      <c r="AF3718">
        <f>IF(P3718="사용자항목4", L3718, 0)</f>
        <v>0</v>
      </c>
      <c r="AG3718">
        <f>IF(P3718="사용자항목5", L3718, 0)</f>
        <v>0</v>
      </c>
      <c r="AH3718">
        <f>IF(P3718="사용자항목6", L3718, 0)</f>
        <v>0</v>
      </c>
      <c r="AI3718">
        <f>IF(P3718="사용자항목7", L3718, 0)</f>
        <v>0</v>
      </c>
      <c r="AJ3718">
        <f>IF(P3718="사용자항목8", L3718, 0)</f>
        <v>0</v>
      </c>
      <c r="AK3718">
        <f>IF(P3718="사용자항목9", L3718, 0)</f>
        <v>0</v>
      </c>
    </row>
    <row r="3719" spans="1:38" ht="26.1" customHeight="1" x14ac:dyDescent="0.3">
      <c r="A3719" s="6" t="s">
        <v>100</v>
      </c>
      <c r="B3719" s="6" t="s">
        <v>101</v>
      </c>
      <c r="C3719" s="8" t="s">
        <v>52</v>
      </c>
      <c r="D3719" s="9">
        <v>42</v>
      </c>
      <c r="E3719" s="9"/>
      <c r="F3719" s="9"/>
      <c r="G3719" s="9"/>
      <c r="H3719" s="9"/>
      <c r="I3719" s="9"/>
      <c r="J3719" s="9"/>
      <c r="K3719" s="9">
        <f>E3719+G3719+I3719</f>
        <v>0</v>
      </c>
      <c r="L3719" s="9">
        <f>F3719+H3719+J3719</f>
        <v>0</v>
      </c>
      <c r="M3719" s="15" t="s">
        <v>102</v>
      </c>
      <c r="O3719" t="str">
        <f>""</f>
        <v/>
      </c>
      <c r="P3719" s="1" t="s">
        <v>90</v>
      </c>
      <c r="Q3719">
        <v>1</v>
      </c>
      <c r="R3719">
        <f>IF(P3719="기계경비", J3719, 0)</f>
        <v>0</v>
      </c>
      <c r="S3719">
        <f>IF(P3719="운반비", J3719, 0)</f>
        <v>0</v>
      </c>
      <c r="T3719">
        <f>IF(P3719="작업부산물", F3719, 0)</f>
        <v>0</v>
      </c>
      <c r="U3719">
        <f>IF(P3719="관급", F3719, 0)</f>
        <v>0</v>
      </c>
      <c r="V3719">
        <f>IF(P3719="외주비", J3719, 0)</f>
        <v>0</v>
      </c>
      <c r="W3719">
        <f>IF(P3719="장비비", J3719, 0)</f>
        <v>0</v>
      </c>
      <c r="X3719">
        <f>IF(P3719="폐기물처리비", J3719, 0)</f>
        <v>0</v>
      </c>
      <c r="Y3719">
        <f>IF(P3719="가설비", J3719, 0)</f>
        <v>0</v>
      </c>
      <c r="Z3719">
        <f>IF(P3719="잡비제외분", F3719, 0)</f>
        <v>0</v>
      </c>
      <c r="AA3719">
        <f>IF(P3719="사급자재대", L3719, 0)</f>
        <v>0</v>
      </c>
      <c r="AB3719">
        <f>IF(P3719="관급자재대", L3719, 0)</f>
        <v>0</v>
      </c>
      <c r="AC3719">
        <f>IF(P3719="(비)철강설", L3719, 0)</f>
        <v>0</v>
      </c>
      <c r="AD3719">
        <f>IF(P3719="사용자항목2", L3719, 0)</f>
        <v>0</v>
      </c>
      <c r="AE3719">
        <f>IF(P3719="사용자항목3", L3719, 0)</f>
        <v>0</v>
      </c>
      <c r="AF3719">
        <f>IF(P3719="사용자항목4", L3719, 0)</f>
        <v>0</v>
      </c>
      <c r="AG3719">
        <f>IF(P3719="사용자항목5", L3719, 0)</f>
        <v>0</v>
      </c>
      <c r="AH3719">
        <f>IF(P3719="사용자항목6", L3719, 0)</f>
        <v>0</v>
      </c>
      <c r="AI3719">
        <f>IF(P3719="사용자항목7", L3719, 0)</f>
        <v>0</v>
      </c>
      <c r="AJ3719">
        <f>IF(P3719="사용자항목8", L3719, 0)</f>
        <v>0</v>
      </c>
      <c r="AK3719">
        <f>IF(P3719="사용자항목9", L3719, 0)</f>
        <v>0</v>
      </c>
    </row>
    <row r="3720" spans="1:38" ht="26.1" customHeight="1" x14ac:dyDescent="0.3">
      <c r="A3720" s="7"/>
      <c r="B3720" s="7"/>
      <c r="C3720" s="14"/>
      <c r="D3720" s="9"/>
      <c r="E3720" s="9"/>
      <c r="F3720" s="9"/>
      <c r="G3720" s="9"/>
      <c r="H3720" s="9"/>
      <c r="I3720" s="9"/>
      <c r="J3720" s="9"/>
      <c r="K3720" s="9"/>
      <c r="L3720" s="9"/>
      <c r="M3720" s="9"/>
    </row>
    <row r="3721" spans="1:38" ht="26.1" customHeight="1" x14ac:dyDescent="0.3">
      <c r="A3721" s="7"/>
      <c r="B3721" s="7"/>
      <c r="C3721" s="14"/>
      <c r="D3721" s="9"/>
      <c r="E3721" s="9"/>
      <c r="F3721" s="9"/>
      <c r="G3721" s="9"/>
      <c r="H3721" s="9"/>
      <c r="I3721" s="9"/>
      <c r="J3721" s="9"/>
      <c r="K3721" s="9"/>
      <c r="L3721" s="9"/>
      <c r="M3721" s="9"/>
    </row>
    <row r="3722" spans="1:38" ht="26.1" customHeight="1" x14ac:dyDescent="0.3">
      <c r="A3722" s="7"/>
      <c r="B3722" s="7"/>
      <c r="C3722" s="14"/>
      <c r="D3722" s="9"/>
      <c r="E3722" s="9"/>
      <c r="F3722" s="9"/>
      <c r="G3722" s="9"/>
      <c r="H3722" s="9"/>
      <c r="I3722" s="9"/>
      <c r="J3722" s="9"/>
      <c r="K3722" s="9"/>
      <c r="L3722" s="9"/>
      <c r="M3722" s="9"/>
    </row>
    <row r="3723" spans="1:38" ht="26.1" customHeight="1" x14ac:dyDescent="0.3">
      <c r="A3723" s="7"/>
      <c r="B3723" s="7"/>
      <c r="C3723" s="14"/>
      <c r="D3723" s="9"/>
      <c r="E3723" s="9"/>
      <c r="F3723" s="9"/>
      <c r="G3723" s="9"/>
      <c r="H3723" s="9"/>
      <c r="I3723" s="9"/>
      <c r="J3723" s="9"/>
      <c r="K3723" s="9"/>
      <c r="L3723" s="9"/>
      <c r="M3723" s="9"/>
    </row>
    <row r="3724" spans="1:38" ht="26.1" customHeight="1" x14ac:dyDescent="0.3">
      <c r="A3724" s="7"/>
      <c r="B3724" s="7"/>
      <c r="C3724" s="14"/>
      <c r="D3724" s="9"/>
      <c r="E3724" s="9"/>
      <c r="F3724" s="9"/>
      <c r="G3724" s="9"/>
      <c r="H3724" s="9"/>
      <c r="I3724" s="9"/>
      <c r="J3724" s="9"/>
      <c r="K3724" s="9"/>
      <c r="L3724" s="9"/>
      <c r="M3724" s="9"/>
    </row>
    <row r="3725" spans="1:38" ht="26.1" customHeight="1" x14ac:dyDescent="0.3">
      <c r="A3725" s="7"/>
      <c r="B3725" s="7"/>
      <c r="C3725" s="14"/>
      <c r="D3725" s="9"/>
      <c r="E3725" s="9"/>
      <c r="F3725" s="9"/>
      <c r="G3725" s="9"/>
      <c r="H3725" s="9"/>
      <c r="I3725" s="9"/>
      <c r="J3725" s="9"/>
      <c r="K3725" s="9"/>
      <c r="L3725" s="9"/>
      <c r="M3725" s="9"/>
    </row>
    <row r="3726" spans="1:38" ht="26.1" customHeight="1" x14ac:dyDescent="0.3">
      <c r="A3726" s="7"/>
      <c r="B3726" s="7"/>
      <c r="C3726" s="14"/>
      <c r="D3726" s="9"/>
      <c r="E3726" s="9"/>
      <c r="F3726" s="9"/>
      <c r="G3726" s="9"/>
      <c r="H3726" s="9"/>
      <c r="I3726" s="9"/>
      <c r="J3726" s="9"/>
      <c r="K3726" s="9"/>
      <c r="L3726" s="9"/>
      <c r="M3726" s="9"/>
    </row>
    <row r="3727" spans="1:38" ht="26.1" customHeight="1" x14ac:dyDescent="0.3">
      <c r="A3727" s="7"/>
      <c r="B3727" s="7"/>
      <c r="C3727" s="14"/>
      <c r="D3727" s="9"/>
      <c r="E3727" s="9"/>
      <c r="F3727" s="9"/>
      <c r="G3727" s="9"/>
      <c r="H3727" s="9"/>
      <c r="I3727" s="9"/>
      <c r="J3727" s="9"/>
      <c r="K3727" s="9"/>
      <c r="L3727" s="9"/>
      <c r="M3727" s="9"/>
    </row>
    <row r="3728" spans="1:38" ht="26.1" customHeight="1" x14ac:dyDescent="0.3">
      <c r="A3728" s="7"/>
      <c r="B3728" s="7"/>
      <c r="C3728" s="14"/>
      <c r="D3728" s="9"/>
      <c r="E3728" s="9"/>
      <c r="F3728" s="9"/>
      <c r="G3728" s="9"/>
      <c r="H3728" s="9"/>
      <c r="I3728" s="9"/>
      <c r="J3728" s="9"/>
      <c r="K3728" s="9"/>
      <c r="L3728" s="9"/>
      <c r="M3728" s="9"/>
    </row>
    <row r="3729" spans="1:38" ht="26.1" customHeight="1" x14ac:dyDescent="0.3">
      <c r="A3729" s="7"/>
      <c r="B3729" s="7"/>
      <c r="C3729" s="14"/>
      <c r="D3729" s="9"/>
      <c r="E3729" s="9"/>
      <c r="F3729" s="9"/>
      <c r="G3729" s="9"/>
      <c r="H3729" s="9"/>
      <c r="I3729" s="9"/>
      <c r="J3729" s="9"/>
      <c r="K3729" s="9"/>
      <c r="L3729" s="9"/>
      <c r="M3729" s="9"/>
    </row>
    <row r="3730" spans="1:38" ht="26.1" customHeight="1" x14ac:dyDescent="0.3">
      <c r="A3730" s="7"/>
      <c r="B3730" s="7"/>
      <c r="C3730" s="14"/>
      <c r="D3730" s="9"/>
      <c r="E3730" s="9"/>
      <c r="F3730" s="9"/>
      <c r="G3730" s="9"/>
      <c r="H3730" s="9"/>
      <c r="I3730" s="9"/>
      <c r="J3730" s="9"/>
      <c r="K3730" s="9"/>
      <c r="L3730" s="9"/>
      <c r="M3730" s="9"/>
    </row>
    <row r="3731" spans="1:38" ht="26.1" customHeight="1" x14ac:dyDescent="0.3">
      <c r="A3731" s="7"/>
      <c r="B3731" s="7"/>
      <c r="C3731" s="14"/>
      <c r="D3731" s="9"/>
      <c r="E3731" s="9"/>
      <c r="F3731" s="9"/>
      <c r="G3731" s="9"/>
      <c r="H3731" s="9"/>
      <c r="I3731" s="9"/>
      <c r="J3731" s="9"/>
      <c r="K3731" s="9"/>
      <c r="L3731" s="9"/>
      <c r="M3731" s="9"/>
    </row>
    <row r="3732" spans="1:38" ht="26.1" customHeight="1" x14ac:dyDescent="0.3">
      <c r="A3732" s="10" t="s">
        <v>91</v>
      </c>
      <c r="B3732" s="11"/>
      <c r="C3732" s="12"/>
      <c r="D3732" s="13"/>
      <c r="E3732" s="13"/>
      <c r="F3732" s="13"/>
      <c r="G3732" s="13"/>
      <c r="H3732" s="13"/>
      <c r="I3732" s="13"/>
      <c r="J3732" s="13"/>
      <c r="K3732" s="13"/>
      <c r="L3732" s="13">
        <f>F3732+H3732+J3732</f>
        <v>0</v>
      </c>
      <c r="M3732" s="13"/>
      <c r="R3732">
        <f t="shared" ref="R3732:AL3732" si="701">ROUNDDOWN(SUM(R3718:R3719), 0)</f>
        <v>0</v>
      </c>
      <c r="S3732">
        <f t="shared" si="701"/>
        <v>0</v>
      </c>
      <c r="T3732">
        <f t="shared" si="701"/>
        <v>0</v>
      </c>
      <c r="U3732">
        <f t="shared" si="701"/>
        <v>0</v>
      </c>
      <c r="V3732">
        <f t="shared" si="701"/>
        <v>0</v>
      </c>
      <c r="W3732">
        <f t="shared" si="701"/>
        <v>0</v>
      </c>
      <c r="X3732">
        <f t="shared" si="701"/>
        <v>0</v>
      </c>
      <c r="Y3732">
        <f t="shared" si="701"/>
        <v>0</v>
      </c>
      <c r="Z3732">
        <f t="shared" si="701"/>
        <v>0</v>
      </c>
      <c r="AA3732">
        <f t="shared" si="701"/>
        <v>0</v>
      </c>
      <c r="AB3732">
        <f t="shared" si="701"/>
        <v>0</v>
      </c>
      <c r="AC3732">
        <f t="shared" si="701"/>
        <v>0</v>
      </c>
      <c r="AD3732">
        <f t="shared" si="701"/>
        <v>0</v>
      </c>
      <c r="AE3732">
        <f t="shared" si="701"/>
        <v>0</v>
      </c>
      <c r="AF3732">
        <f t="shared" si="701"/>
        <v>0</v>
      </c>
      <c r="AG3732">
        <f t="shared" si="701"/>
        <v>0</v>
      </c>
      <c r="AH3732">
        <f t="shared" si="701"/>
        <v>0</v>
      </c>
      <c r="AI3732">
        <f t="shared" si="701"/>
        <v>0</v>
      </c>
      <c r="AJ3732">
        <f t="shared" si="701"/>
        <v>0</v>
      </c>
      <c r="AK3732">
        <f t="shared" si="701"/>
        <v>0</v>
      </c>
      <c r="AL3732">
        <f t="shared" si="701"/>
        <v>0</v>
      </c>
    </row>
    <row r="3733" spans="1:38" ht="26.1" customHeight="1" x14ac:dyDescent="0.3">
      <c r="A3733" s="59" t="s">
        <v>659</v>
      </c>
      <c r="B3733" s="62"/>
      <c r="C3733" s="62"/>
      <c r="D3733" s="62"/>
      <c r="E3733" s="62"/>
      <c r="F3733" s="62"/>
      <c r="G3733" s="62"/>
      <c r="H3733" s="62"/>
      <c r="I3733" s="62"/>
      <c r="J3733" s="62"/>
      <c r="K3733" s="62"/>
      <c r="L3733" s="62"/>
      <c r="M3733" s="63"/>
    </row>
    <row r="3734" spans="1:38" ht="26.1" customHeight="1" x14ac:dyDescent="0.3">
      <c r="A3734" s="6" t="s">
        <v>124</v>
      </c>
      <c r="B3734" s="6" t="s">
        <v>125</v>
      </c>
      <c r="C3734" s="8" t="s">
        <v>52</v>
      </c>
      <c r="D3734" s="9">
        <v>42</v>
      </c>
      <c r="E3734" s="9"/>
      <c r="F3734" s="9"/>
      <c r="G3734" s="9"/>
      <c r="H3734" s="9"/>
      <c r="I3734" s="9"/>
      <c r="J3734" s="9"/>
      <c r="K3734" s="9">
        <f>E3734+G3734+I3734</f>
        <v>0</v>
      </c>
      <c r="L3734" s="9">
        <f>F3734+H3734+J3734</f>
        <v>0</v>
      </c>
      <c r="M3734" s="15" t="s">
        <v>123</v>
      </c>
      <c r="O3734" t="str">
        <f>""</f>
        <v/>
      </c>
      <c r="P3734" s="1" t="s">
        <v>90</v>
      </c>
      <c r="Q3734">
        <v>1</v>
      </c>
      <c r="R3734">
        <f>IF(P3734="기계경비", J3734, 0)</f>
        <v>0</v>
      </c>
      <c r="S3734">
        <f>IF(P3734="운반비", J3734, 0)</f>
        <v>0</v>
      </c>
      <c r="T3734">
        <f>IF(P3734="작업부산물", F3734, 0)</f>
        <v>0</v>
      </c>
      <c r="U3734">
        <f>IF(P3734="관급", F3734, 0)</f>
        <v>0</v>
      </c>
      <c r="V3734">
        <f>IF(P3734="외주비", J3734, 0)</f>
        <v>0</v>
      </c>
      <c r="W3734">
        <f>IF(P3734="장비비", J3734, 0)</f>
        <v>0</v>
      </c>
      <c r="X3734">
        <f>IF(P3734="폐기물처리비", J3734, 0)</f>
        <v>0</v>
      </c>
      <c r="Y3734">
        <f>IF(P3734="가설비", J3734, 0)</f>
        <v>0</v>
      </c>
      <c r="Z3734">
        <f>IF(P3734="잡비제외분", F3734, 0)</f>
        <v>0</v>
      </c>
      <c r="AA3734">
        <f>IF(P3734="사급자재대", L3734, 0)</f>
        <v>0</v>
      </c>
      <c r="AB3734">
        <f>IF(P3734="관급자재대", L3734, 0)</f>
        <v>0</v>
      </c>
      <c r="AC3734">
        <f>IF(P3734="(비)철강설", L3734, 0)</f>
        <v>0</v>
      </c>
      <c r="AD3734">
        <f>IF(P3734="사용자항목2", L3734, 0)</f>
        <v>0</v>
      </c>
      <c r="AE3734">
        <f>IF(P3734="사용자항목3", L3734, 0)</f>
        <v>0</v>
      </c>
      <c r="AF3734">
        <f>IF(P3734="사용자항목4", L3734, 0)</f>
        <v>0</v>
      </c>
      <c r="AG3734">
        <f>IF(P3734="사용자항목5", L3734, 0)</f>
        <v>0</v>
      </c>
      <c r="AH3734">
        <f>IF(P3734="사용자항목6", L3734, 0)</f>
        <v>0</v>
      </c>
      <c r="AI3734">
        <f>IF(P3734="사용자항목7", L3734, 0)</f>
        <v>0</v>
      </c>
      <c r="AJ3734">
        <f>IF(P3734="사용자항목8", L3734, 0)</f>
        <v>0</v>
      </c>
      <c r="AK3734">
        <f>IF(P3734="사용자항목9", L3734, 0)</f>
        <v>0</v>
      </c>
    </row>
    <row r="3735" spans="1:38" ht="26.1" customHeight="1" x14ac:dyDescent="0.3">
      <c r="A3735" s="7"/>
      <c r="B3735" s="7"/>
      <c r="C3735" s="14"/>
      <c r="D3735" s="9"/>
      <c r="E3735" s="9"/>
      <c r="F3735" s="9"/>
      <c r="G3735" s="9"/>
      <c r="H3735" s="9"/>
      <c r="I3735" s="9"/>
      <c r="J3735" s="9"/>
      <c r="K3735" s="9"/>
      <c r="L3735" s="9"/>
      <c r="M3735" s="9"/>
    </row>
    <row r="3736" spans="1:38" ht="26.1" customHeight="1" x14ac:dyDescent="0.3">
      <c r="A3736" s="7"/>
      <c r="B3736" s="7"/>
      <c r="C3736" s="14"/>
      <c r="D3736" s="9"/>
      <c r="E3736" s="9"/>
      <c r="F3736" s="9"/>
      <c r="G3736" s="9"/>
      <c r="H3736" s="9"/>
      <c r="I3736" s="9"/>
      <c r="J3736" s="9"/>
      <c r="K3736" s="9"/>
      <c r="L3736" s="9"/>
      <c r="M3736" s="9"/>
    </row>
    <row r="3737" spans="1:38" ht="26.1" customHeight="1" x14ac:dyDescent="0.3">
      <c r="A3737" s="7"/>
      <c r="B3737" s="7"/>
      <c r="C3737" s="14"/>
      <c r="D3737" s="9"/>
      <c r="E3737" s="9"/>
      <c r="F3737" s="9"/>
      <c r="G3737" s="9"/>
      <c r="H3737" s="9"/>
      <c r="I3737" s="9"/>
      <c r="J3737" s="9"/>
      <c r="K3737" s="9"/>
      <c r="L3737" s="9"/>
      <c r="M3737" s="9"/>
    </row>
    <row r="3738" spans="1:38" ht="26.1" customHeight="1" x14ac:dyDescent="0.3">
      <c r="A3738" s="7"/>
      <c r="B3738" s="7"/>
      <c r="C3738" s="14"/>
      <c r="D3738" s="9"/>
      <c r="E3738" s="9"/>
      <c r="F3738" s="9"/>
      <c r="G3738" s="9"/>
      <c r="H3738" s="9"/>
      <c r="I3738" s="9"/>
      <c r="J3738" s="9"/>
      <c r="K3738" s="9"/>
      <c r="L3738" s="9"/>
      <c r="M3738" s="9"/>
    </row>
    <row r="3739" spans="1:38" ht="26.1" customHeight="1" x14ac:dyDescent="0.3">
      <c r="A3739" s="7"/>
      <c r="B3739" s="7"/>
      <c r="C3739" s="14"/>
      <c r="D3739" s="9"/>
      <c r="E3739" s="9"/>
      <c r="F3739" s="9"/>
      <c r="G3739" s="9"/>
      <c r="H3739" s="9"/>
      <c r="I3739" s="9"/>
      <c r="J3739" s="9"/>
      <c r="K3739" s="9"/>
      <c r="L3739" s="9"/>
      <c r="M3739" s="9"/>
    </row>
    <row r="3740" spans="1:38" ht="26.1" customHeight="1" x14ac:dyDescent="0.3">
      <c r="A3740" s="7"/>
      <c r="B3740" s="7"/>
      <c r="C3740" s="14"/>
      <c r="D3740" s="9"/>
      <c r="E3740" s="9"/>
      <c r="F3740" s="9"/>
      <c r="G3740" s="9"/>
      <c r="H3740" s="9"/>
      <c r="I3740" s="9"/>
      <c r="J3740" s="9"/>
      <c r="K3740" s="9"/>
      <c r="L3740" s="9"/>
      <c r="M3740" s="9"/>
    </row>
    <row r="3741" spans="1:38" ht="26.1" customHeight="1" x14ac:dyDescent="0.3">
      <c r="A3741" s="7"/>
      <c r="B3741" s="7"/>
      <c r="C3741" s="14"/>
      <c r="D3741" s="9"/>
      <c r="E3741" s="9"/>
      <c r="F3741" s="9"/>
      <c r="G3741" s="9"/>
      <c r="H3741" s="9"/>
      <c r="I3741" s="9"/>
      <c r="J3741" s="9"/>
      <c r="K3741" s="9"/>
      <c r="L3741" s="9"/>
      <c r="M3741" s="9"/>
    </row>
    <row r="3742" spans="1:38" ht="26.1" customHeight="1" x14ac:dyDescent="0.3">
      <c r="A3742" s="7"/>
      <c r="B3742" s="7"/>
      <c r="C3742" s="14"/>
      <c r="D3742" s="9"/>
      <c r="E3742" s="9"/>
      <c r="F3742" s="9"/>
      <c r="G3742" s="9"/>
      <c r="H3742" s="9"/>
      <c r="I3742" s="9"/>
      <c r="J3742" s="9"/>
      <c r="K3742" s="9"/>
      <c r="L3742" s="9"/>
      <c r="M3742" s="9"/>
    </row>
    <row r="3743" spans="1:38" ht="26.1" customHeight="1" x14ac:dyDescent="0.3">
      <c r="A3743" s="7"/>
      <c r="B3743" s="7"/>
      <c r="C3743" s="14"/>
      <c r="D3743" s="9"/>
      <c r="E3743" s="9"/>
      <c r="F3743" s="9"/>
      <c r="G3743" s="9"/>
      <c r="H3743" s="9"/>
      <c r="I3743" s="9"/>
      <c r="J3743" s="9"/>
      <c r="K3743" s="9"/>
      <c r="L3743" s="9"/>
      <c r="M3743" s="9"/>
    </row>
    <row r="3744" spans="1:38" ht="26.1" customHeight="1" x14ac:dyDescent="0.3">
      <c r="A3744" s="7"/>
      <c r="B3744" s="7"/>
      <c r="C3744" s="14"/>
      <c r="D3744" s="9"/>
      <c r="E3744" s="9"/>
      <c r="F3744" s="9"/>
      <c r="G3744" s="9"/>
      <c r="H3744" s="9"/>
      <c r="I3744" s="9"/>
      <c r="J3744" s="9"/>
      <c r="K3744" s="9"/>
      <c r="L3744" s="9"/>
      <c r="M3744" s="9"/>
    </row>
    <row r="3745" spans="1:38" ht="26.1" customHeight="1" x14ac:dyDescent="0.3">
      <c r="A3745" s="7"/>
      <c r="B3745" s="7"/>
      <c r="C3745" s="14"/>
      <c r="D3745" s="9"/>
      <c r="E3745" s="9"/>
      <c r="F3745" s="9"/>
      <c r="G3745" s="9"/>
      <c r="H3745" s="9"/>
      <c r="I3745" s="9"/>
      <c r="J3745" s="9"/>
      <c r="K3745" s="9"/>
      <c r="L3745" s="9"/>
      <c r="M3745" s="9"/>
    </row>
    <row r="3746" spans="1:38" ht="26.1" customHeight="1" x14ac:dyDescent="0.3">
      <c r="A3746" s="7"/>
      <c r="B3746" s="7"/>
      <c r="C3746" s="14"/>
      <c r="D3746" s="9"/>
      <c r="E3746" s="9"/>
      <c r="F3746" s="9"/>
      <c r="G3746" s="9"/>
      <c r="H3746" s="9"/>
      <c r="I3746" s="9"/>
      <c r="J3746" s="9"/>
      <c r="K3746" s="9"/>
      <c r="L3746" s="9"/>
      <c r="M3746" s="9"/>
    </row>
    <row r="3747" spans="1:38" ht="26.1" customHeight="1" x14ac:dyDescent="0.3">
      <c r="A3747" s="7"/>
      <c r="B3747" s="7"/>
      <c r="C3747" s="14"/>
      <c r="D3747" s="9"/>
      <c r="E3747" s="9"/>
      <c r="F3747" s="9"/>
      <c r="G3747" s="9"/>
      <c r="H3747" s="9"/>
      <c r="I3747" s="9"/>
      <c r="J3747" s="9"/>
      <c r="K3747" s="9"/>
      <c r="L3747" s="9"/>
      <c r="M3747" s="9"/>
    </row>
    <row r="3748" spans="1:38" ht="26.1" customHeight="1" x14ac:dyDescent="0.3">
      <c r="A3748" s="10" t="s">
        <v>91</v>
      </c>
      <c r="B3748" s="11"/>
      <c r="C3748" s="12"/>
      <c r="D3748" s="13"/>
      <c r="E3748" s="13"/>
      <c r="F3748" s="13"/>
      <c r="G3748" s="13"/>
      <c r="H3748" s="13"/>
      <c r="I3748" s="13"/>
      <c r="J3748" s="13"/>
      <c r="K3748" s="13"/>
      <c r="L3748" s="13">
        <f>F3748+H3748+J3748</f>
        <v>0</v>
      </c>
      <c r="M3748" s="13"/>
      <c r="R3748">
        <f t="shared" ref="R3748:AL3748" si="702">ROUNDDOWN(SUM(R3734:R3734), 0)</f>
        <v>0</v>
      </c>
      <c r="S3748">
        <f t="shared" si="702"/>
        <v>0</v>
      </c>
      <c r="T3748">
        <f t="shared" si="702"/>
        <v>0</v>
      </c>
      <c r="U3748">
        <f t="shared" si="702"/>
        <v>0</v>
      </c>
      <c r="V3748">
        <f t="shared" si="702"/>
        <v>0</v>
      </c>
      <c r="W3748">
        <f t="shared" si="702"/>
        <v>0</v>
      </c>
      <c r="X3748">
        <f t="shared" si="702"/>
        <v>0</v>
      </c>
      <c r="Y3748">
        <f t="shared" si="702"/>
        <v>0</v>
      </c>
      <c r="Z3748">
        <f t="shared" si="702"/>
        <v>0</v>
      </c>
      <c r="AA3748">
        <f t="shared" si="702"/>
        <v>0</v>
      </c>
      <c r="AB3748">
        <f t="shared" si="702"/>
        <v>0</v>
      </c>
      <c r="AC3748">
        <f t="shared" si="702"/>
        <v>0</v>
      </c>
      <c r="AD3748">
        <f t="shared" si="702"/>
        <v>0</v>
      </c>
      <c r="AE3748">
        <f t="shared" si="702"/>
        <v>0</v>
      </c>
      <c r="AF3748">
        <f t="shared" si="702"/>
        <v>0</v>
      </c>
      <c r="AG3748">
        <f t="shared" si="702"/>
        <v>0</v>
      </c>
      <c r="AH3748">
        <f t="shared" si="702"/>
        <v>0</v>
      </c>
      <c r="AI3748">
        <f t="shared" si="702"/>
        <v>0</v>
      </c>
      <c r="AJ3748">
        <f t="shared" si="702"/>
        <v>0</v>
      </c>
      <c r="AK3748">
        <f t="shared" si="702"/>
        <v>0</v>
      </c>
      <c r="AL3748">
        <f t="shared" si="702"/>
        <v>0</v>
      </c>
    </row>
    <row r="3749" spans="1:38" ht="26.1" customHeight="1" x14ac:dyDescent="0.3">
      <c r="A3749" s="59" t="s">
        <v>660</v>
      </c>
      <c r="B3749" s="62"/>
      <c r="C3749" s="62"/>
      <c r="D3749" s="62"/>
      <c r="E3749" s="62"/>
      <c r="F3749" s="62"/>
      <c r="G3749" s="62"/>
      <c r="H3749" s="62"/>
      <c r="I3749" s="62"/>
      <c r="J3749" s="62"/>
      <c r="K3749" s="62"/>
      <c r="L3749" s="62"/>
      <c r="M3749" s="63"/>
    </row>
    <row r="3750" spans="1:38" ht="26.1" customHeight="1" x14ac:dyDescent="0.3">
      <c r="A3750" s="6" t="s">
        <v>127</v>
      </c>
      <c r="B3750" s="6" t="s">
        <v>128</v>
      </c>
      <c r="C3750" s="8" t="s">
        <v>52</v>
      </c>
      <c r="D3750" s="9">
        <v>90</v>
      </c>
      <c r="E3750" s="9"/>
      <c r="F3750" s="9"/>
      <c r="G3750" s="9"/>
      <c r="H3750" s="9"/>
      <c r="I3750" s="9"/>
      <c r="J3750" s="9"/>
      <c r="K3750" s="9">
        <f t="shared" ref="K3750:L3753" si="703">E3750+G3750+I3750</f>
        <v>0</v>
      </c>
      <c r="L3750" s="9">
        <f t="shared" si="703"/>
        <v>0</v>
      </c>
      <c r="M3750" s="15" t="s">
        <v>126</v>
      </c>
      <c r="O3750" t="str">
        <f>""</f>
        <v/>
      </c>
      <c r="P3750" s="1" t="s">
        <v>90</v>
      </c>
      <c r="Q3750">
        <v>1</v>
      </c>
      <c r="R3750">
        <f>IF(P3750="기계경비", J3750, 0)</f>
        <v>0</v>
      </c>
      <c r="S3750">
        <f>IF(P3750="운반비", J3750, 0)</f>
        <v>0</v>
      </c>
      <c r="T3750">
        <f>IF(P3750="작업부산물", F3750, 0)</f>
        <v>0</v>
      </c>
      <c r="U3750">
        <f>IF(P3750="관급", F3750, 0)</f>
        <v>0</v>
      </c>
      <c r="V3750">
        <f>IF(P3750="외주비", J3750, 0)</f>
        <v>0</v>
      </c>
      <c r="W3750">
        <f>IF(P3750="장비비", J3750, 0)</f>
        <v>0</v>
      </c>
      <c r="X3750">
        <f>IF(P3750="폐기물처리비", J3750, 0)</f>
        <v>0</v>
      </c>
      <c r="Y3750">
        <f>IF(P3750="가설비", J3750, 0)</f>
        <v>0</v>
      </c>
      <c r="Z3750">
        <f>IF(P3750="잡비제외분", F3750, 0)</f>
        <v>0</v>
      </c>
      <c r="AA3750">
        <f>IF(P3750="사급자재대", L3750, 0)</f>
        <v>0</v>
      </c>
      <c r="AB3750">
        <f>IF(P3750="관급자재대", L3750, 0)</f>
        <v>0</v>
      </c>
      <c r="AC3750">
        <f>IF(P3750="(비)철강설", L3750, 0)</f>
        <v>0</v>
      </c>
      <c r="AD3750">
        <f>IF(P3750="사용자항목2", L3750, 0)</f>
        <v>0</v>
      </c>
      <c r="AE3750">
        <f>IF(P3750="사용자항목3", L3750, 0)</f>
        <v>0</v>
      </c>
      <c r="AF3750">
        <f>IF(P3750="사용자항목4", L3750, 0)</f>
        <v>0</v>
      </c>
      <c r="AG3750">
        <f>IF(P3750="사용자항목5", L3750, 0)</f>
        <v>0</v>
      </c>
      <c r="AH3750">
        <f>IF(P3750="사용자항목6", L3750, 0)</f>
        <v>0</v>
      </c>
      <c r="AI3750">
        <f>IF(P3750="사용자항목7", L3750, 0)</f>
        <v>0</v>
      </c>
      <c r="AJ3750">
        <f>IF(P3750="사용자항목8", L3750, 0)</f>
        <v>0</v>
      </c>
      <c r="AK3750">
        <f>IF(P3750="사용자항목9", L3750, 0)</f>
        <v>0</v>
      </c>
    </row>
    <row r="3751" spans="1:38" ht="26.1" customHeight="1" x14ac:dyDescent="0.3">
      <c r="A3751" s="6" t="s">
        <v>130</v>
      </c>
      <c r="B3751" s="6" t="s">
        <v>131</v>
      </c>
      <c r="C3751" s="8" t="s">
        <v>52</v>
      </c>
      <c r="D3751" s="9">
        <v>90</v>
      </c>
      <c r="E3751" s="9"/>
      <c r="F3751" s="9"/>
      <c r="G3751" s="9"/>
      <c r="H3751" s="9"/>
      <c r="I3751" s="9"/>
      <c r="J3751" s="9"/>
      <c r="K3751" s="9">
        <f t="shared" si="703"/>
        <v>0</v>
      </c>
      <c r="L3751" s="9">
        <f t="shared" si="703"/>
        <v>0</v>
      </c>
      <c r="M3751" s="15" t="s">
        <v>129</v>
      </c>
      <c r="O3751" t="str">
        <f>""</f>
        <v/>
      </c>
      <c r="P3751" s="1" t="s">
        <v>90</v>
      </c>
      <c r="Q3751">
        <v>1</v>
      </c>
      <c r="R3751">
        <f>IF(P3751="기계경비", J3751, 0)</f>
        <v>0</v>
      </c>
      <c r="S3751">
        <f>IF(P3751="운반비", J3751, 0)</f>
        <v>0</v>
      </c>
      <c r="T3751">
        <f>IF(P3751="작업부산물", F3751, 0)</f>
        <v>0</v>
      </c>
      <c r="U3751">
        <f>IF(P3751="관급", F3751, 0)</f>
        <v>0</v>
      </c>
      <c r="V3751">
        <f>IF(P3751="외주비", J3751, 0)</f>
        <v>0</v>
      </c>
      <c r="W3751">
        <f>IF(P3751="장비비", J3751, 0)</f>
        <v>0</v>
      </c>
      <c r="X3751">
        <f>IF(P3751="폐기물처리비", J3751, 0)</f>
        <v>0</v>
      </c>
      <c r="Y3751">
        <f>IF(P3751="가설비", J3751, 0)</f>
        <v>0</v>
      </c>
      <c r="Z3751">
        <f>IF(P3751="잡비제외분", F3751, 0)</f>
        <v>0</v>
      </c>
      <c r="AA3751">
        <f>IF(P3751="사급자재대", L3751, 0)</f>
        <v>0</v>
      </c>
      <c r="AB3751">
        <f>IF(P3751="관급자재대", L3751, 0)</f>
        <v>0</v>
      </c>
      <c r="AC3751">
        <f>IF(P3751="(비)철강설", L3751, 0)</f>
        <v>0</v>
      </c>
      <c r="AD3751">
        <f>IF(P3751="사용자항목2", L3751, 0)</f>
        <v>0</v>
      </c>
      <c r="AE3751">
        <f>IF(P3751="사용자항목3", L3751, 0)</f>
        <v>0</v>
      </c>
      <c r="AF3751">
        <f>IF(P3751="사용자항목4", L3751, 0)</f>
        <v>0</v>
      </c>
      <c r="AG3751">
        <f>IF(P3751="사용자항목5", L3751, 0)</f>
        <v>0</v>
      </c>
      <c r="AH3751">
        <f>IF(P3751="사용자항목6", L3751, 0)</f>
        <v>0</v>
      </c>
      <c r="AI3751">
        <f>IF(P3751="사용자항목7", L3751, 0)</f>
        <v>0</v>
      </c>
      <c r="AJ3751">
        <f>IF(P3751="사용자항목8", L3751, 0)</f>
        <v>0</v>
      </c>
      <c r="AK3751">
        <f>IF(P3751="사용자항목9", L3751, 0)</f>
        <v>0</v>
      </c>
    </row>
    <row r="3752" spans="1:38" ht="26.1" customHeight="1" x14ac:dyDescent="0.3">
      <c r="A3752" s="6" t="s">
        <v>133</v>
      </c>
      <c r="B3752" s="6" t="s">
        <v>134</v>
      </c>
      <c r="C3752" s="8" t="s">
        <v>53</v>
      </c>
      <c r="D3752" s="9">
        <v>42</v>
      </c>
      <c r="E3752" s="9"/>
      <c r="F3752" s="9"/>
      <c r="G3752" s="9"/>
      <c r="H3752" s="9"/>
      <c r="I3752" s="9"/>
      <c r="J3752" s="9"/>
      <c r="K3752" s="9">
        <f t="shared" si="703"/>
        <v>0</v>
      </c>
      <c r="L3752" s="9">
        <f t="shared" si="703"/>
        <v>0</v>
      </c>
      <c r="M3752" s="15" t="s">
        <v>132</v>
      </c>
      <c r="O3752" t="str">
        <f>""</f>
        <v/>
      </c>
      <c r="P3752" s="1" t="s">
        <v>90</v>
      </c>
      <c r="Q3752">
        <v>1</v>
      </c>
      <c r="R3752">
        <f>IF(P3752="기계경비", J3752, 0)</f>
        <v>0</v>
      </c>
      <c r="S3752">
        <f>IF(P3752="운반비", J3752, 0)</f>
        <v>0</v>
      </c>
      <c r="T3752">
        <f>IF(P3752="작업부산물", F3752, 0)</f>
        <v>0</v>
      </c>
      <c r="U3752">
        <f>IF(P3752="관급", F3752, 0)</f>
        <v>0</v>
      </c>
      <c r="V3752">
        <f>IF(P3752="외주비", J3752, 0)</f>
        <v>0</v>
      </c>
      <c r="W3752">
        <f>IF(P3752="장비비", J3752, 0)</f>
        <v>0</v>
      </c>
      <c r="X3752">
        <f>IF(P3752="폐기물처리비", J3752, 0)</f>
        <v>0</v>
      </c>
      <c r="Y3752">
        <f>IF(P3752="가설비", J3752, 0)</f>
        <v>0</v>
      </c>
      <c r="Z3752">
        <f>IF(P3752="잡비제외분", F3752, 0)</f>
        <v>0</v>
      </c>
      <c r="AA3752">
        <f>IF(P3752="사급자재대", L3752, 0)</f>
        <v>0</v>
      </c>
      <c r="AB3752">
        <f>IF(P3752="관급자재대", L3752, 0)</f>
        <v>0</v>
      </c>
      <c r="AC3752">
        <f>IF(P3752="(비)철강설", L3752, 0)</f>
        <v>0</v>
      </c>
      <c r="AD3752">
        <f>IF(P3752="사용자항목2", L3752, 0)</f>
        <v>0</v>
      </c>
      <c r="AE3752">
        <f>IF(P3752="사용자항목3", L3752, 0)</f>
        <v>0</v>
      </c>
      <c r="AF3752">
        <f>IF(P3752="사용자항목4", L3752, 0)</f>
        <v>0</v>
      </c>
      <c r="AG3752">
        <f>IF(P3752="사용자항목5", L3752, 0)</f>
        <v>0</v>
      </c>
      <c r="AH3752">
        <f>IF(P3752="사용자항목6", L3752, 0)</f>
        <v>0</v>
      </c>
      <c r="AI3752">
        <f>IF(P3752="사용자항목7", L3752, 0)</f>
        <v>0</v>
      </c>
      <c r="AJ3752">
        <f>IF(P3752="사용자항목8", L3752, 0)</f>
        <v>0</v>
      </c>
      <c r="AK3752">
        <f>IF(P3752="사용자항목9", L3752, 0)</f>
        <v>0</v>
      </c>
    </row>
    <row r="3753" spans="1:38" ht="26.1" customHeight="1" x14ac:dyDescent="0.3">
      <c r="A3753" s="6" t="s">
        <v>136</v>
      </c>
      <c r="B3753" s="6" t="s">
        <v>137</v>
      </c>
      <c r="C3753" s="8" t="s">
        <v>53</v>
      </c>
      <c r="D3753" s="9">
        <v>12</v>
      </c>
      <c r="E3753" s="9"/>
      <c r="F3753" s="9"/>
      <c r="G3753" s="9"/>
      <c r="H3753" s="9"/>
      <c r="I3753" s="9"/>
      <c r="J3753" s="9"/>
      <c r="K3753" s="9">
        <f t="shared" si="703"/>
        <v>0</v>
      </c>
      <c r="L3753" s="9">
        <f t="shared" si="703"/>
        <v>0</v>
      </c>
      <c r="M3753" s="15" t="s">
        <v>135</v>
      </c>
      <c r="O3753" t="str">
        <f>""</f>
        <v/>
      </c>
      <c r="P3753" s="1" t="s">
        <v>90</v>
      </c>
      <c r="Q3753">
        <v>1</v>
      </c>
      <c r="R3753">
        <f>IF(P3753="기계경비", J3753, 0)</f>
        <v>0</v>
      </c>
      <c r="S3753">
        <f>IF(P3753="운반비", J3753, 0)</f>
        <v>0</v>
      </c>
      <c r="T3753">
        <f>IF(P3753="작업부산물", F3753, 0)</f>
        <v>0</v>
      </c>
      <c r="U3753">
        <f>IF(P3753="관급", F3753, 0)</f>
        <v>0</v>
      </c>
      <c r="V3753">
        <f>IF(P3753="외주비", J3753, 0)</f>
        <v>0</v>
      </c>
      <c r="W3753">
        <f>IF(P3753="장비비", J3753, 0)</f>
        <v>0</v>
      </c>
      <c r="X3753">
        <f>IF(P3753="폐기물처리비", J3753, 0)</f>
        <v>0</v>
      </c>
      <c r="Y3753">
        <f>IF(P3753="가설비", J3753, 0)</f>
        <v>0</v>
      </c>
      <c r="Z3753">
        <f>IF(P3753="잡비제외분", F3753, 0)</f>
        <v>0</v>
      </c>
      <c r="AA3753">
        <f>IF(P3753="사급자재대", L3753, 0)</f>
        <v>0</v>
      </c>
      <c r="AB3753">
        <f>IF(P3753="관급자재대", L3753, 0)</f>
        <v>0</v>
      </c>
      <c r="AC3753">
        <f>IF(P3753="(비)철강설", L3753, 0)</f>
        <v>0</v>
      </c>
      <c r="AD3753">
        <f>IF(P3753="사용자항목2", L3753, 0)</f>
        <v>0</v>
      </c>
      <c r="AE3753">
        <f>IF(P3753="사용자항목3", L3753, 0)</f>
        <v>0</v>
      </c>
      <c r="AF3753">
        <f>IF(P3753="사용자항목4", L3753, 0)</f>
        <v>0</v>
      </c>
      <c r="AG3753">
        <f>IF(P3753="사용자항목5", L3753, 0)</f>
        <v>0</v>
      </c>
      <c r="AH3753">
        <f>IF(P3753="사용자항목6", L3753, 0)</f>
        <v>0</v>
      </c>
      <c r="AI3753">
        <f>IF(P3753="사용자항목7", L3753, 0)</f>
        <v>0</v>
      </c>
      <c r="AJ3753">
        <f>IF(P3753="사용자항목8", L3753, 0)</f>
        <v>0</v>
      </c>
      <c r="AK3753">
        <f>IF(P3753="사용자항목9", L3753, 0)</f>
        <v>0</v>
      </c>
    </row>
    <row r="3754" spans="1:38" ht="26.1" customHeight="1" x14ac:dyDescent="0.3">
      <c r="A3754" s="7"/>
      <c r="B3754" s="7"/>
      <c r="C3754" s="14"/>
      <c r="D3754" s="9"/>
      <c r="E3754" s="9"/>
      <c r="F3754" s="9"/>
      <c r="G3754" s="9"/>
      <c r="H3754" s="9"/>
      <c r="I3754" s="9"/>
      <c r="J3754" s="9"/>
      <c r="K3754" s="9"/>
      <c r="L3754" s="9"/>
      <c r="M3754" s="9"/>
    </row>
    <row r="3755" spans="1:38" ht="26.1" customHeight="1" x14ac:dyDescent="0.3">
      <c r="A3755" s="7"/>
      <c r="B3755" s="7"/>
      <c r="C3755" s="14"/>
      <c r="D3755" s="9"/>
      <c r="E3755" s="9"/>
      <c r="F3755" s="9"/>
      <c r="G3755" s="9"/>
      <c r="H3755" s="9"/>
      <c r="I3755" s="9"/>
      <c r="J3755" s="9"/>
      <c r="K3755" s="9"/>
      <c r="L3755" s="9"/>
      <c r="M3755" s="9"/>
    </row>
    <row r="3756" spans="1:38" ht="26.1" customHeight="1" x14ac:dyDescent="0.3">
      <c r="A3756" s="7"/>
      <c r="B3756" s="7"/>
      <c r="C3756" s="14"/>
      <c r="D3756" s="9"/>
      <c r="E3756" s="9"/>
      <c r="F3756" s="9"/>
      <c r="G3756" s="9"/>
      <c r="H3756" s="9"/>
      <c r="I3756" s="9"/>
      <c r="J3756" s="9"/>
      <c r="K3756" s="9"/>
      <c r="L3756" s="9"/>
      <c r="M3756" s="9"/>
    </row>
    <row r="3757" spans="1:38" ht="26.1" customHeight="1" x14ac:dyDescent="0.3">
      <c r="A3757" s="7"/>
      <c r="B3757" s="7"/>
      <c r="C3757" s="14"/>
      <c r="D3757" s="9"/>
      <c r="E3757" s="9"/>
      <c r="F3757" s="9"/>
      <c r="G3757" s="9"/>
      <c r="H3757" s="9"/>
      <c r="I3757" s="9"/>
      <c r="J3757" s="9"/>
      <c r="K3757" s="9"/>
      <c r="L3757" s="9"/>
      <c r="M3757" s="9"/>
    </row>
    <row r="3758" spans="1:38" ht="26.1" customHeight="1" x14ac:dyDescent="0.3">
      <c r="A3758" s="7"/>
      <c r="B3758" s="7"/>
      <c r="C3758" s="14"/>
      <c r="D3758" s="9"/>
      <c r="E3758" s="9"/>
      <c r="F3758" s="9"/>
      <c r="G3758" s="9"/>
      <c r="H3758" s="9"/>
      <c r="I3758" s="9"/>
      <c r="J3758" s="9"/>
      <c r="K3758" s="9"/>
      <c r="L3758" s="9"/>
      <c r="M3758" s="9"/>
    </row>
    <row r="3759" spans="1:38" ht="26.1" customHeight="1" x14ac:dyDescent="0.3">
      <c r="A3759" s="7"/>
      <c r="B3759" s="7"/>
      <c r="C3759" s="14"/>
      <c r="D3759" s="9"/>
      <c r="E3759" s="9"/>
      <c r="F3759" s="9"/>
      <c r="G3759" s="9"/>
      <c r="H3759" s="9"/>
      <c r="I3759" s="9"/>
      <c r="J3759" s="9"/>
      <c r="K3759" s="9"/>
      <c r="L3759" s="9"/>
      <c r="M3759" s="9"/>
    </row>
    <row r="3760" spans="1:38" ht="26.1" customHeight="1" x14ac:dyDescent="0.3">
      <c r="A3760" s="7"/>
      <c r="B3760" s="7"/>
      <c r="C3760" s="14"/>
      <c r="D3760" s="9"/>
      <c r="E3760" s="9"/>
      <c r="F3760" s="9"/>
      <c r="G3760" s="9"/>
      <c r="H3760" s="9"/>
      <c r="I3760" s="9"/>
      <c r="J3760" s="9"/>
      <c r="K3760" s="9"/>
      <c r="L3760" s="9"/>
      <c r="M3760" s="9"/>
    </row>
    <row r="3761" spans="1:38" ht="26.1" customHeight="1" x14ac:dyDescent="0.3">
      <c r="A3761" s="7"/>
      <c r="B3761" s="7"/>
      <c r="C3761" s="14"/>
      <c r="D3761" s="9"/>
      <c r="E3761" s="9"/>
      <c r="F3761" s="9"/>
      <c r="G3761" s="9"/>
      <c r="H3761" s="9"/>
      <c r="I3761" s="9"/>
      <c r="J3761" s="9"/>
      <c r="K3761" s="9"/>
      <c r="L3761" s="9"/>
      <c r="M3761" s="9"/>
    </row>
    <row r="3762" spans="1:38" ht="26.1" customHeight="1" x14ac:dyDescent="0.3">
      <c r="A3762" s="7"/>
      <c r="B3762" s="7"/>
      <c r="C3762" s="14"/>
      <c r="D3762" s="9"/>
      <c r="E3762" s="9"/>
      <c r="F3762" s="9"/>
      <c r="G3762" s="9"/>
      <c r="H3762" s="9"/>
      <c r="I3762" s="9"/>
      <c r="J3762" s="9"/>
      <c r="K3762" s="9"/>
      <c r="L3762" s="9"/>
      <c r="M3762" s="9"/>
    </row>
    <row r="3763" spans="1:38" ht="26.1" customHeight="1" x14ac:dyDescent="0.3">
      <c r="A3763" s="7"/>
      <c r="B3763" s="7"/>
      <c r="C3763" s="14"/>
      <c r="D3763" s="9"/>
      <c r="E3763" s="9"/>
      <c r="F3763" s="9"/>
      <c r="G3763" s="9"/>
      <c r="H3763" s="9"/>
      <c r="I3763" s="9"/>
      <c r="J3763" s="9"/>
      <c r="K3763" s="9"/>
      <c r="L3763" s="9"/>
      <c r="M3763" s="9"/>
    </row>
    <row r="3764" spans="1:38" ht="26.1" customHeight="1" x14ac:dyDescent="0.3">
      <c r="A3764" s="10" t="s">
        <v>91</v>
      </c>
      <c r="B3764" s="11"/>
      <c r="C3764" s="12"/>
      <c r="D3764" s="13"/>
      <c r="E3764" s="13"/>
      <c r="F3764" s="13"/>
      <c r="G3764" s="13"/>
      <c r="H3764" s="13"/>
      <c r="I3764" s="13"/>
      <c r="J3764" s="13"/>
      <c r="K3764" s="13"/>
      <c r="L3764" s="13">
        <f>F3764+H3764+J3764</f>
        <v>0</v>
      </c>
      <c r="M3764" s="13"/>
      <c r="R3764">
        <f t="shared" ref="R3764:AL3764" si="704">ROUNDDOWN(SUM(R3750:R3753), 0)</f>
        <v>0</v>
      </c>
      <c r="S3764">
        <f t="shared" si="704"/>
        <v>0</v>
      </c>
      <c r="T3764">
        <f t="shared" si="704"/>
        <v>0</v>
      </c>
      <c r="U3764">
        <f t="shared" si="704"/>
        <v>0</v>
      </c>
      <c r="V3764">
        <f t="shared" si="704"/>
        <v>0</v>
      </c>
      <c r="W3764">
        <f t="shared" si="704"/>
        <v>0</v>
      </c>
      <c r="X3764">
        <f t="shared" si="704"/>
        <v>0</v>
      </c>
      <c r="Y3764">
        <f t="shared" si="704"/>
        <v>0</v>
      </c>
      <c r="Z3764">
        <f t="shared" si="704"/>
        <v>0</v>
      </c>
      <c r="AA3764">
        <f t="shared" si="704"/>
        <v>0</v>
      </c>
      <c r="AB3764">
        <f t="shared" si="704"/>
        <v>0</v>
      </c>
      <c r="AC3764">
        <f t="shared" si="704"/>
        <v>0</v>
      </c>
      <c r="AD3764">
        <f t="shared" si="704"/>
        <v>0</v>
      </c>
      <c r="AE3764">
        <f t="shared" si="704"/>
        <v>0</v>
      </c>
      <c r="AF3764">
        <f t="shared" si="704"/>
        <v>0</v>
      </c>
      <c r="AG3764">
        <f t="shared" si="704"/>
        <v>0</v>
      </c>
      <c r="AH3764">
        <f t="shared" si="704"/>
        <v>0</v>
      </c>
      <c r="AI3764">
        <f t="shared" si="704"/>
        <v>0</v>
      </c>
      <c r="AJ3764">
        <f t="shared" si="704"/>
        <v>0</v>
      </c>
      <c r="AK3764">
        <f t="shared" si="704"/>
        <v>0</v>
      </c>
      <c r="AL3764">
        <f t="shared" si="704"/>
        <v>0</v>
      </c>
    </row>
    <row r="3765" spans="1:38" ht="26.1" customHeight="1" x14ac:dyDescent="0.3">
      <c r="A3765" s="59" t="s">
        <v>661</v>
      </c>
      <c r="B3765" s="62"/>
      <c r="C3765" s="62"/>
      <c r="D3765" s="62"/>
      <c r="E3765" s="62"/>
      <c r="F3765" s="62"/>
      <c r="G3765" s="62"/>
      <c r="H3765" s="62"/>
      <c r="I3765" s="62"/>
      <c r="J3765" s="62"/>
      <c r="K3765" s="62"/>
      <c r="L3765" s="62"/>
      <c r="M3765" s="63"/>
    </row>
    <row r="3766" spans="1:38" ht="26.1" customHeight="1" x14ac:dyDescent="0.3">
      <c r="A3766" s="6" t="s">
        <v>339</v>
      </c>
      <c r="B3766" s="6" t="s">
        <v>340</v>
      </c>
      <c r="C3766" s="8" t="s">
        <v>97</v>
      </c>
      <c r="D3766" s="9">
        <v>1</v>
      </c>
      <c r="E3766" s="9"/>
      <c r="F3766" s="9"/>
      <c r="G3766" s="9"/>
      <c r="H3766" s="9"/>
      <c r="I3766" s="9"/>
      <c r="J3766" s="9"/>
      <c r="K3766" s="9">
        <f>E3766+G3766+I3766</f>
        <v>0</v>
      </c>
      <c r="L3766" s="9">
        <f>F3766+H3766+J3766</f>
        <v>0</v>
      </c>
      <c r="M3766" s="15" t="s">
        <v>338</v>
      </c>
      <c r="O3766" t="str">
        <f>""</f>
        <v/>
      </c>
      <c r="P3766" s="1" t="s">
        <v>90</v>
      </c>
      <c r="Q3766">
        <v>1</v>
      </c>
      <c r="R3766">
        <f>IF(P3766="기계경비", J3766, 0)</f>
        <v>0</v>
      </c>
      <c r="S3766">
        <f>IF(P3766="운반비", J3766, 0)</f>
        <v>0</v>
      </c>
      <c r="T3766">
        <f>IF(P3766="작업부산물", F3766, 0)</f>
        <v>0</v>
      </c>
      <c r="U3766">
        <f>IF(P3766="관급", F3766, 0)</f>
        <v>0</v>
      </c>
      <c r="V3766">
        <f>IF(P3766="외주비", J3766, 0)</f>
        <v>0</v>
      </c>
      <c r="W3766">
        <f>IF(P3766="장비비", J3766, 0)</f>
        <v>0</v>
      </c>
      <c r="X3766">
        <f>IF(P3766="폐기물처리비", J3766, 0)</f>
        <v>0</v>
      </c>
      <c r="Y3766">
        <f>IF(P3766="가설비", J3766, 0)</f>
        <v>0</v>
      </c>
      <c r="Z3766">
        <f>IF(P3766="잡비제외분", F3766, 0)</f>
        <v>0</v>
      </c>
      <c r="AA3766">
        <f>IF(P3766="사급자재대", L3766, 0)</f>
        <v>0</v>
      </c>
      <c r="AB3766">
        <f>IF(P3766="관급자재대", L3766, 0)</f>
        <v>0</v>
      </c>
      <c r="AC3766">
        <f>IF(P3766="(비)철강설", L3766, 0)</f>
        <v>0</v>
      </c>
      <c r="AD3766">
        <f>IF(P3766="사용자항목2", L3766, 0)</f>
        <v>0</v>
      </c>
      <c r="AE3766">
        <f>IF(P3766="사용자항목3", L3766, 0)</f>
        <v>0</v>
      </c>
      <c r="AF3766">
        <f>IF(P3766="사용자항목4", L3766, 0)</f>
        <v>0</v>
      </c>
      <c r="AG3766">
        <f>IF(P3766="사용자항목5", L3766, 0)</f>
        <v>0</v>
      </c>
      <c r="AH3766">
        <f>IF(P3766="사용자항목6", L3766, 0)</f>
        <v>0</v>
      </c>
      <c r="AI3766">
        <f>IF(P3766="사용자항목7", L3766, 0)</f>
        <v>0</v>
      </c>
      <c r="AJ3766">
        <f>IF(P3766="사용자항목8", L3766, 0)</f>
        <v>0</v>
      </c>
      <c r="AK3766">
        <f>IF(P3766="사용자항목9", L3766, 0)</f>
        <v>0</v>
      </c>
    </row>
    <row r="3767" spans="1:38" ht="26.1" customHeight="1" x14ac:dyDescent="0.3">
      <c r="A3767" s="6" t="s">
        <v>342</v>
      </c>
      <c r="B3767" s="6" t="s">
        <v>343</v>
      </c>
      <c r="C3767" s="8" t="s">
        <v>97</v>
      </c>
      <c r="D3767" s="9">
        <v>1</v>
      </c>
      <c r="E3767" s="9"/>
      <c r="F3767" s="9"/>
      <c r="G3767" s="9"/>
      <c r="H3767" s="9"/>
      <c r="I3767" s="9"/>
      <c r="J3767" s="9"/>
      <c r="K3767" s="9">
        <f>E3767+G3767+I3767</f>
        <v>0</v>
      </c>
      <c r="L3767" s="9">
        <f>F3767+H3767+J3767</f>
        <v>0</v>
      </c>
      <c r="M3767" s="15" t="s">
        <v>341</v>
      </c>
      <c r="O3767" t="str">
        <f>""</f>
        <v/>
      </c>
      <c r="P3767" s="1" t="s">
        <v>90</v>
      </c>
      <c r="Q3767">
        <v>1</v>
      </c>
      <c r="R3767">
        <f>IF(P3767="기계경비", J3767, 0)</f>
        <v>0</v>
      </c>
      <c r="S3767">
        <f>IF(P3767="운반비", J3767, 0)</f>
        <v>0</v>
      </c>
      <c r="T3767">
        <f>IF(P3767="작업부산물", F3767, 0)</f>
        <v>0</v>
      </c>
      <c r="U3767">
        <f>IF(P3767="관급", F3767, 0)</f>
        <v>0</v>
      </c>
      <c r="V3767">
        <f>IF(P3767="외주비", J3767, 0)</f>
        <v>0</v>
      </c>
      <c r="W3767">
        <f>IF(P3767="장비비", J3767, 0)</f>
        <v>0</v>
      </c>
      <c r="X3767">
        <f>IF(P3767="폐기물처리비", J3767, 0)</f>
        <v>0</v>
      </c>
      <c r="Y3767">
        <f>IF(P3767="가설비", J3767, 0)</f>
        <v>0</v>
      </c>
      <c r="Z3767">
        <f>IF(P3767="잡비제외분", F3767, 0)</f>
        <v>0</v>
      </c>
      <c r="AA3767">
        <f>IF(P3767="사급자재대", L3767, 0)</f>
        <v>0</v>
      </c>
      <c r="AB3767">
        <f>IF(P3767="관급자재대", L3767, 0)</f>
        <v>0</v>
      </c>
      <c r="AC3767">
        <f>IF(P3767="(비)철강설", L3767, 0)</f>
        <v>0</v>
      </c>
      <c r="AD3767">
        <f>IF(P3767="사용자항목2", L3767, 0)</f>
        <v>0</v>
      </c>
      <c r="AE3767">
        <f>IF(P3767="사용자항목3", L3767, 0)</f>
        <v>0</v>
      </c>
      <c r="AF3767">
        <f>IF(P3767="사용자항목4", L3767, 0)</f>
        <v>0</v>
      </c>
      <c r="AG3767">
        <f>IF(P3767="사용자항목5", L3767, 0)</f>
        <v>0</v>
      </c>
      <c r="AH3767">
        <f>IF(P3767="사용자항목6", L3767, 0)</f>
        <v>0</v>
      </c>
      <c r="AI3767">
        <f>IF(P3767="사용자항목7", L3767, 0)</f>
        <v>0</v>
      </c>
      <c r="AJ3767">
        <f>IF(P3767="사용자항목8", L3767, 0)</f>
        <v>0</v>
      </c>
      <c r="AK3767">
        <f>IF(P3767="사용자항목9", L3767, 0)</f>
        <v>0</v>
      </c>
    </row>
    <row r="3768" spans="1:38" ht="26.1" customHeight="1" x14ac:dyDescent="0.3">
      <c r="A3768" s="7"/>
      <c r="B3768" s="7"/>
      <c r="C3768" s="14"/>
      <c r="D3768" s="9"/>
      <c r="E3768" s="9"/>
      <c r="F3768" s="9"/>
      <c r="G3768" s="9"/>
      <c r="H3768" s="9"/>
      <c r="I3768" s="9"/>
      <c r="J3768" s="9"/>
      <c r="K3768" s="9"/>
      <c r="L3768" s="9"/>
      <c r="M3768" s="9"/>
    </row>
    <row r="3769" spans="1:38" ht="26.1" customHeight="1" x14ac:dyDescent="0.3">
      <c r="A3769" s="7"/>
      <c r="B3769" s="7"/>
      <c r="C3769" s="14"/>
      <c r="D3769" s="9"/>
      <c r="E3769" s="9"/>
      <c r="F3769" s="9"/>
      <c r="G3769" s="9"/>
      <c r="H3769" s="9"/>
      <c r="I3769" s="9"/>
      <c r="J3769" s="9"/>
      <c r="K3769" s="9"/>
      <c r="L3769" s="9"/>
      <c r="M3769" s="9"/>
    </row>
    <row r="3770" spans="1:38" ht="26.1" customHeight="1" x14ac:dyDescent="0.3">
      <c r="A3770" s="7"/>
      <c r="B3770" s="7"/>
      <c r="C3770" s="14"/>
      <c r="D3770" s="9"/>
      <c r="E3770" s="9"/>
      <c r="F3770" s="9"/>
      <c r="G3770" s="9"/>
      <c r="H3770" s="9"/>
      <c r="I3770" s="9"/>
      <c r="J3770" s="9"/>
      <c r="K3770" s="9"/>
      <c r="L3770" s="9"/>
      <c r="M3770" s="9"/>
    </row>
    <row r="3771" spans="1:38" ht="26.1" customHeight="1" x14ac:dyDescent="0.3">
      <c r="A3771" s="7"/>
      <c r="B3771" s="7"/>
      <c r="C3771" s="14"/>
      <c r="D3771" s="9"/>
      <c r="E3771" s="9"/>
      <c r="F3771" s="9"/>
      <c r="G3771" s="9"/>
      <c r="H3771" s="9"/>
      <c r="I3771" s="9"/>
      <c r="J3771" s="9"/>
      <c r="K3771" s="9"/>
      <c r="L3771" s="9"/>
      <c r="M3771" s="9"/>
    </row>
    <row r="3772" spans="1:38" ht="26.1" customHeight="1" x14ac:dyDescent="0.3">
      <c r="A3772" s="7"/>
      <c r="B3772" s="7"/>
      <c r="C3772" s="14"/>
      <c r="D3772" s="9"/>
      <c r="E3772" s="9"/>
      <c r="F3772" s="9"/>
      <c r="G3772" s="9"/>
      <c r="H3772" s="9"/>
      <c r="I3772" s="9"/>
      <c r="J3772" s="9"/>
      <c r="K3772" s="9"/>
      <c r="L3772" s="9"/>
      <c r="M3772" s="9"/>
    </row>
    <row r="3773" spans="1:38" ht="26.1" customHeight="1" x14ac:dyDescent="0.3">
      <c r="A3773" s="7"/>
      <c r="B3773" s="7"/>
      <c r="C3773" s="14"/>
      <c r="D3773" s="9"/>
      <c r="E3773" s="9"/>
      <c r="F3773" s="9"/>
      <c r="G3773" s="9"/>
      <c r="H3773" s="9"/>
      <c r="I3773" s="9"/>
      <c r="J3773" s="9"/>
      <c r="K3773" s="9"/>
      <c r="L3773" s="9"/>
      <c r="M3773" s="9"/>
    </row>
    <row r="3774" spans="1:38" ht="26.1" customHeight="1" x14ac:dyDescent="0.3">
      <c r="A3774" s="7"/>
      <c r="B3774" s="7"/>
      <c r="C3774" s="14"/>
      <c r="D3774" s="9"/>
      <c r="E3774" s="9"/>
      <c r="F3774" s="9"/>
      <c r="G3774" s="9"/>
      <c r="H3774" s="9"/>
      <c r="I3774" s="9"/>
      <c r="J3774" s="9"/>
      <c r="K3774" s="9"/>
      <c r="L3774" s="9"/>
      <c r="M3774" s="9"/>
    </row>
    <row r="3775" spans="1:38" ht="26.1" customHeight="1" x14ac:dyDescent="0.3">
      <c r="A3775" s="7"/>
      <c r="B3775" s="7"/>
      <c r="C3775" s="14"/>
      <c r="D3775" s="9"/>
      <c r="E3775" s="9"/>
      <c r="F3775" s="9"/>
      <c r="G3775" s="9"/>
      <c r="H3775" s="9"/>
      <c r="I3775" s="9"/>
      <c r="J3775" s="9"/>
      <c r="K3775" s="9"/>
      <c r="L3775" s="9"/>
      <c r="M3775" s="9"/>
    </row>
    <row r="3776" spans="1:38" ht="26.1" customHeight="1" x14ac:dyDescent="0.3">
      <c r="A3776" s="7"/>
      <c r="B3776" s="7"/>
      <c r="C3776" s="14"/>
      <c r="D3776" s="9"/>
      <c r="E3776" s="9"/>
      <c r="F3776" s="9"/>
      <c r="G3776" s="9"/>
      <c r="H3776" s="9"/>
      <c r="I3776" s="9"/>
      <c r="J3776" s="9"/>
      <c r="K3776" s="9"/>
      <c r="L3776" s="9"/>
      <c r="M3776" s="9"/>
    </row>
    <row r="3777" spans="1:38" ht="26.1" customHeight="1" x14ac:dyDescent="0.3">
      <c r="A3777" s="7"/>
      <c r="B3777" s="7"/>
      <c r="C3777" s="14"/>
      <c r="D3777" s="9"/>
      <c r="E3777" s="9"/>
      <c r="F3777" s="9"/>
      <c r="G3777" s="9"/>
      <c r="H3777" s="9"/>
      <c r="I3777" s="9"/>
      <c r="J3777" s="9"/>
      <c r="K3777" s="9"/>
      <c r="L3777" s="9"/>
      <c r="M3777" s="9"/>
    </row>
    <row r="3778" spans="1:38" ht="26.1" customHeight="1" x14ac:dyDescent="0.3">
      <c r="A3778" s="7"/>
      <c r="B3778" s="7"/>
      <c r="C3778" s="14"/>
      <c r="D3778" s="9"/>
      <c r="E3778" s="9"/>
      <c r="F3778" s="9"/>
      <c r="G3778" s="9"/>
      <c r="H3778" s="9"/>
      <c r="I3778" s="9"/>
      <c r="J3778" s="9"/>
      <c r="K3778" s="9"/>
      <c r="L3778" s="9"/>
      <c r="M3778" s="9"/>
    </row>
    <row r="3779" spans="1:38" ht="26.1" customHeight="1" x14ac:dyDescent="0.3">
      <c r="A3779" s="7"/>
      <c r="B3779" s="7"/>
      <c r="C3779" s="14"/>
      <c r="D3779" s="9"/>
      <c r="E3779" s="9"/>
      <c r="F3779" s="9"/>
      <c r="G3779" s="9"/>
      <c r="H3779" s="9"/>
      <c r="I3779" s="9"/>
      <c r="J3779" s="9"/>
      <c r="K3779" s="9"/>
      <c r="L3779" s="9"/>
      <c r="M3779" s="9"/>
    </row>
    <row r="3780" spans="1:38" ht="26.1" customHeight="1" x14ac:dyDescent="0.3">
      <c r="A3780" s="10" t="s">
        <v>91</v>
      </c>
      <c r="B3780" s="11"/>
      <c r="C3780" s="12"/>
      <c r="D3780" s="13"/>
      <c r="E3780" s="13"/>
      <c r="F3780" s="13"/>
      <c r="G3780" s="13"/>
      <c r="H3780" s="13"/>
      <c r="I3780" s="13"/>
      <c r="J3780" s="13"/>
      <c r="K3780" s="13"/>
      <c r="L3780" s="13">
        <f>F3780+H3780+J3780</f>
        <v>0</v>
      </c>
      <c r="M3780" s="13"/>
      <c r="R3780">
        <f t="shared" ref="R3780:AL3780" si="705">ROUNDDOWN(SUM(R3766:R3767), 0)</f>
        <v>0</v>
      </c>
      <c r="S3780">
        <f t="shared" si="705"/>
        <v>0</v>
      </c>
      <c r="T3780">
        <f t="shared" si="705"/>
        <v>0</v>
      </c>
      <c r="U3780">
        <f t="shared" si="705"/>
        <v>0</v>
      </c>
      <c r="V3780">
        <f t="shared" si="705"/>
        <v>0</v>
      </c>
      <c r="W3780">
        <f t="shared" si="705"/>
        <v>0</v>
      </c>
      <c r="X3780">
        <f t="shared" si="705"/>
        <v>0</v>
      </c>
      <c r="Y3780">
        <f t="shared" si="705"/>
        <v>0</v>
      </c>
      <c r="Z3780">
        <f t="shared" si="705"/>
        <v>0</v>
      </c>
      <c r="AA3780">
        <f t="shared" si="705"/>
        <v>0</v>
      </c>
      <c r="AB3780">
        <f t="shared" si="705"/>
        <v>0</v>
      </c>
      <c r="AC3780">
        <f t="shared" si="705"/>
        <v>0</v>
      </c>
      <c r="AD3780">
        <f t="shared" si="705"/>
        <v>0</v>
      </c>
      <c r="AE3780">
        <f t="shared" si="705"/>
        <v>0</v>
      </c>
      <c r="AF3780">
        <f t="shared" si="705"/>
        <v>0</v>
      </c>
      <c r="AG3780">
        <f t="shared" si="705"/>
        <v>0</v>
      </c>
      <c r="AH3780">
        <f t="shared" si="705"/>
        <v>0</v>
      </c>
      <c r="AI3780">
        <f t="shared" si="705"/>
        <v>0</v>
      </c>
      <c r="AJ3780">
        <f t="shared" si="705"/>
        <v>0</v>
      </c>
      <c r="AK3780">
        <f t="shared" si="705"/>
        <v>0</v>
      </c>
      <c r="AL3780">
        <f t="shared" si="705"/>
        <v>0</v>
      </c>
    </row>
    <row r="3781" spans="1:38" ht="26.1" customHeight="1" x14ac:dyDescent="0.3">
      <c r="A3781" s="59" t="s">
        <v>662</v>
      </c>
      <c r="B3781" s="62"/>
      <c r="C3781" s="62"/>
      <c r="D3781" s="62"/>
      <c r="E3781" s="62"/>
      <c r="F3781" s="62"/>
      <c r="G3781" s="62"/>
      <c r="H3781" s="62"/>
      <c r="I3781" s="62"/>
      <c r="J3781" s="62"/>
      <c r="K3781" s="62"/>
      <c r="L3781" s="62"/>
      <c r="M3781" s="63"/>
    </row>
    <row r="3782" spans="1:38" ht="26.1" customHeight="1" x14ac:dyDescent="0.3">
      <c r="A3782" s="6" t="s">
        <v>180</v>
      </c>
      <c r="B3782" s="6" t="s">
        <v>81</v>
      </c>
      <c r="C3782" s="8" t="s">
        <v>62</v>
      </c>
      <c r="D3782" s="9">
        <v>5.6000000000000001E-2</v>
      </c>
      <c r="E3782" s="9"/>
      <c r="F3782" s="9"/>
      <c r="G3782" s="9"/>
      <c r="H3782" s="9"/>
      <c r="I3782" s="9"/>
      <c r="J3782" s="9"/>
      <c r="K3782" s="9">
        <f t="shared" ref="K3782:L3784" si="706">E3782+G3782+I3782</f>
        <v>0</v>
      </c>
      <c r="L3782" s="9">
        <f t="shared" si="706"/>
        <v>0</v>
      </c>
      <c r="M3782" s="15" t="s">
        <v>181</v>
      </c>
      <c r="O3782" t="str">
        <f>""</f>
        <v/>
      </c>
      <c r="P3782" t="s">
        <v>411</v>
      </c>
      <c r="Q3782">
        <v>1</v>
      </c>
      <c r="R3782">
        <f>IF(P3782="기계경비", J3782, 0)</f>
        <v>0</v>
      </c>
      <c r="S3782">
        <f>IF(P3782="운반비", J3782, 0)</f>
        <v>0</v>
      </c>
      <c r="T3782">
        <f>IF(P3782="작업부산물", F3782, 0)</f>
        <v>0</v>
      </c>
      <c r="U3782">
        <f>IF(P3782="관급", F3782, 0)</f>
        <v>0</v>
      </c>
      <c r="V3782">
        <f>IF(P3782="외주비", J3782, 0)</f>
        <v>0</v>
      </c>
      <c r="W3782">
        <f>IF(P3782="장비비", J3782, 0)</f>
        <v>0</v>
      </c>
      <c r="X3782">
        <f>IF(P3782="폐기물처리비", L3782, 0)</f>
        <v>0</v>
      </c>
      <c r="Y3782">
        <f>IF(P3782="가설비", J3782, 0)</f>
        <v>0</v>
      </c>
      <c r="Z3782">
        <f>IF(P3782="잡비제외분", F3782, 0)</f>
        <v>0</v>
      </c>
      <c r="AA3782">
        <f>IF(P3782="사급자재대", L3782, 0)</f>
        <v>0</v>
      </c>
      <c r="AB3782">
        <f>IF(P3782="관급자재대", L3782, 0)</f>
        <v>0</v>
      </c>
      <c r="AC3782">
        <f>IF(P3782="(비)철강설", L3782, 0)</f>
        <v>0</v>
      </c>
      <c r="AD3782">
        <f>IF(P3782="사용자항목2", L3782, 0)</f>
        <v>0</v>
      </c>
      <c r="AE3782">
        <f>IF(P3782="사용자항목3", L3782, 0)</f>
        <v>0</v>
      </c>
      <c r="AF3782">
        <f>IF(P3782="사용자항목4", L3782, 0)</f>
        <v>0</v>
      </c>
      <c r="AG3782">
        <f>IF(P3782="사용자항목5", L3782, 0)</f>
        <v>0</v>
      </c>
      <c r="AH3782">
        <f>IF(P3782="사용자항목6", L3782, 0)</f>
        <v>0</v>
      </c>
      <c r="AI3782">
        <f>IF(P3782="사용자항목7", L3782, 0)</f>
        <v>0</v>
      </c>
      <c r="AJ3782">
        <f>IF(P3782="사용자항목8", L3782, 0)</f>
        <v>0</v>
      </c>
      <c r="AK3782">
        <f>IF(P3782="사용자항목9", L3782, 0)</f>
        <v>0</v>
      </c>
    </row>
    <row r="3783" spans="1:38" ht="26.1" customHeight="1" x14ac:dyDescent="0.3">
      <c r="A3783" s="6" t="s">
        <v>72</v>
      </c>
      <c r="B3783" s="6" t="s">
        <v>73</v>
      </c>
      <c r="C3783" s="8" t="s">
        <v>62</v>
      </c>
      <c r="D3783" s="9">
        <v>5.6000000000000001E-2</v>
      </c>
      <c r="E3783" s="9"/>
      <c r="F3783" s="9"/>
      <c r="G3783" s="9"/>
      <c r="H3783" s="9"/>
      <c r="I3783" s="9"/>
      <c r="J3783" s="9"/>
      <c r="K3783" s="9">
        <f t="shared" si="706"/>
        <v>0</v>
      </c>
      <c r="L3783" s="9">
        <f t="shared" si="706"/>
        <v>0</v>
      </c>
      <c r="M3783" s="15" t="s">
        <v>74</v>
      </c>
      <c r="O3783" t="str">
        <f>"03"</f>
        <v>03</v>
      </c>
      <c r="P3783" t="s">
        <v>411</v>
      </c>
      <c r="Q3783">
        <v>1</v>
      </c>
      <c r="R3783">
        <f>IF(P3783="기계경비", J3783, 0)</f>
        <v>0</v>
      </c>
      <c r="S3783">
        <f>IF(P3783="운반비", J3783, 0)</f>
        <v>0</v>
      </c>
      <c r="T3783">
        <f>IF(P3783="작업부산물", F3783, 0)</f>
        <v>0</v>
      </c>
      <c r="U3783">
        <f>IF(P3783="관급", F3783, 0)</f>
        <v>0</v>
      </c>
      <c r="V3783">
        <f>IF(P3783="외주비", J3783, 0)</f>
        <v>0</v>
      </c>
      <c r="W3783">
        <f>IF(P3783="장비비", J3783, 0)</f>
        <v>0</v>
      </c>
      <c r="X3783">
        <f>IF(P3783="폐기물처리비", L3783, 0)</f>
        <v>0</v>
      </c>
      <c r="Y3783">
        <f>IF(P3783="가설비", J3783, 0)</f>
        <v>0</v>
      </c>
      <c r="Z3783">
        <f>IF(P3783="잡비제외분", F3783, 0)</f>
        <v>0</v>
      </c>
      <c r="AA3783">
        <f>IF(P3783="사급자재대", L3783, 0)</f>
        <v>0</v>
      </c>
      <c r="AB3783">
        <f>IF(P3783="관급자재대", L3783, 0)</f>
        <v>0</v>
      </c>
      <c r="AC3783">
        <f>IF(P3783="(비)철강설", L3783, 0)</f>
        <v>0</v>
      </c>
      <c r="AD3783">
        <f>IF(P3783="사용자항목2", L3783, 0)</f>
        <v>0</v>
      </c>
      <c r="AE3783">
        <f>IF(P3783="사용자항목3", L3783, 0)</f>
        <v>0</v>
      </c>
      <c r="AF3783">
        <f>IF(P3783="사용자항목4", L3783, 0)</f>
        <v>0</v>
      </c>
      <c r="AG3783">
        <f>IF(P3783="사용자항목5", L3783, 0)</f>
        <v>0</v>
      </c>
      <c r="AH3783">
        <f>IF(P3783="사용자항목6", L3783, 0)</f>
        <v>0</v>
      </c>
      <c r="AI3783">
        <f>IF(P3783="사용자항목7", L3783, 0)</f>
        <v>0</v>
      </c>
      <c r="AJ3783">
        <f>IF(P3783="사용자항목8", L3783, 0)</f>
        <v>0</v>
      </c>
      <c r="AK3783">
        <f>IF(P3783="사용자항목9", L3783, 0)</f>
        <v>0</v>
      </c>
    </row>
    <row r="3784" spans="1:38" ht="26.1" customHeight="1" x14ac:dyDescent="0.3">
      <c r="A3784" s="6" t="s">
        <v>75</v>
      </c>
      <c r="B3784" s="6" t="s">
        <v>78</v>
      </c>
      <c r="C3784" s="8" t="s">
        <v>62</v>
      </c>
      <c r="D3784" s="9">
        <v>5.6000000000000001E-2</v>
      </c>
      <c r="E3784" s="9"/>
      <c r="F3784" s="9"/>
      <c r="G3784" s="9"/>
      <c r="H3784" s="9"/>
      <c r="I3784" s="9"/>
      <c r="J3784" s="9"/>
      <c r="K3784" s="9">
        <f t="shared" si="706"/>
        <v>0</v>
      </c>
      <c r="L3784" s="9">
        <f t="shared" si="706"/>
        <v>0</v>
      </c>
      <c r="M3784" s="15" t="s">
        <v>77</v>
      </c>
      <c r="O3784" t="str">
        <f>"03"</f>
        <v>03</v>
      </c>
      <c r="P3784" t="s">
        <v>411</v>
      </c>
      <c r="Q3784">
        <v>1</v>
      </c>
      <c r="R3784">
        <f>IF(P3784="기계경비", J3784, 0)</f>
        <v>0</v>
      </c>
      <c r="S3784">
        <f>IF(P3784="운반비", J3784, 0)</f>
        <v>0</v>
      </c>
      <c r="T3784">
        <f>IF(P3784="작업부산물", F3784, 0)</f>
        <v>0</v>
      </c>
      <c r="U3784">
        <f>IF(P3784="관급", F3784, 0)</f>
        <v>0</v>
      </c>
      <c r="V3784">
        <f>IF(P3784="외주비", J3784, 0)</f>
        <v>0</v>
      </c>
      <c r="W3784">
        <f>IF(P3784="장비비", J3784, 0)</f>
        <v>0</v>
      </c>
      <c r="X3784">
        <f>IF(P3784="폐기물처리비", L3784, 0)</f>
        <v>0</v>
      </c>
      <c r="Y3784">
        <f>IF(P3784="가설비", J3784, 0)</f>
        <v>0</v>
      </c>
      <c r="Z3784">
        <f>IF(P3784="잡비제외분", F3784, 0)</f>
        <v>0</v>
      </c>
      <c r="AA3784">
        <f>IF(P3784="사급자재대", L3784, 0)</f>
        <v>0</v>
      </c>
      <c r="AB3784">
        <f>IF(P3784="관급자재대", L3784, 0)</f>
        <v>0</v>
      </c>
      <c r="AC3784">
        <f>IF(P3784="(비)철강설", L3784, 0)</f>
        <v>0</v>
      </c>
      <c r="AD3784">
        <f>IF(P3784="사용자항목2", L3784, 0)</f>
        <v>0</v>
      </c>
      <c r="AE3784">
        <f>IF(P3784="사용자항목3", L3784, 0)</f>
        <v>0</v>
      </c>
      <c r="AF3784">
        <f>IF(P3784="사용자항목4", L3784, 0)</f>
        <v>0</v>
      </c>
      <c r="AG3784">
        <f>IF(P3784="사용자항목5", L3784, 0)</f>
        <v>0</v>
      </c>
      <c r="AH3784">
        <f>IF(P3784="사용자항목6", L3784, 0)</f>
        <v>0</v>
      </c>
      <c r="AI3784">
        <f>IF(P3784="사용자항목7", L3784, 0)</f>
        <v>0</v>
      </c>
      <c r="AJ3784">
        <f>IF(P3784="사용자항목8", L3784, 0)</f>
        <v>0</v>
      </c>
      <c r="AK3784">
        <f>IF(P3784="사용자항목9", L3784, 0)</f>
        <v>0</v>
      </c>
    </row>
    <row r="3785" spans="1:38" ht="26.1" customHeight="1" x14ac:dyDescent="0.3">
      <c r="A3785" s="7"/>
      <c r="B3785" s="7"/>
      <c r="C3785" s="14"/>
      <c r="D3785" s="9"/>
      <c r="E3785" s="9"/>
      <c r="F3785" s="9"/>
      <c r="G3785" s="9"/>
      <c r="H3785" s="9"/>
      <c r="I3785" s="9"/>
      <c r="J3785" s="9"/>
      <c r="K3785" s="9"/>
      <c r="L3785" s="9"/>
      <c r="M3785" s="9"/>
    </row>
    <row r="3786" spans="1:38" ht="26.1" customHeight="1" x14ac:dyDescent="0.3">
      <c r="A3786" s="7"/>
      <c r="B3786" s="7"/>
      <c r="C3786" s="14"/>
      <c r="D3786" s="9"/>
      <c r="E3786" s="9"/>
      <c r="F3786" s="9"/>
      <c r="G3786" s="9"/>
      <c r="H3786" s="9"/>
      <c r="I3786" s="9"/>
      <c r="J3786" s="9"/>
      <c r="K3786" s="9"/>
      <c r="L3786" s="9"/>
      <c r="M3786" s="9"/>
    </row>
    <row r="3787" spans="1:38" ht="26.1" customHeight="1" x14ac:dyDescent="0.3">
      <c r="A3787" s="7"/>
      <c r="B3787" s="7"/>
      <c r="C3787" s="14"/>
      <c r="D3787" s="9"/>
      <c r="E3787" s="9"/>
      <c r="F3787" s="9"/>
      <c r="G3787" s="9"/>
      <c r="H3787" s="9"/>
      <c r="I3787" s="9"/>
      <c r="J3787" s="9"/>
      <c r="K3787" s="9"/>
      <c r="L3787" s="9"/>
      <c r="M3787" s="9"/>
    </row>
    <row r="3788" spans="1:38" ht="26.1" customHeight="1" x14ac:dyDescent="0.3">
      <c r="A3788" s="7"/>
      <c r="B3788" s="7"/>
      <c r="C3788" s="14"/>
      <c r="D3788" s="9"/>
      <c r="E3788" s="9"/>
      <c r="F3788" s="9"/>
      <c r="G3788" s="9"/>
      <c r="H3788" s="9"/>
      <c r="I3788" s="9"/>
      <c r="J3788" s="9"/>
      <c r="K3788" s="9"/>
      <c r="L3788" s="9"/>
      <c r="M3788" s="9"/>
    </row>
    <row r="3789" spans="1:38" ht="26.1" customHeight="1" x14ac:dyDescent="0.3">
      <c r="A3789" s="7"/>
      <c r="B3789" s="7"/>
      <c r="C3789" s="14"/>
      <c r="D3789" s="9"/>
      <c r="E3789" s="9"/>
      <c r="F3789" s="9"/>
      <c r="G3789" s="9"/>
      <c r="H3789" s="9"/>
      <c r="I3789" s="9"/>
      <c r="J3789" s="9"/>
      <c r="K3789" s="9"/>
      <c r="L3789" s="9"/>
      <c r="M3789" s="9"/>
    </row>
    <row r="3790" spans="1:38" ht="26.1" customHeight="1" x14ac:dyDescent="0.3">
      <c r="A3790" s="7"/>
      <c r="B3790" s="7"/>
      <c r="C3790" s="14"/>
      <c r="D3790" s="9"/>
      <c r="E3790" s="9"/>
      <c r="F3790" s="9"/>
      <c r="G3790" s="9"/>
      <c r="H3790" s="9"/>
      <c r="I3790" s="9"/>
      <c r="J3790" s="9"/>
      <c r="K3790" s="9"/>
      <c r="L3790" s="9"/>
      <c r="M3790" s="9"/>
    </row>
    <row r="3791" spans="1:38" ht="26.1" customHeight="1" x14ac:dyDescent="0.3">
      <c r="A3791" s="7"/>
      <c r="B3791" s="7"/>
      <c r="C3791" s="14"/>
      <c r="D3791" s="9"/>
      <c r="E3791" s="9"/>
      <c r="F3791" s="9"/>
      <c r="G3791" s="9"/>
      <c r="H3791" s="9"/>
      <c r="I3791" s="9"/>
      <c r="J3791" s="9"/>
      <c r="K3791" s="9"/>
      <c r="L3791" s="9"/>
      <c r="M3791" s="9"/>
    </row>
    <row r="3792" spans="1:38" ht="26.1" customHeight="1" x14ac:dyDescent="0.3">
      <c r="A3792" s="7"/>
      <c r="B3792" s="7"/>
      <c r="C3792" s="14"/>
      <c r="D3792" s="9"/>
      <c r="E3792" s="9"/>
      <c r="F3792" s="9"/>
      <c r="G3792" s="9"/>
      <c r="H3792" s="9"/>
      <c r="I3792" s="9"/>
      <c r="J3792" s="9"/>
      <c r="K3792" s="9"/>
      <c r="L3792" s="9"/>
      <c r="M3792" s="9"/>
    </row>
    <row r="3793" spans="1:38" ht="26.1" customHeight="1" x14ac:dyDescent="0.3">
      <c r="A3793" s="7"/>
      <c r="B3793" s="7"/>
      <c r="C3793" s="14"/>
      <c r="D3793" s="9"/>
      <c r="E3793" s="9"/>
      <c r="F3793" s="9"/>
      <c r="G3793" s="9"/>
      <c r="H3793" s="9"/>
      <c r="I3793" s="9"/>
      <c r="J3793" s="9"/>
      <c r="K3793" s="9"/>
      <c r="L3793" s="9"/>
      <c r="M3793" s="9"/>
    </row>
    <row r="3794" spans="1:38" ht="26.1" customHeight="1" x14ac:dyDescent="0.3">
      <c r="A3794" s="7"/>
      <c r="B3794" s="7"/>
      <c r="C3794" s="14"/>
      <c r="D3794" s="9"/>
      <c r="E3794" s="9"/>
      <c r="F3794" s="9"/>
      <c r="G3794" s="9"/>
      <c r="H3794" s="9"/>
      <c r="I3794" s="9"/>
      <c r="J3794" s="9"/>
      <c r="K3794" s="9"/>
      <c r="L3794" s="9"/>
      <c r="M3794" s="9"/>
    </row>
    <row r="3795" spans="1:38" ht="26.1" customHeight="1" x14ac:dyDescent="0.3">
      <c r="A3795" s="7"/>
      <c r="B3795" s="7"/>
      <c r="C3795" s="14"/>
      <c r="D3795" s="9"/>
      <c r="E3795" s="9"/>
      <c r="F3795" s="9"/>
      <c r="G3795" s="9"/>
      <c r="H3795" s="9"/>
      <c r="I3795" s="9"/>
      <c r="J3795" s="9"/>
      <c r="K3795" s="9"/>
      <c r="L3795" s="9"/>
      <c r="M3795" s="9"/>
    </row>
    <row r="3796" spans="1:38" ht="26.1" customHeight="1" x14ac:dyDescent="0.3">
      <c r="A3796" s="10" t="s">
        <v>91</v>
      </c>
      <c r="B3796" s="11"/>
      <c r="C3796" s="12"/>
      <c r="D3796" s="13"/>
      <c r="E3796" s="13"/>
      <c r="F3796" s="13"/>
      <c r="G3796" s="13"/>
      <c r="H3796" s="13"/>
      <c r="I3796" s="13"/>
      <c r="J3796" s="13"/>
      <c r="K3796" s="13"/>
      <c r="L3796" s="13">
        <f>F3796+H3796+J3796</f>
        <v>0</v>
      </c>
      <c r="M3796" s="13"/>
      <c r="R3796">
        <f t="shared" ref="R3796:AL3796" si="707">ROUNDDOWN(SUM(R3782:R3784), 0)</f>
        <v>0</v>
      </c>
      <c r="S3796">
        <f t="shared" si="707"/>
        <v>0</v>
      </c>
      <c r="T3796">
        <f t="shared" si="707"/>
        <v>0</v>
      </c>
      <c r="U3796">
        <f t="shared" si="707"/>
        <v>0</v>
      </c>
      <c r="V3796">
        <f t="shared" si="707"/>
        <v>0</v>
      </c>
      <c r="W3796">
        <f t="shared" si="707"/>
        <v>0</v>
      </c>
      <c r="X3796">
        <f t="shared" si="707"/>
        <v>0</v>
      </c>
      <c r="Y3796">
        <f t="shared" si="707"/>
        <v>0</v>
      </c>
      <c r="Z3796">
        <f t="shared" si="707"/>
        <v>0</v>
      </c>
      <c r="AA3796">
        <f t="shared" si="707"/>
        <v>0</v>
      </c>
      <c r="AB3796">
        <f t="shared" si="707"/>
        <v>0</v>
      </c>
      <c r="AC3796">
        <f t="shared" si="707"/>
        <v>0</v>
      </c>
      <c r="AD3796">
        <f t="shared" si="707"/>
        <v>0</v>
      </c>
      <c r="AE3796">
        <f t="shared" si="707"/>
        <v>0</v>
      </c>
      <c r="AF3796">
        <f t="shared" si="707"/>
        <v>0</v>
      </c>
      <c r="AG3796">
        <f t="shared" si="707"/>
        <v>0</v>
      </c>
      <c r="AH3796">
        <f t="shared" si="707"/>
        <v>0</v>
      </c>
      <c r="AI3796">
        <f t="shared" si="707"/>
        <v>0</v>
      </c>
      <c r="AJ3796">
        <f t="shared" si="707"/>
        <v>0</v>
      </c>
      <c r="AK3796">
        <f t="shared" si="707"/>
        <v>0</v>
      </c>
      <c r="AL3796">
        <f t="shared" si="707"/>
        <v>0</v>
      </c>
    </row>
    <row r="3797" spans="1:38" ht="26.1" customHeight="1" x14ac:dyDescent="0.3">
      <c r="A3797" s="59" t="s">
        <v>663</v>
      </c>
      <c r="B3797" s="62"/>
      <c r="C3797" s="62"/>
      <c r="D3797" s="62"/>
      <c r="E3797" s="62"/>
      <c r="F3797" s="62"/>
      <c r="G3797" s="62"/>
      <c r="H3797" s="62"/>
      <c r="I3797" s="62"/>
      <c r="J3797" s="62"/>
      <c r="K3797" s="62"/>
      <c r="L3797" s="62"/>
      <c r="M3797" s="63"/>
    </row>
    <row r="3798" spans="1:38" ht="26.1" customHeight="1" x14ac:dyDescent="0.3">
      <c r="A3798" s="6" t="s">
        <v>47</v>
      </c>
      <c r="B3798" s="6" t="s">
        <v>48</v>
      </c>
      <c r="C3798" s="8" t="s">
        <v>49</v>
      </c>
      <c r="D3798" s="9">
        <v>81</v>
      </c>
      <c r="E3798" s="9"/>
      <c r="F3798" s="9"/>
      <c r="G3798" s="9"/>
      <c r="H3798" s="9"/>
      <c r="I3798" s="9"/>
      <c r="J3798" s="9"/>
      <c r="K3798" s="9">
        <f>E3798+G3798+I3798</f>
        <v>0</v>
      </c>
      <c r="L3798" s="9">
        <f>F3798+H3798+J3798</f>
        <v>0</v>
      </c>
      <c r="M3798" s="15" t="s">
        <v>50</v>
      </c>
      <c r="O3798" t="str">
        <f>"01"</f>
        <v>01</v>
      </c>
      <c r="P3798" t="s">
        <v>416</v>
      </c>
      <c r="Q3798">
        <v>1</v>
      </c>
      <c r="R3798">
        <f>IF(P3798="기계경비", J3798, 0)</f>
        <v>0</v>
      </c>
      <c r="S3798">
        <f>IF(P3798="운반비", J3798, 0)</f>
        <v>0</v>
      </c>
      <c r="T3798">
        <f>IF(P3798="작업부산물", F3798, 0)</f>
        <v>0</v>
      </c>
      <c r="U3798">
        <f>IF(P3798="관급", F3798, 0)</f>
        <v>0</v>
      </c>
      <c r="V3798">
        <f>IF(P3798="외주비", J3798, 0)</f>
        <v>0</v>
      </c>
      <c r="W3798">
        <f>IF(P3798="장비비", J3798, 0)</f>
        <v>0</v>
      </c>
      <c r="X3798">
        <f>IF(P3798="폐기물처리비", J3798, 0)</f>
        <v>0</v>
      </c>
      <c r="Y3798">
        <f>IF(P3798="가설비", J3798, 0)</f>
        <v>0</v>
      </c>
      <c r="Z3798">
        <f>IF(P3798="잡비제외분", F3798, 0)</f>
        <v>0</v>
      </c>
      <c r="AA3798">
        <f>IF(P3798="사급자재대", L3798, 0)</f>
        <v>0</v>
      </c>
      <c r="AB3798">
        <f>IF(P3798="관급자재대", L3798, 0)</f>
        <v>0</v>
      </c>
      <c r="AC3798">
        <f>IF(P3798="(비)철강설", L3798, 0)</f>
        <v>0</v>
      </c>
      <c r="AD3798">
        <f>IF(P3798="사용자항목2", L3798, 0)</f>
        <v>0</v>
      </c>
      <c r="AE3798">
        <f>IF(P3798="사용자항목3", L3798, 0)</f>
        <v>0</v>
      </c>
      <c r="AF3798">
        <f>IF(P3798="사용자항목4", L3798, 0)</f>
        <v>0</v>
      </c>
      <c r="AG3798">
        <f>IF(P3798="사용자항목5", L3798, 0)</f>
        <v>0</v>
      </c>
      <c r="AH3798">
        <f>IF(P3798="사용자항목6", L3798, 0)</f>
        <v>0</v>
      </c>
      <c r="AI3798">
        <f>IF(P3798="사용자항목7", L3798, 0)</f>
        <v>0</v>
      </c>
      <c r="AJ3798">
        <f>IF(P3798="사용자항목8", L3798, 0)</f>
        <v>0</v>
      </c>
      <c r="AK3798">
        <f>IF(P3798="사용자항목9", L3798, 0)</f>
        <v>0</v>
      </c>
    </row>
    <row r="3799" spans="1:38" ht="26.1" customHeight="1" x14ac:dyDescent="0.3">
      <c r="A3799" s="6" t="s">
        <v>47</v>
      </c>
      <c r="B3799" s="6" t="s">
        <v>51</v>
      </c>
      <c r="C3799" s="8" t="s">
        <v>49</v>
      </c>
      <c r="D3799" s="9">
        <v>0.01</v>
      </c>
      <c r="E3799" s="9"/>
      <c r="F3799" s="9"/>
      <c r="G3799" s="9"/>
      <c r="H3799" s="9"/>
      <c r="I3799" s="9"/>
      <c r="J3799" s="9"/>
      <c r="K3799" s="9">
        <f>E3799+G3799+I3799</f>
        <v>0</v>
      </c>
      <c r="L3799" s="9">
        <f>F3799+H3799+J3799</f>
        <v>0</v>
      </c>
      <c r="M3799" s="15" t="s">
        <v>50</v>
      </c>
      <c r="O3799" t="str">
        <f>"01"</f>
        <v>01</v>
      </c>
      <c r="P3799" t="s">
        <v>416</v>
      </c>
      <c r="Q3799">
        <v>1</v>
      </c>
      <c r="R3799">
        <f>IF(P3799="기계경비", J3799, 0)</f>
        <v>0</v>
      </c>
      <c r="S3799">
        <f>IF(P3799="운반비", J3799, 0)</f>
        <v>0</v>
      </c>
      <c r="T3799">
        <f>IF(P3799="작업부산물", F3799, 0)</f>
        <v>0</v>
      </c>
      <c r="U3799">
        <f>IF(P3799="관급", F3799, 0)</f>
        <v>0</v>
      </c>
      <c r="V3799">
        <f>IF(P3799="외주비", J3799, 0)</f>
        <v>0</v>
      </c>
      <c r="W3799">
        <f>IF(P3799="장비비", J3799, 0)</f>
        <v>0</v>
      </c>
      <c r="X3799">
        <f>IF(P3799="폐기물처리비", J3799, 0)</f>
        <v>0</v>
      </c>
      <c r="Y3799">
        <f>IF(P3799="가설비", J3799, 0)</f>
        <v>0</v>
      </c>
      <c r="Z3799">
        <f>IF(P3799="잡비제외분", F3799, 0)</f>
        <v>0</v>
      </c>
      <c r="AA3799">
        <f>IF(P3799="사급자재대", L3799, 0)</f>
        <v>0</v>
      </c>
      <c r="AB3799">
        <f>IF(P3799="관급자재대", L3799, 0)</f>
        <v>0</v>
      </c>
      <c r="AC3799">
        <f>IF(P3799="(비)철강설", L3799, 0)</f>
        <v>0</v>
      </c>
      <c r="AD3799">
        <f>IF(P3799="사용자항목2", L3799, 0)</f>
        <v>0</v>
      </c>
      <c r="AE3799">
        <f>IF(P3799="사용자항목3", L3799, 0)</f>
        <v>0</v>
      </c>
      <c r="AF3799">
        <f>IF(P3799="사용자항목4", L3799, 0)</f>
        <v>0</v>
      </c>
      <c r="AG3799">
        <f>IF(P3799="사용자항목5", L3799, 0)</f>
        <v>0</v>
      </c>
      <c r="AH3799">
        <f>IF(P3799="사용자항목6", L3799, 0)</f>
        <v>0</v>
      </c>
      <c r="AI3799">
        <f>IF(P3799="사용자항목7", L3799, 0)</f>
        <v>0</v>
      </c>
      <c r="AJ3799">
        <f>IF(P3799="사용자항목8", L3799, 0)</f>
        <v>0</v>
      </c>
      <c r="AK3799">
        <f>IF(P3799="사용자항목9", L3799, 0)</f>
        <v>0</v>
      </c>
    </row>
    <row r="3800" spans="1:38" ht="26.1" customHeight="1" x14ac:dyDescent="0.3">
      <c r="A3800" s="7"/>
      <c r="B3800" s="7"/>
      <c r="C3800" s="14"/>
      <c r="D3800" s="9"/>
      <c r="E3800" s="9"/>
      <c r="F3800" s="9"/>
      <c r="G3800" s="9"/>
      <c r="H3800" s="9"/>
      <c r="I3800" s="9"/>
      <c r="J3800" s="9"/>
      <c r="K3800" s="9"/>
      <c r="L3800" s="9"/>
      <c r="M3800" s="9"/>
    </row>
    <row r="3801" spans="1:38" ht="26.1" customHeight="1" x14ac:dyDescent="0.3">
      <c r="A3801" s="7"/>
      <c r="B3801" s="7"/>
      <c r="C3801" s="14"/>
      <c r="D3801" s="9"/>
      <c r="E3801" s="9"/>
      <c r="F3801" s="9"/>
      <c r="G3801" s="9"/>
      <c r="H3801" s="9"/>
      <c r="I3801" s="9"/>
      <c r="J3801" s="9"/>
      <c r="K3801" s="9"/>
      <c r="L3801" s="9"/>
      <c r="M3801" s="9"/>
    </row>
    <row r="3802" spans="1:38" ht="26.1" customHeight="1" x14ac:dyDescent="0.3">
      <c r="A3802" s="7"/>
      <c r="B3802" s="7"/>
      <c r="C3802" s="14"/>
      <c r="D3802" s="9"/>
      <c r="E3802" s="9"/>
      <c r="F3802" s="9"/>
      <c r="G3802" s="9"/>
      <c r="H3802" s="9"/>
      <c r="I3802" s="9"/>
      <c r="J3802" s="9"/>
      <c r="K3802" s="9"/>
      <c r="L3802" s="9"/>
      <c r="M3802" s="9"/>
    </row>
    <row r="3803" spans="1:38" ht="26.1" customHeight="1" x14ac:dyDescent="0.3">
      <c r="A3803" s="7"/>
      <c r="B3803" s="7"/>
      <c r="C3803" s="14"/>
      <c r="D3803" s="9"/>
      <c r="E3803" s="9"/>
      <c r="F3803" s="9"/>
      <c r="G3803" s="9"/>
      <c r="H3803" s="9"/>
      <c r="I3803" s="9"/>
      <c r="J3803" s="9"/>
      <c r="K3803" s="9"/>
      <c r="L3803" s="9"/>
      <c r="M3803" s="9"/>
    </row>
    <row r="3804" spans="1:38" ht="26.1" customHeight="1" x14ac:dyDescent="0.3">
      <c r="A3804" s="7"/>
      <c r="B3804" s="7"/>
      <c r="C3804" s="14"/>
      <c r="D3804" s="9"/>
      <c r="E3804" s="9"/>
      <c r="F3804" s="9"/>
      <c r="G3804" s="9"/>
      <c r="H3804" s="9"/>
      <c r="I3804" s="9"/>
      <c r="J3804" s="9"/>
      <c r="K3804" s="9"/>
      <c r="L3804" s="9"/>
      <c r="M3804" s="9"/>
    </row>
    <row r="3805" spans="1:38" ht="26.1" customHeight="1" x14ac:dyDescent="0.3">
      <c r="A3805" s="7"/>
      <c r="B3805" s="7"/>
      <c r="C3805" s="14"/>
      <c r="D3805" s="9"/>
      <c r="E3805" s="9"/>
      <c r="F3805" s="9"/>
      <c r="G3805" s="9"/>
      <c r="H3805" s="9"/>
      <c r="I3805" s="9"/>
      <c r="J3805" s="9"/>
      <c r="K3805" s="9"/>
      <c r="L3805" s="9"/>
      <c r="M3805" s="9"/>
    </row>
    <row r="3806" spans="1:38" ht="26.1" customHeight="1" x14ac:dyDescent="0.3">
      <c r="A3806" s="7"/>
      <c r="B3806" s="7"/>
      <c r="C3806" s="14"/>
      <c r="D3806" s="9"/>
      <c r="E3806" s="9"/>
      <c r="F3806" s="9"/>
      <c r="G3806" s="9"/>
      <c r="H3806" s="9"/>
      <c r="I3806" s="9"/>
      <c r="J3806" s="9"/>
      <c r="K3806" s="9"/>
      <c r="L3806" s="9"/>
      <c r="M3806" s="9"/>
    </row>
    <row r="3807" spans="1:38" ht="26.1" customHeight="1" x14ac:dyDescent="0.3">
      <c r="A3807" s="7"/>
      <c r="B3807" s="7"/>
      <c r="C3807" s="14"/>
      <c r="D3807" s="9"/>
      <c r="E3807" s="9"/>
      <c r="F3807" s="9"/>
      <c r="G3807" s="9"/>
      <c r="H3807" s="9"/>
      <c r="I3807" s="9"/>
      <c r="J3807" s="9"/>
      <c r="K3807" s="9"/>
      <c r="L3807" s="9"/>
      <c r="M3807" s="9"/>
    </row>
    <row r="3808" spans="1:38" ht="26.1" customHeight="1" x14ac:dyDescent="0.3">
      <c r="A3808" s="7"/>
      <c r="B3808" s="7"/>
      <c r="C3808" s="14"/>
      <c r="D3808" s="9"/>
      <c r="E3808" s="9"/>
      <c r="F3808" s="9"/>
      <c r="G3808" s="9"/>
      <c r="H3808" s="9"/>
      <c r="I3808" s="9"/>
      <c r="J3808" s="9"/>
      <c r="K3808" s="9"/>
      <c r="L3808" s="9"/>
      <c r="M3808" s="9"/>
    </row>
    <row r="3809" spans="1:38" ht="26.1" customHeight="1" x14ac:dyDescent="0.3">
      <c r="A3809" s="7"/>
      <c r="B3809" s="7"/>
      <c r="C3809" s="14"/>
      <c r="D3809" s="9"/>
      <c r="E3809" s="9"/>
      <c r="F3809" s="9"/>
      <c r="G3809" s="9"/>
      <c r="H3809" s="9"/>
      <c r="I3809" s="9"/>
      <c r="J3809" s="9"/>
      <c r="K3809" s="9"/>
      <c r="L3809" s="9"/>
      <c r="M3809" s="9"/>
    </row>
    <row r="3810" spans="1:38" ht="26.1" customHeight="1" x14ac:dyDescent="0.3">
      <c r="A3810" s="7"/>
      <c r="B3810" s="7"/>
      <c r="C3810" s="14"/>
      <c r="D3810" s="9"/>
      <c r="E3810" s="9"/>
      <c r="F3810" s="9"/>
      <c r="G3810" s="9"/>
      <c r="H3810" s="9"/>
      <c r="I3810" s="9"/>
      <c r="J3810" s="9"/>
      <c r="K3810" s="9"/>
      <c r="L3810" s="9"/>
      <c r="M3810" s="9"/>
    </row>
    <row r="3811" spans="1:38" ht="26.1" customHeight="1" x14ac:dyDescent="0.3">
      <c r="A3811" s="7"/>
      <c r="B3811" s="7"/>
      <c r="C3811" s="14"/>
      <c r="D3811" s="9"/>
      <c r="E3811" s="9"/>
      <c r="F3811" s="9"/>
      <c r="G3811" s="9"/>
      <c r="H3811" s="9"/>
      <c r="I3811" s="9"/>
      <c r="J3811" s="9"/>
      <c r="K3811" s="9"/>
      <c r="L3811" s="9"/>
      <c r="M3811" s="9"/>
    </row>
    <row r="3812" spans="1:38" ht="26.1" customHeight="1" x14ac:dyDescent="0.3">
      <c r="A3812" s="10" t="s">
        <v>91</v>
      </c>
      <c r="B3812" s="11"/>
      <c r="C3812" s="12"/>
      <c r="D3812" s="13"/>
      <c r="E3812" s="13"/>
      <c r="F3812" s="13"/>
      <c r="G3812" s="13"/>
      <c r="H3812" s="13"/>
      <c r="I3812" s="13"/>
      <c r="J3812" s="13"/>
      <c r="K3812" s="13"/>
      <c r="L3812" s="13">
        <f>F3812+H3812+J3812</f>
        <v>0</v>
      </c>
      <c r="M3812" s="13"/>
      <c r="R3812">
        <f t="shared" ref="R3812:AL3812" si="708">ROUNDDOWN(SUM(R3798:R3799), 0)</f>
        <v>0</v>
      </c>
      <c r="S3812">
        <f t="shared" si="708"/>
        <v>0</v>
      </c>
      <c r="T3812">
        <f t="shared" si="708"/>
        <v>0</v>
      </c>
      <c r="U3812">
        <f t="shared" si="708"/>
        <v>0</v>
      </c>
      <c r="V3812">
        <f t="shared" si="708"/>
        <v>0</v>
      </c>
      <c r="W3812">
        <f t="shared" si="708"/>
        <v>0</v>
      </c>
      <c r="X3812">
        <f t="shared" si="708"/>
        <v>0</v>
      </c>
      <c r="Y3812">
        <f t="shared" si="708"/>
        <v>0</v>
      </c>
      <c r="Z3812">
        <f t="shared" si="708"/>
        <v>0</v>
      </c>
      <c r="AA3812">
        <f t="shared" si="708"/>
        <v>0</v>
      </c>
      <c r="AB3812">
        <f t="shared" si="708"/>
        <v>0</v>
      </c>
      <c r="AC3812">
        <f t="shared" si="708"/>
        <v>0</v>
      </c>
      <c r="AD3812">
        <f t="shared" si="708"/>
        <v>0</v>
      </c>
      <c r="AE3812">
        <f t="shared" si="708"/>
        <v>0</v>
      </c>
      <c r="AF3812">
        <f t="shared" si="708"/>
        <v>0</v>
      </c>
      <c r="AG3812">
        <f t="shared" si="708"/>
        <v>0</v>
      </c>
      <c r="AH3812">
        <f t="shared" si="708"/>
        <v>0</v>
      </c>
      <c r="AI3812">
        <f t="shared" si="708"/>
        <v>0</v>
      </c>
      <c r="AJ3812">
        <f t="shared" si="708"/>
        <v>0</v>
      </c>
      <c r="AK3812">
        <f t="shared" si="708"/>
        <v>0</v>
      </c>
      <c r="AL3812">
        <f t="shared" si="708"/>
        <v>0</v>
      </c>
    </row>
    <row r="3813" spans="1:38" ht="26.1" customHeight="1" x14ac:dyDescent="0.3">
      <c r="A3813" s="59" t="s">
        <v>664</v>
      </c>
      <c r="B3813" s="62"/>
      <c r="C3813" s="62"/>
      <c r="D3813" s="62"/>
      <c r="E3813" s="62"/>
      <c r="F3813" s="62"/>
      <c r="G3813" s="62"/>
      <c r="H3813" s="62"/>
      <c r="I3813" s="62"/>
      <c r="J3813" s="62"/>
      <c r="K3813" s="62"/>
      <c r="L3813" s="62"/>
      <c r="M3813" s="63"/>
    </row>
    <row r="3814" spans="1:38" ht="26.1" customHeight="1" x14ac:dyDescent="0.3">
      <c r="A3814" s="6" t="s">
        <v>184</v>
      </c>
      <c r="B3814" s="7"/>
      <c r="C3814" s="8" t="s">
        <v>52</v>
      </c>
      <c r="D3814" s="9">
        <v>20</v>
      </c>
      <c r="E3814" s="9"/>
      <c r="F3814" s="9"/>
      <c r="G3814" s="9"/>
      <c r="H3814" s="9"/>
      <c r="I3814" s="9"/>
      <c r="J3814" s="9"/>
      <c r="K3814" s="9">
        <f t="shared" ref="K3814:L3817" si="709">E3814+G3814+I3814</f>
        <v>0</v>
      </c>
      <c r="L3814" s="9">
        <f t="shared" si="709"/>
        <v>0</v>
      </c>
      <c r="M3814" s="15" t="s">
        <v>183</v>
      </c>
      <c r="O3814" t="str">
        <f>""</f>
        <v/>
      </c>
      <c r="P3814" s="1" t="s">
        <v>90</v>
      </c>
      <c r="Q3814">
        <v>1</v>
      </c>
      <c r="R3814">
        <f>IF(P3814="기계경비", J3814, 0)</f>
        <v>0</v>
      </c>
      <c r="S3814">
        <f>IF(P3814="운반비", J3814, 0)</f>
        <v>0</v>
      </c>
      <c r="T3814">
        <f>IF(P3814="작업부산물", F3814, 0)</f>
        <v>0</v>
      </c>
      <c r="U3814">
        <f>IF(P3814="관급", F3814, 0)</f>
        <v>0</v>
      </c>
      <c r="V3814">
        <f>IF(P3814="외주비", J3814, 0)</f>
        <v>0</v>
      </c>
      <c r="W3814">
        <f>IF(P3814="장비비", J3814, 0)</f>
        <v>0</v>
      </c>
      <c r="X3814">
        <f>IF(P3814="폐기물처리비", J3814, 0)</f>
        <v>0</v>
      </c>
      <c r="Y3814">
        <f>IF(P3814="가설비", J3814, 0)</f>
        <v>0</v>
      </c>
      <c r="Z3814">
        <f>IF(P3814="잡비제외분", F3814, 0)</f>
        <v>0</v>
      </c>
      <c r="AA3814">
        <f>IF(P3814="사급자재대", L3814, 0)</f>
        <v>0</v>
      </c>
      <c r="AB3814">
        <f>IF(P3814="관급자재대", L3814, 0)</f>
        <v>0</v>
      </c>
      <c r="AC3814">
        <f>IF(P3814="(비)철강설", L3814, 0)</f>
        <v>0</v>
      </c>
      <c r="AD3814">
        <f>IF(P3814="사용자항목2", L3814, 0)</f>
        <v>0</v>
      </c>
      <c r="AE3814">
        <f>IF(P3814="사용자항목3", L3814, 0)</f>
        <v>0</v>
      </c>
      <c r="AF3814">
        <f>IF(P3814="사용자항목4", L3814, 0)</f>
        <v>0</v>
      </c>
      <c r="AG3814">
        <f>IF(P3814="사용자항목5", L3814, 0)</f>
        <v>0</v>
      </c>
      <c r="AH3814">
        <f>IF(P3814="사용자항목6", L3814, 0)</f>
        <v>0</v>
      </c>
      <c r="AI3814">
        <f>IF(P3814="사용자항목7", L3814, 0)</f>
        <v>0</v>
      </c>
      <c r="AJ3814">
        <f>IF(P3814="사용자항목8", L3814, 0)</f>
        <v>0</v>
      </c>
      <c r="AK3814">
        <f>IF(P3814="사용자항목9", L3814, 0)</f>
        <v>0</v>
      </c>
    </row>
    <row r="3815" spans="1:38" ht="26.1" customHeight="1" x14ac:dyDescent="0.3">
      <c r="A3815" s="6" t="s">
        <v>112</v>
      </c>
      <c r="B3815" s="6" t="s">
        <v>98</v>
      </c>
      <c r="C3815" s="8" t="s">
        <v>97</v>
      </c>
      <c r="D3815" s="9">
        <v>1</v>
      </c>
      <c r="E3815" s="9"/>
      <c r="F3815" s="9"/>
      <c r="G3815" s="9"/>
      <c r="H3815" s="9"/>
      <c r="I3815" s="9"/>
      <c r="J3815" s="9"/>
      <c r="K3815" s="9">
        <f t="shared" si="709"/>
        <v>0</v>
      </c>
      <c r="L3815" s="9">
        <f t="shared" si="709"/>
        <v>0</v>
      </c>
      <c r="M3815" s="15" t="s">
        <v>111</v>
      </c>
      <c r="O3815" t="str">
        <f>""</f>
        <v/>
      </c>
      <c r="P3815" s="1" t="s">
        <v>90</v>
      </c>
      <c r="Q3815">
        <v>1</v>
      </c>
      <c r="R3815">
        <f>IF(P3815="기계경비", J3815, 0)</f>
        <v>0</v>
      </c>
      <c r="S3815">
        <f>IF(P3815="운반비", J3815, 0)</f>
        <v>0</v>
      </c>
      <c r="T3815">
        <f>IF(P3815="작업부산물", F3815, 0)</f>
        <v>0</v>
      </c>
      <c r="U3815">
        <f>IF(P3815="관급", F3815, 0)</f>
        <v>0</v>
      </c>
      <c r="V3815">
        <f>IF(P3815="외주비", J3815, 0)</f>
        <v>0</v>
      </c>
      <c r="W3815">
        <f>IF(P3815="장비비", J3815, 0)</f>
        <v>0</v>
      </c>
      <c r="X3815">
        <f>IF(P3815="폐기물처리비", J3815, 0)</f>
        <v>0</v>
      </c>
      <c r="Y3815">
        <f>IF(P3815="가설비", J3815, 0)</f>
        <v>0</v>
      </c>
      <c r="Z3815">
        <f>IF(P3815="잡비제외분", F3815, 0)</f>
        <v>0</v>
      </c>
      <c r="AA3815">
        <f>IF(P3815="사급자재대", L3815, 0)</f>
        <v>0</v>
      </c>
      <c r="AB3815">
        <f>IF(P3815="관급자재대", L3815, 0)</f>
        <v>0</v>
      </c>
      <c r="AC3815">
        <f>IF(P3815="(비)철강설", L3815, 0)</f>
        <v>0</v>
      </c>
      <c r="AD3815">
        <f>IF(P3815="사용자항목2", L3815, 0)</f>
        <v>0</v>
      </c>
      <c r="AE3815">
        <f>IF(P3815="사용자항목3", L3815, 0)</f>
        <v>0</v>
      </c>
      <c r="AF3815">
        <f>IF(P3815="사용자항목4", L3815, 0)</f>
        <v>0</v>
      </c>
      <c r="AG3815">
        <f>IF(P3815="사용자항목5", L3815, 0)</f>
        <v>0</v>
      </c>
      <c r="AH3815">
        <f>IF(P3815="사용자항목6", L3815, 0)</f>
        <v>0</v>
      </c>
      <c r="AI3815">
        <f>IF(P3815="사용자항목7", L3815, 0)</f>
        <v>0</v>
      </c>
      <c r="AJ3815">
        <f>IF(P3815="사용자항목8", L3815, 0)</f>
        <v>0</v>
      </c>
      <c r="AK3815">
        <f>IF(P3815="사용자항목9", L3815, 0)</f>
        <v>0</v>
      </c>
    </row>
    <row r="3816" spans="1:38" ht="26.1" customHeight="1" x14ac:dyDescent="0.3">
      <c r="A3816" s="6" t="s">
        <v>318</v>
      </c>
      <c r="B3816" s="6" t="s">
        <v>98</v>
      </c>
      <c r="C3816" s="8" t="s">
        <v>97</v>
      </c>
      <c r="D3816" s="9">
        <v>1</v>
      </c>
      <c r="E3816" s="9"/>
      <c r="F3816" s="9"/>
      <c r="G3816" s="9"/>
      <c r="H3816" s="9"/>
      <c r="I3816" s="9"/>
      <c r="J3816" s="9"/>
      <c r="K3816" s="9">
        <f t="shared" si="709"/>
        <v>0</v>
      </c>
      <c r="L3816" s="9">
        <f t="shared" si="709"/>
        <v>0</v>
      </c>
      <c r="M3816" s="15" t="s">
        <v>360</v>
      </c>
      <c r="O3816" t="str">
        <f>""</f>
        <v/>
      </c>
      <c r="P3816" s="1" t="s">
        <v>90</v>
      </c>
      <c r="Q3816">
        <v>1</v>
      </c>
      <c r="R3816">
        <f>IF(P3816="기계경비", J3816, 0)</f>
        <v>0</v>
      </c>
      <c r="S3816">
        <f>IF(P3816="운반비", J3816, 0)</f>
        <v>0</v>
      </c>
      <c r="T3816">
        <f>IF(P3816="작업부산물", F3816, 0)</f>
        <v>0</v>
      </c>
      <c r="U3816">
        <f>IF(P3816="관급", F3816, 0)</f>
        <v>0</v>
      </c>
      <c r="V3816">
        <f>IF(P3816="외주비", J3816, 0)</f>
        <v>0</v>
      </c>
      <c r="W3816">
        <f>IF(P3816="장비비", J3816, 0)</f>
        <v>0</v>
      </c>
      <c r="X3816">
        <f>IF(P3816="폐기물처리비", J3816, 0)</f>
        <v>0</v>
      </c>
      <c r="Y3816">
        <f>IF(P3816="가설비", J3816, 0)</f>
        <v>0</v>
      </c>
      <c r="Z3816">
        <f>IF(P3816="잡비제외분", F3816, 0)</f>
        <v>0</v>
      </c>
      <c r="AA3816">
        <f>IF(P3816="사급자재대", L3816, 0)</f>
        <v>0</v>
      </c>
      <c r="AB3816">
        <f>IF(P3816="관급자재대", L3816, 0)</f>
        <v>0</v>
      </c>
      <c r="AC3816">
        <f>IF(P3816="(비)철강설", L3816, 0)</f>
        <v>0</v>
      </c>
      <c r="AD3816">
        <f>IF(P3816="사용자항목2", L3816, 0)</f>
        <v>0</v>
      </c>
      <c r="AE3816">
        <f>IF(P3816="사용자항목3", L3816, 0)</f>
        <v>0</v>
      </c>
      <c r="AF3816">
        <f>IF(P3816="사용자항목4", L3816, 0)</f>
        <v>0</v>
      </c>
      <c r="AG3816">
        <f>IF(P3816="사용자항목5", L3816, 0)</f>
        <v>0</v>
      </c>
      <c r="AH3816">
        <f>IF(P3816="사용자항목6", L3816, 0)</f>
        <v>0</v>
      </c>
      <c r="AI3816">
        <f>IF(P3816="사용자항목7", L3816, 0)</f>
        <v>0</v>
      </c>
      <c r="AJ3816">
        <f>IF(P3816="사용자항목8", L3816, 0)</f>
        <v>0</v>
      </c>
      <c r="AK3816">
        <f>IF(P3816="사용자항목9", L3816, 0)</f>
        <v>0</v>
      </c>
    </row>
    <row r="3817" spans="1:38" ht="26.1" customHeight="1" x14ac:dyDescent="0.3">
      <c r="A3817" s="6" t="s">
        <v>144</v>
      </c>
      <c r="B3817" s="6" t="s">
        <v>98</v>
      </c>
      <c r="C3817" s="8" t="s">
        <v>97</v>
      </c>
      <c r="D3817" s="9">
        <v>1</v>
      </c>
      <c r="E3817" s="9"/>
      <c r="F3817" s="9"/>
      <c r="G3817" s="9"/>
      <c r="H3817" s="9"/>
      <c r="I3817" s="9"/>
      <c r="J3817" s="9"/>
      <c r="K3817" s="9">
        <f t="shared" si="709"/>
        <v>0</v>
      </c>
      <c r="L3817" s="9">
        <f t="shared" si="709"/>
        <v>0</v>
      </c>
      <c r="M3817" s="15" t="s">
        <v>143</v>
      </c>
      <c r="O3817" t="str">
        <f>""</f>
        <v/>
      </c>
      <c r="P3817" s="1" t="s">
        <v>90</v>
      </c>
      <c r="Q3817">
        <v>1</v>
      </c>
      <c r="R3817">
        <f>IF(P3817="기계경비", J3817, 0)</f>
        <v>0</v>
      </c>
      <c r="S3817">
        <f>IF(P3817="운반비", J3817, 0)</f>
        <v>0</v>
      </c>
      <c r="T3817">
        <f>IF(P3817="작업부산물", F3817, 0)</f>
        <v>0</v>
      </c>
      <c r="U3817">
        <f>IF(P3817="관급", F3817, 0)</f>
        <v>0</v>
      </c>
      <c r="V3817">
        <f>IF(P3817="외주비", J3817, 0)</f>
        <v>0</v>
      </c>
      <c r="W3817">
        <f>IF(P3817="장비비", J3817, 0)</f>
        <v>0</v>
      </c>
      <c r="X3817">
        <f>IF(P3817="폐기물처리비", J3817, 0)</f>
        <v>0</v>
      </c>
      <c r="Y3817">
        <f>IF(P3817="가설비", J3817, 0)</f>
        <v>0</v>
      </c>
      <c r="Z3817">
        <f>IF(P3817="잡비제외분", F3817, 0)</f>
        <v>0</v>
      </c>
      <c r="AA3817">
        <f>IF(P3817="사급자재대", L3817, 0)</f>
        <v>0</v>
      </c>
      <c r="AB3817">
        <f>IF(P3817="관급자재대", L3817, 0)</f>
        <v>0</v>
      </c>
      <c r="AC3817">
        <f>IF(P3817="(비)철강설", L3817, 0)</f>
        <v>0</v>
      </c>
      <c r="AD3817">
        <f>IF(P3817="사용자항목2", L3817, 0)</f>
        <v>0</v>
      </c>
      <c r="AE3817">
        <f>IF(P3817="사용자항목3", L3817, 0)</f>
        <v>0</v>
      </c>
      <c r="AF3817">
        <f>IF(P3817="사용자항목4", L3817, 0)</f>
        <v>0</v>
      </c>
      <c r="AG3817">
        <f>IF(P3817="사용자항목5", L3817, 0)</f>
        <v>0</v>
      </c>
      <c r="AH3817">
        <f>IF(P3817="사용자항목6", L3817, 0)</f>
        <v>0</v>
      </c>
      <c r="AI3817">
        <f>IF(P3817="사용자항목7", L3817, 0)</f>
        <v>0</v>
      </c>
      <c r="AJ3817">
        <f>IF(P3817="사용자항목8", L3817, 0)</f>
        <v>0</v>
      </c>
      <c r="AK3817">
        <f>IF(P3817="사용자항목9", L3817, 0)</f>
        <v>0</v>
      </c>
    </row>
    <row r="3818" spans="1:38" ht="26.1" customHeight="1" x14ac:dyDescent="0.3">
      <c r="A3818" s="7"/>
      <c r="B3818" s="7"/>
      <c r="C3818" s="14"/>
      <c r="D3818" s="9"/>
      <c r="E3818" s="9"/>
      <c r="F3818" s="9"/>
      <c r="G3818" s="9"/>
      <c r="H3818" s="9"/>
      <c r="I3818" s="9"/>
      <c r="J3818" s="9"/>
      <c r="K3818" s="9"/>
      <c r="L3818" s="9"/>
      <c r="M3818" s="9"/>
    </row>
    <row r="3819" spans="1:38" ht="26.1" customHeight="1" x14ac:dyDescent="0.3">
      <c r="A3819" s="7"/>
      <c r="B3819" s="7"/>
      <c r="C3819" s="14"/>
      <c r="D3819" s="9"/>
      <c r="E3819" s="9"/>
      <c r="F3819" s="9"/>
      <c r="G3819" s="9"/>
      <c r="H3819" s="9"/>
      <c r="I3819" s="9"/>
      <c r="J3819" s="9"/>
      <c r="K3819" s="9"/>
      <c r="L3819" s="9"/>
      <c r="M3819" s="9"/>
    </row>
    <row r="3820" spans="1:38" ht="26.1" customHeight="1" x14ac:dyDescent="0.3">
      <c r="A3820" s="7"/>
      <c r="B3820" s="7"/>
      <c r="C3820" s="14"/>
      <c r="D3820" s="9"/>
      <c r="E3820" s="9"/>
      <c r="F3820" s="9"/>
      <c r="G3820" s="9"/>
      <c r="H3820" s="9"/>
      <c r="I3820" s="9"/>
      <c r="J3820" s="9"/>
      <c r="K3820" s="9"/>
      <c r="L3820" s="9"/>
      <c r="M3820" s="9"/>
    </row>
    <row r="3821" spans="1:38" ht="26.1" customHeight="1" x14ac:dyDescent="0.3">
      <c r="A3821" s="7"/>
      <c r="B3821" s="7"/>
      <c r="C3821" s="14"/>
      <c r="D3821" s="9"/>
      <c r="E3821" s="9"/>
      <c r="F3821" s="9"/>
      <c r="G3821" s="9"/>
      <c r="H3821" s="9"/>
      <c r="I3821" s="9"/>
      <c r="J3821" s="9"/>
      <c r="K3821" s="9"/>
      <c r="L3821" s="9"/>
      <c r="M3821" s="9"/>
    </row>
    <row r="3822" spans="1:38" ht="26.1" customHeight="1" x14ac:dyDescent="0.3">
      <c r="A3822" s="7"/>
      <c r="B3822" s="7"/>
      <c r="C3822" s="14"/>
      <c r="D3822" s="9"/>
      <c r="E3822" s="9"/>
      <c r="F3822" s="9"/>
      <c r="G3822" s="9"/>
      <c r="H3822" s="9"/>
      <c r="I3822" s="9"/>
      <c r="J3822" s="9"/>
      <c r="K3822" s="9"/>
      <c r="L3822" s="9"/>
      <c r="M3822" s="9"/>
    </row>
    <row r="3823" spans="1:38" ht="26.1" customHeight="1" x14ac:dyDescent="0.3">
      <c r="A3823" s="7"/>
      <c r="B3823" s="7"/>
      <c r="C3823" s="14"/>
      <c r="D3823" s="9"/>
      <c r="E3823" s="9"/>
      <c r="F3823" s="9"/>
      <c r="G3823" s="9"/>
      <c r="H3823" s="9"/>
      <c r="I3823" s="9"/>
      <c r="J3823" s="9"/>
      <c r="K3823" s="9"/>
      <c r="L3823" s="9"/>
      <c r="M3823" s="9"/>
    </row>
    <row r="3824" spans="1:38" ht="26.1" customHeight="1" x14ac:dyDescent="0.3">
      <c r="A3824" s="7"/>
      <c r="B3824" s="7"/>
      <c r="C3824" s="14"/>
      <c r="D3824" s="9"/>
      <c r="E3824" s="9"/>
      <c r="F3824" s="9"/>
      <c r="G3824" s="9"/>
      <c r="H3824" s="9"/>
      <c r="I3824" s="9"/>
      <c r="J3824" s="9"/>
      <c r="K3824" s="9"/>
      <c r="L3824" s="9"/>
      <c r="M3824" s="9"/>
    </row>
    <row r="3825" spans="1:38" ht="26.1" customHeight="1" x14ac:dyDescent="0.3">
      <c r="A3825" s="7"/>
      <c r="B3825" s="7"/>
      <c r="C3825" s="14"/>
      <c r="D3825" s="9"/>
      <c r="E3825" s="9"/>
      <c r="F3825" s="9"/>
      <c r="G3825" s="9"/>
      <c r="H3825" s="9"/>
      <c r="I3825" s="9"/>
      <c r="J3825" s="9"/>
      <c r="K3825" s="9"/>
      <c r="L3825" s="9"/>
      <c r="M3825" s="9"/>
    </row>
    <row r="3826" spans="1:38" ht="26.1" customHeight="1" x14ac:dyDescent="0.3">
      <c r="A3826" s="7"/>
      <c r="B3826" s="7"/>
      <c r="C3826" s="14"/>
      <c r="D3826" s="9"/>
      <c r="E3826" s="9"/>
      <c r="F3826" s="9"/>
      <c r="G3826" s="9"/>
      <c r="H3826" s="9"/>
      <c r="I3826" s="9"/>
      <c r="J3826" s="9"/>
      <c r="K3826" s="9"/>
      <c r="L3826" s="9"/>
      <c r="M3826" s="9"/>
    </row>
    <row r="3827" spans="1:38" ht="26.1" customHeight="1" x14ac:dyDescent="0.3">
      <c r="A3827" s="7"/>
      <c r="B3827" s="7"/>
      <c r="C3827" s="14"/>
      <c r="D3827" s="9"/>
      <c r="E3827" s="9"/>
      <c r="F3827" s="9"/>
      <c r="G3827" s="9"/>
      <c r="H3827" s="9"/>
      <c r="I3827" s="9"/>
      <c r="J3827" s="9"/>
      <c r="K3827" s="9"/>
      <c r="L3827" s="9"/>
      <c r="M3827" s="9"/>
    </row>
    <row r="3828" spans="1:38" ht="26.1" customHeight="1" x14ac:dyDescent="0.3">
      <c r="A3828" s="10" t="s">
        <v>91</v>
      </c>
      <c r="B3828" s="11"/>
      <c r="C3828" s="12"/>
      <c r="D3828" s="13"/>
      <c r="E3828" s="13"/>
      <c r="F3828" s="13"/>
      <c r="G3828" s="13"/>
      <c r="H3828" s="13"/>
      <c r="I3828" s="13"/>
      <c r="J3828" s="13"/>
      <c r="K3828" s="13"/>
      <c r="L3828" s="13">
        <f>F3828+H3828+J3828</f>
        <v>0</v>
      </c>
      <c r="M3828" s="13"/>
      <c r="R3828">
        <f t="shared" ref="R3828:AL3828" si="710">ROUNDDOWN(SUM(R3814:R3817), 0)</f>
        <v>0</v>
      </c>
      <c r="S3828">
        <f t="shared" si="710"/>
        <v>0</v>
      </c>
      <c r="T3828">
        <f t="shared" si="710"/>
        <v>0</v>
      </c>
      <c r="U3828">
        <f t="shared" si="710"/>
        <v>0</v>
      </c>
      <c r="V3828">
        <f t="shared" si="710"/>
        <v>0</v>
      </c>
      <c r="W3828">
        <f t="shared" si="710"/>
        <v>0</v>
      </c>
      <c r="X3828">
        <f t="shared" si="710"/>
        <v>0</v>
      </c>
      <c r="Y3828">
        <f t="shared" si="710"/>
        <v>0</v>
      </c>
      <c r="Z3828">
        <f t="shared" si="710"/>
        <v>0</v>
      </c>
      <c r="AA3828">
        <f t="shared" si="710"/>
        <v>0</v>
      </c>
      <c r="AB3828">
        <f t="shared" si="710"/>
        <v>0</v>
      </c>
      <c r="AC3828">
        <f t="shared" si="710"/>
        <v>0</v>
      </c>
      <c r="AD3828">
        <f t="shared" si="710"/>
        <v>0</v>
      </c>
      <c r="AE3828">
        <f t="shared" si="710"/>
        <v>0</v>
      </c>
      <c r="AF3828">
        <f t="shared" si="710"/>
        <v>0</v>
      </c>
      <c r="AG3828">
        <f t="shared" si="710"/>
        <v>0</v>
      </c>
      <c r="AH3828">
        <f t="shared" si="710"/>
        <v>0</v>
      </c>
      <c r="AI3828">
        <f t="shared" si="710"/>
        <v>0</v>
      </c>
      <c r="AJ3828">
        <f t="shared" si="710"/>
        <v>0</v>
      </c>
      <c r="AK3828">
        <f t="shared" si="710"/>
        <v>0</v>
      </c>
      <c r="AL3828">
        <f t="shared" si="710"/>
        <v>0</v>
      </c>
    </row>
    <row r="3829" spans="1:38" ht="26.1" customHeight="1" x14ac:dyDescent="0.3">
      <c r="A3829" s="59" t="s">
        <v>665</v>
      </c>
      <c r="B3829" s="62"/>
      <c r="C3829" s="62"/>
      <c r="D3829" s="62"/>
      <c r="E3829" s="62"/>
      <c r="F3829" s="62"/>
      <c r="G3829" s="62"/>
      <c r="H3829" s="62"/>
      <c r="I3829" s="62"/>
      <c r="J3829" s="62"/>
      <c r="K3829" s="62"/>
      <c r="L3829" s="62"/>
      <c r="M3829" s="63"/>
    </row>
    <row r="3830" spans="1:38" ht="26.1" customHeight="1" x14ac:dyDescent="0.3">
      <c r="A3830" s="6" t="s">
        <v>114</v>
      </c>
      <c r="B3830" s="6" t="s">
        <v>401</v>
      </c>
      <c r="C3830" s="8" t="s">
        <v>97</v>
      </c>
      <c r="D3830" s="9">
        <v>1</v>
      </c>
      <c r="E3830" s="9"/>
      <c r="F3830" s="9"/>
      <c r="G3830" s="9"/>
      <c r="H3830" s="9"/>
      <c r="I3830" s="9"/>
      <c r="J3830" s="9"/>
      <c r="K3830" s="9">
        <f t="shared" ref="K3830:K3838" si="711">E3830+G3830+I3830</f>
        <v>0</v>
      </c>
      <c r="L3830" s="9">
        <f t="shared" ref="L3830:L3838" si="712">F3830+H3830+J3830</f>
        <v>0</v>
      </c>
      <c r="M3830" s="15" t="s">
        <v>400</v>
      </c>
      <c r="O3830" t="str">
        <f>""</f>
        <v/>
      </c>
      <c r="P3830" s="1" t="s">
        <v>90</v>
      </c>
      <c r="Q3830">
        <v>1</v>
      </c>
      <c r="R3830">
        <f t="shared" ref="R3830:R3838" si="713">IF(P3830="기계경비", J3830, 0)</f>
        <v>0</v>
      </c>
      <c r="S3830">
        <f t="shared" ref="S3830:S3838" si="714">IF(P3830="운반비", J3830, 0)</f>
        <v>0</v>
      </c>
      <c r="T3830">
        <f t="shared" ref="T3830:T3838" si="715">IF(P3830="작업부산물", F3830, 0)</f>
        <v>0</v>
      </c>
      <c r="U3830">
        <f t="shared" ref="U3830:U3838" si="716">IF(P3830="관급", F3830, 0)</f>
        <v>0</v>
      </c>
      <c r="V3830">
        <f t="shared" ref="V3830:V3838" si="717">IF(P3830="외주비", J3830, 0)</f>
        <v>0</v>
      </c>
      <c r="W3830">
        <f t="shared" ref="W3830:W3838" si="718">IF(P3830="장비비", J3830, 0)</f>
        <v>0</v>
      </c>
      <c r="X3830">
        <f t="shared" ref="X3830:X3838" si="719">IF(P3830="폐기물처리비", J3830, 0)</f>
        <v>0</v>
      </c>
      <c r="Y3830">
        <f t="shared" ref="Y3830:Y3838" si="720">IF(P3830="가설비", J3830, 0)</f>
        <v>0</v>
      </c>
      <c r="Z3830">
        <f t="shared" ref="Z3830:Z3838" si="721">IF(P3830="잡비제외분", F3830, 0)</f>
        <v>0</v>
      </c>
      <c r="AA3830">
        <f t="shared" ref="AA3830:AA3838" si="722">IF(P3830="사급자재대", L3830, 0)</f>
        <v>0</v>
      </c>
      <c r="AB3830">
        <f t="shared" ref="AB3830:AB3838" si="723">IF(P3830="관급자재대", L3830, 0)</f>
        <v>0</v>
      </c>
      <c r="AC3830">
        <f t="shared" ref="AC3830:AC3838" si="724">IF(P3830="(비)철강설", L3830, 0)</f>
        <v>0</v>
      </c>
      <c r="AD3830">
        <f t="shared" ref="AD3830:AD3838" si="725">IF(P3830="사용자항목2", L3830, 0)</f>
        <v>0</v>
      </c>
      <c r="AE3830">
        <f t="shared" ref="AE3830:AE3838" si="726">IF(P3830="사용자항목3", L3830, 0)</f>
        <v>0</v>
      </c>
      <c r="AF3830">
        <f t="shared" ref="AF3830:AF3838" si="727">IF(P3830="사용자항목4", L3830, 0)</f>
        <v>0</v>
      </c>
      <c r="AG3830">
        <f t="shared" ref="AG3830:AG3838" si="728">IF(P3830="사용자항목5", L3830, 0)</f>
        <v>0</v>
      </c>
      <c r="AH3830">
        <f t="shared" ref="AH3830:AH3838" si="729">IF(P3830="사용자항목6", L3830, 0)</f>
        <v>0</v>
      </c>
      <c r="AI3830">
        <f t="shared" ref="AI3830:AI3838" si="730">IF(P3830="사용자항목7", L3830, 0)</f>
        <v>0</v>
      </c>
      <c r="AJ3830">
        <f t="shared" ref="AJ3830:AJ3838" si="731">IF(P3830="사용자항목8", L3830, 0)</f>
        <v>0</v>
      </c>
      <c r="AK3830">
        <f t="shared" ref="AK3830:AK3838" si="732">IF(P3830="사용자항목9", L3830, 0)</f>
        <v>0</v>
      </c>
    </row>
    <row r="3831" spans="1:38" ht="26.1" customHeight="1" x14ac:dyDescent="0.3">
      <c r="A3831" s="6" t="s">
        <v>155</v>
      </c>
      <c r="B3831" s="6" t="s">
        <v>240</v>
      </c>
      <c r="C3831" s="8" t="s">
        <v>97</v>
      </c>
      <c r="D3831" s="9">
        <v>1</v>
      </c>
      <c r="E3831" s="9"/>
      <c r="F3831" s="9"/>
      <c r="G3831" s="9"/>
      <c r="H3831" s="9"/>
      <c r="I3831" s="9"/>
      <c r="J3831" s="9"/>
      <c r="K3831" s="9">
        <f t="shared" si="711"/>
        <v>0</v>
      </c>
      <c r="L3831" s="9">
        <f t="shared" si="712"/>
        <v>0</v>
      </c>
      <c r="M3831" s="15" t="s">
        <v>239</v>
      </c>
      <c r="O3831" t="str">
        <f>""</f>
        <v/>
      </c>
      <c r="P3831" s="1" t="s">
        <v>90</v>
      </c>
      <c r="Q3831">
        <v>1</v>
      </c>
      <c r="R3831">
        <f t="shared" si="713"/>
        <v>0</v>
      </c>
      <c r="S3831">
        <f t="shared" si="714"/>
        <v>0</v>
      </c>
      <c r="T3831">
        <f t="shared" si="715"/>
        <v>0</v>
      </c>
      <c r="U3831">
        <f t="shared" si="716"/>
        <v>0</v>
      </c>
      <c r="V3831">
        <f t="shared" si="717"/>
        <v>0</v>
      </c>
      <c r="W3831">
        <f t="shared" si="718"/>
        <v>0</v>
      </c>
      <c r="X3831">
        <f t="shared" si="719"/>
        <v>0</v>
      </c>
      <c r="Y3831">
        <f t="shared" si="720"/>
        <v>0</v>
      </c>
      <c r="Z3831">
        <f t="shared" si="721"/>
        <v>0</v>
      </c>
      <c r="AA3831">
        <f t="shared" si="722"/>
        <v>0</v>
      </c>
      <c r="AB3831">
        <f t="shared" si="723"/>
        <v>0</v>
      </c>
      <c r="AC3831">
        <f t="shared" si="724"/>
        <v>0</v>
      </c>
      <c r="AD3831">
        <f t="shared" si="725"/>
        <v>0</v>
      </c>
      <c r="AE3831">
        <f t="shared" si="726"/>
        <v>0</v>
      </c>
      <c r="AF3831">
        <f t="shared" si="727"/>
        <v>0</v>
      </c>
      <c r="AG3831">
        <f t="shared" si="728"/>
        <v>0</v>
      </c>
      <c r="AH3831">
        <f t="shared" si="729"/>
        <v>0</v>
      </c>
      <c r="AI3831">
        <f t="shared" si="730"/>
        <v>0</v>
      </c>
      <c r="AJ3831">
        <f t="shared" si="731"/>
        <v>0</v>
      </c>
      <c r="AK3831">
        <f t="shared" si="732"/>
        <v>0</v>
      </c>
    </row>
    <row r="3832" spans="1:38" ht="26.1" customHeight="1" x14ac:dyDescent="0.3">
      <c r="A3832" s="6" t="s">
        <v>331</v>
      </c>
      <c r="B3832" s="6" t="s">
        <v>332</v>
      </c>
      <c r="C3832" s="8" t="s">
        <v>52</v>
      </c>
      <c r="D3832" s="9">
        <v>1</v>
      </c>
      <c r="E3832" s="9"/>
      <c r="F3832" s="9"/>
      <c r="G3832" s="9"/>
      <c r="H3832" s="9"/>
      <c r="I3832" s="9"/>
      <c r="J3832" s="9"/>
      <c r="K3832" s="9">
        <f t="shared" si="711"/>
        <v>0</v>
      </c>
      <c r="L3832" s="9">
        <f t="shared" si="712"/>
        <v>0</v>
      </c>
      <c r="M3832" s="15" t="s">
        <v>330</v>
      </c>
      <c r="O3832" t="str">
        <f>""</f>
        <v/>
      </c>
      <c r="P3832" s="1" t="s">
        <v>90</v>
      </c>
      <c r="Q3832">
        <v>1</v>
      </c>
      <c r="R3832">
        <f t="shared" si="713"/>
        <v>0</v>
      </c>
      <c r="S3832">
        <f t="shared" si="714"/>
        <v>0</v>
      </c>
      <c r="T3832">
        <f t="shared" si="715"/>
        <v>0</v>
      </c>
      <c r="U3832">
        <f t="shared" si="716"/>
        <v>0</v>
      </c>
      <c r="V3832">
        <f t="shared" si="717"/>
        <v>0</v>
      </c>
      <c r="W3832">
        <f t="shared" si="718"/>
        <v>0</v>
      </c>
      <c r="X3832">
        <f t="shared" si="719"/>
        <v>0</v>
      </c>
      <c r="Y3832">
        <f t="shared" si="720"/>
        <v>0</v>
      </c>
      <c r="Z3832">
        <f t="shared" si="721"/>
        <v>0</v>
      </c>
      <c r="AA3832">
        <f t="shared" si="722"/>
        <v>0</v>
      </c>
      <c r="AB3832">
        <f t="shared" si="723"/>
        <v>0</v>
      </c>
      <c r="AC3832">
        <f t="shared" si="724"/>
        <v>0</v>
      </c>
      <c r="AD3832">
        <f t="shared" si="725"/>
        <v>0</v>
      </c>
      <c r="AE3832">
        <f t="shared" si="726"/>
        <v>0</v>
      </c>
      <c r="AF3832">
        <f t="shared" si="727"/>
        <v>0</v>
      </c>
      <c r="AG3832">
        <f t="shared" si="728"/>
        <v>0</v>
      </c>
      <c r="AH3832">
        <f t="shared" si="729"/>
        <v>0</v>
      </c>
      <c r="AI3832">
        <f t="shared" si="730"/>
        <v>0</v>
      </c>
      <c r="AJ3832">
        <f t="shared" si="731"/>
        <v>0</v>
      </c>
      <c r="AK3832">
        <f t="shared" si="732"/>
        <v>0</v>
      </c>
    </row>
    <row r="3833" spans="1:38" ht="26.1" customHeight="1" x14ac:dyDescent="0.3">
      <c r="A3833" s="6" t="s">
        <v>158</v>
      </c>
      <c r="B3833" s="6" t="s">
        <v>159</v>
      </c>
      <c r="C3833" s="8" t="s">
        <v>160</v>
      </c>
      <c r="D3833" s="9">
        <v>0.3</v>
      </c>
      <c r="E3833" s="9"/>
      <c r="F3833" s="9"/>
      <c r="G3833" s="9"/>
      <c r="H3833" s="9"/>
      <c r="I3833" s="9"/>
      <c r="J3833" s="9"/>
      <c r="K3833" s="9">
        <f t="shared" si="711"/>
        <v>0</v>
      </c>
      <c r="L3833" s="9">
        <f t="shared" si="712"/>
        <v>0</v>
      </c>
      <c r="M3833" s="15" t="s">
        <v>157</v>
      </c>
      <c r="O3833" t="str">
        <f>""</f>
        <v/>
      </c>
      <c r="P3833" s="1" t="s">
        <v>90</v>
      </c>
      <c r="Q3833">
        <v>1</v>
      </c>
      <c r="R3833">
        <f t="shared" si="713"/>
        <v>0</v>
      </c>
      <c r="S3833">
        <f t="shared" si="714"/>
        <v>0</v>
      </c>
      <c r="T3833">
        <f t="shared" si="715"/>
        <v>0</v>
      </c>
      <c r="U3833">
        <f t="shared" si="716"/>
        <v>0</v>
      </c>
      <c r="V3833">
        <f t="shared" si="717"/>
        <v>0</v>
      </c>
      <c r="W3833">
        <f t="shared" si="718"/>
        <v>0</v>
      </c>
      <c r="X3833">
        <f t="shared" si="719"/>
        <v>0</v>
      </c>
      <c r="Y3833">
        <f t="shared" si="720"/>
        <v>0</v>
      </c>
      <c r="Z3833">
        <f t="shared" si="721"/>
        <v>0</v>
      </c>
      <c r="AA3833">
        <f t="shared" si="722"/>
        <v>0</v>
      </c>
      <c r="AB3833">
        <f t="shared" si="723"/>
        <v>0</v>
      </c>
      <c r="AC3833">
        <f t="shared" si="724"/>
        <v>0</v>
      </c>
      <c r="AD3833">
        <f t="shared" si="725"/>
        <v>0</v>
      </c>
      <c r="AE3833">
        <f t="shared" si="726"/>
        <v>0</v>
      </c>
      <c r="AF3833">
        <f t="shared" si="727"/>
        <v>0</v>
      </c>
      <c r="AG3833">
        <f t="shared" si="728"/>
        <v>0</v>
      </c>
      <c r="AH3833">
        <f t="shared" si="729"/>
        <v>0</v>
      </c>
      <c r="AI3833">
        <f t="shared" si="730"/>
        <v>0</v>
      </c>
      <c r="AJ3833">
        <f t="shared" si="731"/>
        <v>0</v>
      </c>
      <c r="AK3833">
        <f t="shared" si="732"/>
        <v>0</v>
      </c>
    </row>
    <row r="3834" spans="1:38" ht="26.1" customHeight="1" x14ac:dyDescent="0.3">
      <c r="A3834" s="6" t="s">
        <v>162</v>
      </c>
      <c r="B3834" s="6" t="s">
        <v>163</v>
      </c>
      <c r="C3834" s="8" t="s">
        <v>160</v>
      </c>
      <c r="D3834" s="9">
        <v>0.3</v>
      </c>
      <c r="E3834" s="9"/>
      <c r="F3834" s="9"/>
      <c r="G3834" s="9"/>
      <c r="H3834" s="9"/>
      <c r="I3834" s="9"/>
      <c r="J3834" s="9"/>
      <c r="K3834" s="9">
        <f t="shared" si="711"/>
        <v>0</v>
      </c>
      <c r="L3834" s="9">
        <f t="shared" si="712"/>
        <v>0</v>
      </c>
      <c r="M3834" s="15" t="s">
        <v>161</v>
      </c>
      <c r="O3834" t="str">
        <f>""</f>
        <v/>
      </c>
      <c r="P3834" s="1" t="s">
        <v>90</v>
      </c>
      <c r="Q3834">
        <v>1</v>
      </c>
      <c r="R3834">
        <f t="shared" si="713"/>
        <v>0</v>
      </c>
      <c r="S3834">
        <f t="shared" si="714"/>
        <v>0</v>
      </c>
      <c r="T3834">
        <f t="shared" si="715"/>
        <v>0</v>
      </c>
      <c r="U3834">
        <f t="shared" si="716"/>
        <v>0</v>
      </c>
      <c r="V3834">
        <f t="shared" si="717"/>
        <v>0</v>
      </c>
      <c r="W3834">
        <f t="shared" si="718"/>
        <v>0</v>
      </c>
      <c r="X3834">
        <f t="shared" si="719"/>
        <v>0</v>
      </c>
      <c r="Y3834">
        <f t="shared" si="720"/>
        <v>0</v>
      </c>
      <c r="Z3834">
        <f t="shared" si="721"/>
        <v>0</v>
      </c>
      <c r="AA3834">
        <f t="shared" si="722"/>
        <v>0</v>
      </c>
      <c r="AB3834">
        <f t="shared" si="723"/>
        <v>0</v>
      </c>
      <c r="AC3834">
        <f t="shared" si="724"/>
        <v>0</v>
      </c>
      <c r="AD3834">
        <f t="shared" si="725"/>
        <v>0</v>
      </c>
      <c r="AE3834">
        <f t="shared" si="726"/>
        <v>0</v>
      </c>
      <c r="AF3834">
        <f t="shared" si="727"/>
        <v>0</v>
      </c>
      <c r="AG3834">
        <f t="shared" si="728"/>
        <v>0</v>
      </c>
      <c r="AH3834">
        <f t="shared" si="729"/>
        <v>0</v>
      </c>
      <c r="AI3834">
        <f t="shared" si="730"/>
        <v>0</v>
      </c>
      <c r="AJ3834">
        <f t="shared" si="731"/>
        <v>0</v>
      </c>
      <c r="AK3834">
        <f t="shared" si="732"/>
        <v>0</v>
      </c>
    </row>
    <row r="3835" spans="1:38" ht="26.1" customHeight="1" x14ac:dyDescent="0.3">
      <c r="A3835" s="6" t="s">
        <v>165</v>
      </c>
      <c r="B3835" s="6" t="s">
        <v>166</v>
      </c>
      <c r="C3835" s="8" t="s">
        <v>53</v>
      </c>
      <c r="D3835" s="9">
        <v>3</v>
      </c>
      <c r="E3835" s="9"/>
      <c r="F3835" s="9"/>
      <c r="G3835" s="9"/>
      <c r="H3835" s="9"/>
      <c r="I3835" s="9"/>
      <c r="J3835" s="9"/>
      <c r="K3835" s="9">
        <f t="shared" si="711"/>
        <v>0</v>
      </c>
      <c r="L3835" s="9">
        <f t="shared" si="712"/>
        <v>0</v>
      </c>
      <c r="M3835" s="15" t="s">
        <v>164</v>
      </c>
      <c r="O3835" t="str">
        <f>""</f>
        <v/>
      </c>
      <c r="P3835" s="1" t="s">
        <v>90</v>
      </c>
      <c r="Q3835">
        <v>1</v>
      </c>
      <c r="R3835">
        <f t="shared" si="713"/>
        <v>0</v>
      </c>
      <c r="S3835">
        <f t="shared" si="714"/>
        <v>0</v>
      </c>
      <c r="T3835">
        <f t="shared" si="715"/>
        <v>0</v>
      </c>
      <c r="U3835">
        <f t="shared" si="716"/>
        <v>0</v>
      </c>
      <c r="V3835">
        <f t="shared" si="717"/>
        <v>0</v>
      </c>
      <c r="W3835">
        <f t="shared" si="718"/>
        <v>0</v>
      </c>
      <c r="X3835">
        <f t="shared" si="719"/>
        <v>0</v>
      </c>
      <c r="Y3835">
        <f t="shared" si="720"/>
        <v>0</v>
      </c>
      <c r="Z3835">
        <f t="shared" si="721"/>
        <v>0</v>
      </c>
      <c r="AA3835">
        <f t="shared" si="722"/>
        <v>0</v>
      </c>
      <c r="AB3835">
        <f t="shared" si="723"/>
        <v>0</v>
      </c>
      <c r="AC3835">
        <f t="shared" si="724"/>
        <v>0</v>
      </c>
      <c r="AD3835">
        <f t="shared" si="725"/>
        <v>0</v>
      </c>
      <c r="AE3835">
        <f t="shared" si="726"/>
        <v>0</v>
      </c>
      <c r="AF3835">
        <f t="shared" si="727"/>
        <v>0</v>
      </c>
      <c r="AG3835">
        <f t="shared" si="728"/>
        <v>0</v>
      </c>
      <c r="AH3835">
        <f t="shared" si="729"/>
        <v>0</v>
      </c>
      <c r="AI3835">
        <f t="shared" si="730"/>
        <v>0</v>
      </c>
      <c r="AJ3835">
        <f t="shared" si="731"/>
        <v>0</v>
      </c>
      <c r="AK3835">
        <f t="shared" si="732"/>
        <v>0</v>
      </c>
    </row>
    <row r="3836" spans="1:38" ht="26.1" customHeight="1" x14ac:dyDescent="0.3">
      <c r="A3836" s="6" t="s">
        <v>58</v>
      </c>
      <c r="B3836" s="6" t="s">
        <v>59</v>
      </c>
      <c r="C3836" s="8" t="s">
        <v>52</v>
      </c>
      <c r="D3836" s="9">
        <v>0.5</v>
      </c>
      <c r="E3836" s="9"/>
      <c r="F3836" s="9"/>
      <c r="G3836" s="9"/>
      <c r="H3836" s="9"/>
      <c r="I3836" s="9"/>
      <c r="J3836" s="9"/>
      <c r="K3836" s="9">
        <f t="shared" si="711"/>
        <v>0</v>
      </c>
      <c r="L3836" s="9">
        <f t="shared" si="712"/>
        <v>0</v>
      </c>
      <c r="M3836" s="9"/>
      <c r="O3836" t="str">
        <f>"01"</f>
        <v>01</v>
      </c>
      <c r="P3836" s="1" t="s">
        <v>90</v>
      </c>
      <c r="Q3836">
        <v>1</v>
      </c>
      <c r="R3836">
        <f t="shared" si="713"/>
        <v>0</v>
      </c>
      <c r="S3836">
        <f t="shared" si="714"/>
        <v>0</v>
      </c>
      <c r="T3836">
        <f t="shared" si="715"/>
        <v>0</v>
      </c>
      <c r="U3836">
        <f t="shared" si="716"/>
        <v>0</v>
      </c>
      <c r="V3836">
        <f t="shared" si="717"/>
        <v>0</v>
      </c>
      <c r="W3836">
        <f t="shared" si="718"/>
        <v>0</v>
      </c>
      <c r="X3836">
        <f t="shared" si="719"/>
        <v>0</v>
      </c>
      <c r="Y3836">
        <f t="shared" si="720"/>
        <v>0</v>
      </c>
      <c r="Z3836">
        <f t="shared" si="721"/>
        <v>0</v>
      </c>
      <c r="AA3836">
        <f t="shared" si="722"/>
        <v>0</v>
      </c>
      <c r="AB3836">
        <f t="shared" si="723"/>
        <v>0</v>
      </c>
      <c r="AC3836">
        <f t="shared" si="724"/>
        <v>0</v>
      </c>
      <c r="AD3836">
        <f t="shared" si="725"/>
        <v>0</v>
      </c>
      <c r="AE3836">
        <f t="shared" si="726"/>
        <v>0</v>
      </c>
      <c r="AF3836">
        <f t="shared" si="727"/>
        <v>0</v>
      </c>
      <c r="AG3836">
        <f t="shared" si="728"/>
        <v>0</v>
      </c>
      <c r="AH3836">
        <f t="shared" si="729"/>
        <v>0</v>
      </c>
      <c r="AI3836">
        <f t="shared" si="730"/>
        <v>0</v>
      </c>
      <c r="AJ3836">
        <f t="shared" si="731"/>
        <v>0</v>
      </c>
      <c r="AK3836">
        <f t="shared" si="732"/>
        <v>0</v>
      </c>
    </row>
    <row r="3837" spans="1:38" ht="26.1" customHeight="1" x14ac:dyDescent="0.3">
      <c r="A3837" s="6" t="s">
        <v>168</v>
      </c>
      <c r="B3837" s="6" t="s">
        <v>169</v>
      </c>
      <c r="C3837" s="8" t="s">
        <v>52</v>
      </c>
      <c r="D3837" s="9">
        <v>0.5</v>
      </c>
      <c r="E3837" s="9"/>
      <c r="F3837" s="9"/>
      <c r="G3837" s="9"/>
      <c r="H3837" s="9"/>
      <c r="I3837" s="9"/>
      <c r="J3837" s="9"/>
      <c r="K3837" s="9">
        <f t="shared" si="711"/>
        <v>0</v>
      </c>
      <c r="L3837" s="9">
        <f t="shared" si="712"/>
        <v>0</v>
      </c>
      <c r="M3837" s="15" t="s">
        <v>167</v>
      </c>
      <c r="O3837" t="str">
        <f>""</f>
        <v/>
      </c>
      <c r="P3837" s="1" t="s">
        <v>90</v>
      </c>
      <c r="Q3837">
        <v>1</v>
      </c>
      <c r="R3837">
        <f t="shared" si="713"/>
        <v>0</v>
      </c>
      <c r="S3837">
        <f t="shared" si="714"/>
        <v>0</v>
      </c>
      <c r="T3837">
        <f t="shared" si="715"/>
        <v>0</v>
      </c>
      <c r="U3837">
        <f t="shared" si="716"/>
        <v>0</v>
      </c>
      <c r="V3837">
        <f t="shared" si="717"/>
        <v>0</v>
      </c>
      <c r="W3837">
        <f t="shared" si="718"/>
        <v>0</v>
      </c>
      <c r="X3837">
        <f t="shared" si="719"/>
        <v>0</v>
      </c>
      <c r="Y3837">
        <f t="shared" si="720"/>
        <v>0</v>
      </c>
      <c r="Z3837">
        <f t="shared" si="721"/>
        <v>0</v>
      </c>
      <c r="AA3837">
        <f t="shared" si="722"/>
        <v>0</v>
      </c>
      <c r="AB3837">
        <f t="shared" si="723"/>
        <v>0</v>
      </c>
      <c r="AC3837">
        <f t="shared" si="724"/>
        <v>0</v>
      </c>
      <c r="AD3837">
        <f t="shared" si="725"/>
        <v>0</v>
      </c>
      <c r="AE3837">
        <f t="shared" si="726"/>
        <v>0</v>
      </c>
      <c r="AF3837">
        <f t="shared" si="727"/>
        <v>0</v>
      </c>
      <c r="AG3837">
        <f t="shared" si="728"/>
        <v>0</v>
      </c>
      <c r="AH3837">
        <f t="shared" si="729"/>
        <v>0</v>
      </c>
      <c r="AI3837">
        <f t="shared" si="730"/>
        <v>0</v>
      </c>
      <c r="AJ3837">
        <f t="shared" si="731"/>
        <v>0</v>
      </c>
      <c r="AK3837">
        <f t="shared" si="732"/>
        <v>0</v>
      </c>
    </row>
    <row r="3838" spans="1:38" ht="26.1" customHeight="1" x14ac:dyDescent="0.3">
      <c r="A3838" s="6" t="s">
        <v>171</v>
      </c>
      <c r="B3838" s="6" t="s">
        <v>172</v>
      </c>
      <c r="C3838" s="8" t="s">
        <v>53</v>
      </c>
      <c r="D3838" s="9">
        <v>12</v>
      </c>
      <c r="E3838" s="9"/>
      <c r="F3838" s="9"/>
      <c r="G3838" s="9"/>
      <c r="H3838" s="9"/>
      <c r="I3838" s="9"/>
      <c r="J3838" s="9"/>
      <c r="K3838" s="9">
        <f t="shared" si="711"/>
        <v>0</v>
      </c>
      <c r="L3838" s="9">
        <f t="shared" si="712"/>
        <v>0</v>
      </c>
      <c r="M3838" s="15" t="s">
        <v>170</v>
      </c>
      <c r="O3838" t="str">
        <f>""</f>
        <v/>
      </c>
      <c r="P3838" s="1" t="s">
        <v>90</v>
      </c>
      <c r="Q3838">
        <v>1</v>
      </c>
      <c r="R3838">
        <f t="shared" si="713"/>
        <v>0</v>
      </c>
      <c r="S3838">
        <f t="shared" si="714"/>
        <v>0</v>
      </c>
      <c r="T3838">
        <f t="shared" si="715"/>
        <v>0</v>
      </c>
      <c r="U3838">
        <f t="shared" si="716"/>
        <v>0</v>
      </c>
      <c r="V3838">
        <f t="shared" si="717"/>
        <v>0</v>
      </c>
      <c r="W3838">
        <f t="shared" si="718"/>
        <v>0</v>
      </c>
      <c r="X3838">
        <f t="shared" si="719"/>
        <v>0</v>
      </c>
      <c r="Y3838">
        <f t="shared" si="720"/>
        <v>0</v>
      </c>
      <c r="Z3838">
        <f t="shared" si="721"/>
        <v>0</v>
      </c>
      <c r="AA3838">
        <f t="shared" si="722"/>
        <v>0</v>
      </c>
      <c r="AB3838">
        <f t="shared" si="723"/>
        <v>0</v>
      </c>
      <c r="AC3838">
        <f t="shared" si="724"/>
        <v>0</v>
      </c>
      <c r="AD3838">
        <f t="shared" si="725"/>
        <v>0</v>
      </c>
      <c r="AE3838">
        <f t="shared" si="726"/>
        <v>0</v>
      </c>
      <c r="AF3838">
        <f t="shared" si="727"/>
        <v>0</v>
      </c>
      <c r="AG3838">
        <f t="shared" si="728"/>
        <v>0</v>
      </c>
      <c r="AH3838">
        <f t="shared" si="729"/>
        <v>0</v>
      </c>
      <c r="AI3838">
        <f t="shared" si="730"/>
        <v>0</v>
      </c>
      <c r="AJ3838">
        <f t="shared" si="731"/>
        <v>0</v>
      </c>
      <c r="AK3838">
        <f t="shared" si="732"/>
        <v>0</v>
      </c>
    </row>
    <row r="3839" spans="1:38" ht="26.1" customHeight="1" x14ac:dyDescent="0.3">
      <c r="A3839" s="7"/>
      <c r="B3839" s="7"/>
      <c r="C3839" s="14"/>
      <c r="D3839" s="9"/>
      <c r="E3839" s="9"/>
      <c r="F3839" s="9"/>
      <c r="G3839" s="9"/>
      <c r="H3839" s="9"/>
      <c r="I3839" s="9"/>
      <c r="J3839" s="9"/>
      <c r="K3839" s="9"/>
      <c r="L3839" s="9"/>
      <c r="M3839" s="9"/>
    </row>
    <row r="3840" spans="1:38" ht="26.1" customHeight="1" x14ac:dyDescent="0.3">
      <c r="A3840" s="7"/>
      <c r="B3840" s="7"/>
      <c r="C3840" s="14"/>
      <c r="D3840" s="9"/>
      <c r="E3840" s="9"/>
      <c r="F3840" s="9"/>
      <c r="G3840" s="9"/>
      <c r="H3840" s="9"/>
      <c r="I3840" s="9"/>
      <c r="J3840" s="9"/>
      <c r="K3840" s="9"/>
      <c r="L3840" s="9"/>
      <c r="M3840" s="9"/>
    </row>
    <row r="3841" spans="1:38" ht="26.1" customHeight="1" x14ac:dyDescent="0.3">
      <c r="A3841" s="7"/>
      <c r="B3841" s="7"/>
      <c r="C3841" s="14"/>
      <c r="D3841" s="9"/>
      <c r="E3841" s="9"/>
      <c r="F3841" s="9"/>
      <c r="G3841" s="9"/>
      <c r="H3841" s="9"/>
      <c r="I3841" s="9"/>
      <c r="J3841" s="9"/>
      <c r="K3841" s="9"/>
      <c r="L3841" s="9"/>
      <c r="M3841" s="9"/>
    </row>
    <row r="3842" spans="1:38" ht="26.1" customHeight="1" x14ac:dyDescent="0.3">
      <c r="A3842" s="7"/>
      <c r="B3842" s="7"/>
      <c r="C3842" s="14"/>
      <c r="D3842" s="9"/>
      <c r="E3842" s="9"/>
      <c r="F3842" s="9"/>
      <c r="G3842" s="9"/>
      <c r="H3842" s="9"/>
      <c r="I3842" s="9"/>
      <c r="J3842" s="9"/>
      <c r="K3842" s="9"/>
      <c r="L3842" s="9"/>
      <c r="M3842" s="9"/>
    </row>
    <row r="3843" spans="1:38" ht="26.1" customHeight="1" x14ac:dyDescent="0.3">
      <c r="A3843" s="7"/>
      <c r="B3843" s="7"/>
      <c r="C3843" s="14"/>
      <c r="D3843" s="9"/>
      <c r="E3843" s="9"/>
      <c r="F3843" s="9"/>
      <c r="G3843" s="9"/>
      <c r="H3843" s="9"/>
      <c r="I3843" s="9"/>
      <c r="J3843" s="9"/>
      <c r="K3843" s="9"/>
      <c r="L3843" s="9"/>
      <c r="M3843" s="9"/>
    </row>
    <row r="3844" spans="1:38" ht="26.1" customHeight="1" x14ac:dyDescent="0.3">
      <c r="A3844" s="10" t="s">
        <v>91</v>
      </c>
      <c r="B3844" s="11"/>
      <c r="C3844" s="12"/>
      <c r="D3844" s="13"/>
      <c r="E3844" s="13"/>
      <c r="F3844" s="13"/>
      <c r="G3844" s="13"/>
      <c r="H3844" s="13"/>
      <c r="I3844" s="13"/>
      <c r="J3844" s="13"/>
      <c r="K3844" s="13"/>
      <c r="L3844" s="13">
        <f>F3844+H3844+J3844</f>
        <v>0</v>
      </c>
      <c r="M3844" s="13"/>
      <c r="R3844">
        <f t="shared" ref="R3844:AL3844" si="733">ROUNDDOWN(SUM(R3830:R3838), 0)</f>
        <v>0</v>
      </c>
      <c r="S3844">
        <f t="shared" si="733"/>
        <v>0</v>
      </c>
      <c r="T3844">
        <f t="shared" si="733"/>
        <v>0</v>
      </c>
      <c r="U3844">
        <f t="shared" si="733"/>
        <v>0</v>
      </c>
      <c r="V3844">
        <f t="shared" si="733"/>
        <v>0</v>
      </c>
      <c r="W3844">
        <f t="shared" si="733"/>
        <v>0</v>
      </c>
      <c r="X3844">
        <f t="shared" si="733"/>
        <v>0</v>
      </c>
      <c r="Y3844">
        <f t="shared" si="733"/>
        <v>0</v>
      </c>
      <c r="Z3844">
        <f t="shared" si="733"/>
        <v>0</v>
      </c>
      <c r="AA3844">
        <f t="shared" si="733"/>
        <v>0</v>
      </c>
      <c r="AB3844">
        <f t="shared" si="733"/>
        <v>0</v>
      </c>
      <c r="AC3844">
        <f t="shared" si="733"/>
        <v>0</v>
      </c>
      <c r="AD3844">
        <f t="shared" si="733"/>
        <v>0</v>
      </c>
      <c r="AE3844">
        <f t="shared" si="733"/>
        <v>0</v>
      </c>
      <c r="AF3844">
        <f t="shared" si="733"/>
        <v>0</v>
      </c>
      <c r="AG3844">
        <f t="shared" si="733"/>
        <v>0</v>
      </c>
      <c r="AH3844">
        <f t="shared" si="733"/>
        <v>0</v>
      </c>
      <c r="AI3844">
        <f t="shared" si="733"/>
        <v>0</v>
      </c>
      <c r="AJ3844">
        <f t="shared" si="733"/>
        <v>0</v>
      </c>
      <c r="AK3844">
        <f t="shared" si="733"/>
        <v>0</v>
      </c>
      <c r="AL3844">
        <f t="shared" si="733"/>
        <v>0</v>
      </c>
    </row>
    <row r="3845" spans="1:38" ht="26.1" customHeight="1" x14ac:dyDescent="0.3">
      <c r="A3845" s="59" t="s">
        <v>666</v>
      </c>
      <c r="B3845" s="62"/>
      <c r="C3845" s="62"/>
      <c r="D3845" s="62"/>
      <c r="E3845" s="62"/>
      <c r="F3845" s="62"/>
      <c r="G3845" s="62"/>
      <c r="H3845" s="62"/>
      <c r="I3845" s="62"/>
      <c r="J3845" s="62"/>
      <c r="K3845" s="62"/>
      <c r="L3845" s="62"/>
      <c r="M3845" s="63"/>
    </row>
    <row r="3846" spans="1:38" ht="26.1" customHeight="1" x14ac:dyDescent="0.3">
      <c r="A3846" s="6" t="s">
        <v>193</v>
      </c>
      <c r="B3846" s="6" t="s">
        <v>194</v>
      </c>
      <c r="C3846" s="8" t="s">
        <v>52</v>
      </c>
      <c r="D3846" s="9">
        <v>20</v>
      </c>
      <c r="E3846" s="9"/>
      <c r="F3846" s="9"/>
      <c r="G3846" s="9"/>
      <c r="H3846" s="9"/>
      <c r="I3846" s="9"/>
      <c r="J3846" s="9"/>
      <c r="K3846" s="9">
        <f>E3846+G3846+I3846</f>
        <v>0</v>
      </c>
      <c r="L3846" s="9">
        <f>F3846+H3846+J3846</f>
        <v>0</v>
      </c>
      <c r="M3846" s="15" t="s">
        <v>192</v>
      </c>
      <c r="O3846" t="str">
        <f>""</f>
        <v/>
      </c>
      <c r="P3846" s="1" t="s">
        <v>90</v>
      </c>
      <c r="Q3846">
        <v>1</v>
      </c>
      <c r="R3846">
        <f>IF(P3846="기계경비", J3846, 0)</f>
        <v>0</v>
      </c>
      <c r="S3846">
        <f>IF(P3846="운반비", J3846, 0)</f>
        <v>0</v>
      </c>
      <c r="T3846">
        <f>IF(P3846="작업부산물", F3846, 0)</f>
        <v>0</v>
      </c>
      <c r="U3846">
        <f>IF(P3846="관급", F3846, 0)</f>
        <v>0</v>
      </c>
      <c r="V3846">
        <f>IF(P3846="외주비", J3846, 0)</f>
        <v>0</v>
      </c>
      <c r="W3846">
        <f>IF(P3846="장비비", J3846, 0)</f>
        <v>0</v>
      </c>
      <c r="X3846">
        <f>IF(P3846="폐기물처리비", J3846, 0)</f>
        <v>0</v>
      </c>
      <c r="Y3846">
        <f>IF(P3846="가설비", J3846, 0)</f>
        <v>0</v>
      </c>
      <c r="Z3846">
        <f>IF(P3846="잡비제외분", F3846, 0)</f>
        <v>0</v>
      </c>
      <c r="AA3846">
        <f>IF(P3846="사급자재대", L3846, 0)</f>
        <v>0</v>
      </c>
      <c r="AB3846">
        <f>IF(P3846="관급자재대", L3846, 0)</f>
        <v>0</v>
      </c>
      <c r="AC3846">
        <f>IF(P3846="(비)철강설", L3846, 0)</f>
        <v>0</v>
      </c>
      <c r="AD3846">
        <f>IF(P3846="사용자항목2", L3846, 0)</f>
        <v>0</v>
      </c>
      <c r="AE3846">
        <f>IF(P3846="사용자항목3", L3846, 0)</f>
        <v>0</v>
      </c>
      <c r="AF3846">
        <f>IF(P3846="사용자항목4", L3846, 0)</f>
        <v>0</v>
      </c>
      <c r="AG3846">
        <f>IF(P3846="사용자항목5", L3846, 0)</f>
        <v>0</v>
      </c>
      <c r="AH3846">
        <f>IF(P3846="사용자항목6", L3846, 0)</f>
        <v>0</v>
      </c>
      <c r="AI3846">
        <f>IF(P3846="사용자항목7", L3846, 0)</f>
        <v>0</v>
      </c>
      <c r="AJ3846">
        <f>IF(P3846="사용자항목8", L3846, 0)</f>
        <v>0</v>
      </c>
      <c r="AK3846">
        <f>IF(P3846="사용자항목9", L3846, 0)</f>
        <v>0</v>
      </c>
    </row>
    <row r="3847" spans="1:38" ht="26.1" customHeight="1" x14ac:dyDescent="0.3">
      <c r="A3847" s="6" t="s">
        <v>196</v>
      </c>
      <c r="B3847" s="6" t="s">
        <v>197</v>
      </c>
      <c r="C3847" s="8" t="s">
        <v>52</v>
      </c>
      <c r="D3847" s="9">
        <v>20</v>
      </c>
      <c r="E3847" s="9"/>
      <c r="F3847" s="9"/>
      <c r="G3847" s="9"/>
      <c r="H3847" s="9"/>
      <c r="I3847" s="9"/>
      <c r="J3847" s="9"/>
      <c r="K3847" s="9">
        <f>E3847+G3847+I3847</f>
        <v>0</v>
      </c>
      <c r="L3847" s="9">
        <f>F3847+H3847+J3847</f>
        <v>0</v>
      </c>
      <c r="M3847" s="15" t="s">
        <v>195</v>
      </c>
      <c r="O3847" t="str">
        <f>""</f>
        <v/>
      </c>
      <c r="P3847" s="1" t="s">
        <v>90</v>
      </c>
      <c r="Q3847">
        <v>1</v>
      </c>
      <c r="R3847">
        <f>IF(P3847="기계경비", J3847, 0)</f>
        <v>0</v>
      </c>
      <c r="S3847">
        <f>IF(P3847="운반비", J3847, 0)</f>
        <v>0</v>
      </c>
      <c r="T3847">
        <f>IF(P3847="작업부산물", F3847, 0)</f>
        <v>0</v>
      </c>
      <c r="U3847">
        <f>IF(P3847="관급", F3847, 0)</f>
        <v>0</v>
      </c>
      <c r="V3847">
        <f>IF(P3847="외주비", J3847, 0)</f>
        <v>0</v>
      </c>
      <c r="W3847">
        <f>IF(P3847="장비비", J3847, 0)</f>
        <v>0</v>
      </c>
      <c r="X3847">
        <f>IF(P3847="폐기물처리비", J3847, 0)</f>
        <v>0</v>
      </c>
      <c r="Y3847">
        <f>IF(P3847="가설비", J3847, 0)</f>
        <v>0</v>
      </c>
      <c r="Z3847">
        <f>IF(P3847="잡비제외분", F3847, 0)</f>
        <v>0</v>
      </c>
      <c r="AA3847">
        <f>IF(P3847="사급자재대", L3847, 0)</f>
        <v>0</v>
      </c>
      <c r="AB3847">
        <f>IF(P3847="관급자재대", L3847, 0)</f>
        <v>0</v>
      </c>
      <c r="AC3847">
        <f>IF(P3847="(비)철강설", L3847, 0)</f>
        <v>0</v>
      </c>
      <c r="AD3847">
        <f>IF(P3847="사용자항목2", L3847, 0)</f>
        <v>0</v>
      </c>
      <c r="AE3847">
        <f>IF(P3847="사용자항목3", L3847, 0)</f>
        <v>0</v>
      </c>
      <c r="AF3847">
        <f>IF(P3847="사용자항목4", L3847, 0)</f>
        <v>0</v>
      </c>
      <c r="AG3847">
        <f>IF(P3847="사용자항목5", L3847, 0)</f>
        <v>0</v>
      </c>
      <c r="AH3847">
        <f>IF(P3847="사용자항목6", L3847, 0)</f>
        <v>0</v>
      </c>
      <c r="AI3847">
        <f>IF(P3847="사용자항목7", L3847, 0)</f>
        <v>0</v>
      </c>
      <c r="AJ3847">
        <f>IF(P3847="사용자항목8", L3847, 0)</f>
        <v>0</v>
      </c>
      <c r="AK3847">
        <f>IF(P3847="사용자항목9", L3847, 0)</f>
        <v>0</v>
      </c>
    </row>
    <row r="3848" spans="1:38" ht="26.1" customHeight="1" x14ac:dyDescent="0.3">
      <c r="A3848" s="7"/>
      <c r="B3848" s="7"/>
      <c r="C3848" s="14"/>
      <c r="D3848" s="9"/>
      <c r="E3848" s="9"/>
      <c r="F3848" s="9"/>
      <c r="G3848" s="9"/>
      <c r="H3848" s="9"/>
      <c r="I3848" s="9"/>
      <c r="J3848" s="9"/>
      <c r="K3848" s="9"/>
      <c r="L3848" s="9"/>
      <c r="M3848" s="9"/>
    </row>
    <row r="3849" spans="1:38" ht="26.1" customHeight="1" x14ac:dyDescent="0.3">
      <c r="A3849" s="7"/>
      <c r="B3849" s="7"/>
      <c r="C3849" s="14"/>
      <c r="D3849" s="9"/>
      <c r="E3849" s="9"/>
      <c r="F3849" s="9"/>
      <c r="G3849" s="9"/>
      <c r="H3849" s="9"/>
      <c r="I3849" s="9"/>
      <c r="J3849" s="9"/>
      <c r="K3849" s="9"/>
      <c r="L3849" s="9"/>
      <c r="M3849" s="9"/>
    </row>
    <row r="3850" spans="1:38" ht="26.1" customHeight="1" x14ac:dyDescent="0.3">
      <c r="A3850" s="7"/>
      <c r="B3850" s="7"/>
      <c r="C3850" s="14"/>
      <c r="D3850" s="9"/>
      <c r="E3850" s="9"/>
      <c r="F3850" s="9"/>
      <c r="G3850" s="9"/>
      <c r="H3850" s="9"/>
      <c r="I3850" s="9"/>
      <c r="J3850" s="9"/>
      <c r="K3850" s="9"/>
      <c r="L3850" s="9"/>
      <c r="M3850" s="9"/>
    </row>
    <row r="3851" spans="1:38" ht="26.1" customHeight="1" x14ac:dyDescent="0.3">
      <c r="A3851" s="7"/>
      <c r="B3851" s="7"/>
      <c r="C3851" s="14"/>
      <c r="D3851" s="9"/>
      <c r="E3851" s="9"/>
      <c r="F3851" s="9"/>
      <c r="G3851" s="9"/>
      <c r="H3851" s="9"/>
      <c r="I3851" s="9"/>
      <c r="J3851" s="9"/>
      <c r="K3851" s="9"/>
      <c r="L3851" s="9"/>
      <c r="M3851" s="9"/>
    </row>
    <row r="3852" spans="1:38" ht="26.1" customHeight="1" x14ac:dyDescent="0.3">
      <c r="A3852" s="7"/>
      <c r="B3852" s="7"/>
      <c r="C3852" s="14"/>
      <c r="D3852" s="9"/>
      <c r="E3852" s="9"/>
      <c r="F3852" s="9"/>
      <c r="G3852" s="9"/>
      <c r="H3852" s="9"/>
      <c r="I3852" s="9"/>
      <c r="J3852" s="9"/>
      <c r="K3852" s="9"/>
      <c r="L3852" s="9"/>
      <c r="M3852" s="9"/>
    </row>
    <row r="3853" spans="1:38" ht="26.1" customHeight="1" x14ac:dyDescent="0.3">
      <c r="A3853" s="7"/>
      <c r="B3853" s="7"/>
      <c r="C3853" s="14"/>
      <c r="D3853" s="9"/>
      <c r="E3853" s="9"/>
      <c r="F3853" s="9"/>
      <c r="G3853" s="9"/>
      <c r="H3853" s="9"/>
      <c r="I3853" s="9"/>
      <c r="J3853" s="9"/>
      <c r="K3853" s="9"/>
      <c r="L3853" s="9"/>
      <c r="M3853" s="9"/>
    </row>
    <row r="3854" spans="1:38" ht="26.1" customHeight="1" x14ac:dyDescent="0.3">
      <c r="A3854" s="7"/>
      <c r="B3854" s="7"/>
      <c r="C3854" s="14"/>
      <c r="D3854" s="9"/>
      <c r="E3854" s="9"/>
      <c r="F3854" s="9"/>
      <c r="G3854" s="9"/>
      <c r="H3854" s="9"/>
      <c r="I3854" s="9"/>
      <c r="J3854" s="9"/>
      <c r="K3854" s="9"/>
      <c r="L3854" s="9"/>
      <c r="M3854" s="9"/>
    </row>
    <row r="3855" spans="1:38" ht="26.1" customHeight="1" x14ac:dyDescent="0.3">
      <c r="A3855" s="7"/>
      <c r="B3855" s="7"/>
      <c r="C3855" s="14"/>
      <c r="D3855" s="9"/>
      <c r="E3855" s="9"/>
      <c r="F3855" s="9"/>
      <c r="G3855" s="9"/>
      <c r="H3855" s="9"/>
      <c r="I3855" s="9"/>
      <c r="J3855" s="9"/>
      <c r="K3855" s="9"/>
      <c r="L3855" s="9"/>
      <c r="M3855" s="9"/>
    </row>
    <row r="3856" spans="1:38" ht="26.1" customHeight="1" x14ac:dyDescent="0.3">
      <c r="A3856" s="7"/>
      <c r="B3856" s="7"/>
      <c r="C3856" s="14"/>
      <c r="D3856" s="9"/>
      <c r="E3856" s="9"/>
      <c r="F3856" s="9"/>
      <c r="G3856" s="9"/>
      <c r="H3856" s="9"/>
      <c r="I3856" s="9"/>
      <c r="J3856" s="9"/>
      <c r="K3856" s="9"/>
      <c r="L3856" s="9"/>
      <c r="M3856" s="9"/>
    </row>
    <row r="3857" spans="1:38" ht="26.1" customHeight="1" x14ac:dyDescent="0.3">
      <c r="A3857" s="7"/>
      <c r="B3857" s="7"/>
      <c r="C3857" s="14"/>
      <c r="D3857" s="9"/>
      <c r="E3857" s="9"/>
      <c r="F3857" s="9"/>
      <c r="G3857" s="9"/>
      <c r="H3857" s="9"/>
      <c r="I3857" s="9"/>
      <c r="J3857" s="9"/>
      <c r="K3857" s="9"/>
      <c r="L3857" s="9"/>
      <c r="M3857" s="9"/>
    </row>
    <row r="3858" spans="1:38" ht="26.1" customHeight="1" x14ac:dyDescent="0.3">
      <c r="A3858" s="7"/>
      <c r="B3858" s="7"/>
      <c r="C3858" s="14"/>
      <c r="D3858" s="9"/>
      <c r="E3858" s="9"/>
      <c r="F3858" s="9"/>
      <c r="G3858" s="9"/>
      <c r="H3858" s="9"/>
      <c r="I3858" s="9"/>
      <c r="J3858" s="9"/>
      <c r="K3858" s="9"/>
      <c r="L3858" s="9"/>
      <c r="M3858" s="9"/>
    </row>
    <row r="3859" spans="1:38" ht="26.1" customHeight="1" x14ac:dyDescent="0.3">
      <c r="A3859" s="7"/>
      <c r="B3859" s="7"/>
      <c r="C3859" s="14"/>
      <c r="D3859" s="9"/>
      <c r="E3859" s="9"/>
      <c r="F3859" s="9"/>
      <c r="G3859" s="9"/>
      <c r="H3859" s="9"/>
      <c r="I3859" s="9"/>
      <c r="J3859" s="9"/>
      <c r="K3859" s="9"/>
      <c r="L3859" s="9"/>
      <c r="M3859" s="9"/>
    </row>
    <row r="3860" spans="1:38" ht="26.1" customHeight="1" x14ac:dyDescent="0.3">
      <c r="A3860" s="10" t="s">
        <v>91</v>
      </c>
      <c r="B3860" s="11"/>
      <c r="C3860" s="12"/>
      <c r="D3860" s="13"/>
      <c r="E3860" s="13"/>
      <c r="F3860" s="13"/>
      <c r="G3860" s="13"/>
      <c r="H3860" s="13"/>
      <c r="I3860" s="13"/>
      <c r="J3860" s="13"/>
      <c r="K3860" s="13"/>
      <c r="L3860" s="13">
        <f>F3860+H3860+J3860</f>
        <v>0</v>
      </c>
      <c r="M3860" s="13"/>
      <c r="R3860">
        <f t="shared" ref="R3860:AL3860" si="734">ROUNDDOWN(SUM(R3846:R3847), 0)</f>
        <v>0</v>
      </c>
      <c r="S3860">
        <f t="shared" si="734"/>
        <v>0</v>
      </c>
      <c r="T3860">
        <f t="shared" si="734"/>
        <v>0</v>
      </c>
      <c r="U3860">
        <f t="shared" si="734"/>
        <v>0</v>
      </c>
      <c r="V3860">
        <f t="shared" si="734"/>
        <v>0</v>
      </c>
      <c r="W3860">
        <f t="shared" si="734"/>
        <v>0</v>
      </c>
      <c r="X3860">
        <f t="shared" si="734"/>
        <v>0</v>
      </c>
      <c r="Y3860">
        <f t="shared" si="734"/>
        <v>0</v>
      </c>
      <c r="Z3860">
        <f t="shared" si="734"/>
        <v>0</v>
      </c>
      <c r="AA3860">
        <f t="shared" si="734"/>
        <v>0</v>
      </c>
      <c r="AB3860">
        <f t="shared" si="734"/>
        <v>0</v>
      </c>
      <c r="AC3860">
        <f t="shared" si="734"/>
        <v>0</v>
      </c>
      <c r="AD3860">
        <f t="shared" si="734"/>
        <v>0</v>
      </c>
      <c r="AE3860">
        <f t="shared" si="734"/>
        <v>0</v>
      </c>
      <c r="AF3860">
        <f t="shared" si="734"/>
        <v>0</v>
      </c>
      <c r="AG3860">
        <f t="shared" si="734"/>
        <v>0</v>
      </c>
      <c r="AH3860">
        <f t="shared" si="734"/>
        <v>0</v>
      </c>
      <c r="AI3860">
        <f t="shared" si="734"/>
        <v>0</v>
      </c>
      <c r="AJ3860">
        <f t="shared" si="734"/>
        <v>0</v>
      </c>
      <c r="AK3860">
        <f t="shared" si="734"/>
        <v>0</v>
      </c>
      <c r="AL3860">
        <f t="shared" si="734"/>
        <v>0</v>
      </c>
    </row>
    <row r="3861" spans="1:38" ht="26.1" customHeight="1" x14ac:dyDescent="0.3">
      <c r="A3861" s="59" t="s">
        <v>667</v>
      </c>
      <c r="B3861" s="62"/>
      <c r="C3861" s="62"/>
      <c r="D3861" s="62"/>
      <c r="E3861" s="62"/>
      <c r="F3861" s="62"/>
      <c r="G3861" s="62"/>
      <c r="H3861" s="62"/>
      <c r="I3861" s="62"/>
      <c r="J3861" s="62"/>
      <c r="K3861" s="62"/>
      <c r="L3861" s="62"/>
      <c r="M3861" s="63"/>
    </row>
    <row r="3862" spans="1:38" ht="26.1" customHeight="1" x14ac:dyDescent="0.3">
      <c r="A3862" s="6" t="s">
        <v>120</v>
      </c>
      <c r="B3862" s="6" t="s">
        <v>121</v>
      </c>
      <c r="C3862" s="8" t="s">
        <v>122</v>
      </c>
      <c r="D3862" s="9">
        <v>22</v>
      </c>
      <c r="E3862" s="9"/>
      <c r="F3862" s="9"/>
      <c r="G3862" s="9"/>
      <c r="H3862" s="9"/>
      <c r="I3862" s="9"/>
      <c r="J3862" s="9"/>
      <c r="K3862" s="9">
        <f>E3862+G3862+I3862</f>
        <v>0</v>
      </c>
      <c r="L3862" s="9">
        <f>F3862+H3862+J3862</f>
        <v>0</v>
      </c>
      <c r="M3862" s="15" t="s">
        <v>119</v>
      </c>
      <c r="O3862" t="str">
        <f>""</f>
        <v/>
      </c>
      <c r="P3862" s="1" t="s">
        <v>90</v>
      </c>
      <c r="Q3862">
        <v>1</v>
      </c>
      <c r="R3862">
        <f>IF(P3862="기계경비", J3862, 0)</f>
        <v>0</v>
      </c>
      <c r="S3862">
        <f>IF(P3862="운반비", J3862, 0)</f>
        <v>0</v>
      </c>
      <c r="T3862">
        <f>IF(P3862="작업부산물", F3862, 0)</f>
        <v>0</v>
      </c>
      <c r="U3862">
        <f>IF(P3862="관급", F3862, 0)</f>
        <v>0</v>
      </c>
      <c r="V3862">
        <f>IF(P3862="외주비", J3862, 0)</f>
        <v>0</v>
      </c>
      <c r="W3862">
        <f>IF(P3862="장비비", J3862, 0)</f>
        <v>0</v>
      </c>
      <c r="X3862">
        <f>IF(P3862="폐기물처리비", J3862, 0)</f>
        <v>0</v>
      </c>
      <c r="Y3862">
        <f>IF(P3862="가설비", J3862, 0)</f>
        <v>0</v>
      </c>
      <c r="Z3862">
        <f>IF(P3862="잡비제외분", F3862, 0)</f>
        <v>0</v>
      </c>
      <c r="AA3862">
        <f>IF(P3862="사급자재대", L3862, 0)</f>
        <v>0</v>
      </c>
      <c r="AB3862">
        <f>IF(P3862="관급자재대", L3862, 0)</f>
        <v>0</v>
      </c>
      <c r="AC3862">
        <f>IF(P3862="(비)철강설", L3862, 0)</f>
        <v>0</v>
      </c>
      <c r="AD3862">
        <f>IF(P3862="사용자항목2", L3862, 0)</f>
        <v>0</v>
      </c>
      <c r="AE3862">
        <f>IF(P3862="사용자항목3", L3862, 0)</f>
        <v>0</v>
      </c>
      <c r="AF3862">
        <f>IF(P3862="사용자항목4", L3862, 0)</f>
        <v>0</v>
      </c>
      <c r="AG3862">
        <f>IF(P3862="사용자항목5", L3862, 0)</f>
        <v>0</v>
      </c>
      <c r="AH3862">
        <f>IF(P3862="사용자항목6", L3862, 0)</f>
        <v>0</v>
      </c>
      <c r="AI3862">
        <f>IF(P3862="사용자항목7", L3862, 0)</f>
        <v>0</v>
      </c>
      <c r="AJ3862">
        <f>IF(P3862="사용자항목8", L3862, 0)</f>
        <v>0</v>
      </c>
      <c r="AK3862">
        <f>IF(P3862="사용자항목9", L3862, 0)</f>
        <v>0</v>
      </c>
    </row>
    <row r="3863" spans="1:38" ht="26.1" customHeight="1" x14ac:dyDescent="0.3">
      <c r="A3863" s="6" t="s">
        <v>100</v>
      </c>
      <c r="B3863" s="6" t="s">
        <v>101</v>
      </c>
      <c r="C3863" s="8" t="s">
        <v>52</v>
      </c>
      <c r="D3863" s="9">
        <v>66</v>
      </c>
      <c r="E3863" s="9"/>
      <c r="F3863" s="9"/>
      <c r="G3863" s="9"/>
      <c r="H3863" s="9"/>
      <c r="I3863" s="9"/>
      <c r="J3863" s="9"/>
      <c r="K3863" s="9">
        <f>E3863+G3863+I3863</f>
        <v>0</v>
      </c>
      <c r="L3863" s="9">
        <f>F3863+H3863+J3863</f>
        <v>0</v>
      </c>
      <c r="M3863" s="15" t="s">
        <v>102</v>
      </c>
      <c r="O3863" t="str">
        <f>""</f>
        <v/>
      </c>
      <c r="P3863" s="1" t="s">
        <v>90</v>
      </c>
      <c r="Q3863">
        <v>1</v>
      </c>
      <c r="R3863">
        <f>IF(P3863="기계경비", J3863, 0)</f>
        <v>0</v>
      </c>
      <c r="S3863">
        <f>IF(P3863="운반비", J3863, 0)</f>
        <v>0</v>
      </c>
      <c r="T3863">
        <f>IF(P3863="작업부산물", F3863, 0)</f>
        <v>0</v>
      </c>
      <c r="U3863">
        <f>IF(P3863="관급", F3863, 0)</f>
        <v>0</v>
      </c>
      <c r="V3863">
        <f>IF(P3863="외주비", J3863, 0)</f>
        <v>0</v>
      </c>
      <c r="W3863">
        <f>IF(P3863="장비비", J3863, 0)</f>
        <v>0</v>
      </c>
      <c r="X3863">
        <f>IF(P3863="폐기물처리비", J3863, 0)</f>
        <v>0</v>
      </c>
      <c r="Y3863">
        <f>IF(P3863="가설비", J3863, 0)</f>
        <v>0</v>
      </c>
      <c r="Z3863">
        <f>IF(P3863="잡비제외분", F3863, 0)</f>
        <v>0</v>
      </c>
      <c r="AA3863">
        <f>IF(P3863="사급자재대", L3863, 0)</f>
        <v>0</v>
      </c>
      <c r="AB3863">
        <f>IF(P3863="관급자재대", L3863, 0)</f>
        <v>0</v>
      </c>
      <c r="AC3863">
        <f>IF(P3863="(비)철강설", L3863, 0)</f>
        <v>0</v>
      </c>
      <c r="AD3863">
        <f>IF(P3863="사용자항목2", L3863, 0)</f>
        <v>0</v>
      </c>
      <c r="AE3863">
        <f>IF(P3863="사용자항목3", L3863, 0)</f>
        <v>0</v>
      </c>
      <c r="AF3863">
        <f>IF(P3863="사용자항목4", L3863, 0)</f>
        <v>0</v>
      </c>
      <c r="AG3863">
        <f>IF(P3863="사용자항목5", L3863, 0)</f>
        <v>0</v>
      </c>
      <c r="AH3863">
        <f>IF(P3863="사용자항목6", L3863, 0)</f>
        <v>0</v>
      </c>
      <c r="AI3863">
        <f>IF(P3863="사용자항목7", L3863, 0)</f>
        <v>0</v>
      </c>
      <c r="AJ3863">
        <f>IF(P3863="사용자항목8", L3863, 0)</f>
        <v>0</v>
      </c>
      <c r="AK3863">
        <f>IF(P3863="사용자항목9", L3863, 0)</f>
        <v>0</v>
      </c>
    </row>
    <row r="3864" spans="1:38" ht="26.1" customHeight="1" x14ac:dyDescent="0.3">
      <c r="A3864" s="7"/>
      <c r="B3864" s="7"/>
      <c r="C3864" s="14"/>
      <c r="D3864" s="9"/>
      <c r="E3864" s="9"/>
      <c r="F3864" s="9"/>
      <c r="G3864" s="9"/>
      <c r="H3864" s="9"/>
      <c r="I3864" s="9"/>
      <c r="J3864" s="9"/>
      <c r="K3864" s="9"/>
      <c r="L3864" s="9"/>
      <c r="M3864" s="9"/>
    </row>
    <row r="3865" spans="1:38" ht="26.1" customHeight="1" x14ac:dyDescent="0.3">
      <c r="A3865" s="7"/>
      <c r="B3865" s="7"/>
      <c r="C3865" s="14"/>
      <c r="D3865" s="9"/>
      <c r="E3865" s="9"/>
      <c r="F3865" s="9"/>
      <c r="G3865" s="9"/>
      <c r="H3865" s="9"/>
      <c r="I3865" s="9"/>
      <c r="J3865" s="9"/>
      <c r="K3865" s="9"/>
      <c r="L3865" s="9"/>
      <c r="M3865" s="9"/>
    </row>
    <row r="3866" spans="1:38" ht="26.1" customHeight="1" x14ac:dyDescent="0.3">
      <c r="A3866" s="7"/>
      <c r="B3866" s="7"/>
      <c r="C3866" s="14"/>
      <c r="D3866" s="9"/>
      <c r="E3866" s="9"/>
      <c r="F3866" s="9"/>
      <c r="G3866" s="9"/>
      <c r="H3866" s="9"/>
      <c r="I3866" s="9"/>
      <c r="J3866" s="9"/>
      <c r="K3866" s="9"/>
      <c r="L3866" s="9"/>
      <c r="M3866" s="9"/>
    </row>
    <row r="3867" spans="1:38" ht="26.1" customHeight="1" x14ac:dyDescent="0.3">
      <c r="A3867" s="7"/>
      <c r="B3867" s="7"/>
      <c r="C3867" s="14"/>
      <c r="D3867" s="9"/>
      <c r="E3867" s="9"/>
      <c r="F3867" s="9"/>
      <c r="G3867" s="9"/>
      <c r="H3867" s="9"/>
      <c r="I3867" s="9"/>
      <c r="J3867" s="9"/>
      <c r="K3867" s="9"/>
      <c r="L3867" s="9"/>
      <c r="M3867" s="9"/>
    </row>
    <row r="3868" spans="1:38" ht="26.1" customHeight="1" x14ac:dyDescent="0.3">
      <c r="A3868" s="7"/>
      <c r="B3868" s="7"/>
      <c r="C3868" s="14"/>
      <c r="D3868" s="9"/>
      <c r="E3868" s="9"/>
      <c r="F3868" s="9"/>
      <c r="G3868" s="9"/>
      <c r="H3868" s="9"/>
      <c r="I3868" s="9"/>
      <c r="J3868" s="9"/>
      <c r="K3868" s="9"/>
      <c r="L3868" s="9"/>
      <c r="M3868" s="9"/>
    </row>
    <row r="3869" spans="1:38" ht="26.1" customHeight="1" x14ac:dyDescent="0.3">
      <c r="A3869" s="7"/>
      <c r="B3869" s="7"/>
      <c r="C3869" s="14"/>
      <c r="D3869" s="9"/>
      <c r="E3869" s="9"/>
      <c r="F3869" s="9"/>
      <c r="G3869" s="9"/>
      <c r="H3869" s="9"/>
      <c r="I3869" s="9"/>
      <c r="J3869" s="9"/>
      <c r="K3869" s="9"/>
      <c r="L3869" s="9"/>
      <c r="M3869" s="9"/>
    </row>
    <row r="3870" spans="1:38" ht="26.1" customHeight="1" x14ac:dyDescent="0.3">
      <c r="A3870" s="7"/>
      <c r="B3870" s="7"/>
      <c r="C3870" s="14"/>
      <c r="D3870" s="9"/>
      <c r="E3870" s="9"/>
      <c r="F3870" s="9"/>
      <c r="G3870" s="9"/>
      <c r="H3870" s="9"/>
      <c r="I3870" s="9"/>
      <c r="J3870" s="9"/>
      <c r="K3870" s="9"/>
      <c r="L3870" s="9"/>
      <c r="M3870" s="9"/>
    </row>
    <row r="3871" spans="1:38" ht="26.1" customHeight="1" x14ac:dyDescent="0.3">
      <c r="A3871" s="7"/>
      <c r="B3871" s="7"/>
      <c r="C3871" s="14"/>
      <c r="D3871" s="9"/>
      <c r="E3871" s="9"/>
      <c r="F3871" s="9"/>
      <c r="G3871" s="9"/>
      <c r="H3871" s="9"/>
      <c r="I3871" s="9"/>
      <c r="J3871" s="9"/>
      <c r="K3871" s="9"/>
      <c r="L3871" s="9"/>
      <c r="M3871" s="9"/>
    </row>
    <row r="3872" spans="1:38" ht="26.1" customHeight="1" x14ac:dyDescent="0.3">
      <c r="A3872" s="7"/>
      <c r="B3872" s="7"/>
      <c r="C3872" s="14"/>
      <c r="D3872" s="9"/>
      <c r="E3872" s="9"/>
      <c r="F3872" s="9"/>
      <c r="G3872" s="9"/>
      <c r="H3872" s="9"/>
      <c r="I3872" s="9"/>
      <c r="J3872" s="9"/>
      <c r="K3872" s="9"/>
      <c r="L3872" s="9"/>
      <c r="M3872" s="9"/>
    </row>
    <row r="3873" spans="1:38" ht="26.1" customHeight="1" x14ac:dyDescent="0.3">
      <c r="A3873" s="7"/>
      <c r="B3873" s="7"/>
      <c r="C3873" s="14"/>
      <c r="D3873" s="9"/>
      <c r="E3873" s="9"/>
      <c r="F3873" s="9"/>
      <c r="G3873" s="9"/>
      <c r="H3873" s="9"/>
      <c r="I3873" s="9"/>
      <c r="J3873" s="9"/>
      <c r="K3873" s="9"/>
      <c r="L3873" s="9"/>
      <c r="M3873" s="9"/>
    </row>
    <row r="3874" spans="1:38" ht="26.1" customHeight="1" x14ac:dyDescent="0.3">
      <c r="A3874" s="7"/>
      <c r="B3874" s="7"/>
      <c r="C3874" s="14"/>
      <c r="D3874" s="9"/>
      <c r="E3874" s="9"/>
      <c r="F3874" s="9"/>
      <c r="G3874" s="9"/>
      <c r="H3874" s="9"/>
      <c r="I3874" s="9"/>
      <c r="J3874" s="9"/>
      <c r="K3874" s="9"/>
      <c r="L3874" s="9"/>
      <c r="M3874" s="9"/>
    </row>
    <row r="3875" spans="1:38" ht="26.1" customHeight="1" x14ac:dyDescent="0.3">
      <c r="A3875" s="7"/>
      <c r="B3875" s="7"/>
      <c r="C3875" s="14"/>
      <c r="D3875" s="9"/>
      <c r="E3875" s="9"/>
      <c r="F3875" s="9"/>
      <c r="G3875" s="9"/>
      <c r="H3875" s="9"/>
      <c r="I3875" s="9"/>
      <c r="J3875" s="9"/>
      <c r="K3875" s="9"/>
      <c r="L3875" s="9"/>
      <c r="M3875" s="9"/>
    </row>
    <row r="3876" spans="1:38" ht="26.1" customHeight="1" x14ac:dyDescent="0.3">
      <c r="A3876" s="10" t="s">
        <v>91</v>
      </c>
      <c r="B3876" s="11"/>
      <c r="C3876" s="12"/>
      <c r="D3876" s="13"/>
      <c r="E3876" s="13"/>
      <c r="F3876" s="13"/>
      <c r="G3876" s="13"/>
      <c r="H3876" s="13"/>
      <c r="I3876" s="13"/>
      <c r="J3876" s="13"/>
      <c r="K3876" s="13"/>
      <c r="L3876" s="13">
        <f>F3876+H3876+J3876</f>
        <v>0</v>
      </c>
      <c r="M3876" s="13"/>
      <c r="R3876">
        <f t="shared" ref="R3876:AL3876" si="735">ROUNDDOWN(SUM(R3862:R3863), 0)</f>
        <v>0</v>
      </c>
      <c r="S3876">
        <f t="shared" si="735"/>
        <v>0</v>
      </c>
      <c r="T3876">
        <f t="shared" si="735"/>
        <v>0</v>
      </c>
      <c r="U3876">
        <f t="shared" si="735"/>
        <v>0</v>
      </c>
      <c r="V3876">
        <f t="shared" si="735"/>
        <v>0</v>
      </c>
      <c r="W3876">
        <f t="shared" si="735"/>
        <v>0</v>
      </c>
      <c r="X3876">
        <f t="shared" si="735"/>
        <v>0</v>
      </c>
      <c r="Y3876">
        <f t="shared" si="735"/>
        <v>0</v>
      </c>
      <c r="Z3876">
        <f t="shared" si="735"/>
        <v>0</v>
      </c>
      <c r="AA3876">
        <f t="shared" si="735"/>
        <v>0</v>
      </c>
      <c r="AB3876">
        <f t="shared" si="735"/>
        <v>0</v>
      </c>
      <c r="AC3876">
        <f t="shared" si="735"/>
        <v>0</v>
      </c>
      <c r="AD3876">
        <f t="shared" si="735"/>
        <v>0</v>
      </c>
      <c r="AE3876">
        <f t="shared" si="735"/>
        <v>0</v>
      </c>
      <c r="AF3876">
        <f t="shared" si="735"/>
        <v>0</v>
      </c>
      <c r="AG3876">
        <f t="shared" si="735"/>
        <v>0</v>
      </c>
      <c r="AH3876">
        <f t="shared" si="735"/>
        <v>0</v>
      </c>
      <c r="AI3876">
        <f t="shared" si="735"/>
        <v>0</v>
      </c>
      <c r="AJ3876">
        <f t="shared" si="735"/>
        <v>0</v>
      </c>
      <c r="AK3876">
        <f t="shared" si="735"/>
        <v>0</v>
      </c>
      <c r="AL3876">
        <f t="shared" si="735"/>
        <v>0</v>
      </c>
    </row>
    <row r="3877" spans="1:38" ht="26.1" customHeight="1" x14ac:dyDescent="0.3">
      <c r="A3877" s="59" t="s">
        <v>668</v>
      </c>
      <c r="B3877" s="62"/>
      <c r="C3877" s="62"/>
      <c r="D3877" s="62"/>
      <c r="E3877" s="62"/>
      <c r="F3877" s="62"/>
      <c r="G3877" s="62"/>
      <c r="H3877" s="62"/>
      <c r="I3877" s="62"/>
      <c r="J3877" s="62"/>
      <c r="K3877" s="62"/>
      <c r="L3877" s="62"/>
      <c r="M3877" s="63"/>
    </row>
    <row r="3878" spans="1:38" ht="26.1" customHeight="1" x14ac:dyDescent="0.3">
      <c r="A3878" s="6" t="s">
        <v>124</v>
      </c>
      <c r="B3878" s="6" t="s">
        <v>125</v>
      </c>
      <c r="C3878" s="8" t="s">
        <v>52</v>
      </c>
      <c r="D3878" s="9">
        <v>66</v>
      </c>
      <c r="E3878" s="9"/>
      <c r="F3878" s="9"/>
      <c r="G3878" s="9"/>
      <c r="H3878" s="9"/>
      <c r="I3878" s="9"/>
      <c r="J3878" s="9"/>
      <c r="K3878" s="9">
        <f>E3878+G3878+I3878</f>
        <v>0</v>
      </c>
      <c r="L3878" s="9">
        <f>F3878+H3878+J3878</f>
        <v>0</v>
      </c>
      <c r="M3878" s="15" t="s">
        <v>123</v>
      </c>
      <c r="O3878" t="str">
        <f>""</f>
        <v/>
      </c>
      <c r="P3878" s="1" t="s">
        <v>90</v>
      </c>
      <c r="Q3878">
        <v>1</v>
      </c>
      <c r="R3878">
        <f>IF(P3878="기계경비", J3878, 0)</f>
        <v>0</v>
      </c>
      <c r="S3878">
        <f>IF(P3878="운반비", J3878, 0)</f>
        <v>0</v>
      </c>
      <c r="T3878">
        <f>IF(P3878="작업부산물", F3878, 0)</f>
        <v>0</v>
      </c>
      <c r="U3878">
        <f>IF(P3878="관급", F3878, 0)</f>
        <v>0</v>
      </c>
      <c r="V3878">
        <f>IF(P3878="외주비", J3878, 0)</f>
        <v>0</v>
      </c>
      <c r="W3878">
        <f>IF(P3878="장비비", J3878, 0)</f>
        <v>0</v>
      </c>
      <c r="X3878">
        <f>IF(P3878="폐기물처리비", J3878, 0)</f>
        <v>0</v>
      </c>
      <c r="Y3878">
        <f>IF(P3878="가설비", J3878, 0)</f>
        <v>0</v>
      </c>
      <c r="Z3878">
        <f>IF(P3878="잡비제외분", F3878, 0)</f>
        <v>0</v>
      </c>
      <c r="AA3878">
        <f>IF(P3878="사급자재대", L3878, 0)</f>
        <v>0</v>
      </c>
      <c r="AB3878">
        <f>IF(P3878="관급자재대", L3878, 0)</f>
        <v>0</v>
      </c>
      <c r="AC3878">
        <f>IF(P3878="(비)철강설", L3878, 0)</f>
        <v>0</v>
      </c>
      <c r="AD3878">
        <f>IF(P3878="사용자항목2", L3878, 0)</f>
        <v>0</v>
      </c>
      <c r="AE3878">
        <f>IF(P3878="사용자항목3", L3878, 0)</f>
        <v>0</v>
      </c>
      <c r="AF3878">
        <f>IF(P3878="사용자항목4", L3878, 0)</f>
        <v>0</v>
      </c>
      <c r="AG3878">
        <f>IF(P3878="사용자항목5", L3878, 0)</f>
        <v>0</v>
      </c>
      <c r="AH3878">
        <f>IF(P3878="사용자항목6", L3878, 0)</f>
        <v>0</v>
      </c>
      <c r="AI3878">
        <f>IF(P3878="사용자항목7", L3878, 0)</f>
        <v>0</v>
      </c>
      <c r="AJ3878">
        <f>IF(P3878="사용자항목8", L3878, 0)</f>
        <v>0</v>
      </c>
      <c r="AK3878">
        <f>IF(P3878="사용자항목9", L3878, 0)</f>
        <v>0</v>
      </c>
    </row>
    <row r="3879" spans="1:38" ht="26.1" customHeight="1" x14ac:dyDescent="0.3">
      <c r="A3879" s="7"/>
      <c r="B3879" s="7"/>
      <c r="C3879" s="14"/>
      <c r="D3879" s="9"/>
      <c r="E3879" s="9"/>
      <c r="F3879" s="9"/>
      <c r="G3879" s="9"/>
      <c r="H3879" s="9"/>
      <c r="I3879" s="9"/>
      <c r="J3879" s="9"/>
      <c r="K3879" s="9"/>
      <c r="L3879" s="9"/>
      <c r="M3879" s="9"/>
    </row>
    <row r="3880" spans="1:38" ht="26.1" customHeight="1" x14ac:dyDescent="0.3">
      <c r="A3880" s="7"/>
      <c r="B3880" s="7"/>
      <c r="C3880" s="14"/>
      <c r="D3880" s="9"/>
      <c r="E3880" s="9"/>
      <c r="F3880" s="9"/>
      <c r="G3880" s="9"/>
      <c r="H3880" s="9"/>
      <c r="I3880" s="9"/>
      <c r="J3880" s="9"/>
      <c r="K3880" s="9"/>
      <c r="L3880" s="9"/>
      <c r="M3880" s="9"/>
    </row>
    <row r="3881" spans="1:38" ht="26.1" customHeight="1" x14ac:dyDescent="0.3">
      <c r="A3881" s="7"/>
      <c r="B3881" s="7"/>
      <c r="C3881" s="14"/>
      <c r="D3881" s="9"/>
      <c r="E3881" s="9"/>
      <c r="F3881" s="9"/>
      <c r="G3881" s="9"/>
      <c r="H3881" s="9"/>
      <c r="I3881" s="9"/>
      <c r="J3881" s="9"/>
      <c r="K3881" s="9"/>
      <c r="L3881" s="9"/>
      <c r="M3881" s="9"/>
    </row>
    <row r="3882" spans="1:38" ht="26.1" customHeight="1" x14ac:dyDescent="0.3">
      <c r="A3882" s="7"/>
      <c r="B3882" s="7"/>
      <c r="C3882" s="14"/>
      <c r="D3882" s="9"/>
      <c r="E3882" s="9"/>
      <c r="F3882" s="9"/>
      <c r="G3882" s="9"/>
      <c r="H3882" s="9"/>
      <c r="I3882" s="9"/>
      <c r="J3882" s="9"/>
      <c r="K3882" s="9"/>
      <c r="L3882" s="9"/>
      <c r="M3882" s="9"/>
    </row>
    <row r="3883" spans="1:38" ht="26.1" customHeight="1" x14ac:dyDescent="0.3">
      <c r="A3883" s="7"/>
      <c r="B3883" s="7"/>
      <c r="C3883" s="14"/>
      <c r="D3883" s="9"/>
      <c r="E3883" s="9"/>
      <c r="F3883" s="9"/>
      <c r="G3883" s="9"/>
      <c r="H3883" s="9"/>
      <c r="I3883" s="9"/>
      <c r="J3883" s="9"/>
      <c r="K3883" s="9"/>
      <c r="L3883" s="9"/>
      <c r="M3883" s="9"/>
    </row>
    <row r="3884" spans="1:38" ht="26.1" customHeight="1" x14ac:dyDescent="0.3">
      <c r="A3884" s="7"/>
      <c r="B3884" s="7"/>
      <c r="C3884" s="14"/>
      <c r="D3884" s="9"/>
      <c r="E3884" s="9"/>
      <c r="F3884" s="9"/>
      <c r="G3884" s="9"/>
      <c r="H3884" s="9"/>
      <c r="I3884" s="9"/>
      <c r="J3884" s="9"/>
      <c r="K3884" s="9"/>
      <c r="L3884" s="9"/>
      <c r="M3884" s="9"/>
    </row>
    <row r="3885" spans="1:38" ht="26.1" customHeight="1" x14ac:dyDescent="0.3">
      <c r="A3885" s="7"/>
      <c r="B3885" s="7"/>
      <c r="C3885" s="14"/>
      <c r="D3885" s="9"/>
      <c r="E3885" s="9"/>
      <c r="F3885" s="9"/>
      <c r="G3885" s="9"/>
      <c r="H3885" s="9"/>
      <c r="I3885" s="9"/>
      <c r="J3885" s="9"/>
      <c r="K3885" s="9"/>
      <c r="L3885" s="9"/>
      <c r="M3885" s="9"/>
    </row>
    <row r="3886" spans="1:38" ht="26.1" customHeight="1" x14ac:dyDescent="0.3">
      <c r="A3886" s="7"/>
      <c r="B3886" s="7"/>
      <c r="C3886" s="14"/>
      <c r="D3886" s="9"/>
      <c r="E3886" s="9"/>
      <c r="F3886" s="9"/>
      <c r="G3886" s="9"/>
      <c r="H3886" s="9"/>
      <c r="I3886" s="9"/>
      <c r="J3886" s="9"/>
      <c r="K3886" s="9"/>
      <c r="L3886" s="9"/>
      <c r="M3886" s="9"/>
    </row>
    <row r="3887" spans="1:38" ht="26.1" customHeight="1" x14ac:dyDescent="0.3">
      <c r="A3887" s="7"/>
      <c r="B3887" s="7"/>
      <c r="C3887" s="14"/>
      <c r="D3887" s="9"/>
      <c r="E3887" s="9"/>
      <c r="F3887" s="9"/>
      <c r="G3887" s="9"/>
      <c r="H3887" s="9"/>
      <c r="I3887" s="9"/>
      <c r="J3887" s="9"/>
      <c r="K3887" s="9"/>
      <c r="L3887" s="9"/>
      <c r="M3887" s="9"/>
    </row>
    <row r="3888" spans="1:38" ht="26.1" customHeight="1" x14ac:dyDescent="0.3">
      <c r="A3888" s="7"/>
      <c r="B3888" s="7"/>
      <c r="C3888" s="14"/>
      <c r="D3888" s="9"/>
      <c r="E3888" s="9"/>
      <c r="F3888" s="9"/>
      <c r="G3888" s="9"/>
      <c r="H3888" s="9"/>
      <c r="I3888" s="9"/>
      <c r="J3888" s="9"/>
      <c r="K3888" s="9"/>
      <c r="L3888" s="9"/>
      <c r="M3888" s="9"/>
    </row>
    <row r="3889" spans="1:38" ht="26.1" customHeight="1" x14ac:dyDescent="0.3">
      <c r="A3889" s="7"/>
      <c r="B3889" s="7"/>
      <c r="C3889" s="14"/>
      <c r="D3889" s="9"/>
      <c r="E3889" s="9"/>
      <c r="F3889" s="9"/>
      <c r="G3889" s="9"/>
      <c r="H3889" s="9"/>
      <c r="I3889" s="9"/>
      <c r="J3889" s="9"/>
      <c r="K3889" s="9"/>
      <c r="L3889" s="9"/>
      <c r="M3889" s="9"/>
    </row>
    <row r="3890" spans="1:38" ht="26.1" customHeight="1" x14ac:dyDescent="0.3">
      <c r="A3890" s="7"/>
      <c r="B3890" s="7"/>
      <c r="C3890" s="14"/>
      <c r="D3890" s="9"/>
      <c r="E3890" s="9"/>
      <c r="F3890" s="9"/>
      <c r="G3890" s="9"/>
      <c r="H3890" s="9"/>
      <c r="I3890" s="9"/>
      <c r="J3890" s="9"/>
      <c r="K3890" s="9"/>
      <c r="L3890" s="9"/>
      <c r="M3890" s="9"/>
    </row>
    <row r="3891" spans="1:38" ht="26.1" customHeight="1" x14ac:dyDescent="0.3">
      <c r="A3891" s="7"/>
      <c r="B3891" s="7"/>
      <c r="C3891" s="14"/>
      <c r="D3891" s="9"/>
      <c r="E3891" s="9"/>
      <c r="F3891" s="9"/>
      <c r="G3891" s="9"/>
      <c r="H3891" s="9"/>
      <c r="I3891" s="9"/>
      <c r="J3891" s="9"/>
      <c r="K3891" s="9"/>
      <c r="L3891" s="9"/>
      <c r="M3891" s="9"/>
    </row>
    <row r="3892" spans="1:38" ht="26.1" customHeight="1" x14ac:dyDescent="0.3">
      <c r="A3892" s="10" t="s">
        <v>91</v>
      </c>
      <c r="B3892" s="11"/>
      <c r="C3892" s="12"/>
      <c r="D3892" s="13"/>
      <c r="E3892" s="13"/>
      <c r="F3892" s="13"/>
      <c r="G3892" s="13"/>
      <c r="H3892" s="13"/>
      <c r="I3892" s="13"/>
      <c r="J3892" s="13"/>
      <c r="K3892" s="13"/>
      <c r="L3892" s="13">
        <f>F3892+H3892+J3892</f>
        <v>0</v>
      </c>
      <c r="M3892" s="13"/>
      <c r="R3892">
        <f t="shared" ref="R3892:AL3892" si="736">ROUNDDOWN(SUM(R3878:R3878), 0)</f>
        <v>0</v>
      </c>
      <c r="S3892">
        <f t="shared" si="736"/>
        <v>0</v>
      </c>
      <c r="T3892">
        <f t="shared" si="736"/>
        <v>0</v>
      </c>
      <c r="U3892">
        <f t="shared" si="736"/>
        <v>0</v>
      </c>
      <c r="V3892">
        <f t="shared" si="736"/>
        <v>0</v>
      </c>
      <c r="W3892">
        <f t="shared" si="736"/>
        <v>0</v>
      </c>
      <c r="X3892">
        <f t="shared" si="736"/>
        <v>0</v>
      </c>
      <c r="Y3892">
        <f t="shared" si="736"/>
        <v>0</v>
      </c>
      <c r="Z3892">
        <f t="shared" si="736"/>
        <v>0</v>
      </c>
      <c r="AA3892">
        <f t="shared" si="736"/>
        <v>0</v>
      </c>
      <c r="AB3892">
        <f t="shared" si="736"/>
        <v>0</v>
      </c>
      <c r="AC3892">
        <f t="shared" si="736"/>
        <v>0</v>
      </c>
      <c r="AD3892">
        <f t="shared" si="736"/>
        <v>0</v>
      </c>
      <c r="AE3892">
        <f t="shared" si="736"/>
        <v>0</v>
      </c>
      <c r="AF3892">
        <f t="shared" si="736"/>
        <v>0</v>
      </c>
      <c r="AG3892">
        <f t="shared" si="736"/>
        <v>0</v>
      </c>
      <c r="AH3892">
        <f t="shared" si="736"/>
        <v>0</v>
      </c>
      <c r="AI3892">
        <f t="shared" si="736"/>
        <v>0</v>
      </c>
      <c r="AJ3892">
        <f t="shared" si="736"/>
        <v>0</v>
      </c>
      <c r="AK3892">
        <f t="shared" si="736"/>
        <v>0</v>
      </c>
      <c r="AL3892">
        <f t="shared" si="736"/>
        <v>0</v>
      </c>
    </row>
    <row r="3893" spans="1:38" ht="26.1" customHeight="1" x14ac:dyDescent="0.3">
      <c r="A3893" s="59" t="s">
        <v>669</v>
      </c>
      <c r="B3893" s="62"/>
      <c r="C3893" s="62"/>
      <c r="D3893" s="62"/>
      <c r="E3893" s="62"/>
      <c r="F3893" s="62"/>
      <c r="G3893" s="62"/>
      <c r="H3893" s="62"/>
      <c r="I3893" s="62"/>
      <c r="J3893" s="62"/>
      <c r="K3893" s="62"/>
      <c r="L3893" s="62"/>
      <c r="M3893" s="63"/>
    </row>
    <row r="3894" spans="1:38" ht="26.1" customHeight="1" x14ac:dyDescent="0.3">
      <c r="A3894" s="6" t="s">
        <v>339</v>
      </c>
      <c r="B3894" s="6" t="s">
        <v>340</v>
      </c>
      <c r="C3894" s="8" t="s">
        <v>97</v>
      </c>
      <c r="D3894" s="9">
        <v>1</v>
      </c>
      <c r="E3894" s="9"/>
      <c r="F3894" s="9"/>
      <c r="G3894" s="9"/>
      <c r="H3894" s="9"/>
      <c r="I3894" s="9"/>
      <c r="J3894" s="9"/>
      <c r="K3894" s="9">
        <f>E3894+G3894+I3894</f>
        <v>0</v>
      </c>
      <c r="L3894" s="9">
        <f>F3894+H3894+J3894</f>
        <v>0</v>
      </c>
      <c r="M3894" s="15" t="s">
        <v>338</v>
      </c>
      <c r="O3894" t="str">
        <f>""</f>
        <v/>
      </c>
      <c r="P3894" s="1" t="s">
        <v>90</v>
      </c>
      <c r="Q3894">
        <v>1</v>
      </c>
      <c r="R3894">
        <f>IF(P3894="기계경비", J3894, 0)</f>
        <v>0</v>
      </c>
      <c r="S3894">
        <f>IF(P3894="운반비", J3894, 0)</f>
        <v>0</v>
      </c>
      <c r="T3894">
        <f>IF(P3894="작업부산물", F3894, 0)</f>
        <v>0</v>
      </c>
      <c r="U3894">
        <f>IF(P3894="관급", F3894, 0)</f>
        <v>0</v>
      </c>
      <c r="V3894">
        <f>IF(P3894="외주비", J3894, 0)</f>
        <v>0</v>
      </c>
      <c r="W3894">
        <f>IF(P3894="장비비", J3894, 0)</f>
        <v>0</v>
      </c>
      <c r="X3894">
        <f>IF(P3894="폐기물처리비", J3894, 0)</f>
        <v>0</v>
      </c>
      <c r="Y3894">
        <f>IF(P3894="가설비", J3894, 0)</f>
        <v>0</v>
      </c>
      <c r="Z3894">
        <f>IF(P3894="잡비제외분", F3894, 0)</f>
        <v>0</v>
      </c>
      <c r="AA3894">
        <f>IF(P3894="사급자재대", L3894, 0)</f>
        <v>0</v>
      </c>
      <c r="AB3894">
        <f>IF(P3894="관급자재대", L3894, 0)</f>
        <v>0</v>
      </c>
      <c r="AC3894">
        <f>IF(P3894="(비)철강설", L3894, 0)</f>
        <v>0</v>
      </c>
      <c r="AD3894">
        <f>IF(P3894="사용자항목2", L3894, 0)</f>
        <v>0</v>
      </c>
      <c r="AE3894">
        <f>IF(P3894="사용자항목3", L3894, 0)</f>
        <v>0</v>
      </c>
      <c r="AF3894">
        <f>IF(P3894="사용자항목4", L3894, 0)</f>
        <v>0</v>
      </c>
      <c r="AG3894">
        <f>IF(P3894="사용자항목5", L3894, 0)</f>
        <v>0</v>
      </c>
      <c r="AH3894">
        <f>IF(P3894="사용자항목6", L3894, 0)</f>
        <v>0</v>
      </c>
      <c r="AI3894">
        <f>IF(P3894="사용자항목7", L3894, 0)</f>
        <v>0</v>
      </c>
      <c r="AJ3894">
        <f>IF(P3894="사용자항목8", L3894, 0)</f>
        <v>0</v>
      </c>
      <c r="AK3894">
        <f>IF(P3894="사용자항목9", L3894, 0)</f>
        <v>0</v>
      </c>
    </row>
    <row r="3895" spans="1:38" ht="26.1" customHeight="1" x14ac:dyDescent="0.3">
      <c r="A3895" s="6" t="s">
        <v>342</v>
      </c>
      <c r="B3895" s="6" t="s">
        <v>343</v>
      </c>
      <c r="C3895" s="8" t="s">
        <v>97</v>
      </c>
      <c r="D3895" s="9">
        <v>1</v>
      </c>
      <c r="E3895" s="9"/>
      <c r="F3895" s="9"/>
      <c r="G3895" s="9"/>
      <c r="H3895" s="9"/>
      <c r="I3895" s="9"/>
      <c r="J3895" s="9"/>
      <c r="K3895" s="9">
        <f>E3895+G3895+I3895</f>
        <v>0</v>
      </c>
      <c r="L3895" s="9">
        <f>F3895+H3895+J3895</f>
        <v>0</v>
      </c>
      <c r="M3895" s="15" t="s">
        <v>341</v>
      </c>
      <c r="O3895" t="str">
        <f>""</f>
        <v/>
      </c>
      <c r="P3895" s="1" t="s">
        <v>90</v>
      </c>
      <c r="Q3895">
        <v>1</v>
      </c>
      <c r="R3895">
        <f>IF(P3895="기계경비", J3895, 0)</f>
        <v>0</v>
      </c>
      <c r="S3895">
        <f>IF(P3895="운반비", J3895, 0)</f>
        <v>0</v>
      </c>
      <c r="T3895">
        <f>IF(P3895="작업부산물", F3895, 0)</f>
        <v>0</v>
      </c>
      <c r="U3895">
        <f>IF(P3895="관급", F3895, 0)</f>
        <v>0</v>
      </c>
      <c r="V3895">
        <f>IF(P3895="외주비", J3895, 0)</f>
        <v>0</v>
      </c>
      <c r="W3895">
        <f>IF(P3895="장비비", J3895, 0)</f>
        <v>0</v>
      </c>
      <c r="X3895">
        <f>IF(P3895="폐기물처리비", J3895, 0)</f>
        <v>0</v>
      </c>
      <c r="Y3895">
        <f>IF(P3895="가설비", J3895, 0)</f>
        <v>0</v>
      </c>
      <c r="Z3895">
        <f>IF(P3895="잡비제외분", F3895, 0)</f>
        <v>0</v>
      </c>
      <c r="AA3895">
        <f>IF(P3895="사급자재대", L3895, 0)</f>
        <v>0</v>
      </c>
      <c r="AB3895">
        <f>IF(P3895="관급자재대", L3895, 0)</f>
        <v>0</v>
      </c>
      <c r="AC3895">
        <f>IF(P3895="(비)철강설", L3895, 0)</f>
        <v>0</v>
      </c>
      <c r="AD3895">
        <f>IF(P3895="사용자항목2", L3895, 0)</f>
        <v>0</v>
      </c>
      <c r="AE3895">
        <f>IF(P3895="사용자항목3", L3895, 0)</f>
        <v>0</v>
      </c>
      <c r="AF3895">
        <f>IF(P3895="사용자항목4", L3895, 0)</f>
        <v>0</v>
      </c>
      <c r="AG3895">
        <f>IF(P3895="사용자항목5", L3895, 0)</f>
        <v>0</v>
      </c>
      <c r="AH3895">
        <f>IF(P3895="사용자항목6", L3895, 0)</f>
        <v>0</v>
      </c>
      <c r="AI3895">
        <f>IF(P3895="사용자항목7", L3895, 0)</f>
        <v>0</v>
      </c>
      <c r="AJ3895">
        <f>IF(P3895="사용자항목8", L3895, 0)</f>
        <v>0</v>
      </c>
      <c r="AK3895">
        <f>IF(P3895="사용자항목9", L3895, 0)</f>
        <v>0</v>
      </c>
    </row>
    <row r="3896" spans="1:38" ht="26.1" customHeight="1" x14ac:dyDescent="0.3">
      <c r="A3896" s="7"/>
      <c r="B3896" s="7"/>
      <c r="C3896" s="14"/>
      <c r="D3896" s="9"/>
      <c r="E3896" s="9"/>
      <c r="F3896" s="9"/>
      <c r="G3896" s="9"/>
      <c r="H3896" s="9"/>
      <c r="I3896" s="9"/>
      <c r="J3896" s="9"/>
      <c r="K3896" s="9"/>
      <c r="L3896" s="9"/>
      <c r="M3896" s="9"/>
    </row>
    <row r="3897" spans="1:38" ht="26.1" customHeight="1" x14ac:dyDescent="0.3">
      <c r="A3897" s="7"/>
      <c r="B3897" s="7"/>
      <c r="C3897" s="14"/>
      <c r="D3897" s="9"/>
      <c r="E3897" s="9"/>
      <c r="F3897" s="9"/>
      <c r="G3897" s="9"/>
      <c r="H3897" s="9"/>
      <c r="I3897" s="9"/>
      <c r="J3897" s="9"/>
      <c r="K3897" s="9"/>
      <c r="L3897" s="9"/>
      <c r="M3897" s="9"/>
    </row>
    <row r="3898" spans="1:38" ht="26.1" customHeight="1" x14ac:dyDescent="0.3">
      <c r="A3898" s="7"/>
      <c r="B3898" s="7"/>
      <c r="C3898" s="14"/>
      <c r="D3898" s="9"/>
      <c r="E3898" s="9"/>
      <c r="F3898" s="9"/>
      <c r="G3898" s="9"/>
      <c r="H3898" s="9"/>
      <c r="I3898" s="9"/>
      <c r="J3898" s="9"/>
      <c r="K3898" s="9"/>
      <c r="L3898" s="9"/>
      <c r="M3898" s="9"/>
    </row>
    <row r="3899" spans="1:38" ht="26.1" customHeight="1" x14ac:dyDescent="0.3">
      <c r="A3899" s="7"/>
      <c r="B3899" s="7"/>
      <c r="C3899" s="14"/>
      <c r="D3899" s="9"/>
      <c r="E3899" s="9"/>
      <c r="F3899" s="9"/>
      <c r="G3899" s="9"/>
      <c r="H3899" s="9"/>
      <c r="I3899" s="9"/>
      <c r="J3899" s="9"/>
      <c r="K3899" s="9"/>
      <c r="L3899" s="9"/>
      <c r="M3899" s="9"/>
    </row>
    <row r="3900" spans="1:38" ht="26.1" customHeight="1" x14ac:dyDescent="0.3">
      <c r="A3900" s="7"/>
      <c r="B3900" s="7"/>
      <c r="C3900" s="14"/>
      <c r="D3900" s="9"/>
      <c r="E3900" s="9"/>
      <c r="F3900" s="9"/>
      <c r="G3900" s="9"/>
      <c r="H3900" s="9"/>
      <c r="I3900" s="9"/>
      <c r="J3900" s="9"/>
      <c r="K3900" s="9"/>
      <c r="L3900" s="9"/>
      <c r="M3900" s="9"/>
    </row>
    <row r="3901" spans="1:38" ht="26.1" customHeight="1" x14ac:dyDescent="0.3">
      <c r="A3901" s="7"/>
      <c r="B3901" s="7"/>
      <c r="C3901" s="14"/>
      <c r="D3901" s="9"/>
      <c r="E3901" s="9"/>
      <c r="F3901" s="9"/>
      <c r="G3901" s="9"/>
      <c r="H3901" s="9"/>
      <c r="I3901" s="9"/>
      <c r="J3901" s="9"/>
      <c r="K3901" s="9"/>
      <c r="L3901" s="9"/>
      <c r="M3901" s="9"/>
    </row>
    <row r="3902" spans="1:38" ht="26.1" customHeight="1" x14ac:dyDescent="0.3">
      <c r="A3902" s="7"/>
      <c r="B3902" s="7"/>
      <c r="C3902" s="14"/>
      <c r="D3902" s="9"/>
      <c r="E3902" s="9"/>
      <c r="F3902" s="9"/>
      <c r="G3902" s="9"/>
      <c r="H3902" s="9"/>
      <c r="I3902" s="9"/>
      <c r="J3902" s="9"/>
      <c r="K3902" s="9"/>
      <c r="L3902" s="9"/>
      <c r="M3902" s="9"/>
    </row>
    <row r="3903" spans="1:38" ht="26.1" customHeight="1" x14ac:dyDescent="0.3">
      <c r="A3903" s="7"/>
      <c r="B3903" s="7"/>
      <c r="C3903" s="14"/>
      <c r="D3903" s="9"/>
      <c r="E3903" s="9"/>
      <c r="F3903" s="9"/>
      <c r="G3903" s="9"/>
      <c r="H3903" s="9"/>
      <c r="I3903" s="9"/>
      <c r="J3903" s="9"/>
      <c r="K3903" s="9"/>
      <c r="L3903" s="9"/>
      <c r="M3903" s="9"/>
    </row>
    <row r="3904" spans="1:38" ht="26.1" customHeight="1" x14ac:dyDescent="0.3">
      <c r="A3904" s="7"/>
      <c r="B3904" s="7"/>
      <c r="C3904" s="14"/>
      <c r="D3904" s="9"/>
      <c r="E3904" s="9"/>
      <c r="F3904" s="9"/>
      <c r="G3904" s="9"/>
      <c r="H3904" s="9"/>
      <c r="I3904" s="9"/>
      <c r="J3904" s="9"/>
      <c r="K3904" s="9"/>
      <c r="L3904" s="9"/>
      <c r="M3904" s="9"/>
    </row>
    <row r="3905" spans="1:38" ht="26.1" customHeight="1" x14ac:dyDescent="0.3">
      <c r="A3905" s="7"/>
      <c r="B3905" s="7"/>
      <c r="C3905" s="14"/>
      <c r="D3905" s="9"/>
      <c r="E3905" s="9"/>
      <c r="F3905" s="9"/>
      <c r="G3905" s="9"/>
      <c r="H3905" s="9"/>
      <c r="I3905" s="9"/>
      <c r="J3905" s="9"/>
      <c r="K3905" s="9"/>
      <c r="L3905" s="9"/>
      <c r="M3905" s="9"/>
    </row>
    <row r="3906" spans="1:38" ht="26.1" customHeight="1" x14ac:dyDescent="0.3">
      <c r="A3906" s="7"/>
      <c r="B3906" s="7"/>
      <c r="C3906" s="14"/>
      <c r="D3906" s="9"/>
      <c r="E3906" s="9"/>
      <c r="F3906" s="9"/>
      <c r="G3906" s="9"/>
      <c r="H3906" s="9"/>
      <c r="I3906" s="9"/>
      <c r="J3906" s="9"/>
      <c r="K3906" s="9"/>
      <c r="L3906" s="9"/>
      <c r="M3906" s="9"/>
    </row>
    <row r="3907" spans="1:38" ht="26.1" customHeight="1" x14ac:dyDescent="0.3">
      <c r="A3907" s="7"/>
      <c r="B3907" s="7"/>
      <c r="C3907" s="14"/>
      <c r="D3907" s="9"/>
      <c r="E3907" s="9"/>
      <c r="F3907" s="9"/>
      <c r="G3907" s="9"/>
      <c r="H3907" s="9"/>
      <c r="I3907" s="9"/>
      <c r="J3907" s="9"/>
      <c r="K3907" s="9"/>
      <c r="L3907" s="9"/>
      <c r="M3907" s="9"/>
    </row>
    <row r="3908" spans="1:38" ht="26.1" customHeight="1" x14ac:dyDescent="0.3">
      <c r="A3908" s="10" t="s">
        <v>91</v>
      </c>
      <c r="B3908" s="11"/>
      <c r="C3908" s="12"/>
      <c r="D3908" s="13"/>
      <c r="E3908" s="13"/>
      <c r="F3908" s="13"/>
      <c r="G3908" s="13"/>
      <c r="H3908" s="13"/>
      <c r="I3908" s="13"/>
      <c r="J3908" s="13"/>
      <c r="K3908" s="13"/>
      <c r="L3908" s="13">
        <f>F3908+H3908+J3908</f>
        <v>0</v>
      </c>
      <c r="M3908" s="13"/>
      <c r="R3908">
        <f t="shared" ref="R3908:AL3908" si="737">ROUNDDOWN(SUM(R3894:R3895), 0)</f>
        <v>0</v>
      </c>
      <c r="S3908">
        <f t="shared" si="737"/>
        <v>0</v>
      </c>
      <c r="T3908">
        <f t="shared" si="737"/>
        <v>0</v>
      </c>
      <c r="U3908">
        <f t="shared" si="737"/>
        <v>0</v>
      </c>
      <c r="V3908">
        <f t="shared" si="737"/>
        <v>0</v>
      </c>
      <c r="W3908">
        <f t="shared" si="737"/>
        <v>0</v>
      </c>
      <c r="X3908">
        <f t="shared" si="737"/>
        <v>0</v>
      </c>
      <c r="Y3908">
        <f t="shared" si="737"/>
        <v>0</v>
      </c>
      <c r="Z3908">
        <f t="shared" si="737"/>
        <v>0</v>
      </c>
      <c r="AA3908">
        <f t="shared" si="737"/>
        <v>0</v>
      </c>
      <c r="AB3908">
        <f t="shared" si="737"/>
        <v>0</v>
      </c>
      <c r="AC3908">
        <f t="shared" si="737"/>
        <v>0</v>
      </c>
      <c r="AD3908">
        <f t="shared" si="737"/>
        <v>0</v>
      </c>
      <c r="AE3908">
        <f t="shared" si="737"/>
        <v>0</v>
      </c>
      <c r="AF3908">
        <f t="shared" si="737"/>
        <v>0</v>
      </c>
      <c r="AG3908">
        <f t="shared" si="737"/>
        <v>0</v>
      </c>
      <c r="AH3908">
        <f t="shared" si="737"/>
        <v>0</v>
      </c>
      <c r="AI3908">
        <f t="shared" si="737"/>
        <v>0</v>
      </c>
      <c r="AJ3908">
        <f t="shared" si="737"/>
        <v>0</v>
      </c>
      <c r="AK3908">
        <f t="shared" si="737"/>
        <v>0</v>
      </c>
      <c r="AL3908">
        <f t="shared" si="737"/>
        <v>0</v>
      </c>
    </row>
    <row r="3909" spans="1:38" ht="26.1" customHeight="1" x14ac:dyDescent="0.3">
      <c r="A3909" s="59" t="s">
        <v>670</v>
      </c>
      <c r="B3909" s="62"/>
      <c r="C3909" s="62"/>
      <c r="D3909" s="62"/>
      <c r="E3909" s="62"/>
      <c r="F3909" s="62"/>
      <c r="G3909" s="62"/>
      <c r="H3909" s="62"/>
      <c r="I3909" s="62"/>
      <c r="J3909" s="62"/>
      <c r="K3909" s="62"/>
      <c r="L3909" s="62"/>
      <c r="M3909" s="63"/>
    </row>
    <row r="3910" spans="1:38" ht="26.1" customHeight="1" x14ac:dyDescent="0.3">
      <c r="A3910" s="6" t="s">
        <v>180</v>
      </c>
      <c r="B3910" s="6" t="s">
        <v>81</v>
      </c>
      <c r="C3910" s="8" t="s">
        <v>62</v>
      </c>
      <c r="D3910" s="9">
        <v>6.9000000000000006E-2</v>
      </c>
      <c r="E3910" s="9"/>
      <c r="F3910" s="9"/>
      <c r="G3910" s="9"/>
      <c r="H3910" s="9"/>
      <c r="I3910" s="9"/>
      <c r="J3910" s="9"/>
      <c r="K3910" s="9">
        <f t="shared" ref="K3910:L3912" si="738">E3910+G3910+I3910</f>
        <v>0</v>
      </c>
      <c r="L3910" s="9">
        <f t="shared" si="738"/>
        <v>0</v>
      </c>
      <c r="M3910" s="15" t="s">
        <v>181</v>
      </c>
      <c r="O3910" t="str">
        <f>""</f>
        <v/>
      </c>
      <c r="P3910" t="s">
        <v>411</v>
      </c>
      <c r="Q3910">
        <v>1</v>
      </c>
      <c r="R3910">
        <f>IF(P3910="기계경비", J3910, 0)</f>
        <v>0</v>
      </c>
      <c r="S3910">
        <f>IF(P3910="운반비", J3910, 0)</f>
        <v>0</v>
      </c>
      <c r="T3910">
        <f>IF(P3910="작업부산물", F3910, 0)</f>
        <v>0</v>
      </c>
      <c r="U3910">
        <f>IF(P3910="관급", F3910, 0)</f>
        <v>0</v>
      </c>
      <c r="V3910">
        <f>IF(P3910="외주비", J3910, 0)</f>
        <v>0</v>
      </c>
      <c r="W3910">
        <f>IF(P3910="장비비", J3910, 0)</f>
        <v>0</v>
      </c>
      <c r="X3910">
        <f>IF(P3910="폐기물처리비", L3910, 0)</f>
        <v>0</v>
      </c>
      <c r="Y3910">
        <f>IF(P3910="가설비", J3910, 0)</f>
        <v>0</v>
      </c>
      <c r="Z3910">
        <f>IF(P3910="잡비제외분", F3910, 0)</f>
        <v>0</v>
      </c>
      <c r="AA3910">
        <f>IF(P3910="사급자재대", L3910, 0)</f>
        <v>0</v>
      </c>
      <c r="AB3910">
        <f>IF(P3910="관급자재대", L3910, 0)</f>
        <v>0</v>
      </c>
      <c r="AC3910">
        <f>IF(P3910="(비)철강설", L3910, 0)</f>
        <v>0</v>
      </c>
      <c r="AD3910">
        <f>IF(P3910="사용자항목2", L3910, 0)</f>
        <v>0</v>
      </c>
      <c r="AE3910">
        <f>IF(P3910="사용자항목3", L3910, 0)</f>
        <v>0</v>
      </c>
      <c r="AF3910">
        <f>IF(P3910="사용자항목4", L3910, 0)</f>
        <v>0</v>
      </c>
      <c r="AG3910">
        <f>IF(P3910="사용자항목5", L3910, 0)</f>
        <v>0</v>
      </c>
      <c r="AH3910">
        <f>IF(P3910="사용자항목6", L3910, 0)</f>
        <v>0</v>
      </c>
      <c r="AI3910">
        <f>IF(P3910="사용자항목7", L3910, 0)</f>
        <v>0</v>
      </c>
      <c r="AJ3910">
        <f>IF(P3910="사용자항목8", L3910, 0)</f>
        <v>0</v>
      </c>
      <c r="AK3910">
        <f>IF(P3910="사용자항목9", L3910, 0)</f>
        <v>0</v>
      </c>
    </row>
    <row r="3911" spans="1:38" ht="26.1" customHeight="1" x14ac:dyDescent="0.3">
      <c r="A3911" s="6" t="s">
        <v>72</v>
      </c>
      <c r="B3911" s="6" t="s">
        <v>73</v>
      </c>
      <c r="C3911" s="8" t="s">
        <v>62</v>
      </c>
      <c r="D3911" s="9">
        <v>6.9000000000000006E-2</v>
      </c>
      <c r="E3911" s="9"/>
      <c r="F3911" s="9"/>
      <c r="G3911" s="9"/>
      <c r="H3911" s="9"/>
      <c r="I3911" s="9"/>
      <c r="J3911" s="9"/>
      <c r="K3911" s="9">
        <f t="shared" si="738"/>
        <v>0</v>
      </c>
      <c r="L3911" s="9">
        <f t="shared" si="738"/>
        <v>0</v>
      </c>
      <c r="M3911" s="15" t="s">
        <v>74</v>
      </c>
      <c r="O3911" t="str">
        <f>"03"</f>
        <v>03</v>
      </c>
      <c r="P3911" t="s">
        <v>411</v>
      </c>
      <c r="Q3911">
        <v>1</v>
      </c>
      <c r="R3911">
        <f>IF(P3911="기계경비", J3911, 0)</f>
        <v>0</v>
      </c>
      <c r="S3911">
        <f>IF(P3911="운반비", J3911, 0)</f>
        <v>0</v>
      </c>
      <c r="T3911">
        <f>IF(P3911="작업부산물", F3911, 0)</f>
        <v>0</v>
      </c>
      <c r="U3911">
        <f>IF(P3911="관급", F3911, 0)</f>
        <v>0</v>
      </c>
      <c r="V3911">
        <f>IF(P3911="외주비", J3911, 0)</f>
        <v>0</v>
      </c>
      <c r="W3911">
        <f>IF(P3911="장비비", J3911, 0)</f>
        <v>0</v>
      </c>
      <c r="X3911">
        <f>IF(P3911="폐기물처리비", L3911, 0)</f>
        <v>0</v>
      </c>
      <c r="Y3911">
        <f>IF(P3911="가설비", J3911, 0)</f>
        <v>0</v>
      </c>
      <c r="Z3911">
        <f>IF(P3911="잡비제외분", F3911, 0)</f>
        <v>0</v>
      </c>
      <c r="AA3911">
        <f>IF(P3911="사급자재대", L3911, 0)</f>
        <v>0</v>
      </c>
      <c r="AB3911">
        <f>IF(P3911="관급자재대", L3911, 0)</f>
        <v>0</v>
      </c>
      <c r="AC3911">
        <f>IF(P3911="(비)철강설", L3911, 0)</f>
        <v>0</v>
      </c>
      <c r="AD3911">
        <f>IF(P3911="사용자항목2", L3911, 0)</f>
        <v>0</v>
      </c>
      <c r="AE3911">
        <f>IF(P3911="사용자항목3", L3911, 0)</f>
        <v>0</v>
      </c>
      <c r="AF3911">
        <f>IF(P3911="사용자항목4", L3911, 0)</f>
        <v>0</v>
      </c>
      <c r="AG3911">
        <f>IF(P3911="사용자항목5", L3911, 0)</f>
        <v>0</v>
      </c>
      <c r="AH3911">
        <f>IF(P3911="사용자항목6", L3911, 0)</f>
        <v>0</v>
      </c>
      <c r="AI3911">
        <f>IF(P3911="사용자항목7", L3911, 0)</f>
        <v>0</v>
      </c>
      <c r="AJ3911">
        <f>IF(P3911="사용자항목8", L3911, 0)</f>
        <v>0</v>
      </c>
      <c r="AK3911">
        <f>IF(P3911="사용자항목9", L3911, 0)</f>
        <v>0</v>
      </c>
    </row>
    <row r="3912" spans="1:38" ht="26.1" customHeight="1" x14ac:dyDescent="0.3">
      <c r="A3912" s="6" t="s">
        <v>75</v>
      </c>
      <c r="B3912" s="6" t="s">
        <v>78</v>
      </c>
      <c r="C3912" s="8" t="s">
        <v>62</v>
      </c>
      <c r="D3912" s="9">
        <v>6.9000000000000006E-2</v>
      </c>
      <c r="E3912" s="9"/>
      <c r="F3912" s="9"/>
      <c r="G3912" s="9"/>
      <c r="H3912" s="9"/>
      <c r="I3912" s="9"/>
      <c r="J3912" s="9"/>
      <c r="K3912" s="9">
        <f t="shared" si="738"/>
        <v>0</v>
      </c>
      <c r="L3912" s="9">
        <f t="shared" si="738"/>
        <v>0</v>
      </c>
      <c r="M3912" s="15" t="s">
        <v>77</v>
      </c>
      <c r="O3912" t="str">
        <f>"03"</f>
        <v>03</v>
      </c>
      <c r="P3912" t="s">
        <v>411</v>
      </c>
      <c r="Q3912">
        <v>1</v>
      </c>
      <c r="R3912">
        <f>IF(P3912="기계경비", J3912, 0)</f>
        <v>0</v>
      </c>
      <c r="S3912">
        <f>IF(P3912="운반비", J3912, 0)</f>
        <v>0</v>
      </c>
      <c r="T3912">
        <f>IF(P3912="작업부산물", F3912, 0)</f>
        <v>0</v>
      </c>
      <c r="U3912">
        <f>IF(P3912="관급", F3912, 0)</f>
        <v>0</v>
      </c>
      <c r="V3912">
        <f>IF(P3912="외주비", J3912, 0)</f>
        <v>0</v>
      </c>
      <c r="W3912">
        <f>IF(P3912="장비비", J3912, 0)</f>
        <v>0</v>
      </c>
      <c r="X3912">
        <f>IF(P3912="폐기물처리비", L3912, 0)</f>
        <v>0</v>
      </c>
      <c r="Y3912">
        <f>IF(P3912="가설비", J3912, 0)</f>
        <v>0</v>
      </c>
      <c r="Z3912">
        <f>IF(P3912="잡비제외분", F3912, 0)</f>
        <v>0</v>
      </c>
      <c r="AA3912">
        <f>IF(P3912="사급자재대", L3912, 0)</f>
        <v>0</v>
      </c>
      <c r="AB3912">
        <f>IF(P3912="관급자재대", L3912, 0)</f>
        <v>0</v>
      </c>
      <c r="AC3912">
        <f>IF(P3912="(비)철강설", L3912, 0)</f>
        <v>0</v>
      </c>
      <c r="AD3912">
        <f>IF(P3912="사용자항목2", L3912, 0)</f>
        <v>0</v>
      </c>
      <c r="AE3912">
        <f>IF(P3912="사용자항목3", L3912, 0)</f>
        <v>0</v>
      </c>
      <c r="AF3912">
        <f>IF(P3912="사용자항목4", L3912, 0)</f>
        <v>0</v>
      </c>
      <c r="AG3912">
        <f>IF(P3912="사용자항목5", L3912, 0)</f>
        <v>0</v>
      </c>
      <c r="AH3912">
        <f>IF(P3912="사용자항목6", L3912, 0)</f>
        <v>0</v>
      </c>
      <c r="AI3912">
        <f>IF(P3912="사용자항목7", L3912, 0)</f>
        <v>0</v>
      </c>
      <c r="AJ3912">
        <f>IF(P3912="사용자항목8", L3912, 0)</f>
        <v>0</v>
      </c>
      <c r="AK3912">
        <f>IF(P3912="사용자항목9", L3912, 0)</f>
        <v>0</v>
      </c>
    </row>
    <row r="3913" spans="1:38" ht="26.1" customHeight="1" x14ac:dyDescent="0.3">
      <c r="A3913" s="7"/>
      <c r="B3913" s="7"/>
      <c r="C3913" s="14"/>
      <c r="D3913" s="9"/>
      <c r="E3913" s="9"/>
      <c r="F3913" s="9"/>
      <c r="G3913" s="9"/>
      <c r="H3913" s="9"/>
      <c r="I3913" s="9"/>
      <c r="J3913" s="9"/>
      <c r="K3913" s="9"/>
      <c r="L3913" s="9"/>
      <c r="M3913" s="9"/>
    </row>
    <row r="3914" spans="1:38" ht="26.1" customHeight="1" x14ac:dyDescent="0.3">
      <c r="A3914" s="7"/>
      <c r="B3914" s="7"/>
      <c r="C3914" s="14"/>
      <c r="D3914" s="9"/>
      <c r="E3914" s="9"/>
      <c r="F3914" s="9"/>
      <c r="G3914" s="9"/>
      <c r="H3914" s="9"/>
      <c r="I3914" s="9"/>
      <c r="J3914" s="9"/>
      <c r="K3914" s="9"/>
      <c r="L3914" s="9"/>
      <c r="M3914" s="9"/>
    </row>
    <row r="3915" spans="1:38" ht="26.1" customHeight="1" x14ac:dyDescent="0.3">
      <c r="A3915" s="7"/>
      <c r="B3915" s="7"/>
      <c r="C3915" s="14"/>
      <c r="D3915" s="9"/>
      <c r="E3915" s="9"/>
      <c r="F3915" s="9"/>
      <c r="G3915" s="9"/>
      <c r="H3915" s="9"/>
      <c r="I3915" s="9"/>
      <c r="J3915" s="9"/>
      <c r="K3915" s="9"/>
      <c r="L3915" s="9"/>
      <c r="M3915" s="9"/>
    </row>
    <row r="3916" spans="1:38" ht="26.1" customHeight="1" x14ac:dyDescent="0.3">
      <c r="A3916" s="7"/>
      <c r="B3916" s="7"/>
      <c r="C3916" s="14"/>
      <c r="D3916" s="9"/>
      <c r="E3916" s="9"/>
      <c r="F3916" s="9"/>
      <c r="G3916" s="9"/>
      <c r="H3916" s="9"/>
      <c r="I3916" s="9"/>
      <c r="J3916" s="9"/>
      <c r="K3916" s="9"/>
      <c r="L3916" s="9"/>
      <c r="M3916" s="9"/>
    </row>
    <row r="3917" spans="1:38" ht="26.1" customHeight="1" x14ac:dyDescent="0.3">
      <c r="A3917" s="7"/>
      <c r="B3917" s="7"/>
      <c r="C3917" s="14"/>
      <c r="D3917" s="9"/>
      <c r="E3917" s="9"/>
      <c r="F3917" s="9"/>
      <c r="G3917" s="9"/>
      <c r="H3917" s="9"/>
      <c r="I3917" s="9"/>
      <c r="J3917" s="9"/>
      <c r="K3917" s="9"/>
      <c r="L3917" s="9"/>
      <c r="M3917" s="9"/>
    </row>
    <row r="3918" spans="1:38" ht="26.1" customHeight="1" x14ac:dyDescent="0.3">
      <c r="A3918" s="7"/>
      <c r="B3918" s="7"/>
      <c r="C3918" s="14"/>
      <c r="D3918" s="9"/>
      <c r="E3918" s="9"/>
      <c r="F3918" s="9"/>
      <c r="G3918" s="9"/>
      <c r="H3918" s="9"/>
      <c r="I3918" s="9"/>
      <c r="J3918" s="9"/>
      <c r="K3918" s="9"/>
      <c r="L3918" s="9"/>
      <c r="M3918" s="9"/>
    </row>
    <row r="3919" spans="1:38" ht="26.1" customHeight="1" x14ac:dyDescent="0.3">
      <c r="A3919" s="7"/>
      <c r="B3919" s="7"/>
      <c r="C3919" s="14"/>
      <c r="D3919" s="9"/>
      <c r="E3919" s="9"/>
      <c r="F3919" s="9"/>
      <c r="G3919" s="9"/>
      <c r="H3919" s="9"/>
      <c r="I3919" s="9"/>
      <c r="J3919" s="9"/>
      <c r="K3919" s="9"/>
      <c r="L3919" s="9"/>
      <c r="M3919" s="9"/>
    </row>
    <row r="3920" spans="1:38" ht="26.1" customHeight="1" x14ac:dyDescent="0.3">
      <c r="A3920" s="7"/>
      <c r="B3920" s="7"/>
      <c r="C3920" s="14"/>
      <c r="D3920" s="9"/>
      <c r="E3920" s="9"/>
      <c r="F3920" s="9"/>
      <c r="G3920" s="9"/>
      <c r="H3920" s="9"/>
      <c r="I3920" s="9"/>
      <c r="J3920" s="9"/>
      <c r="K3920" s="9"/>
      <c r="L3920" s="9"/>
      <c r="M3920" s="9"/>
    </row>
    <row r="3921" spans="1:38" ht="26.1" customHeight="1" x14ac:dyDescent="0.3">
      <c r="A3921" s="7"/>
      <c r="B3921" s="7"/>
      <c r="C3921" s="14"/>
      <c r="D3921" s="9"/>
      <c r="E3921" s="9"/>
      <c r="F3921" s="9"/>
      <c r="G3921" s="9"/>
      <c r="H3921" s="9"/>
      <c r="I3921" s="9"/>
      <c r="J3921" s="9"/>
      <c r="K3921" s="9"/>
      <c r="L3921" s="9"/>
      <c r="M3921" s="9"/>
    </row>
    <row r="3922" spans="1:38" ht="26.1" customHeight="1" x14ac:dyDescent="0.3">
      <c r="A3922" s="7"/>
      <c r="B3922" s="7"/>
      <c r="C3922" s="14"/>
      <c r="D3922" s="9"/>
      <c r="E3922" s="9"/>
      <c r="F3922" s="9"/>
      <c r="G3922" s="9"/>
      <c r="H3922" s="9"/>
      <c r="I3922" s="9"/>
      <c r="J3922" s="9"/>
      <c r="K3922" s="9"/>
      <c r="L3922" s="9"/>
      <c r="M3922" s="9"/>
    </row>
    <row r="3923" spans="1:38" ht="26.1" customHeight="1" x14ac:dyDescent="0.3">
      <c r="A3923" s="7"/>
      <c r="B3923" s="7"/>
      <c r="C3923" s="14"/>
      <c r="D3923" s="9"/>
      <c r="E3923" s="9"/>
      <c r="F3923" s="9"/>
      <c r="G3923" s="9"/>
      <c r="H3923" s="9"/>
      <c r="I3923" s="9"/>
      <c r="J3923" s="9"/>
      <c r="K3923" s="9"/>
      <c r="L3923" s="9"/>
      <c r="M3923" s="9"/>
    </row>
    <row r="3924" spans="1:38" ht="26.1" customHeight="1" x14ac:dyDescent="0.3">
      <c r="A3924" s="10" t="s">
        <v>91</v>
      </c>
      <c r="B3924" s="11"/>
      <c r="C3924" s="12"/>
      <c r="D3924" s="13"/>
      <c r="E3924" s="13"/>
      <c r="F3924" s="13"/>
      <c r="G3924" s="13"/>
      <c r="H3924" s="13"/>
      <c r="I3924" s="13"/>
      <c r="J3924" s="13"/>
      <c r="K3924" s="13"/>
      <c r="L3924" s="13">
        <f>F3924+H3924+J3924</f>
        <v>0</v>
      </c>
      <c r="M3924" s="13"/>
      <c r="R3924">
        <f t="shared" ref="R3924:AL3924" si="739">ROUNDDOWN(SUM(R3910:R3912), 0)</f>
        <v>0</v>
      </c>
      <c r="S3924">
        <f t="shared" si="739"/>
        <v>0</v>
      </c>
      <c r="T3924">
        <f t="shared" si="739"/>
        <v>0</v>
      </c>
      <c r="U3924">
        <f t="shared" si="739"/>
        <v>0</v>
      </c>
      <c r="V3924">
        <f t="shared" si="739"/>
        <v>0</v>
      </c>
      <c r="W3924">
        <f t="shared" si="739"/>
        <v>0</v>
      </c>
      <c r="X3924">
        <f t="shared" si="739"/>
        <v>0</v>
      </c>
      <c r="Y3924">
        <f t="shared" si="739"/>
        <v>0</v>
      </c>
      <c r="Z3924">
        <f t="shared" si="739"/>
        <v>0</v>
      </c>
      <c r="AA3924">
        <f t="shared" si="739"/>
        <v>0</v>
      </c>
      <c r="AB3924">
        <f t="shared" si="739"/>
        <v>0</v>
      </c>
      <c r="AC3924">
        <f t="shared" si="739"/>
        <v>0</v>
      </c>
      <c r="AD3924">
        <f t="shared" si="739"/>
        <v>0</v>
      </c>
      <c r="AE3924">
        <f t="shared" si="739"/>
        <v>0</v>
      </c>
      <c r="AF3924">
        <f t="shared" si="739"/>
        <v>0</v>
      </c>
      <c r="AG3924">
        <f t="shared" si="739"/>
        <v>0</v>
      </c>
      <c r="AH3924">
        <f t="shared" si="739"/>
        <v>0</v>
      </c>
      <c r="AI3924">
        <f t="shared" si="739"/>
        <v>0</v>
      </c>
      <c r="AJ3924">
        <f t="shared" si="739"/>
        <v>0</v>
      </c>
      <c r="AK3924">
        <f t="shared" si="739"/>
        <v>0</v>
      </c>
      <c r="AL3924">
        <f t="shared" si="739"/>
        <v>0</v>
      </c>
    </row>
    <row r="3925" spans="1:38" ht="26.1" customHeight="1" x14ac:dyDescent="0.3">
      <c r="A3925" s="59" t="s">
        <v>671</v>
      </c>
      <c r="B3925" s="62"/>
      <c r="C3925" s="62"/>
      <c r="D3925" s="62"/>
      <c r="E3925" s="62"/>
      <c r="F3925" s="62"/>
      <c r="G3925" s="62"/>
      <c r="H3925" s="62"/>
      <c r="I3925" s="62"/>
      <c r="J3925" s="62"/>
      <c r="K3925" s="62"/>
      <c r="L3925" s="62"/>
      <c r="M3925" s="63"/>
    </row>
    <row r="3926" spans="1:38" ht="26.1" customHeight="1" x14ac:dyDescent="0.3">
      <c r="A3926" s="6" t="s">
        <v>47</v>
      </c>
      <c r="B3926" s="6" t="s">
        <v>48</v>
      </c>
      <c r="C3926" s="8" t="s">
        <v>49</v>
      </c>
      <c r="D3926" s="9">
        <v>75</v>
      </c>
      <c r="E3926" s="9"/>
      <c r="F3926" s="9"/>
      <c r="G3926" s="9"/>
      <c r="H3926" s="9"/>
      <c r="I3926" s="9"/>
      <c r="J3926" s="9"/>
      <c r="K3926" s="9">
        <f>E3926+G3926+I3926</f>
        <v>0</v>
      </c>
      <c r="L3926" s="9">
        <f>F3926+H3926+J3926</f>
        <v>0</v>
      </c>
      <c r="M3926" s="15" t="s">
        <v>50</v>
      </c>
      <c r="O3926" t="str">
        <f>"01"</f>
        <v>01</v>
      </c>
      <c r="P3926" t="s">
        <v>416</v>
      </c>
      <c r="Q3926">
        <v>1</v>
      </c>
      <c r="R3926">
        <f>IF(P3926="기계경비", J3926, 0)</f>
        <v>0</v>
      </c>
      <c r="S3926">
        <f>IF(P3926="운반비", J3926, 0)</f>
        <v>0</v>
      </c>
      <c r="T3926">
        <f>IF(P3926="작업부산물", F3926, 0)</f>
        <v>0</v>
      </c>
      <c r="U3926">
        <f>IF(P3926="관급", F3926, 0)</f>
        <v>0</v>
      </c>
      <c r="V3926">
        <f>IF(P3926="외주비", J3926, 0)</f>
        <v>0</v>
      </c>
      <c r="W3926">
        <f>IF(P3926="장비비", J3926, 0)</f>
        <v>0</v>
      </c>
      <c r="X3926">
        <f>IF(P3926="폐기물처리비", J3926, 0)</f>
        <v>0</v>
      </c>
      <c r="Y3926">
        <f>IF(P3926="가설비", J3926, 0)</f>
        <v>0</v>
      </c>
      <c r="Z3926">
        <f>IF(P3926="잡비제외분", F3926, 0)</f>
        <v>0</v>
      </c>
      <c r="AA3926">
        <f>IF(P3926="사급자재대", L3926, 0)</f>
        <v>0</v>
      </c>
      <c r="AB3926">
        <f>IF(P3926="관급자재대", L3926, 0)</f>
        <v>0</v>
      </c>
      <c r="AC3926">
        <f>IF(P3926="(비)철강설", L3926, 0)</f>
        <v>0</v>
      </c>
      <c r="AD3926">
        <f>IF(P3926="사용자항목2", L3926, 0)</f>
        <v>0</v>
      </c>
      <c r="AE3926">
        <f>IF(P3926="사용자항목3", L3926, 0)</f>
        <v>0</v>
      </c>
      <c r="AF3926">
        <f>IF(P3926="사용자항목4", L3926, 0)</f>
        <v>0</v>
      </c>
      <c r="AG3926">
        <f>IF(P3926="사용자항목5", L3926, 0)</f>
        <v>0</v>
      </c>
      <c r="AH3926">
        <f>IF(P3926="사용자항목6", L3926, 0)</f>
        <v>0</v>
      </c>
      <c r="AI3926">
        <f>IF(P3926="사용자항목7", L3926, 0)</f>
        <v>0</v>
      </c>
      <c r="AJ3926">
        <f>IF(P3926="사용자항목8", L3926, 0)</f>
        <v>0</v>
      </c>
      <c r="AK3926">
        <f>IF(P3926="사용자항목9", L3926, 0)</f>
        <v>0</v>
      </c>
    </row>
    <row r="3927" spans="1:38" ht="26.1" customHeight="1" x14ac:dyDescent="0.3">
      <c r="A3927" s="6" t="s">
        <v>47</v>
      </c>
      <c r="B3927" s="6" t="s">
        <v>51</v>
      </c>
      <c r="C3927" s="8" t="s">
        <v>49</v>
      </c>
      <c r="D3927" s="9">
        <v>0.01</v>
      </c>
      <c r="E3927" s="9"/>
      <c r="F3927" s="9"/>
      <c r="G3927" s="9"/>
      <c r="H3927" s="9"/>
      <c r="I3927" s="9"/>
      <c r="J3927" s="9"/>
      <c r="K3927" s="9">
        <f>E3927+G3927+I3927</f>
        <v>0</v>
      </c>
      <c r="L3927" s="9">
        <f>F3927+H3927+J3927</f>
        <v>0</v>
      </c>
      <c r="M3927" s="15" t="s">
        <v>50</v>
      </c>
      <c r="O3927" t="str">
        <f>"01"</f>
        <v>01</v>
      </c>
      <c r="P3927" t="s">
        <v>416</v>
      </c>
      <c r="Q3927">
        <v>1</v>
      </c>
      <c r="R3927">
        <f>IF(P3927="기계경비", J3927, 0)</f>
        <v>0</v>
      </c>
      <c r="S3927">
        <f>IF(P3927="운반비", J3927, 0)</f>
        <v>0</v>
      </c>
      <c r="T3927">
        <f>IF(P3927="작업부산물", F3927, 0)</f>
        <v>0</v>
      </c>
      <c r="U3927">
        <f>IF(P3927="관급", F3927, 0)</f>
        <v>0</v>
      </c>
      <c r="V3927">
        <f>IF(P3927="외주비", J3927, 0)</f>
        <v>0</v>
      </c>
      <c r="W3927">
        <f>IF(P3927="장비비", J3927, 0)</f>
        <v>0</v>
      </c>
      <c r="X3927">
        <f>IF(P3927="폐기물처리비", J3927, 0)</f>
        <v>0</v>
      </c>
      <c r="Y3927">
        <f>IF(P3927="가설비", J3927, 0)</f>
        <v>0</v>
      </c>
      <c r="Z3927">
        <f>IF(P3927="잡비제외분", F3927, 0)</f>
        <v>0</v>
      </c>
      <c r="AA3927">
        <f>IF(P3927="사급자재대", L3927, 0)</f>
        <v>0</v>
      </c>
      <c r="AB3927">
        <f>IF(P3927="관급자재대", L3927, 0)</f>
        <v>0</v>
      </c>
      <c r="AC3927">
        <f>IF(P3927="(비)철강설", L3927, 0)</f>
        <v>0</v>
      </c>
      <c r="AD3927">
        <f>IF(P3927="사용자항목2", L3927, 0)</f>
        <v>0</v>
      </c>
      <c r="AE3927">
        <f>IF(P3927="사용자항목3", L3927, 0)</f>
        <v>0</v>
      </c>
      <c r="AF3927">
        <f>IF(P3927="사용자항목4", L3927, 0)</f>
        <v>0</v>
      </c>
      <c r="AG3927">
        <f>IF(P3927="사용자항목5", L3927, 0)</f>
        <v>0</v>
      </c>
      <c r="AH3927">
        <f>IF(P3927="사용자항목6", L3927, 0)</f>
        <v>0</v>
      </c>
      <c r="AI3927">
        <f>IF(P3927="사용자항목7", L3927, 0)</f>
        <v>0</v>
      </c>
      <c r="AJ3927">
        <f>IF(P3927="사용자항목8", L3927, 0)</f>
        <v>0</v>
      </c>
      <c r="AK3927">
        <f>IF(P3927="사용자항목9", L3927, 0)</f>
        <v>0</v>
      </c>
    </row>
    <row r="3928" spans="1:38" ht="26.1" customHeight="1" x14ac:dyDescent="0.3">
      <c r="A3928" s="7"/>
      <c r="B3928" s="7"/>
      <c r="C3928" s="14"/>
      <c r="D3928" s="9"/>
      <c r="E3928" s="9"/>
      <c r="F3928" s="9"/>
      <c r="G3928" s="9"/>
      <c r="H3928" s="9"/>
      <c r="I3928" s="9"/>
      <c r="J3928" s="9"/>
      <c r="K3928" s="9"/>
      <c r="L3928" s="9"/>
      <c r="M3928" s="9"/>
    </row>
    <row r="3929" spans="1:38" ht="26.1" customHeight="1" x14ac:dyDescent="0.3">
      <c r="A3929" s="7"/>
      <c r="B3929" s="7"/>
      <c r="C3929" s="14"/>
      <c r="D3929" s="9"/>
      <c r="E3929" s="9"/>
      <c r="F3929" s="9"/>
      <c r="G3929" s="9"/>
      <c r="H3929" s="9"/>
      <c r="I3929" s="9"/>
      <c r="J3929" s="9"/>
      <c r="K3929" s="9"/>
      <c r="L3929" s="9"/>
      <c r="M3929" s="9"/>
    </row>
    <row r="3930" spans="1:38" ht="26.1" customHeight="1" x14ac:dyDescent="0.3">
      <c r="A3930" s="7"/>
      <c r="B3930" s="7"/>
      <c r="C3930" s="14"/>
      <c r="D3930" s="9"/>
      <c r="E3930" s="9"/>
      <c r="F3930" s="9"/>
      <c r="G3930" s="9"/>
      <c r="H3930" s="9"/>
      <c r="I3930" s="9"/>
      <c r="J3930" s="9"/>
      <c r="K3930" s="9"/>
      <c r="L3930" s="9"/>
      <c r="M3930" s="9"/>
    </row>
    <row r="3931" spans="1:38" ht="26.1" customHeight="1" x14ac:dyDescent="0.3">
      <c r="A3931" s="7"/>
      <c r="B3931" s="7"/>
      <c r="C3931" s="14"/>
      <c r="D3931" s="9"/>
      <c r="E3931" s="9"/>
      <c r="F3931" s="9"/>
      <c r="G3931" s="9"/>
      <c r="H3931" s="9"/>
      <c r="I3931" s="9"/>
      <c r="J3931" s="9"/>
      <c r="K3931" s="9"/>
      <c r="L3931" s="9"/>
      <c r="M3931" s="9"/>
    </row>
    <row r="3932" spans="1:38" ht="26.1" customHeight="1" x14ac:dyDescent="0.3">
      <c r="A3932" s="7"/>
      <c r="B3932" s="7"/>
      <c r="C3932" s="14"/>
      <c r="D3932" s="9"/>
      <c r="E3932" s="9"/>
      <c r="F3932" s="9"/>
      <c r="G3932" s="9"/>
      <c r="H3932" s="9"/>
      <c r="I3932" s="9"/>
      <c r="J3932" s="9"/>
      <c r="K3932" s="9"/>
      <c r="L3932" s="9"/>
      <c r="M3932" s="9"/>
    </row>
    <row r="3933" spans="1:38" ht="26.1" customHeight="1" x14ac:dyDescent="0.3">
      <c r="A3933" s="7"/>
      <c r="B3933" s="7"/>
      <c r="C3933" s="14"/>
      <c r="D3933" s="9"/>
      <c r="E3933" s="9"/>
      <c r="F3933" s="9"/>
      <c r="G3933" s="9"/>
      <c r="H3933" s="9"/>
      <c r="I3933" s="9"/>
      <c r="J3933" s="9"/>
      <c r="K3933" s="9"/>
      <c r="L3933" s="9"/>
      <c r="M3933" s="9"/>
    </row>
    <row r="3934" spans="1:38" ht="26.1" customHeight="1" x14ac:dyDescent="0.3">
      <c r="A3934" s="7"/>
      <c r="B3934" s="7"/>
      <c r="C3934" s="14"/>
      <c r="D3934" s="9"/>
      <c r="E3934" s="9"/>
      <c r="F3934" s="9"/>
      <c r="G3934" s="9"/>
      <c r="H3934" s="9"/>
      <c r="I3934" s="9"/>
      <c r="J3934" s="9"/>
      <c r="K3934" s="9"/>
      <c r="L3934" s="9"/>
      <c r="M3934" s="9"/>
    </row>
    <row r="3935" spans="1:38" ht="26.1" customHeight="1" x14ac:dyDescent="0.3">
      <c r="A3935" s="7"/>
      <c r="B3935" s="7"/>
      <c r="C3935" s="14"/>
      <c r="D3935" s="9"/>
      <c r="E3935" s="9"/>
      <c r="F3935" s="9"/>
      <c r="G3935" s="9"/>
      <c r="H3935" s="9"/>
      <c r="I3935" s="9"/>
      <c r="J3935" s="9"/>
      <c r="K3935" s="9"/>
      <c r="L3935" s="9"/>
      <c r="M3935" s="9"/>
    </row>
    <row r="3936" spans="1:38" ht="26.1" customHeight="1" x14ac:dyDescent="0.3">
      <c r="A3936" s="7"/>
      <c r="B3936" s="7"/>
      <c r="C3936" s="14"/>
      <c r="D3936" s="9"/>
      <c r="E3936" s="9"/>
      <c r="F3936" s="9"/>
      <c r="G3936" s="9"/>
      <c r="H3936" s="9"/>
      <c r="I3936" s="9"/>
      <c r="J3936" s="9"/>
      <c r="K3936" s="9"/>
      <c r="L3936" s="9"/>
      <c r="M3936" s="9"/>
    </row>
    <row r="3937" spans="1:38" ht="26.1" customHeight="1" x14ac:dyDescent="0.3">
      <c r="A3937" s="7"/>
      <c r="B3937" s="7"/>
      <c r="C3937" s="14"/>
      <c r="D3937" s="9"/>
      <c r="E3937" s="9"/>
      <c r="F3937" s="9"/>
      <c r="G3937" s="9"/>
      <c r="H3937" s="9"/>
      <c r="I3937" s="9"/>
      <c r="J3937" s="9"/>
      <c r="K3937" s="9"/>
      <c r="L3937" s="9"/>
      <c r="M3937" s="9"/>
    </row>
    <row r="3938" spans="1:38" ht="26.1" customHeight="1" x14ac:dyDescent="0.3">
      <c r="A3938" s="7"/>
      <c r="B3938" s="7"/>
      <c r="C3938" s="14"/>
      <c r="D3938" s="9"/>
      <c r="E3938" s="9"/>
      <c r="F3938" s="9"/>
      <c r="G3938" s="9"/>
      <c r="H3938" s="9"/>
      <c r="I3938" s="9"/>
      <c r="J3938" s="9"/>
      <c r="K3938" s="9"/>
      <c r="L3938" s="9"/>
      <c r="M3938" s="9"/>
    </row>
    <row r="3939" spans="1:38" ht="26.1" customHeight="1" x14ac:dyDescent="0.3">
      <c r="A3939" s="7"/>
      <c r="B3939" s="7"/>
      <c r="C3939" s="14"/>
      <c r="D3939" s="9"/>
      <c r="E3939" s="9"/>
      <c r="F3939" s="9"/>
      <c r="G3939" s="9"/>
      <c r="H3939" s="9"/>
      <c r="I3939" s="9"/>
      <c r="J3939" s="9"/>
      <c r="K3939" s="9"/>
      <c r="L3939" s="9"/>
      <c r="M3939" s="9"/>
    </row>
    <row r="3940" spans="1:38" ht="26.1" customHeight="1" x14ac:dyDescent="0.3">
      <c r="A3940" s="10" t="s">
        <v>91</v>
      </c>
      <c r="B3940" s="11"/>
      <c r="C3940" s="12"/>
      <c r="D3940" s="13"/>
      <c r="E3940" s="13"/>
      <c r="F3940" s="13"/>
      <c r="G3940" s="13"/>
      <c r="H3940" s="13"/>
      <c r="I3940" s="13"/>
      <c r="J3940" s="13"/>
      <c r="K3940" s="13"/>
      <c r="L3940" s="13">
        <f>F3940+H3940+J3940</f>
        <v>0</v>
      </c>
      <c r="M3940" s="13"/>
      <c r="R3940">
        <f t="shared" ref="R3940:AL3940" si="740">ROUNDDOWN(SUM(R3926:R3927), 0)</f>
        <v>0</v>
      </c>
      <c r="S3940">
        <f t="shared" si="740"/>
        <v>0</v>
      </c>
      <c r="T3940">
        <f t="shared" si="740"/>
        <v>0</v>
      </c>
      <c r="U3940">
        <f t="shared" si="740"/>
        <v>0</v>
      </c>
      <c r="V3940">
        <f t="shared" si="740"/>
        <v>0</v>
      </c>
      <c r="W3940">
        <f t="shared" si="740"/>
        <v>0</v>
      </c>
      <c r="X3940">
        <f t="shared" si="740"/>
        <v>0</v>
      </c>
      <c r="Y3940">
        <f t="shared" si="740"/>
        <v>0</v>
      </c>
      <c r="Z3940">
        <f t="shared" si="740"/>
        <v>0</v>
      </c>
      <c r="AA3940">
        <f t="shared" si="740"/>
        <v>0</v>
      </c>
      <c r="AB3940">
        <f t="shared" si="740"/>
        <v>0</v>
      </c>
      <c r="AC3940">
        <f t="shared" si="740"/>
        <v>0</v>
      </c>
      <c r="AD3940">
        <f t="shared" si="740"/>
        <v>0</v>
      </c>
      <c r="AE3940">
        <f t="shared" si="740"/>
        <v>0</v>
      </c>
      <c r="AF3940">
        <f t="shared" si="740"/>
        <v>0</v>
      </c>
      <c r="AG3940">
        <f t="shared" si="740"/>
        <v>0</v>
      </c>
      <c r="AH3940">
        <f t="shared" si="740"/>
        <v>0</v>
      </c>
      <c r="AI3940">
        <f t="shared" si="740"/>
        <v>0</v>
      </c>
      <c r="AJ3940">
        <f t="shared" si="740"/>
        <v>0</v>
      </c>
      <c r="AK3940">
        <f t="shared" si="740"/>
        <v>0</v>
      </c>
      <c r="AL3940">
        <f t="shared" si="740"/>
        <v>0</v>
      </c>
    </row>
    <row r="3941" spans="1:38" ht="26.1" customHeight="1" x14ac:dyDescent="0.3">
      <c r="A3941" s="59" t="s">
        <v>672</v>
      </c>
      <c r="B3941" s="62"/>
      <c r="C3941" s="62"/>
      <c r="D3941" s="62"/>
      <c r="E3941" s="62"/>
      <c r="F3941" s="62"/>
      <c r="G3941" s="62"/>
      <c r="H3941" s="62"/>
      <c r="I3941" s="62"/>
      <c r="J3941" s="62"/>
      <c r="K3941" s="62"/>
      <c r="L3941" s="62"/>
      <c r="M3941" s="63"/>
    </row>
    <row r="3942" spans="1:38" ht="26.1" customHeight="1" x14ac:dyDescent="0.3">
      <c r="A3942" s="6" t="s">
        <v>55</v>
      </c>
      <c r="B3942" s="6" t="s">
        <v>56</v>
      </c>
      <c r="C3942" s="8" t="s">
        <v>57</v>
      </c>
      <c r="D3942" s="9">
        <v>4.5</v>
      </c>
      <c r="E3942" s="9"/>
      <c r="F3942" s="9"/>
      <c r="G3942" s="9"/>
      <c r="H3942" s="9"/>
      <c r="I3942" s="9"/>
      <c r="J3942" s="9"/>
      <c r="K3942" s="9">
        <f t="shared" ref="K3942:L3944" si="741">E3942+G3942+I3942</f>
        <v>0</v>
      </c>
      <c r="L3942" s="9">
        <f t="shared" si="741"/>
        <v>0</v>
      </c>
      <c r="M3942" s="9"/>
      <c r="O3942" t="str">
        <f>"01"</f>
        <v>01</v>
      </c>
      <c r="P3942" s="1" t="s">
        <v>90</v>
      </c>
      <c r="Q3942">
        <v>1</v>
      </c>
      <c r="R3942">
        <f>IF(P3942="기계경비", J3942, 0)</f>
        <v>0</v>
      </c>
      <c r="S3942">
        <f>IF(P3942="운반비", J3942, 0)</f>
        <v>0</v>
      </c>
      <c r="T3942">
        <f>IF(P3942="작업부산물", F3942, 0)</f>
        <v>0</v>
      </c>
      <c r="U3942">
        <f>IF(P3942="관급", F3942, 0)</f>
        <v>0</v>
      </c>
      <c r="V3942">
        <f>IF(P3942="외주비", J3942, 0)</f>
        <v>0</v>
      </c>
      <c r="W3942">
        <f>IF(P3942="장비비", J3942, 0)</f>
        <v>0</v>
      </c>
      <c r="X3942">
        <f>IF(P3942="폐기물처리비", J3942, 0)</f>
        <v>0</v>
      </c>
      <c r="Y3942">
        <f>IF(P3942="가설비", J3942, 0)</f>
        <v>0</v>
      </c>
      <c r="Z3942">
        <f>IF(P3942="잡비제외분", F3942, 0)</f>
        <v>0</v>
      </c>
      <c r="AA3942">
        <f>IF(P3942="사급자재대", L3942, 0)</f>
        <v>0</v>
      </c>
      <c r="AB3942">
        <f>IF(P3942="관급자재대", L3942, 0)</f>
        <v>0</v>
      </c>
      <c r="AC3942">
        <f>IF(P3942="(비)철강설", L3942, 0)</f>
        <v>0</v>
      </c>
      <c r="AD3942">
        <f>IF(P3942="사용자항목2", L3942, 0)</f>
        <v>0</v>
      </c>
      <c r="AE3942">
        <f>IF(P3942="사용자항목3", L3942, 0)</f>
        <v>0</v>
      </c>
      <c r="AF3942">
        <f>IF(P3942="사용자항목4", L3942, 0)</f>
        <v>0</v>
      </c>
      <c r="AG3942">
        <f>IF(P3942="사용자항목5", L3942, 0)</f>
        <v>0</v>
      </c>
      <c r="AH3942">
        <f>IF(P3942="사용자항목6", L3942, 0)</f>
        <v>0</v>
      </c>
      <c r="AI3942">
        <f>IF(P3942="사용자항목7", L3942, 0)</f>
        <v>0</v>
      </c>
      <c r="AJ3942">
        <f>IF(P3942="사용자항목8", L3942, 0)</f>
        <v>0</v>
      </c>
      <c r="AK3942">
        <f>IF(P3942="사용자항목9", L3942, 0)</f>
        <v>0</v>
      </c>
    </row>
    <row r="3943" spans="1:38" ht="26.1" customHeight="1" x14ac:dyDescent="0.3">
      <c r="A3943" s="6" t="s">
        <v>63</v>
      </c>
      <c r="B3943" s="6" t="s">
        <v>64</v>
      </c>
      <c r="C3943" s="8" t="s">
        <v>65</v>
      </c>
      <c r="D3943" s="9">
        <v>58</v>
      </c>
      <c r="E3943" s="9"/>
      <c r="F3943" s="9"/>
      <c r="G3943" s="9"/>
      <c r="H3943" s="9"/>
      <c r="I3943" s="9"/>
      <c r="J3943" s="9"/>
      <c r="K3943" s="9">
        <f t="shared" si="741"/>
        <v>0</v>
      </c>
      <c r="L3943" s="9">
        <f t="shared" si="741"/>
        <v>0</v>
      </c>
      <c r="M3943" s="9"/>
      <c r="O3943" t="str">
        <f>"01"</f>
        <v>01</v>
      </c>
      <c r="P3943" s="1" t="s">
        <v>90</v>
      </c>
      <c r="Q3943">
        <v>1</v>
      </c>
      <c r="R3943">
        <f>IF(P3943="기계경비", J3943, 0)</f>
        <v>0</v>
      </c>
      <c r="S3943">
        <f>IF(P3943="운반비", J3943, 0)</f>
        <v>0</v>
      </c>
      <c r="T3943">
        <f>IF(P3943="작업부산물", F3943, 0)</f>
        <v>0</v>
      </c>
      <c r="U3943">
        <f>IF(P3943="관급", F3943, 0)</f>
        <v>0</v>
      </c>
      <c r="V3943">
        <f>IF(P3943="외주비", J3943, 0)</f>
        <v>0</v>
      </c>
      <c r="W3943">
        <f>IF(P3943="장비비", J3943, 0)</f>
        <v>0</v>
      </c>
      <c r="X3943">
        <f>IF(P3943="폐기물처리비", J3943, 0)</f>
        <v>0</v>
      </c>
      <c r="Y3943">
        <f>IF(P3943="가설비", J3943, 0)</f>
        <v>0</v>
      </c>
      <c r="Z3943">
        <f>IF(P3943="잡비제외분", F3943, 0)</f>
        <v>0</v>
      </c>
      <c r="AA3943">
        <f>IF(P3943="사급자재대", L3943, 0)</f>
        <v>0</v>
      </c>
      <c r="AB3943">
        <f>IF(P3943="관급자재대", L3943, 0)</f>
        <v>0</v>
      </c>
      <c r="AC3943">
        <f>IF(P3943="(비)철강설", L3943, 0)</f>
        <v>0</v>
      </c>
      <c r="AD3943">
        <f>IF(P3943="사용자항목2", L3943, 0)</f>
        <v>0</v>
      </c>
      <c r="AE3943">
        <f>IF(P3943="사용자항목3", L3943, 0)</f>
        <v>0</v>
      </c>
      <c r="AF3943">
        <f>IF(P3943="사용자항목4", L3943, 0)</f>
        <v>0</v>
      </c>
      <c r="AG3943">
        <f>IF(P3943="사용자항목5", L3943, 0)</f>
        <v>0</v>
      </c>
      <c r="AH3943">
        <f>IF(P3943="사용자항목6", L3943, 0)</f>
        <v>0</v>
      </c>
      <c r="AI3943">
        <f>IF(P3943="사용자항목7", L3943, 0)</f>
        <v>0</v>
      </c>
      <c r="AJ3943">
        <f>IF(P3943="사용자항목8", L3943, 0)</f>
        <v>0</v>
      </c>
      <c r="AK3943">
        <f>IF(P3943="사용자항목9", L3943, 0)</f>
        <v>0</v>
      </c>
    </row>
    <row r="3944" spans="1:38" ht="26.1" customHeight="1" x14ac:dyDescent="0.3">
      <c r="A3944" s="6" t="s">
        <v>66</v>
      </c>
      <c r="B3944" s="7"/>
      <c r="C3944" s="8" t="s">
        <v>67</v>
      </c>
      <c r="D3944" s="9">
        <v>79</v>
      </c>
      <c r="E3944" s="9"/>
      <c r="F3944" s="9"/>
      <c r="G3944" s="9"/>
      <c r="H3944" s="9"/>
      <c r="I3944" s="9"/>
      <c r="J3944" s="9"/>
      <c r="K3944" s="9">
        <f t="shared" si="741"/>
        <v>0</v>
      </c>
      <c r="L3944" s="9">
        <f t="shared" si="741"/>
        <v>0</v>
      </c>
      <c r="M3944" s="9"/>
      <c r="O3944" t="str">
        <f>"01"</f>
        <v>01</v>
      </c>
      <c r="P3944" s="1" t="s">
        <v>90</v>
      </c>
      <c r="Q3944">
        <v>1</v>
      </c>
      <c r="R3944">
        <f>IF(P3944="기계경비", J3944, 0)</f>
        <v>0</v>
      </c>
      <c r="S3944">
        <f>IF(P3944="운반비", J3944, 0)</f>
        <v>0</v>
      </c>
      <c r="T3944">
        <f>IF(P3944="작업부산물", F3944, 0)</f>
        <v>0</v>
      </c>
      <c r="U3944">
        <f>IF(P3944="관급", F3944, 0)</f>
        <v>0</v>
      </c>
      <c r="V3944">
        <f>IF(P3944="외주비", J3944, 0)</f>
        <v>0</v>
      </c>
      <c r="W3944">
        <f>IF(P3944="장비비", J3944, 0)</f>
        <v>0</v>
      </c>
      <c r="X3944">
        <f>IF(P3944="폐기물처리비", J3944, 0)</f>
        <v>0</v>
      </c>
      <c r="Y3944">
        <f>IF(P3944="가설비", J3944, 0)</f>
        <v>0</v>
      </c>
      <c r="Z3944">
        <f>IF(P3944="잡비제외분", F3944, 0)</f>
        <v>0</v>
      </c>
      <c r="AA3944">
        <f>IF(P3944="사급자재대", L3944, 0)</f>
        <v>0</v>
      </c>
      <c r="AB3944">
        <f>IF(P3944="관급자재대", L3944, 0)</f>
        <v>0</v>
      </c>
      <c r="AC3944">
        <f>IF(P3944="(비)철강설", L3944, 0)</f>
        <v>0</v>
      </c>
      <c r="AD3944">
        <f>IF(P3944="사용자항목2", L3944, 0)</f>
        <v>0</v>
      </c>
      <c r="AE3944">
        <f>IF(P3944="사용자항목3", L3944, 0)</f>
        <v>0</v>
      </c>
      <c r="AF3944">
        <f>IF(P3944="사용자항목4", L3944, 0)</f>
        <v>0</v>
      </c>
      <c r="AG3944">
        <f>IF(P3944="사용자항목5", L3944, 0)</f>
        <v>0</v>
      </c>
      <c r="AH3944">
        <f>IF(P3944="사용자항목6", L3944, 0)</f>
        <v>0</v>
      </c>
      <c r="AI3944">
        <f>IF(P3944="사용자항목7", L3944, 0)</f>
        <v>0</v>
      </c>
      <c r="AJ3944">
        <f>IF(P3944="사용자항목8", L3944, 0)</f>
        <v>0</v>
      </c>
      <c r="AK3944">
        <f>IF(P3944="사용자항목9", L3944, 0)</f>
        <v>0</v>
      </c>
    </row>
    <row r="3945" spans="1:38" ht="26.1" customHeight="1" x14ac:dyDescent="0.3">
      <c r="A3945" s="7"/>
      <c r="B3945" s="7"/>
      <c r="C3945" s="14"/>
      <c r="D3945" s="9"/>
      <c r="E3945" s="9"/>
      <c r="F3945" s="9"/>
      <c r="G3945" s="9"/>
      <c r="H3945" s="9"/>
      <c r="I3945" s="9"/>
      <c r="J3945" s="9"/>
      <c r="K3945" s="9"/>
      <c r="L3945" s="9"/>
      <c r="M3945" s="9"/>
    </row>
    <row r="3946" spans="1:38" ht="26.1" customHeight="1" x14ac:dyDescent="0.3">
      <c r="A3946" s="7"/>
      <c r="B3946" s="7"/>
      <c r="C3946" s="14"/>
      <c r="D3946" s="9"/>
      <c r="E3946" s="9"/>
      <c r="F3946" s="9"/>
      <c r="G3946" s="9"/>
      <c r="H3946" s="9"/>
      <c r="I3946" s="9"/>
      <c r="J3946" s="9"/>
      <c r="K3946" s="9"/>
      <c r="L3946" s="9"/>
      <c r="M3946" s="9"/>
    </row>
    <row r="3947" spans="1:38" ht="26.1" customHeight="1" x14ac:dyDescent="0.3">
      <c r="A3947" s="7"/>
      <c r="B3947" s="7"/>
      <c r="C3947" s="14"/>
      <c r="D3947" s="9"/>
      <c r="E3947" s="9"/>
      <c r="F3947" s="9"/>
      <c r="G3947" s="9"/>
      <c r="H3947" s="9"/>
      <c r="I3947" s="9"/>
      <c r="J3947" s="9"/>
      <c r="K3947" s="9"/>
      <c r="L3947" s="9"/>
      <c r="M3947" s="9"/>
    </row>
    <row r="3948" spans="1:38" ht="26.1" customHeight="1" x14ac:dyDescent="0.3">
      <c r="A3948" s="7"/>
      <c r="B3948" s="7"/>
      <c r="C3948" s="14"/>
      <c r="D3948" s="9"/>
      <c r="E3948" s="9"/>
      <c r="F3948" s="9"/>
      <c r="G3948" s="9"/>
      <c r="H3948" s="9"/>
      <c r="I3948" s="9"/>
      <c r="J3948" s="9"/>
      <c r="K3948" s="9"/>
      <c r="L3948" s="9"/>
      <c r="M3948" s="9"/>
    </row>
    <row r="3949" spans="1:38" ht="26.1" customHeight="1" x14ac:dyDescent="0.3">
      <c r="A3949" s="7"/>
      <c r="B3949" s="7"/>
      <c r="C3949" s="14"/>
      <c r="D3949" s="9"/>
      <c r="E3949" s="9"/>
      <c r="F3949" s="9"/>
      <c r="G3949" s="9"/>
      <c r="H3949" s="9"/>
      <c r="I3949" s="9"/>
      <c r="J3949" s="9"/>
      <c r="K3949" s="9"/>
      <c r="L3949" s="9"/>
      <c r="M3949" s="9"/>
    </row>
    <row r="3950" spans="1:38" ht="26.1" customHeight="1" x14ac:dyDescent="0.3">
      <c r="A3950" s="7"/>
      <c r="B3950" s="7"/>
      <c r="C3950" s="14"/>
      <c r="D3950" s="9"/>
      <c r="E3950" s="9"/>
      <c r="F3950" s="9"/>
      <c r="G3950" s="9"/>
      <c r="H3950" s="9"/>
      <c r="I3950" s="9"/>
      <c r="J3950" s="9"/>
      <c r="K3950" s="9"/>
      <c r="L3950" s="9"/>
      <c r="M3950" s="9"/>
    </row>
    <row r="3951" spans="1:38" ht="26.1" customHeight="1" x14ac:dyDescent="0.3">
      <c r="A3951" s="7"/>
      <c r="B3951" s="7"/>
      <c r="C3951" s="14"/>
      <c r="D3951" s="9"/>
      <c r="E3951" s="9"/>
      <c r="F3951" s="9"/>
      <c r="G3951" s="9"/>
      <c r="H3951" s="9"/>
      <c r="I3951" s="9"/>
      <c r="J3951" s="9"/>
      <c r="K3951" s="9"/>
      <c r="L3951" s="9"/>
      <c r="M3951" s="9"/>
    </row>
    <row r="3952" spans="1:38" ht="26.1" customHeight="1" x14ac:dyDescent="0.3">
      <c r="A3952" s="7"/>
      <c r="B3952" s="7"/>
      <c r="C3952" s="14"/>
      <c r="D3952" s="9"/>
      <c r="E3952" s="9"/>
      <c r="F3952" s="9"/>
      <c r="G3952" s="9"/>
      <c r="H3952" s="9"/>
      <c r="I3952" s="9"/>
      <c r="J3952" s="9"/>
      <c r="K3952" s="9"/>
      <c r="L3952" s="9"/>
      <c r="M3952" s="9"/>
    </row>
    <row r="3953" spans="1:38" ht="26.1" customHeight="1" x14ac:dyDescent="0.3">
      <c r="A3953" s="7"/>
      <c r="B3953" s="7"/>
      <c r="C3953" s="14"/>
      <c r="D3953" s="9"/>
      <c r="E3953" s="9"/>
      <c r="F3953" s="9"/>
      <c r="G3953" s="9"/>
      <c r="H3953" s="9"/>
      <c r="I3953" s="9"/>
      <c r="J3953" s="9"/>
      <c r="K3953" s="9"/>
      <c r="L3953" s="9"/>
      <c r="M3953" s="9"/>
    </row>
    <row r="3954" spans="1:38" ht="26.1" customHeight="1" x14ac:dyDescent="0.3">
      <c r="A3954" s="7"/>
      <c r="B3954" s="7"/>
      <c r="C3954" s="14"/>
      <c r="D3954" s="9"/>
      <c r="E3954" s="9"/>
      <c r="F3954" s="9"/>
      <c r="G3954" s="9"/>
      <c r="H3954" s="9"/>
      <c r="I3954" s="9"/>
      <c r="J3954" s="9"/>
      <c r="K3954" s="9"/>
      <c r="L3954" s="9"/>
      <c r="M3954" s="9"/>
    </row>
    <row r="3955" spans="1:38" ht="26.1" customHeight="1" x14ac:dyDescent="0.3">
      <c r="A3955" s="7"/>
      <c r="B3955" s="7"/>
      <c r="C3955" s="14"/>
      <c r="D3955" s="9"/>
      <c r="E3955" s="9"/>
      <c r="F3955" s="9"/>
      <c r="G3955" s="9"/>
      <c r="H3955" s="9"/>
      <c r="I3955" s="9"/>
      <c r="J3955" s="9"/>
      <c r="K3955" s="9"/>
      <c r="L3955" s="9"/>
      <c r="M3955" s="9"/>
    </row>
    <row r="3956" spans="1:38" ht="26.1" customHeight="1" x14ac:dyDescent="0.3">
      <c r="A3956" s="10" t="s">
        <v>91</v>
      </c>
      <c r="B3956" s="11"/>
      <c r="C3956" s="12"/>
      <c r="D3956" s="13"/>
      <c r="E3956" s="13"/>
      <c r="F3956" s="13"/>
      <c r="G3956" s="13"/>
      <c r="H3956" s="13"/>
      <c r="I3956" s="13"/>
      <c r="J3956" s="13"/>
      <c r="K3956" s="13"/>
      <c r="L3956" s="13">
        <f>F3956+H3956+J3956</f>
        <v>0</v>
      </c>
      <c r="M3956" s="13"/>
      <c r="R3956">
        <f t="shared" ref="R3956:AL3956" si="742">ROUNDDOWN(SUM(R3942:R3944), 0)</f>
        <v>0</v>
      </c>
      <c r="S3956">
        <f t="shared" si="742"/>
        <v>0</v>
      </c>
      <c r="T3956">
        <f t="shared" si="742"/>
        <v>0</v>
      </c>
      <c r="U3956">
        <f t="shared" si="742"/>
        <v>0</v>
      </c>
      <c r="V3956">
        <f t="shared" si="742"/>
        <v>0</v>
      </c>
      <c r="W3956">
        <f t="shared" si="742"/>
        <v>0</v>
      </c>
      <c r="X3956">
        <f t="shared" si="742"/>
        <v>0</v>
      </c>
      <c r="Y3956">
        <f t="shared" si="742"/>
        <v>0</v>
      </c>
      <c r="Z3956">
        <f t="shared" si="742"/>
        <v>0</v>
      </c>
      <c r="AA3956">
        <f t="shared" si="742"/>
        <v>0</v>
      </c>
      <c r="AB3956">
        <f t="shared" si="742"/>
        <v>0</v>
      </c>
      <c r="AC3956">
        <f t="shared" si="742"/>
        <v>0</v>
      </c>
      <c r="AD3956">
        <f t="shared" si="742"/>
        <v>0</v>
      </c>
      <c r="AE3956">
        <f t="shared" si="742"/>
        <v>0</v>
      </c>
      <c r="AF3956">
        <f t="shared" si="742"/>
        <v>0</v>
      </c>
      <c r="AG3956">
        <f t="shared" si="742"/>
        <v>0</v>
      </c>
      <c r="AH3956">
        <f t="shared" si="742"/>
        <v>0</v>
      </c>
      <c r="AI3956">
        <f t="shared" si="742"/>
        <v>0</v>
      </c>
      <c r="AJ3956">
        <f t="shared" si="742"/>
        <v>0</v>
      </c>
      <c r="AK3956">
        <f t="shared" si="742"/>
        <v>0</v>
      </c>
      <c r="AL3956">
        <f t="shared" si="742"/>
        <v>0</v>
      </c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6:M3956 A5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4555149110298213" right="0" top="0.4305908611817223" bottom="0.1388888888888889" header="0.3" footer="0.1388888888888889"/>
  <pageSetup paperSize="9" orientation="landscape" r:id="rId1"/>
  <rowBreaks count="247" manualBreakCount="247">
    <brk id="20" max="16383" man="1"/>
    <brk id="36" max="16383" man="1"/>
    <brk id="52" max="16383" man="1"/>
    <brk id="68" max="16383" man="1"/>
    <brk id="84" max="16383" man="1"/>
    <brk id="100" max="16383" man="1"/>
    <brk id="116" max="16383" man="1"/>
    <brk id="132" max="16383" man="1"/>
    <brk id="148" max="16383" man="1"/>
    <brk id="164" max="16383" man="1"/>
    <brk id="180" max="16383" man="1"/>
    <brk id="196" max="16383" man="1"/>
    <brk id="212" max="16383" man="1"/>
    <brk id="228" max="16383" man="1"/>
    <brk id="244" max="16383" man="1"/>
    <brk id="260" max="16383" man="1"/>
    <brk id="276" max="16383" man="1"/>
    <brk id="292" max="16383" man="1"/>
    <brk id="308" max="16383" man="1"/>
    <brk id="324" max="16383" man="1"/>
    <brk id="340" max="16383" man="1"/>
    <brk id="356" max="16383" man="1"/>
    <brk id="372" max="16383" man="1"/>
    <brk id="388" max="16383" man="1"/>
    <brk id="404" max="16383" man="1"/>
    <brk id="420" max="16383" man="1"/>
    <brk id="436" max="16383" man="1"/>
    <brk id="452" max="16383" man="1"/>
    <brk id="468" max="16383" man="1"/>
    <brk id="484" max="16383" man="1"/>
    <brk id="500" max="16383" man="1"/>
    <brk id="516" max="16383" man="1"/>
    <brk id="532" max="16383" man="1"/>
    <brk id="548" max="16383" man="1"/>
    <brk id="564" max="16383" man="1"/>
    <brk id="580" max="16383" man="1"/>
    <brk id="596" max="16383" man="1"/>
    <brk id="612" max="16383" man="1"/>
    <brk id="628" max="16383" man="1"/>
    <brk id="644" max="16383" man="1"/>
    <brk id="660" max="16383" man="1"/>
    <brk id="676" max="16383" man="1"/>
    <brk id="692" max="16383" man="1"/>
    <brk id="708" max="16383" man="1"/>
    <brk id="724" max="16383" man="1"/>
    <brk id="740" max="16383" man="1"/>
    <brk id="756" max="16383" man="1"/>
    <brk id="772" max="16383" man="1"/>
    <brk id="788" max="16383" man="1"/>
    <brk id="804" max="16383" man="1"/>
    <brk id="820" max="16383" man="1"/>
    <brk id="836" max="16383" man="1"/>
    <brk id="852" max="16383" man="1"/>
    <brk id="868" max="16383" man="1"/>
    <brk id="884" max="16383" man="1"/>
    <brk id="900" max="16383" man="1"/>
    <brk id="916" max="16383" man="1"/>
    <brk id="932" max="16383" man="1"/>
    <brk id="948" max="16383" man="1"/>
    <brk id="964" max="16383" man="1"/>
    <brk id="980" max="16383" man="1"/>
    <brk id="996" max="16383" man="1"/>
    <brk id="1012" max="16383" man="1"/>
    <brk id="1028" max="16383" man="1"/>
    <brk id="1044" max="16383" man="1"/>
    <brk id="1060" max="16383" man="1"/>
    <brk id="1076" max="16383" man="1"/>
    <brk id="1092" max="16383" man="1"/>
    <brk id="1108" max="16383" man="1"/>
    <brk id="1124" max="16383" man="1"/>
    <brk id="1140" max="16383" man="1"/>
    <brk id="1156" max="16383" man="1"/>
    <brk id="1172" max="16383" man="1"/>
    <brk id="1188" max="16383" man="1"/>
    <brk id="1204" max="16383" man="1"/>
    <brk id="1220" max="16383" man="1"/>
    <brk id="1236" max="16383" man="1"/>
    <brk id="1252" max="16383" man="1"/>
    <brk id="1268" max="16383" man="1"/>
    <brk id="1284" max="16383" man="1"/>
    <brk id="1300" max="16383" man="1"/>
    <brk id="1316" max="16383" man="1"/>
    <brk id="1332" max="16383" man="1"/>
    <brk id="1348" max="16383" man="1"/>
    <brk id="1364" max="16383" man="1"/>
    <brk id="1380" max="16383" man="1"/>
    <brk id="1396" max="16383" man="1"/>
    <brk id="1412" max="16383" man="1"/>
    <brk id="1428" max="16383" man="1"/>
    <brk id="1444" max="16383" man="1"/>
    <brk id="1460" max="16383" man="1"/>
    <brk id="1476" max="16383" man="1"/>
    <brk id="1492" max="16383" man="1"/>
    <brk id="1508" max="16383" man="1"/>
    <brk id="1524" max="16383" man="1"/>
    <brk id="1540" max="16383" man="1"/>
    <brk id="1556" max="16383" man="1"/>
    <brk id="1572" max="16383" man="1"/>
    <brk id="1588" max="16383" man="1"/>
    <brk id="1604" max="16383" man="1"/>
    <brk id="1620" max="16383" man="1"/>
    <brk id="1636" max="16383" man="1"/>
    <brk id="1652" max="16383" man="1"/>
    <brk id="1668" max="16383" man="1"/>
    <brk id="1684" max="16383" man="1"/>
    <brk id="1700" max="16383" man="1"/>
    <brk id="1716" max="16383" man="1"/>
    <brk id="1732" max="16383" man="1"/>
    <brk id="1748" max="16383" man="1"/>
    <brk id="1764" max="16383" man="1"/>
    <brk id="1780" max="16383" man="1"/>
    <brk id="1796" max="16383" man="1"/>
    <brk id="1812" max="16383" man="1"/>
    <brk id="1828" max="16383" man="1"/>
    <brk id="1844" max="16383" man="1"/>
    <brk id="1860" max="16383" man="1"/>
    <brk id="1876" max="16383" man="1"/>
    <brk id="1892" max="16383" man="1"/>
    <brk id="1908" max="16383" man="1"/>
    <brk id="1924" max="16383" man="1"/>
    <brk id="1940" max="16383" man="1"/>
    <brk id="1956" max="16383" man="1"/>
    <brk id="1972" max="16383" man="1"/>
    <brk id="1988" max="16383" man="1"/>
    <brk id="2004" max="16383" man="1"/>
    <brk id="2020" max="16383" man="1"/>
    <brk id="2036" max="16383" man="1"/>
    <brk id="2052" max="16383" man="1"/>
    <brk id="2068" max="16383" man="1"/>
    <brk id="2084" max="16383" man="1"/>
    <brk id="2100" max="16383" man="1"/>
    <brk id="2116" max="16383" man="1"/>
    <brk id="2132" max="16383" man="1"/>
    <brk id="2148" max="16383" man="1"/>
    <brk id="2164" max="16383" man="1"/>
    <brk id="2180" max="16383" man="1"/>
    <brk id="2196" max="16383" man="1"/>
    <brk id="2212" max="16383" man="1"/>
    <brk id="2228" max="16383" man="1"/>
    <brk id="2244" max="16383" man="1"/>
    <brk id="2260" max="16383" man="1"/>
    <brk id="2276" max="16383" man="1"/>
    <brk id="2292" max="16383" man="1"/>
    <brk id="2308" max="16383" man="1"/>
    <brk id="2324" max="16383" man="1"/>
    <brk id="2340" max="16383" man="1"/>
    <brk id="2356" max="16383" man="1"/>
    <brk id="2372" max="16383" man="1"/>
    <brk id="2388" max="16383" man="1"/>
    <brk id="2404" max="16383" man="1"/>
    <brk id="2420" max="16383" man="1"/>
    <brk id="2436" max="16383" man="1"/>
    <brk id="2452" max="16383" man="1"/>
    <brk id="2468" max="16383" man="1"/>
    <brk id="2484" max="16383" man="1"/>
    <brk id="2500" max="16383" man="1"/>
    <brk id="2516" max="16383" man="1"/>
    <brk id="2532" max="16383" man="1"/>
    <brk id="2548" max="16383" man="1"/>
    <brk id="2564" max="16383" man="1"/>
    <brk id="2580" max="16383" man="1"/>
    <brk id="2596" max="16383" man="1"/>
    <brk id="2612" max="16383" man="1"/>
    <brk id="2628" max="16383" man="1"/>
    <brk id="2644" max="16383" man="1"/>
    <brk id="2660" max="16383" man="1"/>
    <brk id="2676" max="16383" man="1"/>
    <brk id="2692" max="16383" man="1"/>
    <brk id="2708" max="16383" man="1"/>
    <brk id="2724" max="16383" man="1"/>
    <brk id="2740" max="16383" man="1"/>
    <brk id="2756" max="16383" man="1"/>
    <brk id="2772" max="16383" man="1"/>
    <brk id="2788" max="16383" man="1"/>
    <brk id="2804" max="16383" man="1"/>
    <brk id="2820" max="16383" man="1"/>
    <brk id="2836" max="16383" man="1"/>
    <brk id="2852" max="16383" man="1"/>
    <brk id="2868" max="16383" man="1"/>
    <brk id="2884" max="16383" man="1"/>
    <brk id="2900" max="16383" man="1"/>
    <brk id="2916" max="16383" man="1"/>
    <brk id="2932" max="16383" man="1"/>
    <brk id="2948" max="16383" man="1"/>
    <brk id="2964" max="16383" man="1"/>
    <brk id="2980" max="16383" man="1"/>
    <brk id="2996" max="16383" man="1"/>
    <brk id="3012" max="16383" man="1"/>
    <brk id="3028" max="16383" man="1"/>
    <brk id="3044" max="16383" man="1"/>
    <brk id="3060" max="16383" man="1"/>
    <brk id="3076" max="16383" man="1"/>
    <brk id="3092" max="16383" man="1"/>
    <brk id="3108" max="16383" man="1"/>
    <brk id="3124" max="16383" man="1"/>
    <brk id="3140" max="16383" man="1"/>
    <brk id="3156" max="16383" man="1"/>
    <brk id="3172" max="16383" man="1"/>
    <brk id="3188" max="16383" man="1"/>
    <brk id="3204" max="16383" man="1"/>
    <brk id="3220" max="16383" man="1"/>
    <brk id="3236" max="16383" man="1"/>
    <brk id="3252" max="16383" man="1"/>
    <brk id="3268" max="16383" man="1"/>
    <brk id="3284" max="16383" man="1"/>
    <brk id="3300" max="16383" man="1"/>
    <brk id="3316" max="16383" man="1"/>
    <brk id="3332" max="16383" man="1"/>
    <brk id="3348" max="16383" man="1"/>
    <brk id="3364" max="16383" man="1"/>
    <brk id="3380" max="16383" man="1"/>
    <brk id="3396" max="16383" man="1"/>
    <brk id="3412" max="16383" man="1"/>
    <brk id="3428" max="16383" man="1"/>
    <brk id="3444" max="16383" man="1"/>
    <brk id="3460" max="16383" man="1"/>
    <brk id="3476" max="16383" man="1"/>
    <brk id="3492" max="16383" man="1"/>
    <brk id="3508" max="16383" man="1"/>
    <brk id="3524" max="16383" man="1"/>
    <brk id="3540" max="16383" man="1"/>
    <brk id="3556" max="16383" man="1"/>
    <brk id="3572" max="16383" man="1"/>
    <brk id="3588" max="16383" man="1"/>
    <brk id="3604" max="16383" man="1"/>
    <brk id="3620" max="16383" man="1"/>
    <brk id="3636" max="16383" man="1"/>
    <brk id="3652" max="16383" man="1"/>
    <brk id="3668" max="16383" man="1"/>
    <brk id="3684" max="16383" man="1"/>
    <brk id="3700" max="16383" man="1"/>
    <brk id="3716" max="16383" man="1"/>
    <brk id="3732" max="16383" man="1"/>
    <brk id="3748" max="16383" man="1"/>
    <brk id="3764" max="16383" man="1"/>
    <brk id="3780" max="16383" man="1"/>
    <brk id="3796" max="16383" man="1"/>
    <brk id="3812" max="16383" man="1"/>
    <brk id="3828" max="16383" man="1"/>
    <brk id="3844" max="16383" man="1"/>
    <brk id="3860" max="16383" man="1"/>
    <brk id="3876" max="16383" man="1"/>
    <brk id="3892" max="16383" man="1"/>
    <brk id="3908" max="16383" man="1"/>
    <brk id="3924" max="16383" man="1"/>
    <brk id="3940" max="16383" man="1"/>
    <brk id="39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갑지</vt:lpstr>
      <vt:lpstr>원가계산서</vt:lpstr>
      <vt:lpstr>집계표</vt:lpstr>
      <vt:lpstr>내역서</vt:lpstr>
      <vt:lpstr>Sheet1</vt:lpstr>
      <vt:lpstr>내역서!Print_Area</vt:lpstr>
      <vt:lpstr>원가계산서!Print_Area</vt:lpstr>
      <vt:lpstr>집계표!Print_Area</vt:lpstr>
      <vt:lpstr>내역서!Print_Titles</vt:lpstr>
      <vt:lpstr>원가계산서!Print_Titles</vt:lpstr>
      <vt:lpstr>집계표!Print_Titles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EN101</dc:creator>
  <cp:lastModifiedBy>USER</cp:lastModifiedBy>
  <cp:lastPrinted>2020-07-22T08:07:15Z</cp:lastPrinted>
  <dcterms:created xsi:type="dcterms:W3CDTF">2020-07-02T07:31:43Z</dcterms:created>
  <dcterms:modified xsi:type="dcterms:W3CDTF">2020-07-22T08:25:28Z</dcterms:modified>
</cp:coreProperties>
</file>