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45" yWindow="225" windowWidth="22110" windowHeight="14100"/>
  </bookViews>
  <sheets>
    <sheet name="원가계산" sheetId="17" r:id="rId1"/>
    <sheet name="비산어린이집(그린리모델링)" sheetId="22" r:id="rId2"/>
    <sheet name="상이동어린이집(그린리모델링)" sheetId="21" r:id="rId3"/>
    <sheet name="서대구어린이집(그린리모델링)" sheetId="24" r:id="rId4"/>
    <sheet name="별하늘어린이집" sheetId="23" r:id="rId5"/>
    <sheet name="비산어린이집" sheetId="20" r:id="rId6"/>
    <sheet name="상이동어린이집" sheetId="1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IntlFixup" hidden="1">TRUE</definedName>
    <definedName name="_2_0__123Grap" hidden="1">#REF!</definedName>
    <definedName name="_9_0_0_F" localSheetId="0" hidden="1">#REF!</definedName>
    <definedName name="_9_0_0_F" hidden="1">#REF!</definedName>
    <definedName name="_Dist_Bin" hidden="1">#REF!</definedName>
    <definedName name="_Dist_Values" hidden="1">#REF!</definedName>
    <definedName name="_Fill" localSheetId="0" hidden="1">[1]날개벽수량표!#REF!</definedName>
    <definedName name="_Fill" hidden="1">#REF!</definedName>
    <definedName name="_xlnm._FilterDatabase" localSheetId="0" hidden="1">원가계산!#REF!</definedName>
    <definedName name="_xlnm._FilterDatabase" hidden="1">#REF!</definedName>
    <definedName name="_Key1" localSheetId="0" hidden="1">'[2]방송(체육관)'!#REF!</definedName>
    <definedName name="_Key1" hidden="1">#REF!</definedName>
    <definedName name="_Key2" localSheetId="0" hidden="1">'[2]방송(체육관)'!#REF!</definedName>
    <definedName name="_Key2" hidden="1">#REF!</definedName>
    <definedName name="_kfkf" hidden="1">#REF!</definedName>
    <definedName name="_Order1" hidden="1">255</definedName>
    <definedName name="_Order2" hidden="1">255</definedName>
    <definedName name="_Regression_Int" hidden="1">1</definedName>
    <definedName name="_Sort" localSheetId="0" hidden="1">'[2]방송(체육관)'!#REF!</definedName>
    <definedName name="_Sort" hidden="1">#REF!</definedName>
    <definedName name="_Table1_In1" hidden="1">#REF!</definedName>
    <definedName name="_Table1_Out" hidden="1">#REF!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재ㅐ햐" hidden="1">#REF!</definedName>
    <definedName name="a">[0]!a</definedName>
    <definedName name="AAAA">AAAAA</definedName>
    <definedName name="AAAAA">#N/A</definedName>
    <definedName name="AAW">[0]!SAF</definedName>
    <definedName name="Access_Button" hidden="1">"KT과금거리_지역좌표_970827_거리계산표_List"</definedName>
    <definedName name="AccessDatabase" localSheetId="0" hidden="1">"E:\내 문서\요금\KT과금거리 지역좌표_970827.mdb"</definedName>
    <definedName name="AccessDatabase" hidden="1">"C:\My Documents\5차공사 2차변경설계서\5차공사(토공).mdb"</definedName>
    <definedName name="ADC" hidden="1">{"'매출계획'!$D$2"}</definedName>
    <definedName name="ADG" hidden="1">{"'매출계획'!$D$2"}</definedName>
    <definedName name="aer">#REF!,#REF!</definedName>
    <definedName name="aervbgr">[0]!EGERG</definedName>
    <definedName name="AJH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SL">[0]!ㅗㅠㅎㄹ</definedName>
    <definedName name="ANS">[0]!ANS</definedName>
    <definedName name="anscount" hidden="1">1</definedName>
    <definedName name="aqw">AAAAA</definedName>
    <definedName name="ARE">[0]!ARE</definedName>
    <definedName name="AREA0002" hidden="1">#REF!</definedName>
    <definedName name="asd">[0]!REEG</definedName>
    <definedName name="ASS">[0]!TRR</definedName>
    <definedName name="asss">[0]!jhg</definedName>
    <definedName name="asw">[0]!juyjuy</definedName>
    <definedName name="asx">[0]!ㄹ퓰</definedName>
    <definedName name="AVGHBD">[0]!AVGHBD</definedName>
    <definedName name="awe">[0]!ret</definedName>
    <definedName name="AZ" hidden="1">{"'매출계획'!$D$2"}</definedName>
    <definedName name="b">[0]!b</definedName>
    <definedName name="BB" hidden="1">{"'매출계획'!$D$2"}</definedName>
    <definedName name="BBC">[0]!SSR</definedName>
    <definedName name="BBJ">[0]!BBJ</definedName>
    <definedName name="bhg">[0]!ytjuy</definedName>
    <definedName name="BHJ">[0]!SAF</definedName>
    <definedName name="BKI">[0]!홁ㅎ</definedName>
    <definedName name="BNH">[0]!BNH</definedName>
    <definedName name="BNM">[0]!ㅈㅂㄷㄹ</definedName>
    <definedName name="BOB">[0]!WWF</definedName>
    <definedName name="Button_42">"X5차공사_토공__본선토적표_목록"</definedName>
    <definedName name="BVF">[0]!ㅇㄴㄿ</definedName>
    <definedName name="bvvc">[0]!bvvc</definedName>
    <definedName name="cate">"category"</definedName>
    <definedName name="CBVCB">[0]!CBVCB</definedName>
    <definedName name="CCF">[0]!CCF</definedName>
    <definedName name="CDD">[0]!CDD</definedName>
    <definedName name="cdf" hidden="1">{"'매출계획'!$D$2"}</definedName>
    <definedName name="cfg">[0]!bvvc</definedName>
    <definedName name="CG">[0]!CG</definedName>
    <definedName name="COC">[0]!ㅠㅜㅎ</definedName>
    <definedName name="cvd">[0]!홁ㅎ</definedName>
    <definedName name="CVDSD">[0]!CVDSD</definedName>
    <definedName name="CVV">[0]!CVV</definedName>
    <definedName name="cvx">[0]!ㅗㅠㅎㄹ</definedName>
    <definedName name="CZSVX">[0]!REEG</definedName>
    <definedName name="d">[0]!d</definedName>
    <definedName name="dataww" hidden="1">#REF!</definedName>
    <definedName name="dcc">[0]!dcc</definedName>
    <definedName name="DDC">[0]!DDC</definedName>
    <definedName name="ddddd" localSheetId="0" hidden="1">#REF!</definedName>
    <definedName name="ddddd" hidden="1">#REF!</definedName>
    <definedName name="DDE">[0]!DDC</definedName>
    <definedName name="ddf">[0]!xcf</definedName>
    <definedName name="DDFR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" hidden="1">#REF!</definedName>
    <definedName name="DFEE" hidden="1">#REF!</definedName>
    <definedName name="DFSAFG">[0]!DFSAFG</definedName>
    <definedName name="DFS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VGD">[0]!MMM</definedName>
    <definedName name="dgh">[0]!dgh</definedName>
    <definedName name="DGRT">[0]!DGRT</definedName>
    <definedName name="DGV">[0]!vnb</definedName>
    <definedName name="DGVAFD">[0]!REGSVTEB</definedName>
    <definedName name="DHHD" hidden="1">{#N/A,#N/A,FALSE,"부대1"}</definedName>
    <definedName name="DJKNHVF">[0]!MATRO</definedName>
    <definedName name="DKSG" localSheetId="0" hidden="1">#REF!</definedName>
    <definedName name="DKSG" hidden="1">#REF!</definedName>
    <definedName name="DKSGMLWJD" hidden="1">#REF!</definedName>
    <definedName name="dlff" hidden="1">{#N/A,#N/A,FALSE,"운반시간"}</definedName>
    <definedName name="dn" hidden="1">{#N/A,#N/A,FALSE,"혼합골재"}</definedName>
    <definedName name="DNH">[0]!EGERG</definedName>
    <definedName name="Dp" localSheetId="0" hidden="1">#REF!</definedName>
    <definedName name="Dp" hidden="1">#REF!</definedName>
    <definedName name="DRDRSSF">[0]!NBBV</definedName>
    <definedName name="DSC">[0]!NND</definedName>
    <definedName name="dsdsd" hidden="1">{#N/A,#N/A,FALSE,"운반시간"}</definedName>
    <definedName name="DSFC">[0]!NNF</definedName>
    <definedName name="DSFD">[0]!SSX</definedName>
    <definedName name="dsgfggg" localSheetId="0" hidden="1">#REF!</definedName>
    <definedName name="dsgfggg" hidden="1">#REF!</definedName>
    <definedName name="DSS">[0]!MATRO</definedName>
    <definedName name="dsv">[0]!jyt</definedName>
    <definedName name="DVGDFS">[0]!FFC</definedName>
    <definedName name="DVZZ">[0]!DFSAFG</definedName>
    <definedName name="DZGD">[0]!NHGF</definedName>
    <definedName name="ED" localSheetId="0" hidden="1">#REF!</definedName>
    <definedName name="ED" hidden="1">#REF!</definedName>
    <definedName name="edssqq" hidden="1">{#N/A,#N/A,FALSE,"혼합골재"}</definedName>
    <definedName name="ee" localSheetId="0" hidden="1">{#N/A,#N/A,FALSE,"단가표지"}</definedName>
    <definedName name="ee" hidden="1">{#N/A,#N/A,FALSE,"단가표지"}</definedName>
    <definedName name="EED">[0]!EED</definedName>
    <definedName name="EEEWQ">템플리트모듈6</definedName>
    <definedName name="EGERG">[0]!EGERG</definedName>
    <definedName name="egt">[0]!reyt</definedName>
    <definedName name="ENJ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RB">템플리트모듈6</definedName>
    <definedName name="ERGFD">[0]!uiy</definedName>
    <definedName name="ERGR">[0]!ERGR</definedName>
    <definedName name="ERR">[0]!ㅈㅂㄷㄹ</definedName>
    <definedName name="ese">[0]!템플리트모듈6</definedName>
    <definedName name="etr">[0]!reyt</definedName>
    <definedName name="EWDWQD">[0]!NNG</definedName>
    <definedName name="EWFDSVF">[0]!EWFDSVF</definedName>
    <definedName name="EWR">[0]!GDF</definedName>
    <definedName name="EWRDWQ">[0]!EWRDWQ</definedName>
    <definedName name="FD" localSheetId="0" hidden="1">#REF!</definedName>
    <definedName name="FD" hidden="1">#REF!</definedName>
    <definedName name="fdfs">[0]!ㅗㅠㅎㄹ</definedName>
    <definedName name="FDGFD">[0]!FDGFD</definedName>
    <definedName name="FDS">[0]!FDS</definedName>
    <definedName name="FDSV">[0]!FFC</definedName>
    <definedName name="FDV">[0]!NBBV</definedName>
    <definedName name="FDVG">[0]!ㄹ퓰</definedName>
    <definedName name="fese">[0]!jytr</definedName>
    <definedName name="FFC">[0]!FFC</definedName>
    <definedName name="FFF">[0]!FFF</definedName>
    <definedName name="ffg">[0]!dgh</definedName>
    <definedName name="ffh">[0]!uiy</definedName>
    <definedName name="FFVG">[0]!FFVG</definedName>
    <definedName name="fg" localSheetId="0" hidden="1">#REF!</definedName>
    <definedName name="fg" hidden="1">#REF!</definedName>
    <definedName name="fgcfgg">[0]!ghgfh</definedName>
    <definedName name="FGF">[0]!FGF</definedName>
    <definedName name="fgh" hidden="1">{"'매출계획'!$D$2"}</definedName>
    <definedName name="FGR">[0]!ㅠㅜㅎ</definedName>
    <definedName name="FGV">[0]!NNF</definedName>
    <definedName name="FHFH" hidden="1">[3]수량산출!$A$1:$A$8561</definedName>
    <definedName name="FHFK" hidden="1">[3]수량산출!#REF!</definedName>
    <definedName name="FREE">[0]!NNC</definedName>
    <definedName name="frt">[0]!frt</definedName>
    <definedName name="FSVGF">[0]!MATRO</definedName>
    <definedName name="FV">[0]!NNF</definedName>
    <definedName name="FVD">[0]!SDVF</definedName>
    <definedName name="fvn">[0]!xcf</definedName>
    <definedName name="FYT">[0]!ㄹ퓰</definedName>
    <definedName name="gd" hidden="1">#REF!</definedName>
    <definedName name="GDE" hidden="1">{"'매출계획'!$D$2"}</definedName>
    <definedName name="GDF">[0]!GDF</definedName>
    <definedName name="GEMCO" localSheetId="0" hidden="1">#REF!</definedName>
    <definedName name="GEMCO" hidden="1">#REF!</definedName>
    <definedName name="GFD">[0]!ㅠㅜㅎ</definedName>
    <definedName name="gfg">[0]!uiy</definedName>
    <definedName name="gfgdfg" hidden="1">[4]차액보증!#REF!</definedName>
    <definedName name="GGG">[0]!DGRT</definedName>
    <definedName name="GGGT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G">[0]!GHG</definedName>
    <definedName name="GMLWD" localSheetId="0" hidden="1">#REF!</definedName>
    <definedName name="GMLWD" hidden="1">#REF!</definedName>
    <definedName name="grew" hidden="1">#REF!</definedName>
    <definedName name="GRT" localSheetId="0" hidden="1">#REF!</definedName>
    <definedName name="GRT" hidden="1">#REF!</definedName>
    <definedName name="gu">#REF!,#REF!</definedName>
    <definedName name="gvv">[0]!ㅁㄴㄹㅇㄹ</definedName>
    <definedName name="GYTR">[0]!GYTR</definedName>
    <definedName name="han" localSheetId="0" hidden="1">#REF!</definedName>
    <definedName name="han" hidden="1">#REF!</definedName>
    <definedName name="hardwar" hidden="1">[5]Sheet3!#REF!</definedName>
    <definedName name="HBHG">[0]!HBHG</definedName>
    <definedName name="HCY">[0]!CDD</definedName>
    <definedName name="HGG">[0]!HGG</definedName>
    <definedName name="HH" localSheetId="0" hidden="1">#REF!</definedName>
    <definedName name="HH" hidden="1">#REF!</definedName>
    <definedName name="HHG">[0]!NNC</definedName>
    <definedName name="HHK">[0]!HHK</definedName>
    <definedName name="HJ" hidden="1">#REF!</definedName>
    <definedName name="hjk">[0]!hjk</definedName>
    <definedName name="HTD">[0]!HTD</definedName>
    <definedName name="HTML_CodePage" hidden="1">949</definedName>
    <definedName name="HTML_Control" localSheetId="0" hidden="1">{"'단계별시설공사비'!$A$3:$K$51"}</definedName>
    <definedName name="HTML_Control" hidden="1">{"'Firr(선)'!$AS$1:$AY$62","'Firr(사)'!$AS$1:$AY$62","'Firr(회)'!$AS$1:$AY$62","'Firr(선)'!$L$1:$V$62","'Firr(사)'!$L$1:$V$62","'Firr(회)'!$L$1:$V$62"}</definedName>
    <definedName name="HTML_Description" hidden="1">""</definedName>
    <definedName name="HTML_Email" hidden="1">""</definedName>
    <definedName name="HTML_Header" localSheetId="0" hidden="1">"사업비총괄"</definedName>
    <definedName name="HTML_Header" hidden="1">"8%"</definedName>
    <definedName name="HTML_LastUpdate" localSheetId="0" hidden="1">"01-06-17"</definedName>
    <definedName name="HTML_LastUpdate" hidden="1">"2000-11-08"</definedName>
    <definedName name="HTML_LineAfter" hidden="1">FALSE</definedName>
    <definedName name="HTML_LineBefore" hidden="1">FALSE</definedName>
    <definedName name="HTML_Name" localSheetId="0" hidden="1">"김정호"</definedName>
    <definedName name="HTML_Name" hidden="1">"이제찬"</definedName>
    <definedName name="HTML_OBDlg2" hidden="1">TRUE</definedName>
    <definedName name="HTML_OBDlg4" hidden="1">TRUE</definedName>
    <definedName name="HTML_OS" hidden="1">0</definedName>
    <definedName name="HTML_PathFile" localSheetId="0" hidden="1">"C:\My Documents\6.htm"</definedName>
    <definedName name="HTML_PathFile" hidden="1">"C:\My Documents\MyHTML.htm"</definedName>
    <definedName name="HTML_Title" localSheetId="0" hidden="1">"비용산출"</definedName>
    <definedName name="HTML_Title" hidden="1">"Firrsrwd"</definedName>
    <definedName name="hyh">[0]!ytjuy</definedName>
    <definedName name="IIJELL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k">[0]!ghgfh</definedName>
    <definedName name="jhg">[0]!jhg</definedName>
    <definedName name="JJFOR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M">[0]!호서</definedName>
    <definedName name="JJSU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PG">[0]!JPG</definedName>
    <definedName name="JSH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UU">[0]!FGF</definedName>
    <definedName name="JUYGDF">[0]!SSX</definedName>
    <definedName name="jyt">[0]!jyt</definedName>
    <definedName name="jytr">[0]!jytr</definedName>
    <definedName name="kiuk">[0]!jhg</definedName>
    <definedName name="KJH">[0]!KJH</definedName>
    <definedName name="kjuj">[0]!tyj</definedName>
    <definedName name="KK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B">[0]!SSR</definedName>
    <definedName name="KKDA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l">[0]!tyj</definedName>
    <definedName name="KKSIIE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tf" hidden="1">#REF!</definedName>
    <definedName name="kty" hidden="1">#REF!</definedName>
    <definedName name="LA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M">[0]!CCF</definedName>
    <definedName name="LLSIEKD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OAD" hidden="1">{"'매출계획'!$D$2"}</definedName>
    <definedName name="LOAD1" hidden="1">{"'매출계획'!$D$2"}</definedName>
    <definedName name="LOAD11" hidden="1">{"'매출계획'!$D$2"}</definedName>
    <definedName name="LOAD2" hidden="1">{"'매출계획'!$D$2"}</definedName>
    <definedName name="LOAD3" hidden="1">{"'매출계획'!$D$2"}</definedName>
    <definedName name="LOADDD" hidden="1">{"'매출계획'!$D$2"}</definedName>
    <definedName name="Macro10">[6]!Macro10</definedName>
    <definedName name="Macro12">[6]!Macro12</definedName>
    <definedName name="Macro13">[6]!Macro13</definedName>
    <definedName name="Macro14">[6]!Macro14</definedName>
    <definedName name="Macro2">[6]!Macro2</definedName>
    <definedName name="Macro5">[6]!Macro5</definedName>
    <definedName name="Macro6">[6]!Macro6</definedName>
    <definedName name="Macro7">[6]!Macro7</definedName>
    <definedName name="Macro8">[6]!Macro8</definedName>
    <definedName name="Macro9">[6]!Macro9</definedName>
    <definedName name="MHHG">[0]!MHHG</definedName>
    <definedName name="MMH">[0]!DDC</definedName>
    <definedName name="mml">[0]!jhg</definedName>
    <definedName name="MMM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N">[0]!ㅈㅂㄷㄹ</definedName>
    <definedName name="MNH">[0]!HGG</definedName>
    <definedName name="MOM">[0]!ㅈㅂㄷ</definedName>
    <definedName name="NBBV">[0]!NBBV</definedName>
    <definedName name="NMJ">[0]!ㅇㄴㄿ</definedName>
    <definedName name="NNA">[0]!NNF</definedName>
    <definedName name="NND">[0]!NND</definedName>
    <definedName name="NNF">[0]!NNF</definedName>
    <definedName name="NNG">[0]!NNG</definedName>
    <definedName name="nnk">[0]!nnk</definedName>
    <definedName name="nnm">[0]!xcf</definedName>
    <definedName name="OIOK">[0]!EED</definedName>
    <definedName name="OIU">[0]!OIU</definedName>
    <definedName name="ooo" localSheetId="0" hidden="1">#REF!</definedName>
    <definedName name="ooo" hidden="1">#REF!</definedName>
    <definedName name="OP" localSheetId="0" hidden="1">#REF!</definedName>
    <definedName name="OP" hidden="1">#REF!</definedName>
    <definedName name="OPL">[0]!ㅈㅂㄷ</definedName>
    <definedName name="PE이중관집계" hidden="1">{"'산출근거'!$B$4:$D$8"}</definedName>
    <definedName name="PJG">[0]!NNF</definedName>
    <definedName name="plk">[0]!EGERG</definedName>
    <definedName name="plo">[0]!ㅠㅜㅎ</definedName>
    <definedName name="poi">[0]!HBHG</definedName>
    <definedName name="ppl">[0]!jhg</definedName>
    <definedName name="_xlnm.Print_Area" localSheetId="0">원가계산!$A$1:$G$31</definedName>
    <definedName name="PTINT">[0]!PTINT</definedName>
    <definedName name="Q">[0]!Q</definedName>
    <definedName name="QA" localSheetId="0" hidden="1">#REF!</definedName>
    <definedName name="QA" hidden="1">#REF!</definedName>
    <definedName name="qas">[0]!ㅁㄴㄹㅇㄹ</definedName>
    <definedName name="qdr">[0]!REEG</definedName>
    <definedName name="QQQ" hidden="1">#REF!</definedName>
    <definedName name="QREWQ">[0]!FFF</definedName>
    <definedName name="QSR">[0]!CDD</definedName>
    <definedName name="QTY">[0]!SAF</definedName>
    <definedName name="qw" localSheetId="0" hidden="1">{#N/A,#N/A,FALSE,"단가표지"}</definedName>
    <definedName name="qw" hidden="1">{#N/A,#N/A,FALSE,"단가표지"}</definedName>
    <definedName name="QWP">집</definedName>
    <definedName name="REEG">[0]!REEG</definedName>
    <definedName name="REGSVTEB">[0]!REGSVTEB</definedName>
    <definedName name="reyt">[0]!reyt</definedName>
    <definedName name="rgfg">[0]!jhg</definedName>
    <definedName name="RGR">[0]!GDF</definedName>
    <definedName name="rhks">[0]!rhks</definedName>
    <definedName name="RK" hidden="1">[3]수량산출!#REF!</definedName>
    <definedName name="rkdkd" hidden="1">{#N/A,#N/A,FALSE,"2~8번"}</definedName>
    <definedName name="rkstjs">[0]!rkstjs</definedName>
    <definedName name="Royalty" hidden="1">{#N/A,#N/A,FALSE,"Sheet1"}</definedName>
    <definedName name="RT">#REF!,#REF!,#REF!</definedName>
    <definedName name="RT5G">[0]!RT5G</definedName>
    <definedName name="RTG">[0]!EEDD</definedName>
    <definedName name="rthrtu">[0]!juyjuy</definedName>
    <definedName name="sad" hidden="1">{"'매출계획'!$D$2"}</definedName>
    <definedName name="SAPBEXdnldView" hidden="1">"41JLQUL0YNPVK3OX98UIGJGNP"</definedName>
    <definedName name="SAPBEXsysID" hidden="1">"BWP"</definedName>
    <definedName name="SDAVF">[0]!GVHBG</definedName>
    <definedName name="SDD">[0]!TRR</definedName>
    <definedName name="sdg" hidden="1">#REF!</definedName>
    <definedName name="SDRFE">[0]!SDRFE</definedName>
    <definedName name="sdsd">[0]!jhg</definedName>
    <definedName name="SDVF">[0]!SDVF</definedName>
    <definedName name="sfd">[0]!sfd</definedName>
    <definedName name="SK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mp" localSheetId="0" hidden="1">#REF!,#REF!</definedName>
    <definedName name="solver_tmp" hidden="1">#REF!,#REF!</definedName>
    <definedName name="solver_tol" hidden="1">0.05</definedName>
    <definedName name="solver_typ" hidden="1">1</definedName>
    <definedName name="solver_val" hidden="1">0</definedName>
    <definedName name="sr">#REF!,#REF!</definedName>
    <definedName name="SSR">[0]!SSR</definedName>
    <definedName name="S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s" hidden="1">{#N/A,#N/A,FALSE,"전력간선"}</definedName>
    <definedName name="SSX">[0]!SSX</definedName>
    <definedName name="SWS" localSheetId="0" hidden="1">#REF!</definedName>
    <definedName name="SWS" hidden="1">#REF!</definedName>
    <definedName name="TGGG">[0]!TGGG</definedName>
    <definedName name="TLFTN">[0]!TLFTN</definedName>
    <definedName name="tr" localSheetId="0" hidden="1">#REF!</definedName>
    <definedName name="tr" hidden="1">#REF!</definedName>
    <definedName name="TRR">[0]!TRR</definedName>
    <definedName name="TRRR">[0]!TRRR</definedName>
    <definedName name="tryrtg">[0]!bvvc</definedName>
    <definedName name="TTHG">[0]!TTHG</definedName>
    <definedName name="TTR">[0]!ㅁㄴㄹㅇㄹ</definedName>
    <definedName name="TTTT" localSheetId="0" hidden="1">#REF!</definedName>
    <definedName name="TTTT" hidden="1">#REF!</definedName>
    <definedName name="tuu">[0]!frt</definedName>
    <definedName name="TYH">[0]!TYH</definedName>
    <definedName name="uiy">[0]!uiy</definedName>
    <definedName name="ujdffdf" hidden="1">{#N/A,#N/A,FALSE,"단가표지"}</definedName>
    <definedName name="UUU">[0]!UUU</definedName>
    <definedName name="uyj">[0]!tyj</definedName>
    <definedName name="UYUY">[0]!DGRT</definedName>
    <definedName name="vbc">[0]!REGSVTEB</definedName>
    <definedName name="VBGDH">[0]!HBHG</definedName>
    <definedName name="vbn">[0]!vbn</definedName>
    <definedName name="vbnh">[0]!ㅗㅠㅎㄹ</definedName>
    <definedName name="VBV">[0]!RGVBF</definedName>
    <definedName name="vcx">[0]!ㅗㅠㅎㄹ</definedName>
    <definedName name="VFJKEH">[0]!DDC</definedName>
    <definedName name="VFV">[0]!ㄷㄹㅈ</definedName>
    <definedName name="VGF">[0]!VGF</definedName>
    <definedName name="vhk" hidden="1">{#N/A,#N/A,FALSE,"포장2"}</definedName>
    <definedName name="vlo">[0]!juyjuy</definedName>
    <definedName name="vnb">[0]!vnb</definedName>
    <definedName name="VNJ">[0]!VNJ</definedName>
    <definedName name="vvb">[0]!ㅌㅊㅍ</definedName>
    <definedName name="VVV">[0]!EGERG</definedName>
    <definedName name="wddw">[0]!ㅈㄷㅂㄹ</definedName>
    <definedName name="wdes">[0]!vbn</definedName>
    <definedName name="WDF">[0]!QQA</definedName>
    <definedName name="WDV">[0]!WDV</definedName>
    <definedName name="WEFDS">[0]!MATRO</definedName>
    <definedName name="WER">[0]!TRRR</definedName>
    <definedName name="wererr" hidden="1">{#N/A,#N/A,FALSE,"운반시간"}</definedName>
    <definedName name="werewr" hidden="1">{#N/A,#N/A,FALSE,"골재소요량";#N/A,#N/A,FALSE,"골재소요량"}</definedName>
    <definedName name="wey" hidden="1">{"'산출근거'!$B$4:$D$8"}</definedName>
    <definedName name="WFG">[0]!MATRO</definedName>
    <definedName name="WIRUY">[0]!WIRUY</definedName>
    <definedName name="wm.조골재1" localSheetId="0" hidden="1">{#N/A,#N/A,FALSE,"조골재"}</definedName>
    <definedName name="wm.조골재1" hidden="1">{#N/A,#N/A,FALSE,"조골재"}</definedName>
    <definedName name="woogi" hidden="1">#REF!</definedName>
    <definedName name="woogi2" hidden="1">#REF!</definedName>
    <definedName name="wqd">[0]!ㅗㅠㅎㄹ</definedName>
    <definedName name="wrn.2번." localSheetId="0" hidden="1">{#N/A,#N/A,FALSE,"2~8번"}</definedName>
    <definedName name="wrn.2번." hidden="1">{#N/A,#N/A,FALSE,"2~8번"}</definedName>
    <definedName name="wrn.97년._.사업계획._.및._.예산지침." localSheetId="0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abc." localSheetId="0" hidden="1">{#N/A,#N/A,TRUE,"천상그린44PY"}</definedName>
    <definedName name="wrn.abc." hidden="1">{#N/A,#N/A,TRUE,"천상그린44PY"}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test1." localSheetId="0" hidden="1">{#N/A,#N/A,FALSE,"명세표"}</definedName>
    <definedName name="wrn.test1." hidden="1">{#N/A,#N/A,FALSE,"명세표"}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골재소요량." localSheetId="0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0" hidden="1">{#N/A,#N/A,FALSE,"전력간선"}</definedName>
    <definedName name="wrn.교육청." hidden="1">{#N/A,#N/A,FALSE,"전력간선"}</definedName>
    <definedName name="wrn.구조2." localSheetId="0" hidden="1">{#N/A,#N/A,FALSE,"구조2"}</definedName>
    <definedName name="wrn.구조2." hidden="1">{#N/A,#N/A,FALSE,"구조2"}</definedName>
    <definedName name="wrn.단가표지." localSheetId="0" hidden="1">{#N/A,#N/A,FALSE,"단가표지"}</definedName>
    <definedName name="wrn.단가표지." hidden="1">{#N/A,#N/A,FALSE,"단가표지"}</definedName>
    <definedName name="wrn.배수1." localSheetId="0" hidden="1">{#N/A,#N/A,FALSE,"배수1"}</definedName>
    <definedName name="wrn.배수1." hidden="1">{#N/A,#N/A,FALSE,"배수1"}</definedName>
    <definedName name="wrn.배수2." localSheetId="0" hidden="1">{#N/A,#N/A,FALSE,"배수2"}</definedName>
    <definedName name="wrn.배수2." hidden="1">{#N/A,#N/A,FALSE,"배수2"}</definedName>
    <definedName name="wrn.부대1." localSheetId="0" hidden="1">{#N/A,#N/A,FALSE,"부대1"}</definedName>
    <definedName name="wrn.부대1." hidden="1">{#N/A,#N/A,FALSE,"부대1"}</definedName>
    <definedName name="wrn.부대2." localSheetId="0" hidden="1">{#N/A,#N/A,FALSE,"부대2"}</definedName>
    <definedName name="wrn.부대2." hidden="1">{#N/A,#N/A,FALSE,"부대2"}</definedName>
    <definedName name="wrn.부산주경기장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localSheetId="0" hidden="1">{#N/A,#N/A,FALSE,"속도"}</definedName>
    <definedName name="wrn.속도." hidden="1">{#N/A,#N/A,FALSE,"속도"}</definedName>
    <definedName name="wrn.아현동출력." hidden="1">{#N/A,#N/A,FALSE,"견적조건";#N/A,#N/A,FALSE,"산출근거"}</definedName>
    <definedName name="wrn.운반시간." localSheetId="0" hidden="1">{#N/A,#N/A,FALSE,"운반시간"}</definedName>
    <definedName name="wrn.운반시간." hidden="1">{#N/A,#N/A,FALSE,"운반시간"}</definedName>
    <definedName name="wrn.이정표." localSheetId="0" hidden="1">{#N/A,#N/A,FALSE,"이정표"}</definedName>
    <definedName name="wrn.이정표." hidden="1">{#N/A,#N/A,FALSE,"이정표"}</definedName>
    <definedName name="wrn.조골재." localSheetId="0" hidden="1">{#N/A,#N/A,FALSE,"조골재"}</definedName>
    <definedName name="wrn.조골재." hidden="1">{#N/A,#N/A,FALSE,"조골재"}</definedName>
    <definedName name="wrn.토공1." localSheetId="0" hidden="1">{#N/A,#N/A,FALSE,"구조1"}</definedName>
    <definedName name="wrn.토공1." hidden="1">{#N/A,#N/A,FALSE,"구조1"}</definedName>
    <definedName name="wrn.토공2." localSheetId="0" hidden="1">{#N/A,#N/A,FALSE,"토공2"}</definedName>
    <definedName name="wrn.토공2." hidden="1">{#N/A,#N/A,FALSE,"토공2"}</definedName>
    <definedName name="wrn.포장1." localSheetId="0" hidden="1">{#N/A,#N/A,FALSE,"포장1";#N/A,#N/A,FALSE,"포장1"}</definedName>
    <definedName name="wrn.포장1." hidden="1">{#N/A,#N/A,FALSE,"포장1";#N/A,#N/A,FALSE,"포장1"}</definedName>
    <definedName name="wrn.포장2." localSheetId="0" hidden="1">{#N/A,#N/A,FALSE,"포장2"}</definedName>
    <definedName name="wrn.포장2." hidden="1">{#N/A,#N/A,FALSE,"포장2"}</definedName>
    <definedName name="wrn.표지." localSheetId="0" hidden="1">{#N/A,#N/A,FALSE,"표지"}</definedName>
    <definedName name="wrn.표지." hidden="1">{#N/A,#N/A,FALSE,"표지"}</definedName>
    <definedName name="wrn.표지목차." localSheetId="0" hidden="1">{#N/A,#N/A,FALSE,"표지목차"}</definedName>
    <definedName name="wrn.표지목차." hidden="1">{#N/A,#N/A,FALSE,"표지목차"}</definedName>
    <definedName name="wrn.혼합골재." localSheetId="0" hidden="1">{#N/A,#N/A,FALSE,"혼합골재"}</definedName>
    <definedName name="wrn.혼합골재." hidden="1">{#N/A,#N/A,FALSE,"혼합골재"}</definedName>
    <definedName name="wsdf">[0]!ret</definedName>
    <definedName name="WSS">[0]!ㅁㄴㄹㅇㄹ</definedName>
    <definedName name="WSX">[0]!WWF</definedName>
    <definedName name="WWF">[0]!WWF</definedName>
    <definedName name="WWQ">[0]!ㄷㄹㅈ</definedName>
    <definedName name="WWR">[0]!uiy</definedName>
    <definedName name="WWT">[0]!WWT</definedName>
    <definedName name="WWU">[0]!ㅈㄷㅂㄹ</definedName>
    <definedName name="WW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cc">[0]!ㅁㄴㄹㅇㄹ</definedName>
    <definedName name="xcf">[0]!xcf</definedName>
    <definedName name="XCXC">[0]!FFF</definedName>
    <definedName name="xdd">[0]!jytr</definedName>
    <definedName name="XDE">[0]!ㅗㅠㅎㄹ</definedName>
    <definedName name="XDF">[0]!xcf</definedName>
    <definedName name="XDR">[0]!ㅈㄷㅂㄹ</definedName>
    <definedName name="XDS">[0]!NNF</definedName>
    <definedName name="xhd">[0]!xhd</definedName>
    <definedName name="XSD">[0]!MATRO</definedName>
    <definedName name="xx" hidden="1">#REF!</definedName>
    <definedName name="Y6U">[0]!Y6U</definedName>
    <definedName name="YHG">[0]!YHG</definedName>
    <definedName name="YHGG">[0]!HTD</definedName>
    <definedName name="YIP">[0]!QQA</definedName>
    <definedName name="YJH">[0]!YJH</definedName>
    <definedName name="yjy">[0]!jytr</definedName>
    <definedName name="yth">[0]!yth</definedName>
    <definedName name="ytjuy">[0]!ytjuy</definedName>
    <definedName name="ZFVGFDHB">[0]!AVGHBD</definedName>
    <definedName name="ZLO">[0]!QQA</definedName>
    <definedName name="zsb">[0]!GVHBG</definedName>
    <definedName name="zsd">[0]!ㅈㄷㅂㄹ</definedName>
    <definedName name="zxc">[0]!ㄷㄹㅈ</definedName>
    <definedName name="zxcf">[0]!zxcf</definedName>
    <definedName name="zxd">[0]!zxd</definedName>
    <definedName name="ZZZ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ㄱㄱ">집</definedName>
    <definedName name="ㄱㅈㅎ" hidden="1">#REF!</definedName>
    <definedName name="가1" hidden="1">{"'산출근거'!$B$4:$D$8"}</definedName>
    <definedName name="가공" hidden="1">{"'매출계획'!$D$2"}</definedName>
    <definedName name="가로등입력">[0]!가로등입력</definedName>
    <definedName name="가설">[0]!템플리트모듈6</definedName>
    <definedName name="가아" hidden="1">[7]수량산출!#REF!</definedName>
    <definedName name="가입">[0]!가입</definedName>
    <definedName name="각" hidden="1">{"'산출근거'!$B$4:$D$8"}</definedName>
    <definedName name="감감">[0]!감감</definedName>
    <definedName name="감삼">[0]!감삼</definedName>
    <definedName name="감삼준">템플리트모듈6</definedName>
    <definedName name="강교" hidden="1">{#N/A,#N/A,FALSE,"포장2"}</definedName>
    <definedName name="강구조물" hidden="1">{#N/A,#N/A,FALSE,"포장1";#N/A,#N/A,FALSE,"포장1"}</definedName>
    <definedName name="강아지" localSheetId="0" hidden="1">#REF!</definedName>
    <definedName name="강아지" hidden="1">#REF!</definedName>
    <definedName name="거ㅏ" hidden="1">[8]수량산출!$A$3:$H$8539</definedName>
    <definedName name="건조과" hidden="1">{"'매출계획'!$D$2"}</definedName>
    <definedName name="겨격" hidden="1">#REF!</definedName>
    <definedName name="견적대비" localSheetId="0" hidden="1">#REF!</definedName>
    <definedName name="견적대비" hidden="1">{#N/A,#N/A,FALSE,"포장2"}</definedName>
    <definedName name="결" hidden="1">{#N/A,#N/A,FALSE,"포장2"}</definedName>
    <definedName name="결과" hidden="1">{#N/A,#N/A,FALSE,"포장2"}</definedName>
    <definedName name="결표지" localSheetId="0" hidden="1">{#N/A,#N/A,FALSE,"표지"}</definedName>
    <definedName name="결표지" hidden="1">{#N/A,#N/A,FALSE,"표지"}</definedName>
    <definedName name="경비다시" hidden="1">{#N/A,#N/A,FALSE,"구조2"}</definedName>
    <definedName name="경유가격">[0]!경유가격</definedName>
    <definedName name="경진초">[0]!경진초</definedName>
    <definedName name="계측기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원등기초" localSheetId="0" hidden="1">{#N/A,#N/A,FALSE,"골재소요량";#N/A,#N/A,FALSE,"골재소요량"}</definedName>
    <definedName name="공원등기초" hidden="1">{#N/A,#N/A,FALSE,"골재소요량";#N/A,#N/A,FALSE,"골재소요량"}</definedName>
    <definedName name="공정">[0]!공정</definedName>
    <definedName name="곻">[0]!곻</definedName>
    <definedName name="관급">템플리트모듈6</definedName>
    <definedName name="관급1">템플리트모듈6</definedName>
    <definedName name="관급2">[0]!관급2</definedName>
    <definedName name="관급자재">[0]!관급자재</definedName>
    <definedName name="관급자재2">[0]!관급자재2</definedName>
    <definedName name="관급자재대">[0]!관급자재대</definedName>
    <definedName name="관급조달" hidden="1">{#N/A,#N/A,FALSE,"Sheet1"}</definedName>
    <definedName name="관리" hidden="1">{#N/A,#N/A,FALSE,"포장2"}</definedName>
    <definedName name="교좌" hidden="1">{#N/A,#N/A,FALSE,"포장2"}</definedName>
    <definedName name="교통" hidden="1">#REF!</definedName>
    <definedName name="구름">[0]!구름</definedName>
    <definedName name="구산갑지" localSheetId="0" hidden="1">#REF!</definedName>
    <definedName name="구산갑지" hidden="1">#REF!</definedName>
    <definedName name="구조" hidden="1">{#N/A,#N/A,FALSE,"구조1"}</definedName>
    <definedName name="구조물2" hidden="1">{#N/A,#N/A,FALSE,"구조1"}</definedName>
    <definedName name="금광추정" hidden="1">{#N/A,#N/A,FALSE,"포장2"}</definedName>
    <definedName name="기술" hidden="1">{#N/A,#N/A,FALSE,"부대1"}</definedName>
    <definedName name="기타자재">[0]!기타자재</definedName>
    <definedName name="김1" hidden="1">{"'Firr(선)'!$AS$1:$AY$62","'Firr(사)'!$AS$1:$AY$62","'Firr(회)'!$AS$1:$AY$62","'Firr(선)'!$L$1:$V$62","'Firr(사)'!$L$1:$V$62","'Firr(회)'!$L$1:$V$62"}</definedName>
    <definedName name="김규중" hidden="1">{#N/A,#N/A,FALSE,"포장1";#N/A,#N/A,FALSE,"포장1"}</definedName>
    <definedName name="김김김" localSheetId="0" hidden="1">{#N/A,#N/A,FALSE,"속도"}</definedName>
    <definedName name="김김김" hidden="1">{#N/A,#N/A,FALSE,"속도"}</definedName>
    <definedName name="ㄴ">템플리트모듈6</definedName>
    <definedName name="ㄴㄱㄹ" hidden="1">#REF!</definedName>
    <definedName name="ㄴㄴㄴ" localSheetId="0" hidden="1">#REF!</definedName>
    <definedName name="ㄴㄴㄴ" hidden="1">#REF!</definedName>
    <definedName name="ㄴㄴㄴㄴ" hidden="1">#REF!</definedName>
    <definedName name="ㄴㄷㄹ" hidden="1">{"'매출계획'!$D$2"}</definedName>
    <definedName name="ㄴㄹ" hidden="1">#REF!</definedName>
    <definedName name="ㄴㄹㄹ" hidden="1">{"'매출계획'!$D$2"}</definedName>
    <definedName name="ㄴㅀ" hidden="1">#REF!</definedName>
    <definedName name="ㄴㅁ" localSheetId="0" hidden="1">#REF!</definedName>
    <definedName name="ㄴㅁ" hidden="1">#REF!</definedName>
    <definedName name="ㄴㅁㄹㅈㄹ" hidden="1">#REF!</definedName>
    <definedName name="ㄴㅇㄹㅇㄴ" hidden="1">{"'매출계획'!$D$2"}</definedName>
    <definedName name="나ㅏㅓ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낙찰내역" localSheetId="0" hidden="1">{"'단계별시설공사비'!$A$3:$K$51"}</definedName>
    <definedName name="낙찰내역" hidden="1">{"'단계별시설공사비'!$A$3:$K$51"}</definedName>
    <definedName name="남남" hidden="1">[5]Sheet3!#REF!</definedName>
    <definedName name="남대구">[0]!남대구</definedName>
    <definedName name="내선전공">[0]!내선전공</definedName>
    <definedName name="내역서">[0]!집</definedName>
    <definedName name="내역서1">템플리트모듈6</definedName>
    <definedName name="내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냉전" hidden="1">{#N/A,#N/A,FALSE,"Sheet1"}</definedName>
    <definedName name="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[0]!노임</definedName>
    <definedName name="ㄷㄱ" localSheetId="0" hidden="1">#REF!</definedName>
    <definedName name="ㄷㄱ" hidden="1">#REF!</definedName>
    <definedName name="ㄷㄱㄱ" hidden="1">{"'매출계획'!$D$2"}</definedName>
    <definedName name="ㄷㄷ" localSheetId="0" hidden="1">#REF!</definedName>
    <definedName name="ㄷㄷ" hidden="1">#REF!</definedName>
    <definedName name="ㄷㄷㄷ" hidden="1">#REF!</definedName>
    <definedName name="ㄷㄷㄷㄷㄷㄷㄷㄷ" hidden="1">{#N/A,#N/A,FALSE,"견적조건";#N/A,#N/A,FALSE,"산출근거"}</definedName>
    <definedName name="ㄷ수">[0]!ㄷ수</definedName>
    <definedName name="ㄷㅎㄹㅇ" hidden="1">#REF!</definedName>
    <definedName name="단가비교표">#REF!,#REF!</definedName>
    <definedName name="단가비교표1">#REF!,#REF!</definedName>
    <definedName name="단가조사자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표" hidden="1">{#N/A,#N/A,FALSE,"포장1";#N/A,#N/A,FALSE,"포장1"}</definedName>
    <definedName name="담장쌓기공집계표" hidden="1">{"'산출근거'!$B$4:$D$8"}</definedName>
    <definedName name="대가">#REF!,#REF!</definedName>
    <definedName name="대구공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덕" hidden="1">{#N/A,#N/A,FALSE,"포장2"}</definedName>
    <definedName name="덕진" hidden="1">{#N/A,#N/A,FALSE,"포장2"}</definedName>
    <definedName name="덕호" hidden="1">{#N/A,#N/A,FALSE,"포장2"}</definedName>
    <definedName name="도급분류">OFFSET(#REF!,0,0,COUNTA(#REF!),1)</definedName>
    <definedName name="도라지">[0]!ㄹ퓰</definedName>
    <definedName name="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장151" hidden="1">{"'매출계획'!$D$2"}</definedName>
    <definedName name="도장신" hidden="1">{"'매출계획'!$D$2"}</definedName>
    <definedName name="등용구분">[0]!등용구분</definedName>
    <definedName name="등주높이">[0]!등주높이</definedName>
    <definedName name="ㄹㄴㄹ">[0]!ㄹㄴㄹ</definedName>
    <definedName name="ㄹㄹ" hidden="1">{"'매출계획'!$D$2"}</definedName>
    <definedName name="ㄹㄹㄹ" hidden="1">#REF!</definedName>
    <definedName name="ㄹㄹㄹㄹ">[0]!ㄹㄹㄹㄹ</definedName>
    <definedName name="ㄹㄹㅇㄴ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ㅁㄹㄴㅇㅁㄹㄴㅁㄹ" hidden="1">{"'산출근거'!$B$4:$D$8"}</definedName>
    <definedName name="ㄹㅇㄹㅇ" hidden="1">#REF!</definedName>
    <definedName name="ㄹ아ㅓㄹㄴ">집</definedName>
    <definedName name="ㄹ호" localSheetId="0" hidden="1">#REF!</definedName>
    <definedName name="ㄹ호" hidden="1">#REF!</definedName>
    <definedName name="라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로롤">[0]!로롤</definedName>
    <definedName name="룰루랄라" hidden="1">{"'산출근거'!$B$4:$D$8"}</definedName>
    <definedName name="ㅀㄱㅎㄱㅎㄱㅎ">[0]!ㅀㄱㅎㄱㅎㄱㅎ</definedName>
    <definedName name="ㅁ" localSheetId="0" hidden="1">[9]차액보증!#REF!</definedName>
    <definedName name="ㅁ">[0]!ㅁ</definedName>
    <definedName name="ㅁㄴ" hidden="1">{#N/A,#N/A,FALSE,"견적조건";#N/A,#N/A,FALSE,"산출근거"}</definedName>
    <definedName name="ㅁㄴㅇㄻㄴㅇㄻㄴㄹ" localSheetId="0" hidden="1">{#N/A,#N/A,FALSE,"명세표"}</definedName>
    <definedName name="ㅁㄴㅇㄻㄴㅇㄻㄴㄹ" hidden="1">{#N/A,#N/A,FALSE,"명세표"}</definedName>
    <definedName name="ㅁㄴㅇㅁㄴㅇ" hidden="1">#REF!</definedName>
    <definedName name="ㅁㄴㅇㅎㄴㅇ" hidden="1">{"'산출근거'!$B$4:$D$8"}</definedName>
    <definedName name="ㅁㄶㄴㅁㅇㅎㄴㅁㅇㅎㄴㅁㅎㅁㄴ" hidden="1">{"'산출근거'!$B$4:$D$8"}</definedName>
    <definedName name="ㅁㅁ" hidden="1">#REF!</definedName>
    <definedName name="ㅁㅁㅁ" hidden="1">#REF!</definedName>
    <definedName name="ㅁㅁㅁㅁㅁㅁ" hidden="1">#REF!</definedName>
    <definedName name="ㅁㅅㅅㅁㄱㅈ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마감" hidden="1">{#N/A,#N/A,FALSE,"견적조건";#N/A,#N/A,FALSE,"산출근거"}</definedName>
    <definedName name="매크로1">[0]!매크로1</definedName>
    <definedName name="면벽집계표" hidden="1">{"'산출근거'!$B$4:$D$8"}</definedName>
    <definedName name="면벽집곞" hidden="1">{"'산출근거'!$B$4:$D$8"}</definedName>
    <definedName name="명일" hidden="1">{#N/A,#N/A,FALSE,"속도"}</definedName>
    <definedName name="목공">집</definedName>
    <definedName name="몰라" hidden="1">{"'매출계획'!$D$2"}</definedName>
    <definedName name="물가변동내역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나">[0]!ㅈㄷㅂㄹ</definedName>
    <definedName name="ㅂ" localSheetId="0" hidden="1">[10]수량산출!$A$3:$H$8539</definedName>
    <definedName name="ㅂ">[0]!ㅂ</definedName>
    <definedName name="ㅂㅂ" localSheetId="0" hidden="1">{#N/A,#N/A,FALSE,"표지"}</definedName>
    <definedName name="ㅂㅂ" hidden="1">{#N/A,#N/A,FALSE,"표지"}</definedName>
    <definedName name="ㅂㅂㅂㅂㅂㅂㅂㅂ" localSheetId="0" hidden="1">#REF!</definedName>
    <definedName name="ㅂㅂㅂㅂㅂㅂㅂㅂ" hidden="1">#REF!</definedName>
    <definedName name="ㅂㅇㄴㄻㅇ" hidden="1">{"'산출근거'!$B$4:$D$8"}</definedName>
    <definedName name="ㅂㅈ" localSheetId="0" hidden="1">{#N/A,#N/A,TRUE,"1";#N/A,#N/A,TRUE,"2";#N/A,#N/A,TRUE,"3";#N/A,#N/A,TRUE,"4";#N/A,#N/A,TRUE,"5";#N/A,#N/A,TRUE,"6";#N/A,#N/A,TRUE,"7"}</definedName>
    <definedName name="ㅂㅈ" hidden="1">#REF!</definedName>
    <definedName name="바보" hidden="1">{"'산출근거'!$B$4:$D$8"}</definedName>
    <definedName name="박창수" localSheetId="0" hidden="1">{#N/A,#N/A,FALSE,"표지"}</definedName>
    <definedName name="박창수" hidden="1">{#N/A,#N/A,FALSE,"표지"}</definedName>
    <definedName name="방수로집계표" hidden="1">{"'산출근거'!$B$4:$D$8"}</definedName>
    <definedName name="방파제3" hidden="1">{"'산출근거'!$B$4:$D$8"}</definedName>
    <definedName name="배수공수량집계" hidden="1">{"'산출근거'!$B$4:$D$8"}</definedName>
    <definedName name="배토판19ton">"Picture 11"</definedName>
    <definedName name="배토판32ton">"Picture 10"</definedName>
    <definedName name="보링" hidden="1">{#N/A,#N/A,FALSE,"포장2"}</definedName>
    <definedName name="보오링그라우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현">[0]!ㅁㄴㄹㅇㄹ</definedName>
    <definedName name="본리중">감삼</definedName>
    <definedName name="부대원가" hidden="1">{#N/A,#N/A,FALSE,"배수2"}</definedName>
    <definedName name="부대원본" localSheetId="0" hidden="1">{#N/A,#N/A,FALSE,"토공2"}</definedName>
    <definedName name="부대원본" hidden="1">{#N/A,#N/A,FALSE,"토공2"}</definedName>
    <definedName name="부산주경기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ㅅ" localSheetId="0" hidden="1">#REF!</definedName>
    <definedName name="ㅅㅅ" hidden="1">#REF!</definedName>
    <definedName name="ㅅㅅㅆㅆㅆ" localSheetId="0" hidden="1">{#N/A,#N/A,FALSE,"표지"}</definedName>
    <definedName name="ㅅㅅㅆㅆㅆ" hidden="1">{#N/A,#N/A,FALSE,"표지"}</definedName>
    <definedName name="사금">[0]!사금</definedName>
    <definedName name="사급" hidden="1">{#N/A,#N/A,FALSE,"배수2"}</definedName>
    <definedName name="사내추가" hidden="1">{"'매출계획'!$D$2"}</definedName>
    <definedName name="사석" hidden="1">{"'산출근거'!$B$4:$D$8"}</definedName>
    <definedName name="사용램프">[0]!사용램프</definedName>
    <definedName name="삼호" hidden="1">{#N/A,#N/A,FALSE,"배수2"}</definedName>
    <definedName name="상호">[0]!상호</definedName>
    <definedName name="생산능력" hidden="1">{"'매출계획'!$D$2"}</definedName>
    <definedName name="서해">[0]!서해</definedName>
    <definedName name="석축쌓기" hidden="1">{"'산출근거'!$B$4:$D$8"}</definedName>
    <definedName name="설명서" hidden="1">{#N/A,#N/A,FALSE,"포장1";#N/A,#N/A,FALSE,"포장1"}</definedName>
    <definedName name="설변사유" localSheetId="0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설변총괄표">[0]!설변총괄표</definedName>
    <definedName name="설비공사" hidden="1">{"'산출근거'!$B$4:$D$8"}</definedName>
    <definedName name="성당중">[0]!성당중</definedName>
    <definedName name="송도">[0]!NNF</definedName>
    <definedName name="수량폐" hidden="1">{"'산출근거'!$B$4:$D$8"}</definedName>
    <definedName name="수변데크2" hidden="1">{"'산출근거'!$B$4:$D$8"}</definedName>
    <definedName name="수볌" hidden="1">{"'산출근거'!$B$4:$D$8"}</definedName>
    <definedName name="수현">[0]!수현</definedName>
    <definedName name="순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승호">[0]!MMK</definedName>
    <definedName name="시중노임현황">[0]!템플리트모듈6</definedName>
    <definedName name="신설포장" hidden="1">#REF!</definedName>
    <definedName name="신호기">[0]!신호기</definedName>
    <definedName name="신호기용공배관">[11]!돌아가기</definedName>
    <definedName name="ㅇㄹ" hidden="1">#REF!</definedName>
    <definedName name="ㅇㄹㄴㅁㄻㄴㄻㄴㄻㄴㄻㄴ" hidden="1">{"'산출근거'!$B$4:$D$8"}</definedName>
    <definedName name="ㅇㄹㄹ" hidden="1">#REF!</definedName>
    <definedName name="ㅇㄹㅀ" hidden="1">#REF!</definedName>
    <definedName name="ㅇㄹㅇ" hidden="1">{"'Sheet1'!$A$4","'Sheet1'!$A$9:$G$28"}</definedName>
    <definedName name="ㅇㄹ이" hidden="1">{"'산출근거'!$B$4:$D$8"}</definedName>
    <definedName name="ㅇ라ㅓㅏ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러ㅣㄴ이ㅏ러ㅣ" hidden="1">{#N/A,#N/A,FALSE,"Sheet1"}</definedName>
    <definedName name="ㅇㄻㄴㄹ" hidden="1">{"'산출근거'!$B$4:$D$8"}</definedName>
    <definedName name="ㅇㅀㄴㅇㅀ" hidden="1">{"'산출근거'!$B$4:$D$8"}</definedName>
    <definedName name="ㅇㅁㄻ" hidden="1">{#N/A,#N/A,FALSE,"Sheet1"}</definedName>
    <definedName name="ㅇㅇ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ㅇㅇ">[0]!ㅇㅇㅇㅇ</definedName>
    <definedName name="아무" hidden="1">{#N/A,#N/A,FALSE,"배수2"}</definedName>
    <definedName name="아무거나" hidden="1">{#N/A,#N/A,FALSE,"배수2"}</definedName>
    <definedName name="아ㅏㅓ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ㅓ림" hidden="1">{#N/A,#N/A,FALSE,"포장1";#N/A,#N/A,FALSE,"포장1"}</definedName>
    <definedName name="암거" hidden="1">#REF!</definedName>
    <definedName name="어">[0]!어</definedName>
    <definedName name="어너">[0]!어너</definedName>
    <definedName name="어ㅓ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억이상" hidden="1">{#N/A,#N/A,FALSE,"2~8번"}</definedName>
    <definedName name="언" localSheetId="0" hidden="1">#REF!</definedName>
    <definedName name="언" hidden="1">#REF!</definedName>
    <definedName name="업" hidden="1">{#N/A,#N/A,FALSE,"포장2"}</definedName>
    <definedName name="업종" hidden="1">{#N/A,#N/A,FALSE,"포장2"}</definedName>
    <definedName name="업체" localSheetId="0" hidden="1">#REF!</definedName>
    <definedName name="업체" hidden="1">{#N/A,#N/A,FALSE,"구조2"}</definedName>
    <definedName name="업체순위" hidden="1">{#N/A,#N/A,FALSE,"배수2"}</definedName>
    <definedName name="에">[0]!집</definedName>
    <definedName name="에러" hidden="1">{"'별표'!$N$220"}</definedName>
    <definedName name="에러1" hidden="1">{#N/A,#N/A,FALSE,"견적조건";#N/A,#N/A,FALSE,"산출근거"}</definedName>
    <definedName name="역ㄴ형" hidden="1">{"'산출근거'!$B$4:$D$8"}</definedName>
    <definedName name="연접도움말">[11]!연접도움말</definedName>
    <definedName name="연접물량">[0]!연접물량</definedName>
    <definedName name="영상산업">집</definedName>
    <definedName name="예산">[0]!예산</definedName>
    <definedName name="예산비교표">[0]!예산비교표</definedName>
    <definedName name="예정가" hidden="1">{#N/A,#N/A,FALSE,"포장2"}</definedName>
    <definedName name="예정공정표4월분" localSheetId="0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배수" localSheetId="0" hidden="1">{#N/A,#N/A,TRUE,"천상그린44PY"}</definedName>
    <definedName name="오배수" hidden="1">{#N/A,#N/A,TRUE,"천상그린44PY"}</definedName>
    <definedName name="오배수입상" localSheetId="0" hidden="1">{#N/A,#N/A,TRUE,"천상그린44PY"}</definedName>
    <definedName name="오배수입상" hidden="1">{#N/A,#N/A,TRUE,"천상그린44PY"}</definedName>
    <definedName name="오수맨홀조서" hidden="1">{"'산출근거'!$B$4:$D$8"}</definedName>
    <definedName name="오수중계지급">[0]!오수중계지급</definedName>
    <definedName name="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완도" hidden="1">{#N/A,#N/A,FALSE,"포장2"}</definedName>
    <definedName name="외작기획실" hidden="1">{"'매출계획'!$D$2"}</definedName>
    <definedName name="외주의뢰1" localSheetId="0" hidden="1">#REF!</definedName>
    <definedName name="외주의뢰1" hidden="1">#REF!</definedName>
    <definedName name="용수로" hidden="1">{"'산출근거'!$B$4:$D$8"}</definedName>
    <definedName name="용용" hidden="1">{#N/A,#N/A,FALSE,"포장2"}</definedName>
    <definedName name="원가계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">템플리트모듈6</definedName>
    <definedName name="원가계산19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월비교" hidden="1">{"'매출계획'!$D$2"}</definedName>
    <definedName name="유지관리비" hidden="1">#REF!</definedName>
    <definedName name="윤" hidden="1">{"'매출계획'!$D$2"}</definedName>
    <definedName name="은종원" hidden="1">{"'산출근거'!$B$4:$D$8"}</definedName>
    <definedName name="의" hidden="1">{#N/A,#N/A,FALSE,"운반시간"}</definedName>
    <definedName name="이경희" hidden="1">{#N/A,#N/A,FALSE,"부대2"}</definedName>
    <definedName name="이름" hidden="1">{#N/A,#N/A,FALSE,"구조1"}</definedName>
    <definedName name="이름표" localSheetId="0" hidden="1">{#N/A,#N/A,FALSE,"단가표지"}</definedName>
    <definedName name="이름표" hidden="1">{#N/A,#N/A,FALSE,"단가표지"}</definedName>
    <definedName name="이릉" localSheetId="0" hidden="1">#REF!</definedName>
    <definedName name="이릉" hidden="1">#REF!</definedName>
    <definedName name="인천지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" localSheetId="0" hidden="1">[12]통신원가!$A$1:$A$129</definedName>
    <definedName name="일" hidden="1">#REF!</definedName>
    <definedName name="일위대가" hidden="1">#REF!</definedName>
    <definedName name="일위대가3">[0]!템플리트모듈6</definedName>
    <definedName name="임시1" hidden="1">{"'산출근거'!$B$4:$D$8"}</definedName>
    <definedName name="임형" hidden="1">{#N/A,#N/A,FALSE,"포장2"}</definedName>
    <definedName name="ㅈㄷ" localSheetId="0" hidden="1">#REF!</definedName>
    <definedName name="ㅈㄷ" hidden="1">#REF!</definedName>
    <definedName name="ㅈㄷㄳ" hidden="1">{"'매출계획'!$D$2"}</definedName>
    <definedName name="ㅈㅈㅈ">[0]!ㅈㅈㅈ</definedName>
    <definedName name="ㅈㅈㅈㅈ">[0]!ㅈㅈㅈㅈ</definedName>
    <definedName name="자연석운반" hidden="1">{#N/A,#N/A,FALSE,"구조1"}</definedName>
    <definedName name="자재1" hidden="1">{#N/A,#N/A,FALSE,"포장2"}</definedName>
    <definedName name="자재2" hidden="1">{#N/A,#N/A,FALSE,"구조2"}</definedName>
    <definedName name="자재집계표">[0]!자재집계표</definedName>
    <definedName name="저압케이블공">[0]!저압케이블공</definedName>
    <definedName name="전기.설비집계표">[0]!템플리트모듈6</definedName>
    <definedName name="전망데크B형" hidden="1">{"'산출근거'!$B$4:$D$8"}</definedName>
    <definedName name="점멸기입력">[0]!점멸기입력</definedName>
    <definedName name="제조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경" hidden="1">{#N/A,#N/A,FALSE,"포장1";#N/A,#N/A,FALSE,"포장1"}</definedName>
    <definedName name="조경공사">[0]!템플리트모듈6</definedName>
    <definedName name="조도등주종류">[0]!조도등주종류</definedName>
    <definedName name="조도케이블길이">[0]!조도케이블길이</definedName>
    <definedName name="조립LOAD" hidden="1">{"'매출계획'!$D$2"}</definedName>
    <definedName name="조수">[0]!조수</definedName>
    <definedName name="종합청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주경기장" hidden="1">{#N/A,#N/A,FALSE,"구조1"}</definedName>
    <definedName name="주요자재비">[0]!주요자재비</definedName>
    <definedName name="준호">[0]!SAF</definedName>
    <definedName name="중기기사">[0]!중기기사</definedName>
    <definedName name="증가공수" hidden="1">{"'매출계획'!$D$2"}</definedName>
    <definedName name="지" hidden="1">{#N/A,#N/A,FALSE,"배수2"}</definedName>
    <definedName name="지역" hidden="1">{#N/A,#N/A,FALSE,"포장2"}</definedName>
    <definedName name="지역업체" hidden="1">{#N/A,#N/A,FALSE,"배수2"}</definedName>
    <definedName name="지철" hidden="1">{#N/A,#N/A,FALSE,"포장2"}</definedName>
    <definedName name="지철자재" hidden="1">{#N/A,#N/A,FALSE,"포장2"}</definedName>
    <definedName name="지토" hidden="1">{#N/A,#N/A,FALSE,"포장1";#N/A,#N/A,FALSE,"포장1"}</definedName>
    <definedName name="지토자재" hidden="1">{#N/A,#N/A,FALSE,"포장2"}</definedName>
    <definedName name="지ㅣ지" hidden="1">{"'매출계획'!$D$2"}</definedName>
    <definedName name="직간접계" hidden="1">{"'매출계획'!$D$2"}</definedName>
    <definedName name="진석">#REF!,#REF!</definedName>
    <definedName name="집">#N/A</definedName>
    <definedName name="집계" hidden="1">{#N/A,#N/A,FALSE,"명세표"}</definedName>
    <definedName name="집계소계">[0]!템플리트모듈6</definedName>
    <definedName name="집계표">#N/A</definedName>
    <definedName name="집계표2">집</definedName>
    <definedName name="집계표3">[0]!템플리트모듈6</definedName>
    <definedName name="ㅊ" hidden="1">{"'산출근거'!$B$4:$D$8"}</definedName>
    <definedName name="ㅊㅇ">템플리트모듈6</definedName>
    <definedName name="찰샇기" hidden="1">#REF!</definedName>
    <definedName name="참조">[0]!참조</definedName>
    <definedName name="창">템플리트모듈6</definedName>
    <definedName name="창호">템플리트모듈6</definedName>
    <definedName name="창호2">[0]!창호2</definedName>
    <definedName name="창호대가">템플리트모듈6</definedName>
    <definedName name="총">집</definedName>
    <definedName name="총공" localSheetId="0" hidden="1">{#N/A,#N/A,FALSE,"운반시간"}</definedName>
    <definedName name="총공" hidden="1">{#N/A,#N/A,FALSE,"운반시간"}</definedName>
    <definedName name="총괄">[0]!템플리트모듈6</definedName>
    <definedName name="총괄관급">[0]!총괄관급</definedName>
    <definedName name="총괄자재집계">[0]!총괄자재집계</definedName>
    <definedName name="총괄자재집계표">[0]!총괄자재집계표</definedName>
    <definedName name="총괄표">[0]!총괄표</definedName>
    <definedName name="총집계표">[0]!템플리트모듈6</definedName>
    <definedName name="최초집계">[0]!템플리트모듈6</definedName>
    <definedName name="최현ㅇ" hidden="1">{"'산출근거'!$B$4:$D$8"}</definedName>
    <definedName name="추가공수" hidden="1">{"'매출계획'!$D$2"}</definedName>
    <definedName name="추정" hidden="1">{#N/A,#N/A,FALSE,"포장2"}</definedName>
    <definedName name="출장지">INDIRECT("데이타!A4:a"&amp;COUNTA(#REF!)+3)</definedName>
    <definedName name="충산대">[0]!VGF</definedName>
    <definedName name="취소">[0]!취소</definedName>
    <definedName name="ㅋ">[0]!ㅋ</definedName>
    <definedName name="ㅋㅋㅋ" localSheetId="0" hidden="1">{#N/A,#N/A,FALSE,"단가표지"}</definedName>
    <definedName name="ㅋㅋㅋ" hidden="1">{#N/A,#N/A,FALSE,"단가표지"}</definedName>
    <definedName name="ㅋㅌㅊ">[0]!ㅋㅌㅊ</definedName>
    <definedName name="콘크리트2" hidden="1">#REF!</definedName>
    <definedName name="크레인가격">[0]!크레인가격</definedName>
    <definedName name="크오" hidden="1">{"'산출근거'!$B$4:$D$8"}</definedName>
    <definedName name="탑재" hidden="1">{"'매출계획'!$D$2"}</definedName>
    <definedName name="태영지급" hidden="1">{#N/A,#N/A,FALSE,"부대1"}</definedName>
    <definedName name="템플리트모듈1">템플리트모듈6</definedName>
    <definedName name="템플리트모듈2">템플리트모듈6</definedName>
    <definedName name="템플리트모듈3">템플리트모듈6</definedName>
    <definedName name="템플리트모듈4">템플리트모듈6</definedName>
    <definedName name="템플리트모듈5">템플리트모듈6</definedName>
    <definedName name="템플리트모듈6">#N/A</definedName>
    <definedName name="토" hidden="1">#REF!</definedName>
    <definedName name="토공11" hidden="1">{#N/A,#N/A,FALSE,"포장2"}</definedName>
    <definedName name="토공2" hidden="1">{#N/A,#N/A,FALSE,"구조1"}</definedName>
    <definedName name="토공3" hidden="1">{#N/A,#N/A,FALSE,"구조1"}</definedName>
    <definedName name="토목설계" localSheetId="0" hidden="1">{#N/A,#N/A,FALSE,"골재소요량";#N/A,#N/A,FALSE,"골재소요량"}</definedName>
    <definedName name="토목설계" hidden="1">{#N/A,#N/A,FALSE,"골재소요량";#N/A,#N/A,FALSE,"골재소요량"}</definedName>
    <definedName name="토목원가">템플리트모듈6</definedName>
    <definedName name="통합">[0]!통합</definedName>
    <definedName name="투3" hidden="1">{#N/A,#N/A,FALSE,"배수2"}</definedName>
    <definedName name="투찰원가" localSheetId="0" hidden="1">{#N/A,#N/A,FALSE,"2~8번"}</definedName>
    <definedName name="투찰원가" hidden="1">{#N/A,#N/A,FALSE,"2~8번"}</definedName>
    <definedName name="투찰표" hidden="1">{#N/A,#N/A,FALSE,"부대1"}</definedName>
    <definedName name="특급기술자">#REF!,#REF!,#REF!,#REF!,#REF!,#REF!</definedName>
    <definedName name="특급자">#REF!,#REF!,#REF!,#REF!,#REF!,#REF!</definedName>
    <definedName name="ㅍ">[0]!ㅍ</definedName>
    <definedName name="파ㅣㅎㄹㅇ" hidden="1">{#N/A,#N/A,FALSE,"배수1"}</definedName>
    <definedName name="팔" localSheetId="0" hidden="1">#REF!</definedName>
    <definedName name="팔" hidden="1">#REF!</definedName>
    <definedName name="평당비교전체" hidden="1">#REF!</definedName>
    <definedName name="폐기량산출">[0]!폐기량산출</definedName>
    <definedName name="폐기물내역서">템플리트모듈6</definedName>
    <definedName name="폐기물집계표">집</definedName>
    <definedName name="폐김">템플리트모듈6</definedName>
    <definedName name="표지2" localSheetId="0" hidden="1">{#N/A,#N/A,FALSE,"단가표지"}</definedName>
    <definedName name="표지2" hidden="1">#REF!</definedName>
    <definedName name="필터링">#REF!,#REF!,#REF!</definedName>
    <definedName name="ㅎ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ㅎㄴ">[0]!REUIHGURI</definedName>
    <definedName name="ㅎ롱ㄹ호ㅗ" hidden="1">{"'산출근거'!$B$4:$D$8"}</definedName>
    <definedName name="ㅎ류">[0]!SDRFE</definedName>
    <definedName name="ㅎㅎㅎ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" hidden="1">{#N/A,#N/A,FALSE,"이정표"}</definedName>
    <definedName name="하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자보수공종1">OFFSET(#REF!,0,0,COUNTA(#REF!),1)</definedName>
    <definedName name="하하하" localSheetId="0" hidden="1">{#N/A,#N/A,FALSE,"단가표지"}</definedName>
    <definedName name="하하하" hidden="1">{#N/A,#N/A,FALSE,"단가표지"}</definedName>
    <definedName name="하한선" hidden="1">{#N/A,#N/A,FALSE,"배수2"}</definedName>
    <definedName name="한" localSheetId="0" hidden="1">#REF!</definedName>
    <definedName name="한" hidden="1">#REF!</definedName>
    <definedName name="한국">[0]!jhg</definedName>
    <definedName name="합계">[0]!합계</definedName>
    <definedName name="허팡">[0]!dgh</definedName>
    <definedName name="협" hidden="1">{#N/A,#N/A,FALSE,"배수2"}</definedName>
    <definedName name="협력" hidden="1">{#N/A,#N/A,FALSE,"포장2"}</definedName>
    <definedName name="협력업체" hidden="1">{#N/A,#N/A,FALSE,"포장2"}</definedName>
    <definedName name="협철" hidden="1">{#N/A,#N/A,FALSE,"포장2"}</definedName>
    <definedName name="협토" hidden="1">{#N/A,#N/A,FALSE,"포장1";#N/A,#N/A,FALSE,"포장1"}</definedName>
    <definedName name="협토1" hidden="1">{#N/A,#N/A,FALSE,"포장2"}</definedName>
    <definedName name="협토자재" hidden="1">{#N/A,#N/A,FALSE,"포장2"}</definedName>
    <definedName name="형">[0]!NNG</definedName>
    <definedName name="형제" hidden="1">{#N/A,#N/A,FALSE,"포장2"}</definedName>
    <definedName name="호">템플리트모듈6</definedName>
    <definedName name="호남">[0]!bvvc</definedName>
    <definedName name="호서">[0]!호서</definedName>
    <definedName name="호진">[0]!BNH</definedName>
    <definedName name="홁ㅎ">[0]!홁ㅎ</definedName>
    <definedName name="홍탁">[0]!xcf</definedName>
    <definedName name="화단공사">템플리트모듈6</definedName>
    <definedName name="황">[0]!황</definedName>
    <definedName name="희정">[0]!sfd</definedName>
    <definedName name="ㅏ" hidden="1">{"'매출계획'!$D$2"}</definedName>
    <definedName name="ㅏㅏㅏ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ㅛㅓ" hidden="1">{"'매출계획'!$D$2"}</definedName>
    <definedName name="ㅐㅔ" hidden="1">#REF!</definedName>
    <definedName name="ㅑ" hidden="1">{"'매출계획'!$D$2"}</definedName>
    <definedName name="ㅑㅑ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" hidden="1">{"'매출계획'!$D$2"}</definedName>
    <definedName name="ㅓ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ㅇ러">템플리트모듈6</definedName>
    <definedName name="ㅓ호" hidden="1">{#N/A,#N/A,FALSE,"구조2"}</definedName>
    <definedName name="ㅓㅏㅓ">[0]!ㅓㅏㅓ</definedName>
    <definedName name="ㅓㅓ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{"'매출계획'!$D$2"}</definedName>
    <definedName name="ㅓㅓㅏ니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ㅗㅡ">[0]!DGRT</definedName>
    <definedName name="ㅓㅣ" hidden="1">{"'매출계획'!$D$2"}</definedName>
    <definedName name="ㅔㅐ" hidden="1">#REF!</definedName>
    <definedName name="ㅕ" hidden="1">{"'매출계획'!$D$2"}</definedName>
    <definedName name="ㅕㅑ" hidden="1">#REF!</definedName>
    <definedName name="ㅕㅑㅐㅔ" hidden="1">#REF!</definedName>
    <definedName name="ㅕㅑㅑ" hidden="1">{"'매출계획'!$D$2"}</definedName>
    <definedName name="ㅕㅑㅛ" hidden="1">{"'매출계획'!$D$2"}</definedName>
    <definedName name="ㅕㅓㅏㅣㅕ" hidden="1">{"'매출계획'!$D$2"}</definedName>
    <definedName name="ㅕㅕ" hidden="1">{"'매출계획'!$D$2"}</definedName>
    <definedName name="ㅗ뉴">[0]!HGG</definedName>
    <definedName name="ㅗ마ㅓ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ㅎㅎㅎ">템플리트모듈6</definedName>
    <definedName name="ㅗㅗㅗ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ㅛ" hidden="1">[13]수량산출!$A$1:$A$8561</definedName>
    <definedName name="ㅜ" hidden="1">[10]수량산출!#REF!</definedName>
    <definedName name="ㅝㅗ허">[0]!ㅝㅗ허</definedName>
    <definedName name="ㅠ뮤ㅐ" hidden="1">#REF!</definedName>
    <definedName name="ㅠㅗㅇㅀ" hidden="1">{"'매출계획'!$D$2"}</definedName>
    <definedName name="ㅠㅜㅎ">[0]!ㅠㅜㅎ</definedName>
    <definedName name="ㅣㅏ아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ㅓㅏㅓ">[0]!ㅣㅏㅓㅏㅓ</definedName>
    <definedName name="ㅣㅑㅑ" localSheetId="0" hidden="1">{#N/A,#N/A,FALSE,"단가표지"}</definedName>
    <definedName name="ㅣㅑㅑ" hidden="1">{#N/A,#N/A,FALSE,"단가표지"}</definedName>
    <definedName name="ㅣㅣ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45621"/>
</workbook>
</file>

<file path=xl/calcChain.xml><?xml version="1.0" encoding="utf-8"?>
<calcChain xmlns="http://schemas.openxmlformats.org/spreadsheetml/2006/main">
  <c r="D116" i="19" l="1"/>
  <c r="D115" i="19"/>
  <c r="C115" i="19"/>
  <c r="B115" i="19"/>
  <c r="A115" i="19"/>
  <c r="D114" i="19"/>
  <c r="C114" i="19"/>
  <c r="B114" i="19"/>
  <c r="A114" i="19"/>
  <c r="D113" i="19"/>
  <c r="C113" i="19"/>
  <c r="B113" i="19"/>
  <c r="A113" i="19"/>
  <c r="D112" i="19"/>
  <c r="C112" i="19"/>
  <c r="B112" i="19"/>
  <c r="A112" i="19"/>
  <c r="D111" i="19"/>
  <c r="C111" i="19"/>
  <c r="B111" i="19"/>
  <c r="A111" i="19"/>
  <c r="D110" i="19"/>
  <c r="C110" i="19"/>
  <c r="B110" i="19"/>
  <c r="A110" i="19"/>
  <c r="D109" i="19"/>
  <c r="C109" i="19"/>
  <c r="B109" i="19"/>
  <c r="A109" i="19"/>
  <c r="D108" i="19"/>
  <c r="C108" i="19"/>
  <c r="B108" i="19"/>
  <c r="A108" i="19"/>
  <c r="D107" i="19"/>
  <c r="C107" i="19"/>
  <c r="B107" i="19"/>
  <c r="A107" i="19"/>
  <c r="D106" i="19"/>
  <c r="C106" i="19"/>
  <c r="B106" i="19"/>
  <c r="A106" i="19"/>
  <c r="D105" i="19"/>
  <c r="C105" i="19"/>
  <c r="B105" i="19"/>
  <c r="A105" i="19"/>
  <c r="D104" i="19"/>
  <c r="C104" i="19"/>
  <c r="B104" i="19"/>
  <c r="A104" i="19"/>
  <c r="A103" i="19"/>
  <c r="D99" i="19"/>
  <c r="D96" i="19"/>
  <c r="C96" i="19"/>
  <c r="B96" i="19"/>
  <c r="A96" i="19"/>
  <c r="D95" i="19"/>
  <c r="C95" i="19"/>
  <c r="B95" i="19"/>
  <c r="A95" i="19"/>
  <c r="D94" i="19"/>
  <c r="C94" i="19"/>
  <c r="B94" i="19"/>
  <c r="A94" i="19"/>
  <c r="D93" i="19"/>
  <c r="C93" i="19"/>
  <c r="B93" i="19"/>
  <c r="A93" i="19"/>
  <c r="D92" i="19"/>
  <c r="C92" i="19"/>
  <c r="B92" i="19"/>
  <c r="A92" i="19"/>
  <c r="D91" i="19"/>
  <c r="C91" i="19"/>
  <c r="B91" i="19"/>
  <c r="A91" i="19"/>
  <c r="D90" i="19"/>
  <c r="C90" i="19"/>
  <c r="B90" i="19"/>
  <c r="A90" i="19"/>
  <c r="D89" i="19"/>
  <c r="C89" i="19"/>
  <c r="B89" i="19"/>
  <c r="A89" i="19"/>
  <c r="D88" i="19"/>
  <c r="C88" i="19"/>
  <c r="B88" i="19"/>
  <c r="A88" i="19"/>
  <c r="D87" i="19"/>
  <c r="C87" i="19"/>
  <c r="B87" i="19"/>
  <c r="A87" i="19"/>
  <c r="D86" i="19"/>
  <c r="C86" i="19"/>
  <c r="B86" i="19"/>
  <c r="A86" i="19"/>
  <c r="D85" i="19"/>
  <c r="C85" i="19"/>
  <c r="B85" i="19"/>
  <c r="A85" i="19"/>
  <c r="D84" i="19"/>
  <c r="C84" i="19"/>
  <c r="B84" i="19"/>
  <c r="A84" i="19"/>
  <c r="A83" i="19"/>
  <c r="D77" i="19"/>
  <c r="D76" i="19"/>
  <c r="D73" i="19"/>
  <c r="C73" i="19"/>
  <c r="B73" i="19"/>
  <c r="A73" i="19"/>
  <c r="D72" i="19"/>
  <c r="C72" i="19"/>
  <c r="B72" i="19"/>
  <c r="A72" i="19"/>
  <c r="D71" i="19"/>
  <c r="C71" i="19"/>
  <c r="B71" i="19"/>
  <c r="A71" i="19"/>
  <c r="D70" i="19"/>
  <c r="C70" i="19"/>
  <c r="B70" i="19"/>
  <c r="A70" i="19"/>
  <c r="D69" i="19"/>
  <c r="C69" i="19"/>
  <c r="B69" i="19"/>
  <c r="A69" i="19"/>
  <c r="D68" i="19"/>
  <c r="C68" i="19"/>
  <c r="B68" i="19"/>
  <c r="A68" i="19"/>
  <c r="D67" i="19"/>
  <c r="C67" i="19"/>
  <c r="B67" i="19"/>
  <c r="A67" i="19"/>
  <c r="D66" i="19"/>
  <c r="C66" i="19"/>
  <c r="B66" i="19"/>
  <c r="A66" i="19"/>
  <c r="D65" i="19"/>
  <c r="C65" i="19"/>
  <c r="B65" i="19"/>
  <c r="A65" i="19"/>
  <c r="D64" i="19"/>
  <c r="C64" i="19"/>
  <c r="B64" i="19"/>
  <c r="A64" i="19"/>
  <c r="A63" i="19"/>
  <c r="A5" i="19" s="1"/>
  <c r="D45" i="19"/>
  <c r="D44" i="19"/>
  <c r="D41" i="19"/>
  <c r="C41" i="19"/>
  <c r="B41" i="19"/>
  <c r="A41" i="19"/>
  <c r="D40" i="19"/>
  <c r="C40" i="19"/>
  <c r="B40" i="19"/>
  <c r="A40" i="19"/>
  <c r="D39" i="19"/>
  <c r="C39" i="19"/>
  <c r="B39" i="19"/>
  <c r="A39" i="19"/>
  <c r="D38" i="19"/>
  <c r="C38" i="19"/>
  <c r="B38" i="19"/>
  <c r="A38" i="19"/>
  <c r="D37" i="19"/>
  <c r="C37" i="19"/>
  <c r="B37" i="19"/>
  <c r="A37" i="19"/>
  <c r="D36" i="19"/>
  <c r="C36" i="19"/>
  <c r="B36" i="19"/>
  <c r="A36" i="19"/>
  <c r="D35" i="19"/>
  <c r="C35" i="19"/>
  <c r="B35" i="19"/>
  <c r="A35" i="19"/>
  <c r="D34" i="19"/>
  <c r="C34" i="19"/>
  <c r="B34" i="19"/>
  <c r="A34" i="19"/>
  <c r="D33" i="19"/>
  <c r="C33" i="19"/>
  <c r="B33" i="19"/>
  <c r="A33" i="19"/>
  <c r="D32" i="19"/>
  <c r="C32" i="19"/>
  <c r="B32" i="19"/>
  <c r="A32" i="19"/>
  <c r="D31" i="19"/>
  <c r="C31" i="19"/>
  <c r="B31" i="19"/>
  <c r="A31" i="19"/>
  <c r="D30" i="19"/>
  <c r="C30" i="19"/>
  <c r="B30" i="19"/>
  <c r="A30" i="19"/>
  <c r="D29" i="19"/>
  <c r="C29" i="19"/>
  <c r="B29" i="19"/>
  <c r="A29" i="19"/>
  <c r="D28" i="19"/>
  <c r="C28" i="19"/>
  <c r="B28" i="19"/>
  <c r="A28" i="19"/>
  <c r="D27" i="19"/>
  <c r="C27" i="19"/>
  <c r="B27" i="19"/>
  <c r="A27" i="19"/>
  <c r="D26" i="19"/>
  <c r="C26" i="19"/>
  <c r="B26" i="19"/>
  <c r="A26" i="19"/>
  <c r="D25" i="19"/>
  <c r="C25" i="19"/>
  <c r="B25" i="19"/>
  <c r="A25" i="19"/>
  <c r="D24" i="19"/>
  <c r="C24" i="19"/>
  <c r="B24" i="19"/>
  <c r="A24" i="19"/>
  <c r="A23" i="19"/>
  <c r="A7" i="19"/>
  <c r="A6" i="19"/>
  <c r="A4" i="19"/>
  <c r="D96" i="20"/>
  <c r="D95" i="20"/>
  <c r="C95" i="20"/>
  <c r="B95" i="20"/>
  <c r="A95" i="20"/>
  <c r="D94" i="20"/>
  <c r="C94" i="20"/>
  <c r="B94" i="20"/>
  <c r="A94" i="20"/>
  <c r="D93" i="20"/>
  <c r="C93" i="20"/>
  <c r="B93" i="20"/>
  <c r="A93" i="20"/>
  <c r="D92" i="20"/>
  <c r="C92" i="20"/>
  <c r="B92" i="20"/>
  <c r="A92" i="20"/>
  <c r="D91" i="20"/>
  <c r="C91" i="20"/>
  <c r="B91" i="20"/>
  <c r="A91" i="20"/>
  <c r="D90" i="20"/>
  <c r="C90" i="20"/>
  <c r="B90" i="20"/>
  <c r="A90" i="20"/>
  <c r="D89" i="20"/>
  <c r="C89" i="20"/>
  <c r="B89" i="20"/>
  <c r="A89" i="20"/>
  <c r="D88" i="20"/>
  <c r="C88" i="20"/>
  <c r="B88" i="20"/>
  <c r="A88" i="20"/>
  <c r="D87" i="20"/>
  <c r="C87" i="20"/>
  <c r="B87" i="20"/>
  <c r="A87" i="20"/>
  <c r="D86" i="20"/>
  <c r="C86" i="20"/>
  <c r="B86" i="20"/>
  <c r="A86" i="20"/>
  <c r="D85" i="20"/>
  <c r="C85" i="20"/>
  <c r="B85" i="20"/>
  <c r="A85" i="20"/>
  <c r="D84" i="20"/>
  <c r="C84" i="20"/>
  <c r="B84" i="20"/>
  <c r="A84" i="20"/>
  <c r="A83" i="20"/>
  <c r="D80" i="20"/>
  <c r="D79" i="20"/>
  <c r="D76" i="20"/>
  <c r="C76" i="20"/>
  <c r="B76" i="20"/>
  <c r="A76" i="20"/>
  <c r="D75" i="20"/>
  <c r="C75" i="20"/>
  <c r="B75" i="20"/>
  <c r="A75" i="20"/>
  <c r="D74" i="20"/>
  <c r="C74" i="20"/>
  <c r="B74" i="20"/>
  <c r="A74" i="20"/>
  <c r="D73" i="20"/>
  <c r="C73" i="20"/>
  <c r="B73" i="20"/>
  <c r="A73" i="20"/>
  <c r="D72" i="20"/>
  <c r="C72" i="20"/>
  <c r="B72" i="20"/>
  <c r="A72" i="20"/>
  <c r="D71" i="20"/>
  <c r="C71" i="20"/>
  <c r="B71" i="20"/>
  <c r="A71" i="20"/>
  <c r="D70" i="20"/>
  <c r="C70" i="20"/>
  <c r="B70" i="20"/>
  <c r="A70" i="20"/>
  <c r="D69" i="20"/>
  <c r="C69" i="20"/>
  <c r="B69" i="20"/>
  <c r="A69" i="20"/>
  <c r="D68" i="20"/>
  <c r="C68" i="20"/>
  <c r="B68" i="20"/>
  <c r="A68" i="20"/>
  <c r="D67" i="20"/>
  <c r="C67" i="20"/>
  <c r="B67" i="20"/>
  <c r="A67" i="20"/>
  <c r="D66" i="20"/>
  <c r="C66" i="20"/>
  <c r="B66" i="20"/>
  <c r="A66" i="20"/>
  <c r="D65" i="20"/>
  <c r="C65" i="20"/>
  <c r="B65" i="20"/>
  <c r="A65" i="20"/>
  <c r="D64" i="20"/>
  <c r="C64" i="20"/>
  <c r="B64" i="20"/>
  <c r="A64" i="20"/>
  <c r="A63" i="20"/>
  <c r="A5" i="20" s="1"/>
  <c r="D43" i="20"/>
  <c r="D42" i="20"/>
  <c r="D39" i="20"/>
  <c r="C39" i="20"/>
  <c r="B39" i="20"/>
  <c r="A39" i="20"/>
  <c r="D38" i="20"/>
  <c r="C38" i="20"/>
  <c r="B38" i="20"/>
  <c r="A38" i="20"/>
  <c r="D37" i="20"/>
  <c r="C37" i="20"/>
  <c r="B37" i="20"/>
  <c r="A37" i="20"/>
  <c r="D36" i="20"/>
  <c r="C36" i="20"/>
  <c r="B36" i="20"/>
  <c r="A36" i="20"/>
  <c r="D35" i="20"/>
  <c r="C35" i="20"/>
  <c r="B35" i="20"/>
  <c r="A35" i="20"/>
  <c r="D34" i="20"/>
  <c r="C34" i="20"/>
  <c r="B34" i="20"/>
  <c r="A34" i="20"/>
  <c r="D33" i="20"/>
  <c r="C33" i="20"/>
  <c r="B33" i="20"/>
  <c r="A33" i="20"/>
  <c r="D32" i="20"/>
  <c r="C32" i="20"/>
  <c r="B32" i="20"/>
  <c r="A32" i="20"/>
  <c r="D31" i="20"/>
  <c r="C31" i="20"/>
  <c r="B31" i="20"/>
  <c r="A31" i="20"/>
  <c r="D30" i="20"/>
  <c r="C30" i="20"/>
  <c r="B30" i="20"/>
  <c r="A30" i="20"/>
  <c r="D29" i="20"/>
  <c r="C29" i="20"/>
  <c r="B29" i="20"/>
  <c r="A29" i="20"/>
  <c r="D28" i="20"/>
  <c r="C28" i="20"/>
  <c r="B28" i="20"/>
  <c r="A28" i="20"/>
  <c r="D27" i="20"/>
  <c r="C27" i="20"/>
  <c r="B27" i="20"/>
  <c r="A27" i="20"/>
  <c r="D26" i="20"/>
  <c r="C26" i="20"/>
  <c r="B26" i="20"/>
  <c r="A26" i="20"/>
  <c r="D25" i="20"/>
  <c r="C25" i="20"/>
  <c r="B25" i="20"/>
  <c r="A25" i="20"/>
  <c r="D24" i="20"/>
  <c r="C24" i="20"/>
  <c r="B24" i="20"/>
  <c r="A24" i="20"/>
  <c r="A23" i="20"/>
  <c r="A4" i="20" s="1"/>
  <c r="A6" i="20"/>
  <c r="D113" i="23"/>
  <c r="D112" i="23"/>
  <c r="C112" i="23"/>
  <c r="B112" i="23"/>
  <c r="A112" i="23"/>
  <c r="D111" i="23"/>
  <c r="C111" i="23"/>
  <c r="B111" i="23"/>
  <c r="A111" i="23"/>
  <c r="D110" i="23"/>
  <c r="C110" i="23"/>
  <c r="B110" i="23"/>
  <c r="A110" i="23"/>
  <c r="D109" i="23"/>
  <c r="C109" i="23"/>
  <c r="B109" i="23"/>
  <c r="A109" i="23"/>
  <c r="D108" i="23"/>
  <c r="C108" i="23"/>
  <c r="B108" i="23"/>
  <c r="A108" i="23"/>
  <c r="D107" i="23"/>
  <c r="C107" i="23"/>
  <c r="B107" i="23"/>
  <c r="A107" i="23"/>
  <c r="D106" i="23"/>
  <c r="C106" i="23"/>
  <c r="B106" i="23"/>
  <c r="A106" i="23"/>
  <c r="D105" i="23"/>
  <c r="C105" i="23"/>
  <c r="B105" i="23"/>
  <c r="A105" i="23"/>
  <c r="D104" i="23"/>
  <c r="C104" i="23"/>
  <c r="B104" i="23"/>
  <c r="A104" i="23"/>
  <c r="A103" i="23"/>
  <c r="A6" i="23" s="1"/>
  <c r="D80" i="23"/>
  <c r="D79" i="23"/>
  <c r="D76" i="23"/>
  <c r="C76" i="23"/>
  <c r="B76" i="23"/>
  <c r="A76" i="23"/>
  <c r="D75" i="23"/>
  <c r="C75" i="23"/>
  <c r="B75" i="23"/>
  <c r="A75" i="23"/>
  <c r="D74" i="23"/>
  <c r="C74" i="23"/>
  <c r="B74" i="23"/>
  <c r="A74" i="23"/>
  <c r="D73" i="23"/>
  <c r="C73" i="23"/>
  <c r="B73" i="23"/>
  <c r="A73" i="23"/>
  <c r="D72" i="23"/>
  <c r="C72" i="23"/>
  <c r="B72" i="23"/>
  <c r="A72" i="23"/>
  <c r="D71" i="23"/>
  <c r="C71" i="23"/>
  <c r="B71" i="23"/>
  <c r="A71" i="23"/>
  <c r="D70" i="23"/>
  <c r="C70" i="23"/>
  <c r="B70" i="23"/>
  <c r="A70" i="23"/>
  <c r="D69" i="23"/>
  <c r="C69" i="23"/>
  <c r="B69" i="23"/>
  <c r="A69" i="23"/>
  <c r="D68" i="23"/>
  <c r="C68" i="23"/>
  <c r="B68" i="23"/>
  <c r="A68" i="23"/>
  <c r="D67" i="23"/>
  <c r="C67" i="23"/>
  <c r="B67" i="23"/>
  <c r="A67" i="23"/>
  <c r="D66" i="23"/>
  <c r="C66" i="23"/>
  <c r="B66" i="23"/>
  <c r="A66" i="23"/>
  <c r="D65" i="23"/>
  <c r="C65" i="23"/>
  <c r="B65" i="23"/>
  <c r="A65" i="23"/>
  <c r="D64" i="23"/>
  <c r="C64" i="23"/>
  <c r="B64" i="23"/>
  <c r="A64" i="23"/>
  <c r="A63" i="23"/>
  <c r="A5" i="23" s="1"/>
  <c r="D44" i="23"/>
  <c r="D43" i="23"/>
  <c r="D40" i="23"/>
  <c r="C40" i="23"/>
  <c r="B40" i="23"/>
  <c r="A40" i="23"/>
  <c r="D39" i="23"/>
  <c r="C39" i="23"/>
  <c r="B39" i="23"/>
  <c r="A39" i="23"/>
  <c r="D38" i="23"/>
  <c r="C38" i="23"/>
  <c r="B38" i="23"/>
  <c r="A38" i="23"/>
  <c r="D37" i="23"/>
  <c r="C37" i="23"/>
  <c r="B37" i="23"/>
  <c r="A37" i="23"/>
  <c r="D36" i="23"/>
  <c r="C36" i="23"/>
  <c r="B36" i="23"/>
  <c r="A36" i="23"/>
  <c r="D35" i="23"/>
  <c r="C35" i="23"/>
  <c r="B35" i="23"/>
  <c r="A35" i="23"/>
  <c r="D34" i="23"/>
  <c r="C34" i="23"/>
  <c r="B34" i="23"/>
  <c r="A34" i="23"/>
  <c r="D33" i="23"/>
  <c r="C33" i="23"/>
  <c r="B33" i="23"/>
  <c r="A33" i="23"/>
  <c r="D32" i="23"/>
  <c r="C32" i="23"/>
  <c r="B32" i="23"/>
  <c r="A32" i="23"/>
  <c r="D31" i="23"/>
  <c r="C31" i="23"/>
  <c r="B31" i="23"/>
  <c r="A31" i="23"/>
  <c r="D30" i="23"/>
  <c r="C30" i="23"/>
  <c r="B30" i="23"/>
  <c r="A30" i="23"/>
  <c r="D29" i="23"/>
  <c r="C29" i="23"/>
  <c r="B29" i="23"/>
  <c r="A29" i="23"/>
  <c r="D28" i="23"/>
  <c r="C28" i="23"/>
  <c r="B28" i="23"/>
  <c r="A28" i="23"/>
  <c r="D27" i="23"/>
  <c r="C27" i="23"/>
  <c r="B27" i="23"/>
  <c r="A27" i="23"/>
  <c r="D26" i="23"/>
  <c r="C26" i="23"/>
  <c r="B26" i="23"/>
  <c r="A26" i="23"/>
  <c r="D25" i="23"/>
  <c r="C25" i="23"/>
  <c r="B25" i="23"/>
  <c r="A25" i="23"/>
  <c r="D24" i="23"/>
  <c r="C24" i="23"/>
  <c r="B24" i="23"/>
  <c r="A24" i="23"/>
  <c r="A23" i="23"/>
  <c r="A4" i="23" s="1"/>
  <c r="D19" i="24"/>
  <c r="D13" i="24"/>
  <c r="C13" i="24"/>
  <c r="B13" i="24"/>
  <c r="A13" i="24"/>
  <c r="D12" i="24"/>
  <c r="C12" i="24"/>
  <c r="A12" i="24"/>
  <c r="D11" i="24"/>
  <c r="C11" i="24"/>
  <c r="B11" i="24"/>
  <c r="A11" i="24"/>
  <c r="D10" i="24"/>
  <c r="C10" i="24"/>
  <c r="B10" i="24"/>
  <c r="A10" i="24"/>
  <c r="D9" i="24"/>
  <c r="C9" i="24"/>
  <c r="B9" i="24"/>
  <c r="A9" i="24"/>
  <c r="C8" i="24"/>
  <c r="B8" i="24"/>
  <c r="A8" i="24"/>
  <c r="C7" i="24"/>
  <c r="B7" i="24"/>
  <c r="A7" i="24"/>
  <c r="C6" i="24"/>
  <c r="B6" i="24"/>
  <c r="A6" i="24"/>
  <c r="C5" i="24"/>
  <c r="B5" i="24"/>
  <c r="A5" i="24"/>
  <c r="C4" i="24"/>
  <c r="B4" i="24"/>
  <c r="A4" i="24"/>
  <c r="A3" i="24"/>
  <c r="N77" i="23" l="1"/>
  <c r="N40" i="20"/>
  <c r="N77" i="20"/>
  <c r="N97" i="19"/>
  <c r="N42" i="19"/>
  <c r="N41" i="23"/>
  <c r="N74" i="19"/>
  <c r="N116" i="19"/>
  <c r="M39" i="20"/>
  <c r="N113" i="23"/>
  <c r="D6" i="24" l="1"/>
  <c r="D8" i="24"/>
  <c r="D7" i="24"/>
  <c r="D5" i="24" l="1"/>
  <c r="D18" i="24" l="1"/>
  <c r="D4" i="24" l="1"/>
  <c r="D17" i="24"/>
  <c r="D39" i="21" l="1"/>
  <c r="D34" i="21"/>
  <c r="C34" i="21"/>
  <c r="B34" i="21"/>
  <c r="A34" i="21"/>
  <c r="D33" i="21"/>
  <c r="C33" i="21"/>
  <c r="B33" i="21"/>
  <c r="A33" i="21"/>
  <c r="D32" i="21"/>
  <c r="C32" i="21"/>
  <c r="B32" i="21"/>
  <c r="A32" i="21"/>
  <c r="C31" i="21"/>
  <c r="B31" i="21"/>
  <c r="A31" i="21"/>
  <c r="C30" i="21"/>
  <c r="B30" i="21"/>
  <c r="A30" i="21"/>
  <c r="C29" i="21"/>
  <c r="B29" i="21"/>
  <c r="A29" i="21"/>
  <c r="C28" i="21"/>
  <c r="B28" i="21"/>
  <c r="A28" i="21"/>
  <c r="A27" i="21"/>
  <c r="D20" i="21"/>
  <c r="D15" i="21"/>
  <c r="C15" i="21"/>
  <c r="B15" i="21"/>
  <c r="A15" i="21"/>
  <c r="D14" i="21"/>
  <c r="C14" i="21"/>
  <c r="B14" i="21"/>
  <c r="A14" i="21"/>
  <c r="D13" i="21"/>
  <c r="C13" i="21"/>
  <c r="B13" i="21"/>
  <c r="A13" i="21"/>
  <c r="D12" i="21"/>
  <c r="C12" i="21"/>
  <c r="B12" i="21"/>
  <c r="A12" i="21"/>
  <c r="D11" i="21"/>
  <c r="C11" i="21"/>
  <c r="B11" i="21"/>
  <c r="A11" i="21"/>
  <c r="D10" i="21"/>
  <c r="C10" i="21"/>
  <c r="B10" i="21"/>
  <c r="A10" i="21"/>
  <c r="C9" i="21"/>
  <c r="B9" i="21"/>
  <c r="A9" i="21"/>
  <c r="C8" i="21"/>
  <c r="B8" i="21"/>
  <c r="A8" i="21"/>
  <c r="C7" i="21"/>
  <c r="B7" i="21"/>
  <c r="A7" i="21"/>
  <c r="C6" i="21"/>
  <c r="B6" i="21"/>
  <c r="A6" i="21"/>
  <c r="C5" i="21"/>
  <c r="B5" i="21"/>
  <c r="A5" i="21"/>
  <c r="C4" i="21"/>
  <c r="B4" i="21"/>
  <c r="A4" i="21"/>
  <c r="A3" i="21"/>
  <c r="D9" i="21" l="1"/>
  <c r="D8" i="21"/>
  <c r="D6" i="21" l="1"/>
  <c r="D30" i="21" l="1"/>
  <c r="D31" i="21"/>
  <c r="D29" i="21" l="1"/>
  <c r="D28" i="21"/>
  <c r="D38" i="21" l="1"/>
  <c r="D7" i="21" l="1"/>
  <c r="D4" i="21" l="1"/>
  <c r="D5" i="21"/>
  <c r="D19" i="21"/>
  <c r="D16" i="22" l="1"/>
  <c r="C16" i="22"/>
  <c r="B16" i="22"/>
  <c r="A16" i="22"/>
  <c r="D15" i="22"/>
  <c r="C15" i="22"/>
  <c r="B15" i="22"/>
  <c r="A15" i="22"/>
  <c r="D14" i="22"/>
  <c r="C14" i="22"/>
  <c r="B14" i="22"/>
  <c r="A14" i="22"/>
  <c r="D13" i="22"/>
  <c r="C13" i="22"/>
  <c r="B13" i="22"/>
  <c r="A13" i="22"/>
  <c r="D12" i="22"/>
  <c r="C12" i="22"/>
  <c r="B12" i="22"/>
  <c r="A12" i="22"/>
  <c r="D11" i="22"/>
  <c r="C11" i="22"/>
  <c r="B11" i="22"/>
  <c r="A11" i="22"/>
  <c r="D10" i="22"/>
  <c r="C10" i="22"/>
  <c r="B10" i="22"/>
  <c r="A10" i="22"/>
  <c r="C9" i="22"/>
  <c r="B9" i="22"/>
  <c r="A9" i="22"/>
  <c r="C8" i="22"/>
  <c r="B8" i="22"/>
  <c r="A8" i="22"/>
  <c r="C7" i="22"/>
  <c r="B7" i="22"/>
  <c r="A7" i="22"/>
  <c r="C6" i="22"/>
  <c r="B6" i="22"/>
  <c r="A6" i="22"/>
  <c r="C5" i="22"/>
  <c r="B5" i="22"/>
  <c r="A5" i="22"/>
  <c r="C4" i="22"/>
  <c r="B4" i="22"/>
  <c r="A4" i="22"/>
  <c r="A3" i="22"/>
  <c r="D5" i="22" l="1"/>
  <c r="D7" i="22"/>
  <c r="D9" i="22"/>
  <c r="D20" i="22" l="1"/>
  <c r="D8" i="22"/>
  <c r="D6" i="22" l="1"/>
  <c r="D4" i="22"/>
  <c r="D19" i="22" l="1"/>
  <c r="H22" i="17" l="1"/>
  <c r="I22" i="17" s="1"/>
  <c r="E2" i="17" l="1"/>
</calcChain>
</file>

<file path=xl/sharedStrings.xml><?xml version="1.0" encoding="utf-8"?>
<sst xmlns="http://schemas.openxmlformats.org/spreadsheetml/2006/main" count="368" uniqueCount="214">
  <si>
    <t>공 사 원 가 계 산 서</t>
    <phoneticPr fontId="3" type="noConversion"/>
  </si>
  <si>
    <t>구           분</t>
  </si>
  <si>
    <t>금    액</t>
    <phoneticPr fontId="3" type="noConversion"/>
  </si>
  <si>
    <t>구  성  비</t>
    <phoneticPr fontId="3" type="noConversion"/>
  </si>
  <si>
    <t>비 고</t>
    <phoneticPr fontId="3" type="noConversion"/>
  </si>
  <si>
    <t>순  공  사  원  가</t>
    <phoneticPr fontId="3" type="noConversion"/>
  </si>
  <si>
    <t>재</t>
  </si>
  <si>
    <t>직 접 재 료 비</t>
    <phoneticPr fontId="3" type="noConversion"/>
  </si>
  <si>
    <t>료</t>
  </si>
  <si>
    <t>간 접 재 료 비</t>
    <phoneticPr fontId="3" type="noConversion"/>
  </si>
  <si>
    <t>비</t>
  </si>
  <si>
    <t>소    계 (A)</t>
  </si>
  <si>
    <t>노</t>
  </si>
  <si>
    <t>직 접 노 무 비</t>
  </si>
  <si>
    <t>무</t>
  </si>
  <si>
    <t>간 접 노 무 비</t>
    <phoneticPr fontId="3" type="noConversion"/>
  </si>
  <si>
    <t>소    계 (B)</t>
  </si>
  <si>
    <t>경          비</t>
    <phoneticPr fontId="3" type="noConversion"/>
  </si>
  <si>
    <t>경</t>
  </si>
  <si>
    <t>산 재 보 험 료</t>
    <phoneticPr fontId="3" type="noConversion"/>
  </si>
  <si>
    <t>고 용 보 험 료</t>
    <phoneticPr fontId="3" type="noConversion"/>
  </si>
  <si>
    <t>건 강 보 험 료</t>
    <phoneticPr fontId="3" type="noConversion"/>
  </si>
  <si>
    <t>노인장기요양보험료</t>
    <phoneticPr fontId="3" type="noConversion"/>
  </si>
  <si>
    <t>연 금 보 험 료</t>
    <phoneticPr fontId="3" type="noConversion"/>
  </si>
  <si>
    <t>퇴직공제부금비</t>
    <phoneticPr fontId="3" type="noConversion"/>
  </si>
  <si>
    <t>비</t>
    <phoneticPr fontId="3" type="noConversion"/>
  </si>
  <si>
    <t>기 타 경 비</t>
    <phoneticPr fontId="3" type="noConversion"/>
  </si>
  <si>
    <t>소    계 (C)</t>
  </si>
  <si>
    <t>합    계</t>
  </si>
  <si>
    <t>일 반 관 리 비 (D)</t>
  </si>
  <si>
    <t>이          윤 (E)</t>
  </si>
  <si>
    <t>작  업  부  산  물</t>
    <phoneticPr fontId="3" type="noConversion"/>
  </si>
  <si>
    <t>총      원      가</t>
    <phoneticPr fontId="3" type="noConversion"/>
  </si>
  <si>
    <t>부  가  가  치  세</t>
    <phoneticPr fontId="3" type="noConversion"/>
  </si>
  <si>
    <t>도   급    금   액</t>
    <phoneticPr fontId="3" type="noConversion"/>
  </si>
  <si>
    <t>관 급 금 액 (도급자)</t>
    <phoneticPr fontId="3" type="noConversion"/>
  </si>
  <si>
    <t>관 급 금 액 (관급자)</t>
    <phoneticPr fontId="3" type="noConversion"/>
  </si>
  <si>
    <t>한  전  불  입  금</t>
    <phoneticPr fontId="3" type="noConversion"/>
  </si>
  <si>
    <t>사 용 전  검 사 비</t>
    <phoneticPr fontId="3" type="noConversion"/>
  </si>
  <si>
    <t>총  공  사  금  액</t>
    <phoneticPr fontId="3" type="noConversion"/>
  </si>
  <si>
    <t>산업안전보건관리비</t>
    <phoneticPr fontId="3" type="noConversion"/>
  </si>
  <si>
    <t>내선전공</t>
  </si>
  <si>
    <t>전선관 부속품비</t>
    <phoneticPr fontId="20" type="noConversion"/>
  </si>
  <si>
    <t>배관의 15%</t>
    <phoneticPr fontId="20" type="noConversion"/>
  </si>
  <si>
    <t>식</t>
    <phoneticPr fontId="3" type="noConversion"/>
  </si>
  <si>
    <t>잡재료비</t>
    <phoneticPr fontId="20" type="noConversion"/>
  </si>
  <si>
    <t>선,배관의 2%</t>
    <phoneticPr fontId="20" type="noConversion"/>
  </si>
  <si>
    <t>노무비</t>
    <phoneticPr fontId="3" type="noConversion"/>
  </si>
  <si>
    <t>인</t>
    <phoneticPr fontId="3" type="noConversion"/>
  </si>
  <si>
    <t>저압케이블공</t>
    <phoneticPr fontId="3" type="noConversion"/>
  </si>
  <si>
    <t>합   계</t>
    <phoneticPr fontId="3" type="noConversion"/>
  </si>
  <si>
    <t>품       명</t>
    <phoneticPr fontId="3" type="noConversion"/>
  </si>
  <si>
    <t>규         격</t>
    <phoneticPr fontId="3" type="noConversion"/>
  </si>
  <si>
    <t>단위</t>
    <phoneticPr fontId="3" type="noConversion"/>
  </si>
  <si>
    <t>수  량</t>
    <phoneticPr fontId="3" type="noConversion"/>
  </si>
  <si>
    <t>재 료 비</t>
    <phoneticPr fontId="3" type="noConversion"/>
  </si>
  <si>
    <t>노 무 비</t>
    <phoneticPr fontId="3" type="noConversion"/>
  </si>
  <si>
    <t>경 비</t>
    <phoneticPr fontId="3" type="noConversion"/>
  </si>
  <si>
    <t>총 계</t>
    <phoneticPr fontId="3" type="noConversion"/>
  </si>
  <si>
    <t>비 고</t>
    <phoneticPr fontId="3" type="noConversion"/>
  </si>
  <si>
    <t>단가</t>
    <phoneticPr fontId="3" type="noConversion"/>
  </si>
  <si>
    <t>금액</t>
    <phoneticPr fontId="3" type="noConversion"/>
  </si>
  <si>
    <t>CD관 부속품비</t>
    <phoneticPr fontId="20" type="noConversion"/>
  </si>
  <si>
    <t>CD관의 40%</t>
    <phoneticPr fontId="20" type="noConversion"/>
  </si>
  <si>
    <t>특별인부</t>
    <phoneticPr fontId="3" type="noConversion"/>
  </si>
  <si>
    <t>공구손료</t>
    <phoneticPr fontId="20" type="noConversion"/>
  </si>
  <si>
    <t>노무비의 3%</t>
    <phoneticPr fontId="20" type="noConversion"/>
  </si>
  <si>
    <t>배관의 15%</t>
    <phoneticPr fontId="20" type="noConversion"/>
  </si>
  <si>
    <t>식</t>
    <phoneticPr fontId="3" type="noConversion"/>
  </si>
  <si>
    <t>잡재료비</t>
    <phoneticPr fontId="20" type="noConversion"/>
  </si>
  <si>
    <t>선,배관의 2%</t>
    <phoneticPr fontId="20" type="noConversion"/>
  </si>
  <si>
    <t>식</t>
    <phoneticPr fontId="3" type="noConversion"/>
  </si>
  <si>
    <t>노무비</t>
    <phoneticPr fontId="3" type="noConversion"/>
  </si>
  <si>
    <t>인</t>
    <phoneticPr fontId="3" type="noConversion"/>
  </si>
  <si>
    <t>특별인부</t>
    <phoneticPr fontId="3" type="noConversion"/>
  </si>
  <si>
    <t>인</t>
    <phoneticPr fontId="3" type="noConversion"/>
  </si>
  <si>
    <t>저압케이블공</t>
    <phoneticPr fontId="20" type="noConversion"/>
  </si>
  <si>
    <t>품     명</t>
    <phoneticPr fontId="20" type="noConversion"/>
  </si>
  <si>
    <t>재료 . 규격</t>
    <phoneticPr fontId="20" type="noConversion"/>
  </si>
  <si>
    <t>단위</t>
    <phoneticPr fontId="20" type="noConversion"/>
  </si>
  <si>
    <t>수량</t>
    <phoneticPr fontId="20" type="noConversion"/>
  </si>
  <si>
    <t>재   료   비</t>
    <phoneticPr fontId="20" type="noConversion"/>
  </si>
  <si>
    <t>노   무   비</t>
    <phoneticPr fontId="20" type="noConversion"/>
  </si>
  <si>
    <t>경     비</t>
    <phoneticPr fontId="20" type="noConversion"/>
  </si>
  <si>
    <t>총    액</t>
    <phoneticPr fontId="20" type="noConversion"/>
  </si>
  <si>
    <t>비  고</t>
    <phoneticPr fontId="20" type="noConversion"/>
  </si>
  <si>
    <t xml:space="preserve">단   가 </t>
    <phoneticPr fontId="20" type="noConversion"/>
  </si>
  <si>
    <t>금    액</t>
    <phoneticPr fontId="20" type="noConversion"/>
  </si>
  <si>
    <t>* 전기공사 집계표</t>
    <phoneticPr fontId="20" type="noConversion"/>
  </si>
  <si>
    <t>식</t>
    <phoneticPr fontId="20" type="noConversion"/>
  </si>
  <si>
    <t xml:space="preserve">  합     계</t>
    <phoneticPr fontId="20" type="noConversion"/>
  </si>
  <si>
    <t>품적용</t>
    <phoneticPr fontId="20" type="noConversion"/>
  </si>
  <si>
    <t>전선관 부속품</t>
    <phoneticPr fontId="20" type="noConversion"/>
  </si>
  <si>
    <t>소모품</t>
    <phoneticPr fontId="20" type="noConversion"/>
  </si>
  <si>
    <t>배관 배선의 2%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</si>
  <si>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</si>
  <si>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</si>
  <si>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</si>
  <si>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보통인부</t>
    <phoneticPr fontId="20" type="noConversion"/>
  </si>
  <si>
    <t>합    계</t>
    <phoneticPr fontId="20" type="noConversion"/>
  </si>
  <si>
    <t>품     명</t>
    <phoneticPr fontId="20" type="noConversion"/>
  </si>
  <si>
    <t>재료 . 규격</t>
    <phoneticPr fontId="20" type="noConversion"/>
  </si>
  <si>
    <t>단위</t>
    <phoneticPr fontId="20" type="noConversion"/>
  </si>
  <si>
    <t>수량</t>
    <phoneticPr fontId="20" type="noConversion"/>
  </si>
  <si>
    <t>재   료   비</t>
    <phoneticPr fontId="20" type="noConversion"/>
  </si>
  <si>
    <t>노   무   비</t>
    <phoneticPr fontId="20" type="noConversion"/>
  </si>
  <si>
    <t>경     비</t>
    <phoneticPr fontId="20" type="noConversion"/>
  </si>
  <si>
    <t>총    액</t>
    <phoneticPr fontId="20" type="noConversion"/>
  </si>
  <si>
    <t>비  고</t>
    <phoneticPr fontId="20" type="noConversion"/>
  </si>
  <si>
    <t xml:space="preserve">단   가 </t>
    <phoneticPr fontId="20" type="noConversion"/>
  </si>
  <si>
    <t>금    액</t>
    <phoneticPr fontId="20" type="noConversion"/>
  </si>
  <si>
    <t>* 전기공사 집계표</t>
    <phoneticPr fontId="20" type="noConversion"/>
  </si>
  <si>
    <t>식</t>
    <phoneticPr fontId="20" type="noConversion"/>
  </si>
  <si>
    <t>식</t>
    <phoneticPr fontId="20" type="noConversion"/>
  </si>
  <si>
    <t>식</t>
    <phoneticPr fontId="20" type="noConversion"/>
  </si>
  <si>
    <t xml:space="preserve">  합     계</t>
    <phoneticPr fontId="20" type="noConversion"/>
  </si>
  <si>
    <t>전선관 부속품</t>
    <phoneticPr fontId="20" type="noConversion"/>
  </si>
  <si>
    <t>배관의 15%</t>
    <phoneticPr fontId="20" type="noConversion"/>
  </si>
  <si>
    <t>식</t>
    <phoneticPr fontId="20" type="noConversion"/>
  </si>
  <si>
    <t>소모품</t>
    <phoneticPr fontId="20" type="noConversion"/>
  </si>
  <si>
    <t>배관 배선의 2%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</si>
  <si>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</si>
  <si>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</si>
  <si>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</si>
  <si>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보통인부</t>
    <phoneticPr fontId="20" type="noConversion"/>
  </si>
  <si>
    <t>공구손료</t>
    <phoneticPr fontId="20" type="noConversion"/>
  </si>
  <si>
    <t>노무비의 3%</t>
    <phoneticPr fontId="20" type="noConversion"/>
  </si>
  <si>
    <t>합    계</t>
    <phoneticPr fontId="20" type="noConversion"/>
  </si>
  <si>
    <t>전선관 부속품</t>
    <phoneticPr fontId="20" type="noConversion"/>
  </si>
  <si>
    <t>배관의 15%</t>
    <phoneticPr fontId="20" type="noConversion"/>
  </si>
  <si>
    <t>식</t>
    <phoneticPr fontId="20" type="noConversion"/>
  </si>
  <si>
    <t>소모품</t>
    <phoneticPr fontId="20" type="noConversion"/>
  </si>
  <si>
    <t>배관 배선의 2%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</si>
  <si>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</si>
  <si>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</si>
  <si>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</si>
  <si>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보통인부</t>
    <phoneticPr fontId="20" type="noConversion"/>
  </si>
  <si>
    <t>공구손료</t>
    <phoneticPr fontId="20" type="noConversion"/>
  </si>
  <si>
    <t>노무비의 3%</t>
    <phoneticPr fontId="20" type="noConversion"/>
  </si>
  <si>
    <t>합    계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</si>
  <si>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</si>
  <si>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</si>
  <si>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</si>
  <si>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공구손료</t>
    <phoneticPr fontId="20" type="noConversion"/>
  </si>
  <si>
    <t>노무비의 3%</t>
    <phoneticPr fontId="20" type="noConversion"/>
  </si>
  <si>
    <t>식</t>
    <phoneticPr fontId="20" type="noConversion"/>
  </si>
  <si>
    <t>품     명</t>
    <phoneticPr fontId="20" type="noConversion"/>
  </si>
  <si>
    <t>재료 . 규격</t>
    <phoneticPr fontId="20" type="noConversion"/>
  </si>
  <si>
    <t>단위</t>
    <phoneticPr fontId="20" type="noConversion"/>
  </si>
  <si>
    <t>수량</t>
    <phoneticPr fontId="20" type="noConversion"/>
  </si>
  <si>
    <t>재   료   비</t>
    <phoneticPr fontId="20" type="noConversion"/>
  </si>
  <si>
    <t>노   무   비</t>
    <phoneticPr fontId="20" type="noConversion"/>
  </si>
  <si>
    <t>경     비</t>
    <phoneticPr fontId="20" type="noConversion"/>
  </si>
  <si>
    <t>총    액</t>
    <phoneticPr fontId="20" type="noConversion"/>
  </si>
  <si>
    <t>비  고</t>
    <phoneticPr fontId="20" type="noConversion"/>
  </si>
  <si>
    <t xml:space="preserve">단   가 </t>
    <phoneticPr fontId="20" type="noConversion"/>
  </si>
  <si>
    <t>금    액</t>
    <phoneticPr fontId="20" type="noConversion"/>
  </si>
  <si>
    <t>* 전기공사 집계표</t>
    <phoneticPr fontId="20" type="noConversion"/>
  </si>
  <si>
    <t>식</t>
    <phoneticPr fontId="20" type="noConversion"/>
  </si>
  <si>
    <t>식</t>
    <phoneticPr fontId="20" type="noConversion"/>
  </si>
  <si>
    <t>식</t>
    <phoneticPr fontId="20" type="noConversion"/>
  </si>
  <si>
    <t xml:space="preserve">  합     계</t>
    <phoneticPr fontId="20" type="noConversion"/>
  </si>
  <si>
    <t>전선관 부속품</t>
    <phoneticPr fontId="20" type="noConversion"/>
  </si>
  <si>
    <t>배관의 15%</t>
    <phoneticPr fontId="20" type="noConversion"/>
  </si>
  <si>
    <t>소모품</t>
    <phoneticPr fontId="20" type="noConversion"/>
  </si>
  <si>
    <t>배관 배선의 2%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</si>
  <si>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</si>
  <si>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</si>
  <si>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</si>
  <si>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보통인부</t>
    <phoneticPr fontId="20" type="noConversion"/>
  </si>
  <si>
    <t>공구손료</t>
    <phoneticPr fontId="20" type="noConversion"/>
  </si>
  <si>
    <t>노무비의 3%</t>
    <phoneticPr fontId="20" type="noConversion"/>
  </si>
  <si>
    <t>합    계</t>
    <phoneticPr fontId="20" type="noConversion"/>
  </si>
  <si>
    <t>전선관 부속품</t>
    <phoneticPr fontId="20" type="noConversion"/>
  </si>
  <si>
    <t>배관의 15%</t>
    <phoneticPr fontId="20" type="noConversion"/>
  </si>
  <si>
    <t>식</t>
    <phoneticPr fontId="20" type="noConversion"/>
  </si>
  <si>
    <t>소모품</t>
    <phoneticPr fontId="20" type="noConversion"/>
  </si>
  <si>
    <t>배관 배선의 2%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</si>
  <si>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</si>
  <si>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</si>
  <si>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</si>
  <si>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보통인부</t>
    <phoneticPr fontId="20" type="noConversion"/>
  </si>
  <si>
    <t>공구손료</t>
    <phoneticPr fontId="20" type="noConversion"/>
  </si>
  <si>
    <t>노무비의 3%</t>
    <phoneticPr fontId="20" type="noConversion"/>
  </si>
  <si>
    <t>합    계</t>
    <phoneticPr fontId="20" type="noConversion"/>
  </si>
  <si>
    <t>전선관 부속품</t>
    <phoneticPr fontId="20" type="noConversion"/>
  </si>
  <si>
    <t>배관의 15%</t>
    <phoneticPr fontId="20" type="noConversion"/>
  </si>
  <si>
    <t>식</t>
    <phoneticPr fontId="20" type="noConversion"/>
  </si>
  <si>
    <t>소모품</t>
    <phoneticPr fontId="20" type="noConversion"/>
  </si>
  <si>
    <t>배관 배선의 2%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</si>
  <si>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</si>
  <si>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</si>
  <si>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</si>
  <si>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공구손료</t>
    <phoneticPr fontId="20" type="noConversion"/>
  </si>
  <si>
    <t>노무비의 3%</t>
    <phoneticPr fontId="20" type="noConversion"/>
  </si>
  <si>
    <t>합    계</t>
    <phoneticPr fontId="20" type="noConversion"/>
  </si>
  <si>
    <t>노무비</t>
    <phoneticPr fontId="20" type="noConversion"/>
  </si>
  <si>
    <t>내선전공</t>
    <phoneticPr fontId="20" type="noConversion"/>
  </si>
  <si>
    <t>인</t>
    <phoneticPr fontId="20" type="noConversion"/>
  </si>
  <si>
    <t>공구손료</t>
    <phoneticPr fontId="20" type="noConversion"/>
  </si>
  <si>
    <t>노무비의 3%</t>
    <phoneticPr fontId="20" type="noConversion"/>
  </si>
  <si>
    <t>식</t>
    <phoneticPr fontId="20" type="noConversion"/>
  </si>
  <si>
    <t>합    계</t>
    <phoneticPr fontId="20" type="noConversion"/>
  </si>
  <si>
    <t>x 직접노무비</t>
  </si>
  <si>
    <t>x 노무비</t>
  </si>
  <si>
    <t>x 건강보험료</t>
  </si>
  <si>
    <t>x (재료비+직노)</t>
  </si>
  <si>
    <t>x (직접노무비)</t>
  </si>
  <si>
    <t>x (재료비+노무비)</t>
  </si>
  <si>
    <t>A+B+C</t>
  </si>
  <si>
    <t>x (A+B+C)</t>
  </si>
  <si>
    <t>x (B+C+D)</t>
  </si>
  <si>
    <t>x (A+B+C+D+E)</t>
  </si>
  <si>
    <t xml:space="preserve"> ■ 공사명 : 국공립어린이집 환경개선 전기공사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</si>
</sst>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#,##0_ "/>
    <numFmt numFmtId="178" formatCode="0.0%"/>
    <numFmt numFmtId="179" formatCode="#,##0;[Red]#,##0"/>
    <numFmt numFmtId="180" formatCode="&quot;제&quot;General&quot;호&quot;&quot;표&quot;"/>
    <numFmt numFmtId="181" formatCode="_-* #,##0.0_-;\-* #,##0.0_-;_-* &quot;-&quot;_-;_-@_-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Arial"/>
      <family val="2"/>
    </font>
    <font>
      <sz val="8"/>
      <name val="Times New Roman"/>
      <family val="1"/>
    </font>
    <font>
      <sz val="10"/>
      <name val="명조"/>
      <family val="3"/>
      <charset val="129"/>
    </font>
    <font>
      <sz val="10"/>
      <name val="Helv"/>
      <family val="2"/>
    </font>
    <font>
      <sz val="11"/>
      <color rgb="FF000000"/>
      <name val="맑은 고딕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u/>
      <sz val="14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9"/>
      <color indexed="12"/>
      <name val="굴림체"/>
      <family val="3"/>
      <charset val="129"/>
    </font>
    <font>
      <sz val="9"/>
      <color indexed="10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12"/>
      <name val="굴림체"/>
      <family val="3"/>
      <charset val="129"/>
    </font>
    <font>
      <sz val="9"/>
      <color indexed="9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  <xf numFmtId="0" fontId="2" fillId="0" borderId="0" applyFill="0" applyBorder="0" applyAlignment="0"/>
    <xf numFmtId="0" fontId="4" fillId="0" borderId="3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4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6" fontId="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42" fontId="2" fillId="0" borderId="0" applyFont="0" applyFill="0" applyBorder="0" applyAlignment="0" applyProtection="0">
      <alignment vertical="center"/>
    </xf>
    <xf numFmtId="0" fontId="9" fillId="0" borderId="0"/>
    <xf numFmtId="0" fontId="10" fillId="0" borderId="0"/>
    <xf numFmtId="0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177" fontId="10" fillId="0" borderId="0" xfId="15" applyNumberFormat="1" applyAlignment="1">
      <alignment vertical="center"/>
    </xf>
    <xf numFmtId="177" fontId="12" fillId="0" borderId="0" xfId="15" quotePrefix="1" applyNumberFormat="1" applyFont="1" applyAlignment="1">
      <alignment horizontal="left" vertical="center"/>
    </xf>
    <xf numFmtId="177" fontId="10" fillId="0" borderId="0" xfId="15" applyNumberFormat="1" applyAlignment="1">
      <alignment horizontal="center" vertical="center"/>
    </xf>
    <xf numFmtId="177" fontId="10" fillId="0" borderId="0" xfId="16" applyNumberFormat="1" applyAlignment="1">
      <alignment vertical="center"/>
    </xf>
    <xf numFmtId="177" fontId="13" fillId="0" borderId="1" xfId="15" applyNumberFormat="1" applyFont="1" applyBorder="1" applyAlignment="1">
      <alignment horizontal="centerContinuous" vertical="center"/>
    </xf>
    <xf numFmtId="177" fontId="13" fillId="0" borderId="1" xfId="16" applyNumberFormat="1" applyFont="1" applyFill="1" applyBorder="1" applyAlignment="1">
      <alignment horizontal="center" vertical="center"/>
    </xf>
    <xf numFmtId="177" fontId="10" fillId="2" borderId="0" xfId="15" applyNumberFormat="1" applyFill="1" applyAlignment="1">
      <alignment vertical="center"/>
    </xf>
    <xf numFmtId="177" fontId="13" fillId="0" borderId="5" xfId="15" applyNumberFormat="1" applyFont="1" applyBorder="1" applyAlignment="1">
      <alignment horizontal="center" vertical="center"/>
    </xf>
    <xf numFmtId="177" fontId="13" fillId="0" borderId="1" xfId="15" applyNumberFormat="1" applyFont="1" applyBorder="1" applyAlignment="1">
      <alignment horizontal="left" vertical="center" indent="1"/>
    </xf>
    <xf numFmtId="177" fontId="14" fillId="0" borderId="1" xfId="16" applyNumberFormat="1" applyFont="1" applyBorder="1" applyAlignment="1">
      <alignment vertical="center"/>
    </xf>
    <xf numFmtId="10" fontId="13" fillId="0" borderId="1" xfId="17" applyNumberFormat="1" applyFont="1" applyBorder="1" applyAlignment="1">
      <alignment horizontal="center" vertical="center"/>
    </xf>
    <xf numFmtId="177" fontId="13" fillId="0" borderId="1" xfId="15" applyNumberFormat="1" applyFont="1" applyBorder="1" applyAlignment="1">
      <alignment vertical="center"/>
    </xf>
    <xf numFmtId="177" fontId="13" fillId="0" borderId="1" xfId="16" applyNumberFormat="1" applyFont="1" applyBorder="1" applyAlignment="1">
      <alignment vertical="center"/>
    </xf>
    <xf numFmtId="177" fontId="13" fillId="0" borderId="6" xfId="15" applyNumberFormat="1" applyFont="1" applyBorder="1" applyAlignment="1">
      <alignment horizontal="center" vertical="center"/>
    </xf>
    <xf numFmtId="177" fontId="15" fillId="0" borderId="1" xfId="16" applyNumberFormat="1" applyFont="1" applyBorder="1" applyAlignment="1">
      <alignment vertical="center"/>
    </xf>
    <xf numFmtId="177" fontId="13" fillId="0" borderId="7" xfId="15" applyNumberFormat="1" applyFont="1" applyBorder="1" applyAlignment="1">
      <alignment horizontal="center" vertical="center"/>
    </xf>
    <xf numFmtId="177" fontId="13" fillId="0" borderId="1" xfId="15" applyNumberFormat="1" applyFont="1" applyBorder="1" applyAlignment="1">
      <alignment horizontal="center" vertical="center"/>
    </xf>
    <xf numFmtId="177" fontId="16" fillId="0" borderId="1" xfId="16" applyNumberFormat="1" applyFont="1" applyBorder="1" applyAlignment="1">
      <alignment vertical="center"/>
    </xf>
    <xf numFmtId="178" fontId="13" fillId="0" borderId="1" xfId="17" applyNumberFormat="1" applyFont="1" applyBorder="1" applyAlignment="1">
      <alignment horizontal="center" vertical="center"/>
    </xf>
    <xf numFmtId="177" fontId="17" fillId="0" borderId="1" xfId="16" applyNumberFormat="1" applyFont="1" applyBorder="1" applyAlignment="1">
      <alignment vertical="center"/>
    </xf>
    <xf numFmtId="177" fontId="13" fillId="0" borderId="1" xfId="15" quotePrefix="1" applyNumberFormat="1" applyFont="1" applyBorder="1" applyAlignment="1">
      <alignment horizontal="center" vertical="center"/>
    </xf>
    <xf numFmtId="177" fontId="13" fillId="0" borderId="1" xfId="15" applyNumberFormat="1" applyFont="1" applyBorder="1" applyAlignment="1">
      <alignment horizontal="left" vertical="center" wrapText="1"/>
    </xf>
    <xf numFmtId="177" fontId="13" fillId="0" borderId="1" xfId="15" applyNumberFormat="1" applyFont="1" applyBorder="1" applyAlignment="1">
      <alignment horizontal="left" vertical="center"/>
    </xf>
    <xf numFmtId="41" fontId="10" fillId="0" borderId="0" xfId="11" applyFont="1" applyAlignment="1">
      <alignment horizontal="right" vertical="center"/>
    </xf>
    <xf numFmtId="178" fontId="18" fillId="0" borderId="1" xfId="16" applyNumberFormat="1" applyFont="1" applyBorder="1" applyAlignment="1">
      <alignment vertical="center"/>
    </xf>
    <xf numFmtId="177" fontId="18" fillId="0" borderId="1" xfId="16" applyNumberFormat="1" applyFont="1" applyBorder="1" applyAlignment="1">
      <alignment vertical="center"/>
    </xf>
    <xf numFmtId="10" fontId="13" fillId="0" borderId="1" xfId="15" applyNumberFormat="1" applyFont="1" applyBorder="1" applyAlignment="1">
      <alignment horizontal="center" vertical="center"/>
    </xf>
    <xf numFmtId="177" fontId="16" fillId="0" borderId="1" xfId="16" applyNumberFormat="1" applyFont="1" applyFill="1" applyBorder="1" applyAlignment="1">
      <alignment vertical="center"/>
    </xf>
    <xf numFmtId="177" fontId="13" fillId="3" borderId="1" xfId="16" applyNumberFormat="1" applyFont="1" applyFill="1" applyBorder="1" applyAlignment="1">
      <alignment vertical="center"/>
    </xf>
    <xf numFmtId="177" fontId="13" fillId="3" borderId="1" xfId="15" applyNumberFormat="1" applyFont="1" applyFill="1" applyBorder="1" applyAlignment="1">
      <alignment vertical="center"/>
    </xf>
    <xf numFmtId="177" fontId="10" fillId="0" borderId="0" xfId="15" applyNumberFormat="1"/>
    <xf numFmtId="177" fontId="10" fillId="0" borderId="0" xfId="15" applyNumberFormat="1" applyAlignment="1">
      <alignment horizontal="center"/>
    </xf>
    <xf numFmtId="177" fontId="10" fillId="0" borderId="0" xfId="16" applyNumberFormat="1"/>
    <xf numFmtId="0" fontId="10" fillId="0" borderId="0" xfId="15" applyAlignment="1">
      <alignment horizontal="center"/>
    </xf>
    <xf numFmtId="179" fontId="13" fillId="0" borderId="0" xfId="0" applyNumberFormat="1" applyFont="1" applyFill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vertical="center"/>
    </xf>
    <xf numFmtId="41" fontId="13" fillId="0" borderId="8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1" applyNumberFormat="1" applyFont="1" applyFill="1" applyBorder="1" applyAlignment="1">
      <alignment vertical="center"/>
    </xf>
    <xf numFmtId="3" fontId="13" fillId="0" borderId="1" xfId="11" applyNumberFormat="1" applyFont="1" applyFill="1" applyBorder="1" applyAlignment="1">
      <alignment vertical="center"/>
    </xf>
    <xf numFmtId="180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41" fontId="13" fillId="0" borderId="1" xfId="11" applyFont="1" applyFill="1" applyBorder="1" applyAlignment="1">
      <alignment vertical="center" shrinkToFit="1"/>
    </xf>
    <xf numFmtId="41" fontId="13" fillId="0" borderId="1" xfId="11" applyFont="1" applyFill="1" applyBorder="1" applyAlignment="1">
      <alignment horizontal="left" vertical="center"/>
    </xf>
    <xf numFmtId="41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11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18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1" fontId="13" fillId="0" borderId="8" xfId="11" applyFont="1" applyFill="1" applyBorder="1" applyAlignment="1">
      <alignment vertical="center" shrinkToFit="1"/>
    </xf>
    <xf numFmtId="41" fontId="13" fillId="0" borderId="8" xfId="11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NumberFormat="1" applyFont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0" xfId="18" applyNumberFormat="1" applyFont="1" applyBorder="1" applyAlignment="1">
      <alignment vertical="center"/>
    </xf>
    <xf numFmtId="0" fontId="13" fillId="0" borderId="11" xfId="18" applyNumberFormat="1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41" fontId="13" fillId="0" borderId="11" xfId="18" applyFont="1" applyBorder="1" applyAlignment="1">
      <alignment vertical="center"/>
    </xf>
    <xf numFmtId="41" fontId="13" fillId="0" borderId="12" xfId="18" applyFont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NumberFormat="1" applyFont="1" applyBorder="1" applyAlignment="1">
      <alignment horizontal="left" vertical="center" shrinkToFit="1"/>
    </xf>
    <xf numFmtId="0" fontId="13" fillId="0" borderId="13" xfId="18" applyNumberFormat="1" applyFont="1" applyBorder="1" applyAlignment="1">
      <alignment vertical="center"/>
    </xf>
    <xf numFmtId="0" fontId="13" fillId="0" borderId="14" xfId="18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1" fontId="13" fillId="0" borderId="14" xfId="18" applyFont="1" applyBorder="1" applyAlignment="1">
      <alignment horizontal="center" vertical="center"/>
    </xf>
    <xf numFmtId="41" fontId="13" fillId="0" borderId="14" xfId="18" applyFont="1" applyBorder="1" applyAlignment="1">
      <alignment vertical="center"/>
    </xf>
    <xf numFmtId="41" fontId="13" fillId="0" borderId="14" xfId="18" applyNumberFormat="1" applyFont="1" applyBorder="1" applyAlignment="1">
      <alignment vertical="center"/>
    </xf>
    <xf numFmtId="41" fontId="13" fillId="0" borderId="15" xfId="18" applyFont="1" applyBorder="1" applyAlignment="1">
      <alignment horizontal="center" vertical="center"/>
    </xf>
    <xf numFmtId="0" fontId="13" fillId="0" borderId="13" xfId="18" applyNumberFormat="1" applyFont="1" applyFill="1" applyBorder="1" applyAlignment="1">
      <alignment vertical="center"/>
    </xf>
    <xf numFmtId="0" fontId="13" fillId="0" borderId="14" xfId="18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41" fontId="13" fillId="0" borderId="14" xfId="18" applyFont="1" applyFill="1" applyBorder="1" applyAlignment="1">
      <alignment vertical="center"/>
    </xf>
    <xf numFmtId="41" fontId="13" fillId="0" borderId="14" xfId="18" applyNumberFormat="1" applyFont="1" applyFill="1" applyBorder="1" applyAlignment="1">
      <alignment vertical="center"/>
    </xf>
    <xf numFmtId="41" fontId="13" fillId="0" borderId="15" xfId="18" applyFont="1" applyFill="1" applyBorder="1" applyAlignment="1">
      <alignment horizontal="center" vertical="center"/>
    </xf>
    <xf numFmtId="0" fontId="13" fillId="0" borderId="13" xfId="18" applyNumberFormat="1" applyFont="1" applyBorder="1" applyAlignment="1">
      <alignment vertical="center" shrinkToFit="1"/>
    </xf>
    <xf numFmtId="0" fontId="13" fillId="0" borderId="14" xfId="18" applyNumberFormat="1" applyFont="1" applyBorder="1" applyAlignment="1">
      <alignment vertical="center" shrinkToFit="1"/>
    </xf>
    <xf numFmtId="0" fontId="13" fillId="0" borderId="14" xfId="0" applyFont="1" applyBorder="1" applyAlignment="1">
      <alignment horizontal="center" vertical="center" shrinkToFit="1"/>
    </xf>
    <xf numFmtId="41" fontId="13" fillId="0" borderId="14" xfId="18" applyFont="1" applyBorder="1" applyAlignment="1">
      <alignment horizontal="center" vertical="center" shrinkToFit="1"/>
    </xf>
    <xf numFmtId="41" fontId="13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18" applyNumberFormat="1" applyFont="1" applyBorder="1" applyAlignment="1">
      <alignment vertical="center" shrinkToFit="1"/>
    </xf>
    <xf numFmtId="0" fontId="13" fillId="0" borderId="17" xfId="18" applyNumberFormat="1" applyFont="1" applyBorder="1" applyAlignment="1">
      <alignment vertical="center" shrinkToFit="1"/>
    </xf>
    <xf numFmtId="0" fontId="13" fillId="0" borderId="17" xfId="0" applyFont="1" applyBorder="1" applyAlignment="1">
      <alignment horizontal="center" vertical="center" shrinkToFit="1"/>
    </xf>
    <xf numFmtId="41" fontId="13" fillId="0" borderId="17" xfId="18" applyFont="1" applyBorder="1" applyAlignment="1">
      <alignment horizontal="center" vertical="center" shrinkToFit="1"/>
    </xf>
    <xf numFmtId="41" fontId="13" fillId="0" borderId="17" xfId="0" applyNumberFormat="1" applyFont="1" applyBorder="1" applyAlignment="1">
      <alignment vertical="center"/>
    </xf>
    <xf numFmtId="41" fontId="13" fillId="0" borderId="17" xfId="18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41" fontId="13" fillId="0" borderId="11" xfId="18" applyFont="1" applyBorder="1" applyAlignment="1">
      <alignment vertical="center" shrinkToFit="1"/>
    </xf>
    <xf numFmtId="41" fontId="13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41" fontId="13" fillId="0" borderId="14" xfId="18" applyFont="1" applyBorder="1" applyAlignment="1">
      <alignment vertical="center" shrinkToFit="1"/>
    </xf>
    <xf numFmtId="41" fontId="13" fillId="0" borderId="1" xfId="0" applyNumberFormat="1" applyFont="1" applyBorder="1" applyAlignment="1">
      <alignment vertical="center" shrinkToFit="1"/>
    </xf>
    <xf numFmtId="41" fontId="13" fillId="0" borderId="14" xfId="18" applyNumberFormat="1" applyFont="1" applyBorder="1" applyAlignment="1" applyProtection="1">
      <alignment vertical="center"/>
      <protection locked="0"/>
    </xf>
    <xf numFmtId="41" fontId="13" fillId="0" borderId="1" xfId="0" applyNumberFormat="1" applyFont="1" applyBorder="1" applyAlignment="1">
      <alignment horizontal="left" vertical="center" shrinkToFit="1"/>
    </xf>
    <xf numFmtId="41" fontId="13" fillId="0" borderId="14" xfId="18" applyFont="1" applyBorder="1" applyAlignment="1" applyProtection="1">
      <alignment vertical="center"/>
      <protection locked="0"/>
    </xf>
    <xf numFmtId="181" fontId="13" fillId="0" borderId="14" xfId="18" applyNumberFormat="1" applyFont="1" applyBorder="1" applyAlignment="1">
      <alignment horizontal="center" vertical="center"/>
    </xf>
    <xf numFmtId="0" fontId="13" fillId="0" borderId="1" xfId="0" applyFont="1" applyBorder="1" applyAlignment="1">
      <alignment shrinkToFit="1"/>
    </xf>
    <xf numFmtId="0" fontId="13" fillId="0" borderId="1" xfId="0" applyNumberFormat="1" applyFont="1" applyBorder="1" applyAlignment="1">
      <alignment horizontal="left" shrinkToFit="1"/>
    </xf>
    <xf numFmtId="41" fontId="13" fillId="0" borderId="17" xfId="18" applyFont="1" applyBorder="1" applyAlignment="1" applyProtection="1">
      <alignment vertical="center"/>
      <protection locked="0"/>
    </xf>
    <xf numFmtId="41" fontId="13" fillId="0" borderId="1" xfId="0" applyNumberFormat="1" applyFont="1" applyBorder="1" applyAlignment="1">
      <alignment horizontal="left" shrinkToFit="1"/>
    </xf>
    <xf numFmtId="0" fontId="13" fillId="0" borderId="13" xfId="18" applyNumberFormat="1" applyFont="1" applyBorder="1" applyAlignment="1">
      <alignment shrinkToFit="1"/>
    </xf>
    <xf numFmtId="0" fontId="13" fillId="0" borderId="14" xfId="18" applyNumberFormat="1" applyFont="1" applyBorder="1" applyAlignment="1">
      <alignment shrinkToFit="1"/>
    </xf>
    <xf numFmtId="0" fontId="13" fillId="0" borderId="14" xfId="0" applyFont="1" applyBorder="1" applyAlignment="1">
      <alignment horizontal="center"/>
    </xf>
    <xf numFmtId="41" fontId="13" fillId="0" borderId="14" xfId="18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NumberFormat="1" applyFont="1" applyBorder="1" applyAlignment="1">
      <alignment horizontal="left"/>
    </xf>
    <xf numFmtId="0" fontId="13" fillId="0" borderId="16" xfId="18" applyNumberFormat="1" applyFont="1" applyBorder="1" applyAlignment="1">
      <alignment shrinkToFit="1"/>
    </xf>
    <xf numFmtId="0" fontId="13" fillId="0" borderId="17" xfId="18" applyNumberFormat="1" applyFont="1" applyBorder="1" applyAlignment="1">
      <alignment shrinkToFit="1"/>
    </xf>
    <xf numFmtId="0" fontId="13" fillId="0" borderId="17" xfId="0" applyFont="1" applyBorder="1" applyAlignment="1">
      <alignment horizontal="center"/>
    </xf>
    <xf numFmtId="41" fontId="13" fillId="0" borderId="17" xfId="18" applyFont="1" applyBorder="1" applyAlignment="1"/>
    <xf numFmtId="0" fontId="13" fillId="0" borderId="17" xfId="0" applyFont="1" applyBorder="1" applyAlignment="1"/>
    <xf numFmtId="0" fontId="13" fillId="0" borderId="18" xfId="0" applyFont="1" applyBorder="1" applyAlignment="1">
      <alignment horizontal="center"/>
    </xf>
    <xf numFmtId="0" fontId="13" fillId="0" borderId="1" xfId="18" applyNumberFormat="1" applyFont="1" applyBorder="1" applyAlignment="1">
      <alignment shrinkToFit="1"/>
    </xf>
    <xf numFmtId="0" fontId="13" fillId="0" borderId="1" xfId="0" applyFont="1" applyBorder="1" applyAlignment="1">
      <alignment horizontal="center"/>
    </xf>
    <xf numFmtId="41" fontId="13" fillId="0" borderId="1" xfId="18" applyFont="1" applyBorder="1" applyAlignment="1"/>
    <xf numFmtId="177" fontId="13" fillId="0" borderId="1" xfId="15" applyNumberFormat="1" applyFont="1" applyBorder="1" applyAlignment="1">
      <alignment horizontal="center" vertical="center"/>
    </xf>
    <xf numFmtId="177" fontId="11" fillId="0" borderId="0" xfId="15" applyNumberFormat="1" applyFont="1" applyAlignment="1">
      <alignment horizontal="center" vertical="center"/>
    </xf>
    <xf numFmtId="41" fontId="13" fillId="0" borderId="0" xfId="11" applyFont="1" applyBorder="1" applyAlignment="1">
      <alignment horizontal="right" vertical="center"/>
    </xf>
    <xf numFmtId="177" fontId="13" fillId="0" borderId="1" xfId="15" quotePrefix="1" applyNumberFormat="1" applyFont="1" applyBorder="1" applyAlignment="1">
      <alignment horizontal="center" vertical="center"/>
    </xf>
    <xf numFmtId="177" fontId="13" fillId="0" borderId="5" xfId="15" applyNumberFormat="1" applyFont="1" applyBorder="1" applyAlignment="1">
      <alignment horizontal="center" vertical="center" textRotation="255"/>
    </xf>
    <xf numFmtId="177" fontId="13" fillId="0" borderId="6" xfId="15" applyNumberFormat="1" applyFont="1" applyBorder="1" applyAlignment="1">
      <alignment horizontal="center" vertical="center" textRotation="255"/>
    </xf>
    <xf numFmtId="177" fontId="13" fillId="0" borderId="7" xfId="15" applyNumberFormat="1" applyFont="1" applyBorder="1" applyAlignment="1">
      <alignment horizontal="center" vertical="center" textRotation="255"/>
    </xf>
    <xf numFmtId="177" fontId="13" fillId="0" borderId="8" xfId="15" applyNumberFormat="1" applyFont="1" applyBorder="1" applyAlignment="1">
      <alignment horizontal="right" vertical="center"/>
    </xf>
    <xf numFmtId="177" fontId="13" fillId="0" borderId="2" xfId="15" applyNumberFormat="1" applyFont="1" applyBorder="1" applyAlignment="1">
      <alignment horizontal="right" vertical="center"/>
    </xf>
    <xf numFmtId="177" fontId="13" fillId="0" borderId="9" xfId="15" applyNumberFormat="1" applyFont="1" applyBorder="1" applyAlignment="1">
      <alignment horizontal="right" vertical="center"/>
    </xf>
    <xf numFmtId="177" fontId="13" fillId="0" borderId="8" xfId="15" applyNumberFormat="1" applyFont="1" applyBorder="1" applyAlignment="1">
      <alignment horizontal="center" vertical="center"/>
    </xf>
    <xf numFmtId="177" fontId="13" fillId="0" borderId="2" xfId="15" applyNumberFormat="1" applyFont="1" applyBorder="1" applyAlignment="1">
      <alignment horizontal="center" vertical="center"/>
    </xf>
    <xf numFmtId="177" fontId="13" fillId="0" borderId="9" xfId="15" applyNumberFormat="1" applyFont="1" applyBorder="1" applyAlignment="1">
      <alignment horizontal="center" vertical="center"/>
    </xf>
    <xf numFmtId="177" fontId="13" fillId="3" borderId="1" xfId="15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179" fontId="13" fillId="0" borderId="5" xfId="0" applyNumberFormat="1" applyFont="1" applyFill="1" applyBorder="1" applyAlignment="1">
      <alignment horizontal="center" vertical="center"/>
    </xf>
    <xf numFmtId="179" fontId="13" fillId="0" borderId="7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0" borderId="10" xfId="18" applyNumberFormat="1" applyFont="1" applyBorder="1" applyAlignment="1">
      <alignment horizontal="left" vertical="center" shrinkToFit="1"/>
    </xf>
    <xf numFmtId="0" fontId="12" fillId="0" borderId="11" xfId="18" applyNumberFormat="1" applyFont="1" applyBorder="1" applyAlignment="1">
      <alignment horizontal="left" vertical="center" shrinkToFit="1"/>
    </xf>
    <xf numFmtId="0" fontId="12" fillId="4" borderId="1" xfId="18" applyNumberFormat="1" applyFont="1" applyFill="1" applyBorder="1" applyAlignment="1">
      <alignment horizontal="center" vertical="center" shrinkToFit="1"/>
    </xf>
    <xf numFmtId="0" fontId="12" fillId="4" borderId="1" xfId="18" applyNumberFormat="1" applyFont="1" applyFill="1" applyBorder="1" applyAlignment="1">
      <alignment vertical="center" shrinkToFit="1"/>
    </xf>
    <xf numFmtId="41" fontId="12" fillId="4" borderId="1" xfId="18" applyFont="1" applyFill="1" applyBorder="1" applyAlignment="1">
      <alignment horizontal="center" vertical="center"/>
    </xf>
    <xf numFmtId="41" fontId="12" fillId="4" borderId="1" xfId="18" applyFont="1" applyFill="1" applyBorder="1" applyAlignment="1">
      <alignment vertical="center"/>
    </xf>
  </cellXfs>
  <cellStyles count="19">
    <cellStyle name="Calc Currency (0)" xfId="3"/>
    <cellStyle name="Header1" xfId="4"/>
    <cellStyle name="Header2" xfId="5"/>
    <cellStyle name="Normal_#10-Headcount" xfId="6"/>
    <cellStyle name="백분율 2" xfId="17"/>
    <cellStyle name="쉼표 [0]" xfId="18" builtinId="6"/>
    <cellStyle name="쉼표 [0] 2" xfId="2"/>
    <cellStyle name="쉼표 [0] 2 2" xfId="11"/>
    <cellStyle name="쉼표 [0] 3" xfId="10"/>
    <cellStyle name="쉼표 [0]_무역(재주작업)" xfId="16"/>
    <cellStyle name="안건회계법인" xfId="7"/>
    <cellStyle name="콤마 [0]_현대0124" xfId="8"/>
    <cellStyle name="콤마_현대0124" xfId="9"/>
    <cellStyle name="통화 [0] 2" xfId="13"/>
    <cellStyle name="표준" xfId="0" builtinId="0"/>
    <cellStyle name="표준 2" xfId="1"/>
    <cellStyle name="표준 3" xfId="12"/>
    <cellStyle name="표준 4" xfId="14"/>
    <cellStyle name="표준_무역(재주작업)" xf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ATAPCS\DD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T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44592;&#54620;1\c\MAYBE\&#51088;&#51116;&#47932;&#4704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4540;&#54788;\g\&#50864;&#48372;ENG\&#44228;&#45824;&#49744;&#53553;&#44288;&#51204;&#46321;&#44368;&#52404;&#44277;&#49324;\Documents%20and%20Settings\user\My%20Documents\&#51204;&#44592;&#49884;&#49444;&#51088;&#47308;\1.&#51204;&#44592;&#51088;&#47308;\2.&#44277;&#49324;&#51088;&#47308;\2007&#45380;&#46020;\2007%20&#44277;&#49324;\2007.04%20&#49884;&#51648;&#44256;%20&#51613;&#52629;%20&#51204;&#44592;\&#49884;&#51648;&#44256;&#46321;-&#51613;&#52629;&#45236;&#50669;(&#52572;&#51333;)\&#49884;&#51648;&#44256;&#44368;&#49324;&#51613;&#52629;&#53685;&#49888;&#45236;&#5066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\c\Program%20Files\AutoCAD%20R14\&#49892;&#49884;\&#49569;&#46972;&#52488;&#46321;&#54617;&#44368;\&#45236;&#50669;&#49436;\&#49569;&#46972;&#52488;&#51473;&#54617;&#44368;(fin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_AZTMP13_\&#48708;&#49328;&#46041;%20784-6&#48264;&#51648;%20&#48708;&#49328;&#50612;&#47536;&#51060;&#51665;%20&#44536;&#47536;&#47532;&#47784;&#45944;&#47553;%20&#49324;&#50629;(&#51204;&#44592;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_AZTMP13_\&#49345;&#51060;&#46041;%20&#49688;&#51221;&#45236;&#50669;(&#51204;&#44592;_210122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_AZTMP16_\1-&#49436;&#45824;&#44396;&#50612;&#47536;&#51060;&#51665;-&#51204;&#44592;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_AZTMP24_\1-0-2.%20&#44397;&#44277;&#47549;%20&#48324;&#54616;&#45720;%20&#50612;&#47536;&#51060;&#51665;%20&#47532;&#47784;&#45944;&#47553;&#44277;&#49324;%20(&#51204;&#44592;&#44277;&#47049;6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_AZTMP26_\1-0-3.%20&#44397;&#44277;&#47549;%20&#48708;&#49328;&#46041;%20&#50612;&#47536;&#51060;&#51665;%20&#54872;&#44221;&#44060;&#49440;%20&#44277;&#49324;%20(&#51204;&#44592;&#44277;&#47049;60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_AZTMP28_\1-0-2.%20&#44397;&#44277;&#47549;%20&#49345;&#51060;&#46041;%20&#50612;&#47536;&#51060;&#51665;%20&#54872;&#44221;&#44060;&#49440;%20&#44277;&#49324;%20(&#51204;&#44592;&#44277;&#47049;6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4540;&#54788;\g\&#50864;&#48372;ENG\&#44228;&#45824;&#49744;&#53553;&#44288;&#51204;&#46321;&#44368;&#52404;&#44277;&#49324;\2006&#45236;&#50669;\&#44552;&#51109;&#52488;&#46321;&#54617;&#44368;&#49888;&#52629;&#44277;&#49324;\4&#52264;\1&#52264;&#48516;\office\&#45236;&#50669;\&#47928;&#54868;&#50696;&#49696;&#54924;&#44288;\&#45225;&#54408;\&#48152;&#49569;&#50668;&#51473;&#52404;&#50977;&#44288;&#51613;&#52629;&#44277;&#49324;(&#48169;&#49569;&#54252;&#5463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457;&#45224;&#51068;&#5094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608;&#50857;&#44592;\&#50641;&#49472;\GUMI4B2\&#44396;&#48120;4&#45800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96;&#50857;&#51652;\&#50896;&#50857;&#51652;&#51032;%20&#50896;\My%20Documents\&#50672;&#4420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9611\OUT\Y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9825;&#50028;&#9675;L&#44844;&#9825;\C\&#45236;&#50669;\2003&#45380;&#46020;%20&#51089;&#50629;&#48516;\&#51068;&#48152;\&#54620;&#49556;&#44148;&#52629;-&#49437;&#51201;&#48372;&#44148;&#51648;&#49548;\&#49437;&#51201;&#48372;&#44148;&#51648;&#49548;-6&#52264;(&#52572;&#51333;)-&#51613;&#44048;%20&#45236;&#50669;&#49436;\&#44228;&#50557;&#45236;&#50669;&#49436;\&#49437;&#51201;&#48372;&#44148;&#49548;-&#51204;&#44592;(&#44228;&#50557;&#45236;&#50669;&#4943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\c\backup1\2001&#45380;\&#49888;&#50900;&#52397;&#49548;&#45380;&#47928;&#54868;&#49468;&#53552;\&#45236;&#50669;&#4943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0857;&#44592;\&#50641;&#49472;\GUMI4B2\&#44396;&#48120;4&#45800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날개벽수량표"/>
      <sheetName val="수리계산(5년)1유역"/>
      <sheetName val="수리계산(5년)2유역"/>
      <sheetName val="수리계산(5년)3유역"/>
      <sheetName val="수리계산(10년)4유역"/>
      <sheetName val="수리계산(10년)5유역"/>
      <sheetName val="표지(목차)"/>
      <sheetName val="표지(자재집계표)"/>
      <sheetName val="표지(토공)"/>
      <sheetName val="표지(배수공)"/>
      <sheetName val="표지(포장공)"/>
      <sheetName val="표지(부대공)"/>
      <sheetName val="공사원가계산서"/>
      <sheetName val="공사원가계산서(전기)"/>
      <sheetName val="총괄재료집계표"/>
      <sheetName val="골재량산출"/>
      <sheetName val="토공집계표"/>
      <sheetName val="토적계산"/>
      <sheetName val="P,E이중관Φ400"/>
      <sheetName val="P,E이중관Φ800"/>
      <sheetName val="P.E이중관보호공800(터파기)"/>
      <sheetName val="우수집수정터파기(A-TYPE)"/>
      <sheetName val="우수집수정터파기(B-TYPE)"/>
      <sheetName val="콘크리트포장깨기"/>
      <sheetName val="배수공수량집계표"/>
      <sheetName val="배수공재료집계표"/>
      <sheetName val="배수몰탈수량"/>
      <sheetName val="L형측구(화강암)A&quot;"/>
      <sheetName val="L형측구(화강암)B&quot;"/>
      <sheetName val="P.E이중관보호공800"/>
      <sheetName val="우수집수정(A-TYPE)"/>
      <sheetName val="우수집수정(B-TYPE)"/>
      <sheetName val="횡배수관날개벽"/>
      <sheetName val="단가 (2)"/>
      <sheetName val="포장공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일위대가"/>
      <sheetName val="중기일위대가"/>
      <sheetName val="에너지요금"/>
      <sheetName val="방송(체육관)"/>
      <sheetName val="구역화물"/>
      <sheetName val="APT"/>
      <sheetName val="금액내역서"/>
      <sheetName val="G.R300경비"/>
      <sheetName val="예정(3)"/>
      <sheetName val="일반교실"/>
      <sheetName val="덕전리"/>
      <sheetName val="조명시설"/>
      <sheetName val="우,오수"/>
      <sheetName val="sw1"/>
      <sheetName val="단위수량"/>
      <sheetName val="DDD"/>
      <sheetName val="맨홀토공산출"/>
      <sheetName val="용소리교"/>
      <sheetName val="전선관"/>
      <sheetName val="조건표"/>
      <sheetName val="실행철강하도"/>
      <sheetName val="TOTAL_BOQ"/>
      <sheetName val="물가시세"/>
      <sheetName val="배수공"/>
      <sheetName val="토사(PE)"/>
      <sheetName val="골막이(야매)"/>
      <sheetName val="Sheet1"/>
      <sheetName val="말뚝지지력산정"/>
      <sheetName val="교각(P1)수량"/>
      <sheetName val="연결임시"/>
      <sheetName val="토공(우물통,기타) "/>
      <sheetName val="설계내역서"/>
      <sheetName val="DATE"/>
      <sheetName val="ABUT수량-A1"/>
      <sheetName val="대로근거"/>
      <sheetName val="P_E이중관보호공800(터파기)"/>
      <sheetName val="P_E이중관보호공800"/>
      <sheetName val="Excel"/>
      <sheetName val="3BL공동구 수량"/>
      <sheetName val="빌딩 안내"/>
      <sheetName val="내역서1"/>
      <sheetName val="6동"/>
      <sheetName val="산근"/>
      <sheetName val="교육종류"/>
      <sheetName val="파일의이용"/>
      <sheetName val="차액보증"/>
      <sheetName val="현장관리비"/>
      <sheetName val="총괄"/>
      <sheetName val="내역서"/>
      <sheetName val="내역"/>
      <sheetName val="2000년1차"/>
      <sheetName val="2공구산출내역"/>
      <sheetName val="식재가격"/>
      <sheetName val="식재총괄"/>
      <sheetName val="수량3"/>
      <sheetName val="TEST1"/>
      <sheetName val="토목주소"/>
      <sheetName val="프랜트면허"/>
      <sheetName val="Sheet2"/>
      <sheetName val="cal"/>
      <sheetName val="계정"/>
      <sheetName val="천방교접속"/>
      <sheetName val="C-직노1"/>
      <sheetName val="포장수량"/>
      <sheetName val="가도공"/>
      <sheetName val="아스팔트 포장총괄집계표"/>
      <sheetName val="2@ BOX"/>
      <sheetName val="구천"/>
      <sheetName val="input"/>
      <sheetName val="갑지"/>
      <sheetName val="집계표"/>
      <sheetName val="수량산출"/>
      <sheetName val="암거"/>
      <sheetName val="집수정"/>
      <sheetName val="본체"/>
      <sheetName val="교각1"/>
      <sheetName val="노무비계"/>
      <sheetName val="wall"/>
      <sheetName val="2000년 공정표"/>
      <sheetName val="EP0618"/>
      <sheetName val="설비"/>
      <sheetName val="적용단가"/>
      <sheetName val="품셈TABLE"/>
      <sheetName val="산출근거"/>
      <sheetName val="기계경비"/>
      <sheetName val="#REF"/>
      <sheetName val="우수공"/>
      <sheetName val="신우"/>
      <sheetName val="공통가설공사"/>
      <sheetName val="6PILE  (돌출)"/>
      <sheetName val="SLAB"/>
      <sheetName val="슬래브"/>
      <sheetName val="1공구(입찰내역)"/>
      <sheetName val="2000전체분"/>
      <sheetName val="흥양2교토공집계표"/>
      <sheetName val="설계명세서"/>
      <sheetName val="예산명세서"/>
      <sheetName val="자료입력"/>
      <sheetName val="인건비 "/>
      <sheetName val="수량집계"/>
      <sheetName val="Total"/>
      <sheetName val="취수탑"/>
      <sheetName val="토목품셈"/>
      <sheetName val="공종"/>
      <sheetName val="단면검토"/>
      <sheetName val="설계조건"/>
      <sheetName val="대포2교접속"/>
      <sheetName val="터파기및재료"/>
      <sheetName val="2001계약현황"/>
      <sheetName val="입찰안"/>
      <sheetName val="약품설비"/>
      <sheetName val="토공"/>
      <sheetName val="동해title"/>
      <sheetName val="시중노임단가"/>
      <sheetName val="1호인버트수량"/>
      <sheetName val="2호맨홀공제수량"/>
      <sheetName val="측구공"/>
      <sheetName val="unitpric"/>
      <sheetName val="tggwan(mac)"/>
      <sheetName val="기계경비목록"/>
      <sheetName val="noyim"/>
      <sheetName val="Sheet17"/>
      <sheetName val="관급"/>
      <sheetName val="기계경비일람"/>
      <sheetName val="구조물공"/>
      <sheetName val="부대공"/>
      <sheetName val="설계설명서"/>
      <sheetName val="자재단가"/>
      <sheetName val="기초목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I一般比"/>
      <sheetName val="과천MAIN"/>
      <sheetName val="내역"/>
      <sheetName val="터널조도"/>
      <sheetName val="대비"/>
      <sheetName val="내역서(총)"/>
      <sheetName val="TEL"/>
      <sheetName val="plan&amp;section of foundation"/>
      <sheetName val="민속촌메뉴"/>
      <sheetName val="수량산출서"/>
      <sheetName val="부대대비"/>
      <sheetName val="냉연집계"/>
      <sheetName val="Sheet3"/>
      <sheetName val="신우"/>
      <sheetName val="교각계산"/>
      <sheetName val="노원열병합  건축공사기성내역서"/>
      <sheetName val="N賃率-職"/>
      <sheetName val="실행내역서 "/>
      <sheetName val="일위대가"/>
      <sheetName val="DATE"/>
      <sheetName val="sheets"/>
      <sheetName val="예산M12A"/>
      <sheetName val="일위대가목차"/>
      <sheetName val="노임단가"/>
      <sheetName val="경비_원본"/>
      <sheetName val="직재"/>
      <sheetName val="감가상각"/>
      <sheetName val="J直材4"/>
      <sheetName val="업무"/>
      <sheetName val="code"/>
      <sheetName val="주소록"/>
      <sheetName val="TOTAL"/>
      <sheetName val="공사원가계산서"/>
      <sheetName val="FANDBS"/>
      <sheetName val="GRDATA"/>
      <sheetName val="SHAFTDBSE"/>
      <sheetName val="견적서"/>
      <sheetName val="단가비교표"/>
      <sheetName val="개요"/>
      <sheetName val="자재단가비교표"/>
      <sheetName val="설직재-1"/>
      <sheetName val="설계조건"/>
      <sheetName val="직노"/>
      <sheetName val="경산"/>
      <sheetName val="Sheet2"/>
      <sheetName val="공사현황"/>
      <sheetName val="소비자가"/>
      <sheetName val="부하계산서"/>
      <sheetName val="CT "/>
      <sheetName val="노임"/>
      <sheetName val="ABUT수량-A1"/>
      <sheetName val="발신정보"/>
      <sheetName val="기본일위"/>
      <sheetName val="2F 회의실견적(5_14 일대)"/>
      <sheetName val="NOMUBI"/>
      <sheetName val="sw1"/>
      <sheetName val="실행철강하도"/>
      <sheetName val="동원(3)"/>
      <sheetName val="예정(3)"/>
      <sheetName val="인건-측정"/>
      <sheetName val="조도계산서 (도서)"/>
      <sheetName val="동력부하(도산)"/>
      <sheetName val="명세서"/>
      <sheetName val="20관리비율"/>
      <sheetName val="C-노임단가"/>
      <sheetName val="danga"/>
      <sheetName val="ilch"/>
      <sheetName val="입찰안"/>
      <sheetName val="유림골조"/>
      <sheetName val="Sheet14"/>
      <sheetName val="Sheet13"/>
      <sheetName val="6호기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재집"/>
      <sheetName val="화재 탐지 설비"/>
      <sheetName val="工완성공사율"/>
      <sheetName val="Sheet1"/>
      <sheetName val="내역서1999.8최종"/>
      <sheetName val="전기일위대가"/>
      <sheetName val="DATA"/>
      <sheetName val="도"/>
      <sheetName val="Y-WORK"/>
      <sheetName val="을지"/>
      <sheetName val="DB"/>
      <sheetName val="기성금내역서"/>
      <sheetName val="일위단가"/>
      <sheetName val="건축내역"/>
      <sheetName val="합천내역"/>
      <sheetName val="1안"/>
      <sheetName val="단가표"/>
      <sheetName val="밸브설치"/>
      <sheetName val="사통"/>
      <sheetName val="단가조사"/>
      <sheetName val="노임이"/>
      <sheetName val="EACT10"/>
      <sheetName val="입출재고현황 (2)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을"/>
      <sheetName val="설비"/>
      <sheetName val="타견적1"/>
      <sheetName val="타견적2"/>
      <sheetName val="타견적3"/>
      <sheetName val="음료실행"/>
      <sheetName val="APT내역"/>
      <sheetName val="부대시설"/>
      <sheetName val="기둥(원형)"/>
      <sheetName val="소상 &quot;1&quot;"/>
      <sheetName val="copy"/>
      <sheetName val="DB단가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공사내역"/>
      <sheetName val="BID"/>
      <sheetName val="LEGEND"/>
      <sheetName val="조경"/>
      <sheetName val="갑지(추정)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CP-E2 (품셈표)"/>
      <sheetName val="조도계산(1)"/>
      <sheetName val="U-TYPE(1)"/>
      <sheetName val="종배수관"/>
      <sheetName val="전차선로 물량표"/>
      <sheetName val="와동25-3(변경)"/>
      <sheetName val="반중력식옹벽3.5"/>
      <sheetName val="일위대가목록"/>
      <sheetName val="품목납기"/>
      <sheetName val="001"/>
      <sheetName val="60명당사(총괄)"/>
      <sheetName val="기초대가"/>
      <sheetName val="97"/>
      <sheetName val="WORK"/>
      <sheetName val="김재복부장님"/>
      <sheetName val="70%"/>
      <sheetName val="Macro1"/>
      <sheetName val="Macro2"/>
      <sheetName val="중기사용료"/>
      <sheetName val="1.설계조건"/>
      <sheetName val="전기단가조사서"/>
      <sheetName val="자재단가"/>
      <sheetName val="K1자재(3차등)"/>
      <sheetName val="실행비교"/>
      <sheetName val="덕전리"/>
      <sheetName val="선급금신청서"/>
      <sheetName val="CT_"/>
      <sheetName val="2F_회의실견적(5_14_일대)"/>
      <sheetName val="조도계산서_(도서)"/>
      <sheetName val="96물가_CODE"/>
      <sheetName val="CP-E2_(품셈표)"/>
      <sheetName val="여과지동"/>
      <sheetName val="기초자료"/>
      <sheetName val="부하(성남)"/>
      <sheetName val="견적대비 견적서"/>
      <sheetName val="GAEYO"/>
      <sheetName val="UserData"/>
      <sheetName val="환율"/>
      <sheetName val="11.단가비교표_"/>
      <sheetName val="16.기계경비산출내역_"/>
      <sheetName val="원가계산서"/>
      <sheetName val="LOPCALC"/>
      <sheetName val="단가산출(변경없음)"/>
      <sheetName val="신규 수주분(사용자 정의)"/>
      <sheetName val="장애코드"/>
      <sheetName val="현금예금"/>
      <sheetName val="OPT7"/>
      <sheetName val="6PILE  (돌출)"/>
      <sheetName val="금액집계"/>
      <sheetName val="Sheet9"/>
      <sheetName val="통신원가"/>
      <sheetName val="터파기및재료"/>
      <sheetName val="CONCRETE"/>
      <sheetName val="부하LOAD"/>
      <sheetName val="데이타"/>
      <sheetName val="11월 가격"/>
      <sheetName val="일위대가(1)"/>
      <sheetName val="연수동"/>
      <sheetName val="1000 DB구축 부표"/>
      <sheetName val="청천내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원본(갑지)"/>
      <sheetName val="판매96"/>
      <sheetName val="제-노임"/>
      <sheetName val="제직재"/>
      <sheetName val="원가"/>
      <sheetName val="운반"/>
      <sheetName val="UR2-Calculation"/>
      <sheetName val="단"/>
      <sheetName val="기성"/>
      <sheetName val="날개벽수량표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전기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단가산출"/>
      <sheetName val="환경평가"/>
      <sheetName val="인구"/>
      <sheetName val="배수관공"/>
      <sheetName val="Sheet1 (2)"/>
      <sheetName val="화재_탐지_설비"/>
      <sheetName val="소상_&quot;1&quot;"/>
      <sheetName val="CTEMCOST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도근좌표"/>
      <sheetName val="내부부하"/>
      <sheetName val="외주가공"/>
      <sheetName val="7단가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dt0301"/>
      <sheetName val="dtt0301"/>
      <sheetName val="7.1 자재단가표(케이블)"/>
      <sheetName val="가로등기초"/>
      <sheetName val="BASIC (2)"/>
      <sheetName val="백암비스타내역"/>
      <sheetName val="목록"/>
      <sheetName val="LOAD-46"/>
      <sheetName val="토공계산서(부체도로)"/>
      <sheetName val="심사계산"/>
      <sheetName val="심사물량"/>
      <sheetName val="99총공사내역서"/>
      <sheetName val="변압기 및 발전기 용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입상내역"/>
      <sheetName val="첨부파일"/>
      <sheetName val="단면가정"/>
      <sheetName val="VE절감"/>
      <sheetName val="물량표S"/>
      <sheetName val="금액내역서"/>
      <sheetName val="물가시세"/>
      <sheetName val="ITEM"/>
      <sheetName val="type-F"/>
      <sheetName val="실행"/>
      <sheetName val="일반수량총괄"/>
      <sheetName val="토공총괄"/>
      <sheetName val="골재수량"/>
      <sheetName val="레미콘집계"/>
      <sheetName val="주요자재"/>
      <sheetName val="타공종이기"/>
      <sheetName val="(C)원내역"/>
      <sheetName val="원가계산"/>
      <sheetName val="사급자재"/>
      <sheetName val="이토변실(A3-LINE)"/>
      <sheetName val="7내역"/>
      <sheetName val="DRUM"/>
      <sheetName val="표지판단위"/>
      <sheetName val="설계"/>
      <sheetName val="협조전"/>
      <sheetName val="기계내역"/>
      <sheetName val="건축원가계산서"/>
      <sheetName val="설계내역(2001)"/>
      <sheetName val="본체"/>
      <sheetName val="토목"/>
      <sheetName val="실행내역"/>
      <sheetName val="조도계산서 _도서_"/>
      <sheetName val="원가 (2)"/>
      <sheetName val="대치판정"/>
      <sheetName val="rate"/>
      <sheetName val="98수문일위"/>
      <sheetName val="진주방향"/>
      <sheetName val="유통망계획"/>
      <sheetName val="기준자료"/>
      <sheetName val="제품"/>
      <sheetName val="견적계산"/>
      <sheetName val="TRE TABLE"/>
      <sheetName val="자재운반단가일람표"/>
      <sheetName val="단가목록"/>
      <sheetName val="대창(장성)"/>
      <sheetName val="dtxl"/>
      <sheetName val="담장산출"/>
      <sheetName val="BOX"/>
      <sheetName val="건축내역서"/>
      <sheetName val="실정공사비단가표"/>
      <sheetName val="PROCESS"/>
      <sheetName val="일위대가(계측기설치)"/>
      <sheetName val="말뚝지지력산정"/>
      <sheetName val="예산대비"/>
      <sheetName val="공문"/>
      <sheetName val="NEYOK"/>
      <sheetName val="품산출서"/>
      <sheetName val="1-1"/>
      <sheetName val="차도조도계산"/>
      <sheetName val="목차"/>
      <sheetName val="BUS제원1"/>
      <sheetName val="단가조사서"/>
      <sheetName val="간지"/>
      <sheetName val="간선계산"/>
      <sheetName val="소업1교"/>
      <sheetName val="sub"/>
      <sheetName val="노무비 근거"/>
      <sheetName val="품목"/>
      <sheetName val="AV시스템"/>
      <sheetName val="C1"/>
      <sheetName val="기성내역서표지"/>
      <sheetName val="(A)내역서"/>
      <sheetName val="값"/>
      <sheetName val="횡 연장"/>
      <sheetName val="호표"/>
      <sheetName val="공사비명세서"/>
      <sheetName val="지수"/>
      <sheetName val="일위대가표"/>
      <sheetName val="자료"/>
      <sheetName val="약품공급2"/>
      <sheetName val="배수내역 (2)"/>
      <sheetName val="우각부보강"/>
      <sheetName val="견내"/>
      <sheetName val="매립"/>
      <sheetName val="FACTOR"/>
      <sheetName val="Cost bd-&quot;A&quot;"/>
      <sheetName val="FAB별"/>
      <sheetName val="견적(갑지)"/>
      <sheetName val="단위중량"/>
      <sheetName val="CB"/>
      <sheetName val="단위수량"/>
      <sheetName val="변경갑지"/>
      <sheetName val="증감(갑지)"/>
      <sheetName val="손익차9월2"/>
      <sheetName val="단가"/>
      <sheetName val="DLA"/>
      <sheetName val=" 견적서"/>
      <sheetName val="cost"/>
      <sheetName val="상승노임"/>
      <sheetName val="변화치수"/>
      <sheetName val="수량산출서 갑지"/>
      <sheetName val=" HIT-&gt;HMC 견적(3900)"/>
      <sheetName val="48일위"/>
      <sheetName val="48수량"/>
      <sheetName val="22수량"/>
      <sheetName val="49일위"/>
      <sheetName val="22일위"/>
      <sheetName val="49수량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시행후면적"/>
      <sheetName val="수지예산"/>
      <sheetName val="단가대비"/>
      <sheetName val="소요자재"/>
      <sheetName val="ROOF(ALKALI)"/>
      <sheetName val="일위대가(4층원격)"/>
      <sheetName val="건축집계표"/>
      <sheetName val="단가표 "/>
      <sheetName val="총괄"/>
      <sheetName val="공사비"/>
      <sheetName val="OPT"/>
      <sheetName val="SV"/>
      <sheetName val="1공구(을)"/>
      <sheetName val="XL4Poppy"/>
      <sheetName val="List"/>
      <sheetName val="CHITIET VL-NC"/>
      <sheetName val="DON GIA"/>
      <sheetName val="MOTOR"/>
      <sheetName val="참고"/>
      <sheetName val="7.경제성결과"/>
      <sheetName val="FRP내역서"/>
      <sheetName val="부대내역"/>
      <sheetName val="실행내역서_"/>
      <sheetName val="3련 BOX"/>
      <sheetName val="11"/>
      <sheetName val="계약내력"/>
      <sheetName val="자판실행"/>
      <sheetName val="우수"/>
      <sheetName val="자재조사표(참고용)"/>
      <sheetName val="품셈집계표"/>
      <sheetName val="일반부표집계표"/>
      <sheetName val="시화점실행"/>
      <sheetName val="맨홀토공"/>
    </sheetNames>
    <sheetDataSet>
      <sheetData sheetId="0" refreshError="1"/>
      <sheetData sheetId="1" refreshError="1">
        <row r="1">
          <cell r="A1">
            <v>1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도계산서 (도서)"/>
      <sheetName val="노임"/>
      <sheetName val="자재물량"/>
      <sheetName val="단가조사"/>
      <sheetName val="자재단가"/>
      <sheetName val="공량산출서"/>
      <sheetName val="내역"/>
      <sheetName val="Total"/>
      <sheetName val="1호인버트수량"/>
      <sheetName val="관로토공"/>
      <sheetName val="관급_File"/>
      <sheetName val="내역서01"/>
      <sheetName val="DATE"/>
      <sheetName val="투찰금액"/>
      <sheetName val="2000년1차"/>
      <sheetName val="2000전체분"/>
      <sheetName val="CTEMCOST"/>
      <sheetName val="기계경비(시간당)"/>
      <sheetName val="램머"/>
      <sheetName val="당사"/>
      <sheetName val="평가데이터"/>
      <sheetName val="단가"/>
      <sheetName val="효성CB 1P기초"/>
      <sheetName val="옥외외등집계표"/>
      <sheetName val="교사기준면적(초등)"/>
      <sheetName val="관급총괄"/>
      <sheetName val="총괄집계표"/>
      <sheetName val="계수시트"/>
      <sheetName val="#REF"/>
      <sheetName val="성곽내역서"/>
      <sheetName val="내역서"/>
      <sheetName val="토사(PE)"/>
      <sheetName val="전선 및 전선관"/>
      <sheetName val="노임단가"/>
      <sheetName val="단가비교표"/>
      <sheetName val="일위목록"/>
      <sheetName val="data"/>
      <sheetName val="설명"/>
      <sheetName val="공사개요"/>
      <sheetName val="일위대가"/>
      <sheetName val="노무비"/>
      <sheetName val="관로부문"/>
      <sheetName val="설계명세서"/>
      <sheetName val="도급내역"/>
      <sheetName val="전력구구조물산근"/>
      <sheetName val="조명율표"/>
      <sheetName val="Customer Databas"/>
      <sheetName val="견적의뢰"/>
      <sheetName val="청천내"/>
      <sheetName val="프랜트면허"/>
      <sheetName val="부하계산서"/>
      <sheetName val="정부노임단가"/>
      <sheetName val="내역서관로"/>
      <sheetName val="내역서설비"/>
      <sheetName val="내역서케이블"/>
      <sheetName val="인건비"/>
      <sheetName val="단가산출"/>
      <sheetName val="Baby일위대가"/>
      <sheetName val="도급기성"/>
      <sheetName val="기계경비"/>
      <sheetName val="참조"/>
      <sheetName val="원가계산서"/>
      <sheetName val="관급자재"/>
      <sheetName val="변경관급자재"/>
      <sheetName val="토목공사일반"/>
      <sheetName val="예산조서"/>
      <sheetName val="물품구매"/>
      <sheetName val="임대견적서"/>
      <sheetName val="Y-WORK"/>
      <sheetName val="구천"/>
      <sheetName val="XL4Poppy"/>
      <sheetName val="수량산출"/>
      <sheetName val="내역(토목)"/>
      <sheetName val="6.관급자재조서"/>
      <sheetName val="한전일위"/>
      <sheetName val="데이타"/>
      <sheetName val="공종"/>
      <sheetName val="21301동"/>
      <sheetName val="총괄내역서"/>
      <sheetName val="공사비산출서"/>
      <sheetName val="재료"/>
      <sheetName val="작성"/>
      <sheetName val="22신설수량"/>
      <sheetName val="일산실행내역"/>
      <sheetName val="공사원가계산서"/>
      <sheetName val="wall"/>
      <sheetName val="파일의이용"/>
      <sheetName val="홍보비디오"/>
      <sheetName val="내역서2안"/>
      <sheetName val="직노"/>
      <sheetName val="일위대가 "/>
      <sheetName val="빌딩 안내"/>
      <sheetName val="경상"/>
      <sheetName val="가설"/>
      <sheetName val="단위수량"/>
      <sheetName val="기둥(원형)"/>
      <sheetName val="총괄표"/>
      <sheetName val="자재"/>
      <sheetName val="오수토공"/>
      <sheetName val="토사_PE_"/>
      <sheetName val="49"/>
      <sheetName val="단가 및 재료비"/>
      <sheetName val="중기사용료산출근거"/>
      <sheetName val="도급"/>
      <sheetName val="예비"/>
      <sheetName val="공통가설"/>
      <sheetName val="판매시설"/>
      <sheetName val="주민복지관"/>
      <sheetName val="지하주차장"/>
      <sheetName val="실행간접비용"/>
      <sheetName val="요율"/>
      <sheetName val="9.운반비산출"/>
      <sheetName val="원가+내역"/>
      <sheetName val="수량집계"/>
      <sheetName val="2.고용보험료산출근거"/>
      <sheetName val="한일양산"/>
      <sheetName val="건축"/>
      <sheetName val="Sheet1"/>
      <sheetName val="본사공가현황"/>
      <sheetName val="단"/>
      <sheetName val="부하(성남)"/>
      <sheetName val="시행예산"/>
      <sheetName val="공종구간"/>
      <sheetName val="공종목록표"/>
      <sheetName val="기본자료입력"/>
      <sheetName val="자재대"/>
      <sheetName val="증감대비"/>
      <sheetName val="기계경비_시간당_"/>
      <sheetName val="토공"/>
      <sheetName val="출력X"/>
      <sheetName val="재노경"/>
      <sheetName val="실행기초"/>
      <sheetName val="9GNG운반"/>
      <sheetName val="허용전류"/>
      <sheetName val="MCC"/>
      <sheetName val="단가설계"/>
      <sheetName val="투찰가"/>
      <sheetName val="투찰내역"/>
      <sheetName val="01"/>
      <sheetName val="수주추정"/>
      <sheetName val="공정집계"/>
      <sheetName val="단위단가"/>
      <sheetName val="010101"/>
      <sheetName val="전기일위대가"/>
      <sheetName val="순공사비"/>
      <sheetName val="2공구산출내역"/>
      <sheetName val="조명시설"/>
      <sheetName val="상호참고자료"/>
      <sheetName val="입적6-10"/>
      <sheetName val="여과지동"/>
      <sheetName val="기초자료"/>
      <sheetName val="설계내역서"/>
      <sheetName val="N賃率-職"/>
      <sheetName val="I一般比"/>
      <sheetName val="손익분석"/>
      <sheetName val="제경비"/>
      <sheetName val="원가계산"/>
      <sheetName val="목차"/>
      <sheetName val="표지"/>
      <sheetName val="코드표"/>
      <sheetName val="자재코드"/>
      <sheetName val="설계예산서"/>
      <sheetName val="대가표(품셈)"/>
      <sheetName val="갑지1"/>
      <sheetName val="가로등내역서"/>
      <sheetName val="인제내역"/>
      <sheetName val="실행견적"/>
      <sheetName val="적현로"/>
      <sheetName val="소비자가"/>
      <sheetName val="기초입력 DATA"/>
      <sheetName val="예산내역서"/>
      <sheetName val="공정코드"/>
      <sheetName val="전기"/>
      <sheetName val="1-최종안"/>
      <sheetName val="사업분석-분양가결정"/>
      <sheetName val="부대공"/>
      <sheetName val="포장공"/>
      <sheetName val="노무비 근거"/>
      <sheetName val="Macro1"/>
      <sheetName val="준검 내역서"/>
      <sheetName val="공정표"/>
      <sheetName val="c_balju"/>
      <sheetName val=" 견적서"/>
      <sheetName val="은평작업지시대장"/>
      <sheetName val="J"/>
      <sheetName val="Sheet4"/>
      <sheetName val="자료"/>
      <sheetName val="입사일"/>
      <sheetName val="노무비산출(아파트 전체)-경보"/>
      <sheetName val="99년신청"/>
      <sheetName val="97 사업추정(WEKI)"/>
      <sheetName val="총투입계"/>
      <sheetName val="기초자료입력"/>
      <sheetName val="일위대가목차"/>
      <sheetName val="도급예산내역서총괄표"/>
      <sheetName val="을"/>
      <sheetName val="일위(열차무선)"/>
      <sheetName val="대구-교대(A1)"/>
      <sheetName val="OPGW기별"/>
      <sheetName val="을지"/>
      <sheetName val="공종단가"/>
      <sheetName val="관급자재내역서"/>
      <sheetName val="설계예산내역서"/>
      <sheetName val="일 위 대 가 표"/>
      <sheetName val="경산"/>
      <sheetName val="도로구조공사비"/>
      <sheetName val="도로토공공사비"/>
      <sheetName val="여수토공사비"/>
      <sheetName val="2009년설계(안)"/>
      <sheetName val="익산-"/>
      <sheetName val="Sheet5"/>
      <sheetName val="2-5. 예산조서"/>
      <sheetName val="주요자재단가"/>
      <sheetName val="관급단가"/>
      <sheetName val="하조서"/>
      <sheetName val="갑지"/>
      <sheetName val="차도조도계산"/>
      <sheetName val="신영교차로"/>
      <sheetName val="계림(함평)"/>
      <sheetName val="계림(장성)"/>
      <sheetName val="가시설단위수량"/>
      <sheetName val="SORCE1"/>
      <sheetName val="(C)원내역"/>
      <sheetName val="산출"/>
      <sheetName val="시설물"/>
      <sheetName val="식재출력용"/>
      <sheetName val="유지관리"/>
      <sheetName val="산출금액내역"/>
      <sheetName val="분전함신설"/>
      <sheetName val="접지1종"/>
      <sheetName val="관경별내역서"/>
      <sheetName val="70%"/>
      <sheetName val="연장(직관)"/>
      <sheetName val="편입용지조서"/>
      <sheetName val="품셈TABLE"/>
      <sheetName val="재정비직인"/>
      <sheetName val="재정비내역"/>
      <sheetName val="지적고시내역"/>
      <sheetName val="관접합및부설"/>
      <sheetName val="기초단가"/>
      <sheetName val="설비원가"/>
      <sheetName val="견적단가"/>
      <sheetName val="도급내역5+800"/>
      <sheetName val="도급금액"/>
      <sheetName val="Sheet3"/>
      <sheetName val="설비"/>
      <sheetName val="database"/>
      <sheetName val="구조물공집계"/>
      <sheetName val="1.토공집계"/>
      <sheetName val="G.R300경비"/>
      <sheetName val="철거산출근거"/>
      <sheetName val="일(4)"/>
      <sheetName val="굴착현장"/>
      <sheetName val="1"/>
      <sheetName val="30신설일위대가"/>
      <sheetName val="4차공사"/>
      <sheetName val="원가 계산"/>
      <sheetName val="기성내역서표지"/>
      <sheetName val="변경내역서간지"/>
      <sheetName val="남양시작동010313100%"/>
      <sheetName val="물가자료"/>
      <sheetName val="유림골조"/>
      <sheetName val="1.변압기용량"/>
      <sheetName val="투자비"/>
      <sheetName val="조성원가DATA"/>
      <sheetName val="사업비"/>
      <sheetName val="부대집계"/>
      <sheetName val="설치자재"/>
      <sheetName val="간선계산"/>
      <sheetName val="조경"/>
      <sheetName val="설계내역(2000)"/>
      <sheetName val="말뚝물량"/>
      <sheetName val="물집"/>
      <sheetName val="기자재비"/>
      <sheetName val="대전-교대(A1-A2)"/>
      <sheetName val="건축내역서"/>
      <sheetName val="설비내역서"/>
      <sheetName val="전기내역서"/>
      <sheetName val="집계표"/>
      <sheetName val="전기공사일위대가"/>
      <sheetName val="Macro(차단기)"/>
      <sheetName val="골조시행"/>
      <sheetName val="배관표"/>
      <sheetName val="단가대비표"/>
      <sheetName val="소방"/>
      <sheetName val="샤워실위생"/>
      <sheetName val="값"/>
      <sheetName val="단면치수"/>
      <sheetName val="전통건설"/>
      <sheetName val="구조물철거타공정이월"/>
      <sheetName val="기계공사물량집계"/>
      <sheetName val="산근"/>
      <sheetName val="국내총괄"/>
      <sheetName val="실행대비"/>
      <sheetName val="우수관로집계"/>
      <sheetName val="1차 내역서"/>
      <sheetName val="연결임시"/>
      <sheetName val="2-1. 경관조명 내역총괄표"/>
      <sheetName val="설계예시"/>
      <sheetName val="직재"/>
      <sheetName val="재집"/>
      <sheetName val="기본단가표"/>
      <sheetName val="터파기및재료"/>
      <sheetName val="견적대비"/>
      <sheetName val="협력업체"/>
      <sheetName val="지급자재내역서"/>
      <sheetName val="개요"/>
      <sheetName val="건축내역"/>
      <sheetName val="설계내역2"/>
      <sheetName val="현장관리비"/>
      <sheetName val="설비(제출)"/>
      <sheetName val="터널조도"/>
      <sheetName val="주소"/>
      <sheetName val="현장경비"/>
      <sheetName val="시설물일위"/>
      <sheetName val="가로등"/>
    </sheetNames>
    <definedNames>
      <definedName name="돌아가기"/>
      <definedName name="연접도움말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통신원가"/>
      <sheetName val="통신집계"/>
      <sheetName val="통신내역"/>
      <sheetName val="단가대비표(07.4) "/>
      <sheetName val="자재량 산출집계서"/>
      <sheetName val="자재량 산출서"/>
      <sheetName val="공량 산출서"/>
    </sheetNames>
    <sheetDataSet>
      <sheetData sheetId="0" refreshError="1">
        <row r="1">
          <cell r="A1" t="str">
            <v>원  가  계  산  서</v>
          </cell>
        </row>
        <row r="2">
          <cell r="A2" t="str">
            <v>공사명 : 시지고등학교 교사증축 정보통신공사</v>
          </cell>
        </row>
        <row r="4">
          <cell r="A4" t="str">
            <v>구              분</v>
          </cell>
        </row>
        <row r="5">
          <cell r="A5" t="str">
            <v xml:space="preserve"> 1.  총      원       가</v>
          </cell>
        </row>
        <row r="6">
          <cell r="A6" t="str">
            <v xml:space="preserve">   가. 재  료  비</v>
          </cell>
        </row>
        <row r="7">
          <cell r="A7" t="str">
            <v xml:space="preserve">      1) 직접재료비</v>
          </cell>
        </row>
        <row r="8">
          <cell r="A8" t="str">
            <v xml:space="preserve">      2) 부산물공제</v>
          </cell>
        </row>
        <row r="9">
          <cell r="A9" t="str">
            <v xml:space="preserve">   나. 노  무  비</v>
          </cell>
        </row>
        <row r="10">
          <cell r="A10" t="str">
            <v xml:space="preserve">      1) 직접노무비</v>
          </cell>
        </row>
        <row r="11">
          <cell r="A11" t="str">
            <v xml:space="preserve">      2) 간접노무비</v>
          </cell>
        </row>
        <row r="12">
          <cell r="A12" t="str">
            <v xml:space="preserve">   다. 경    비</v>
          </cell>
        </row>
        <row r="13">
          <cell r="A13" t="str">
            <v xml:space="preserve">      1) 경비</v>
          </cell>
        </row>
        <row r="14">
          <cell r="A14" t="str">
            <v xml:space="preserve">      2) 산재보험료</v>
          </cell>
        </row>
        <row r="15">
          <cell r="A15" t="str">
            <v xml:space="preserve">      3) 안전관리비</v>
          </cell>
        </row>
        <row r="16">
          <cell r="A16" t="str">
            <v xml:space="preserve">      4) 고용보험료</v>
          </cell>
        </row>
        <row r="17">
          <cell r="A17" t="str">
            <v xml:space="preserve">      5) 기타경비</v>
          </cell>
        </row>
        <row r="18">
          <cell r="A18" t="str">
            <v xml:space="preserve">      6) 건강보험료</v>
          </cell>
        </row>
        <row r="19">
          <cell r="A19" t="str">
            <v xml:space="preserve">      7) 연금보험료</v>
          </cell>
        </row>
        <row r="20">
          <cell r="A20" t="str">
            <v xml:space="preserve"> 2.  일  반  관  리  비 </v>
          </cell>
        </row>
        <row r="21">
          <cell r="A21" t="str">
            <v xml:space="preserve"> 3.  이              윤</v>
          </cell>
        </row>
        <row r="22">
          <cell r="A22" t="str">
            <v xml:space="preserve"> 4.  소              계</v>
          </cell>
        </row>
        <row r="23">
          <cell r="A23" t="str">
            <v xml:space="preserve"> 5.  부  가  가  치  세</v>
          </cell>
        </row>
        <row r="24">
          <cell r="A24" t="str">
            <v xml:space="preserve"> 6.  합              계 </v>
          </cell>
        </row>
        <row r="25">
          <cell r="A25" t="str">
            <v xml:space="preserve"> 7.  관급자재대</v>
          </cell>
        </row>
        <row r="26">
          <cell r="A26" t="str">
            <v xml:space="preserve"> 8.  총      합      계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단가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</row>
        <row r="48">
          <cell r="A48" t="e">
            <v>#REF!</v>
          </cell>
        </row>
        <row r="49">
          <cell r="A49" t="e">
            <v>#REF!</v>
          </cell>
        </row>
        <row r="50">
          <cell r="A50" t="e">
            <v>#REF!</v>
          </cell>
        </row>
        <row r="51">
          <cell r="A51" t="e">
            <v>#REF!</v>
          </cell>
        </row>
        <row r="52">
          <cell r="A52" t="e">
            <v>#REF!</v>
          </cell>
        </row>
        <row r="53">
          <cell r="A53" t="e">
            <v>#REF!</v>
          </cell>
        </row>
        <row r="54">
          <cell r="A54" t="e">
            <v>#REF!</v>
          </cell>
        </row>
        <row r="55">
          <cell r="A55" t="e">
            <v>#REF!</v>
          </cell>
        </row>
        <row r="56">
          <cell r="A56" t="e">
            <v>#REF!</v>
          </cell>
        </row>
        <row r="57">
          <cell r="A57" t="e">
            <v>#REF!</v>
          </cell>
        </row>
        <row r="58">
          <cell r="A58" t="e">
            <v>#REF!</v>
          </cell>
        </row>
        <row r="59">
          <cell r="A59" t="e">
            <v>#REF!</v>
          </cell>
        </row>
        <row r="60">
          <cell r="A60" t="e">
            <v>#REF!</v>
          </cell>
        </row>
        <row r="61">
          <cell r="A61" t="e">
            <v>#REF!</v>
          </cell>
        </row>
        <row r="62">
          <cell r="A62" t="e">
            <v>#REF!</v>
          </cell>
        </row>
        <row r="63">
          <cell r="A63" t="e">
            <v>#REF!</v>
          </cell>
        </row>
        <row r="64">
          <cell r="A64" t="e">
            <v>#REF!</v>
          </cell>
        </row>
        <row r="68">
          <cell r="A68" t="e">
            <v>#REF!</v>
          </cell>
        </row>
        <row r="69">
          <cell r="A69" t="e">
            <v>#REF!</v>
          </cell>
        </row>
        <row r="70">
          <cell r="A70" t="e">
            <v>#REF!</v>
          </cell>
        </row>
        <row r="90">
          <cell r="A90" t="e">
            <v>#REF!</v>
          </cell>
        </row>
        <row r="91">
          <cell r="A91" t="e">
            <v>#REF!</v>
          </cell>
        </row>
        <row r="92">
          <cell r="A92" t="e">
            <v>#REF!</v>
          </cell>
        </row>
        <row r="93">
          <cell r="A93" t="e">
            <v>#REF!</v>
          </cell>
        </row>
        <row r="94">
          <cell r="A94" t="e">
            <v>#REF!</v>
          </cell>
        </row>
        <row r="95">
          <cell r="A95" t="e">
            <v>#REF!</v>
          </cell>
        </row>
        <row r="96">
          <cell r="A96" t="e">
            <v>#REF!</v>
          </cell>
        </row>
        <row r="97">
          <cell r="A97" t="e">
            <v>#REF!</v>
          </cell>
        </row>
        <row r="98">
          <cell r="A98" t="e">
            <v>#REF!</v>
          </cell>
        </row>
        <row r="99">
          <cell r="A99" t="e">
            <v>#REF!</v>
          </cell>
        </row>
        <row r="100">
          <cell r="A100" t="e">
            <v>#REF!</v>
          </cell>
        </row>
        <row r="101">
          <cell r="A101" t="e">
            <v>#REF!</v>
          </cell>
        </row>
        <row r="102">
          <cell r="A102" t="e">
            <v>#REF!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</row>
        <row r="133">
          <cell r="A133" t="e">
            <v>#REF!</v>
          </cell>
        </row>
        <row r="137">
          <cell r="A137" t="e">
            <v>#REF!</v>
          </cell>
        </row>
        <row r="138">
          <cell r="A138" t="e">
            <v>#REF!</v>
          </cell>
        </row>
        <row r="139">
          <cell r="A139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9">
          <cell r="A159" t="e">
            <v>#REF!</v>
          </cell>
        </row>
        <row r="160">
          <cell r="A160" t="e">
            <v>#REF!</v>
          </cell>
        </row>
        <row r="161">
          <cell r="A161" t="e">
            <v>#REF!</v>
          </cell>
        </row>
        <row r="162">
          <cell r="A162" t="e">
            <v>#REF!</v>
          </cell>
        </row>
        <row r="163">
          <cell r="A163" t="e">
            <v>#REF!</v>
          </cell>
        </row>
        <row r="164">
          <cell r="A164" t="e">
            <v>#REF!</v>
          </cell>
        </row>
        <row r="165">
          <cell r="A165" t="e">
            <v>#REF!</v>
          </cell>
        </row>
        <row r="166">
          <cell r="A166" t="e">
            <v>#REF!</v>
          </cell>
        </row>
        <row r="167">
          <cell r="A167" t="e">
            <v>#REF!</v>
          </cell>
        </row>
        <row r="168">
          <cell r="A168" t="e">
            <v>#REF!</v>
          </cell>
        </row>
        <row r="169">
          <cell r="A169" t="e">
            <v>#REF!</v>
          </cell>
        </row>
        <row r="170">
          <cell r="A170" t="e">
            <v>#REF!</v>
          </cell>
        </row>
        <row r="171">
          <cell r="A171" t="e">
            <v>#REF!</v>
          </cell>
        </row>
        <row r="172">
          <cell r="A172" t="e">
            <v>#REF!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</row>
        <row r="180">
          <cell r="A180" t="e">
            <v>#REF!</v>
          </cell>
        </row>
        <row r="181">
          <cell r="A181" t="e">
            <v>#REF!</v>
          </cell>
        </row>
        <row r="182">
          <cell r="A182" t="e">
            <v>#REF!</v>
          </cell>
        </row>
        <row r="183">
          <cell r="A183" t="e">
            <v>#REF!</v>
          </cell>
        </row>
        <row r="184">
          <cell r="A184" t="e">
            <v>#REF!</v>
          </cell>
        </row>
        <row r="185">
          <cell r="A185" t="e">
            <v>#REF!</v>
          </cell>
        </row>
        <row r="186">
          <cell r="A186" t="e">
            <v>#REF!</v>
          </cell>
        </row>
        <row r="187">
          <cell r="A187" t="e">
            <v>#REF!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</row>
        <row r="201">
          <cell r="A201" t="e">
            <v>#REF!</v>
          </cell>
        </row>
        <row r="202">
          <cell r="A202" t="e">
            <v>#REF!</v>
          </cell>
        </row>
        <row r="203">
          <cell r="A203" t="e">
            <v>#REF!</v>
          </cell>
        </row>
        <row r="204">
          <cell r="A204" t="e">
            <v>#REF!</v>
          </cell>
        </row>
        <row r="205">
          <cell r="A205" t="e">
            <v>#REF!</v>
          </cell>
        </row>
        <row r="206">
          <cell r="A206" t="e">
            <v>#REF!</v>
          </cell>
        </row>
        <row r="207">
          <cell r="A207" t="e">
            <v>#REF!</v>
          </cell>
        </row>
        <row r="208">
          <cell r="A208" t="e">
            <v>#REF!</v>
          </cell>
        </row>
        <row r="209">
          <cell r="A209" t="e">
            <v>#REF!</v>
          </cell>
        </row>
        <row r="210">
          <cell r="A210" t="e">
            <v>#REF!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4">
          <cell r="A224" t="e">
            <v>#REF!</v>
          </cell>
        </row>
        <row r="226">
          <cell r="A226" t="e">
            <v>#REF!</v>
          </cell>
        </row>
        <row r="227">
          <cell r="A227" t="e">
            <v>#REF!</v>
          </cell>
        </row>
        <row r="228">
          <cell r="A228" t="e">
            <v>#REF!</v>
          </cell>
        </row>
        <row r="230">
          <cell r="A230" t="e">
            <v>#REF!</v>
          </cell>
        </row>
        <row r="231">
          <cell r="A231" t="e">
            <v>#REF!</v>
          </cell>
        </row>
        <row r="233">
          <cell r="A233" t="e">
            <v>#REF!</v>
          </cell>
        </row>
        <row r="234">
          <cell r="A234" t="e">
            <v>#REF!</v>
          </cell>
        </row>
        <row r="235">
          <cell r="A235" t="e">
            <v>#REF!</v>
          </cell>
        </row>
        <row r="236">
          <cell r="A236" t="e">
            <v>#REF!</v>
          </cell>
        </row>
        <row r="237">
          <cell r="A237" t="e">
            <v>#REF!</v>
          </cell>
        </row>
        <row r="238">
          <cell r="A238" t="e">
            <v>#REF!</v>
          </cell>
        </row>
        <row r="239">
          <cell r="A239" t="e">
            <v>#REF!</v>
          </cell>
        </row>
        <row r="241">
          <cell r="A241" t="e">
            <v>#REF!</v>
          </cell>
        </row>
        <row r="242">
          <cell r="A242" t="e">
            <v>#REF!</v>
          </cell>
        </row>
        <row r="243">
          <cell r="A243" t="e">
            <v>#REF!</v>
          </cell>
        </row>
        <row r="245">
          <cell r="A245" t="e">
            <v>#REF!</v>
          </cell>
        </row>
        <row r="246">
          <cell r="A246" t="e">
            <v>#REF!</v>
          </cell>
        </row>
        <row r="247">
          <cell r="A247" t="e">
            <v>#REF!</v>
          </cell>
        </row>
        <row r="248">
          <cell r="A248" t="e">
            <v>#REF!</v>
          </cell>
        </row>
        <row r="249">
          <cell r="A249" t="e">
            <v>#REF!</v>
          </cell>
        </row>
        <row r="250">
          <cell r="A250" t="e">
            <v>#REF!</v>
          </cell>
        </row>
        <row r="251">
          <cell r="A251" t="e">
            <v>#REF!</v>
          </cell>
        </row>
        <row r="252">
          <cell r="A252" t="e">
            <v>#REF!</v>
          </cell>
        </row>
        <row r="253">
          <cell r="A253" t="e">
            <v>#REF!</v>
          </cell>
        </row>
        <row r="254">
          <cell r="A254" t="e">
            <v>#REF!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</row>
        <row r="263">
          <cell r="A263" t="e">
            <v>#REF!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</row>
        <row r="268">
          <cell r="A268" t="e">
            <v>#REF!</v>
          </cell>
        </row>
        <row r="269">
          <cell r="A269" t="e">
            <v>#REF!</v>
          </cell>
        </row>
        <row r="270">
          <cell r="A270" t="e">
            <v>#REF!</v>
          </cell>
        </row>
        <row r="271">
          <cell r="A271" t="e">
            <v>#REF!</v>
          </cell>
        </row>
        <row r="272">
          <cell r="A272" t="e">
            <v>#REF!</v>
          </cell>
        </row>
        <row r="273">
          <cell r="A273" t="e">
            <v>#REF!</v>
          </cell>
        </row>
        <row r="274">
          <cell r="A274" t="e">
            <v>#REF!</v>
          </cell>
        </row>
        <row r="275">
          <cell r="A275" t="e">
            <v>#REF!</v>
          </cell>
        </row>
        <row r="276">
          <cell r="A276" t="e">
            <v>#REF!</v>
          </cell>
        </row>
        <row r="277">
          <cell r="A277" t="e">
            <v>#REF!</v>
          </cell>
        </row>
        <row r="278">
          <cell r="A278" t="e">
            <v>#REF!</v>
          </cell>
        </row>
        <row r="279">
          <cell r="A279" t="e">
            <v>#REF!</v>
          </cell>
        </row>
        <row r="280">
          <cell r="A280" t="e">
            <v>#REF!</v>
          </cell>
        </row>
        <row r="281">
          <cell r="A281" t="e">
            <v>#REF!</v>
          </cell>
        </row>
        <row r="282">
          <cell r="A282" t="e">
            <v>#REF!</v>
          </cell>
        </row>
        <row r="283">
          <cell r="A283" t="e">
            <v>#REF!</v>
          </cell>
        </row>
        <row r="284">
          <cell r="A284" t="e">
            <v>#REF!</v>
          </cell>
        </row>
        <row r="285">
          <cell r="A285" t="e">
            <v>#REF!</v>
          </cell>
        </row>
        <row r="286">
          <cell r="A286" t="e">
            <v>#REF!</v>
          </cell>
        </row>
        <row r="287">
          <cell r="A287" t="e">
            <v>#REF!</v>
          </cell>
        </row>
        <row r="288">
          <cell r="A288" t="e">
            <v>#REF!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(갑지)"/>
      <sheetName val="원가계산"/>
      <sheetName val="수수료"/>
      <sheetName val="집계표"/>
      <sheetName val="Chart2"/>
      <sheetName val="내역서"/>
      <sheetName val="표지2 (2)"/>
      <sheetName val="관급(도급자)"/>
      <sheetName val="관급(관급자)"/>
      <sheetName val="표지2"/>
      <sheetName val="일위집계"/>
      <sheetName val="전기일위"/>
      <sheetName val="중기사용료--"/>
      <sheetName val="중기사용료"/>
      <sheetName val="단가산출"/>
      <sheetName val="기계경비"/>
      <sheetName val="표지4-"/>
      <sheetName val="일위산근"/>
      <sheetName val="표지3"/>
      <sheetName val="3.사회과학관(산)"/>
      <sheetName val="표지4"/>
      <sheetName val="터파기"/>
      <sheetName val="가로등 (2)"/>
      <sheetName val="1-3.본관소화기(산)"/>
      <sheetName val="고재산출(STS)"/>
      <sheetName val="표지5 (3)"/>
      <sheetName val="고재산출(고철)"/>
      <sheetName val="1.전기"/>
      <sheetName val="1.전기(산)"/>
      <sheetName val="2.통신(산)"/>
      <sheetName val="표지5"/>
      <sheetName val="단가"/>
      <sheetName val="표지5 (2)"/>
      <sheetName val="폐기물처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1. 전기설비공사</v>
          </cell>
        </row>
        <row r="4">
          <cell r="A4" t="str">
            <v>1종금속가요전선관</v>
          </cell>
          <cell r="B4" t="str">
            <v>일반방수 22C</v>
          </cell>
          <cell r="C4" t="str">
            <v>m</v>
          </cell>
          <cell r="M4">
            <v>25</v>
          </cell>
        </row>
        <row r="5">
          <cell r="A5" t="str">
            <v>1종금속가요전선관</v>
          </cell>
          <cell r="B5" t="str">
            <v>일반방수 42C</v>
          </cell>
          <cell r="C5" t="str">
            <v>m</v>
          </cell>
          <cell r="M5">
            <v>15</v>
          </cell>
        </row>
        <row r="6">
          <cell r="A6" t="str">
            <v>접지용전선</v>
          </cell>
          <cell r="B6" t="str">
            <v>F-GV 4㎟</v>
          </cell>
          <cell r="C6" t="str">
            <v>m</v>
          </cell>
          <cell r="M6">
            <v>26</v>
          </cell>
        </row>
        <row r="7">
          <cell r="A7" t="str">
            <v>접지용전선</v>
          </cell>
          <cell r="B7" t="str">
            <v>F-GV 16㎟</v>
          </cell>
          <cell r="C7" t="str">
            <v>m</v>
          </cell>
          <cell r="M7">
            <v>16</v>
          </cell>
        </row>
        <row r="8">
          <cell r="A8" t="str">
            <v>0.6/1KV난연케이블</v>
          </cell>
          <cell r="B8" t="str">
            <v>F-CV 4/C 4㎟</v>
          </cell>
          <cell r="C8" t="str">
            <v>m</v>
          </cell>
          <cell r="M8">
            <v>24</v>
          </cell>
        </row>
        <row r="9">
          <cell r="A9" t="str">
            <v>0.6/1KV난연케이블</v>
          </cell>
          <cell r="B9" t="str">
            <v>F-CV 2/C 16㎟</v>
          </cell>
          <cell r="C9" t="str">
            <v>m</v>
          </cell>
          <cell r="M9">
            <v>15</v>
          </cell>
        </row>
        <row r="10">
          <cell r="A10" t="str">
            <v>PVC BOX(철카바)</v>
          </cell>
          <cell r="B10" t="str">
            <v>S/W 1개용</v>
          </cell>
          <cell r="C10" t="str">
            <v>EA</v>
          </cell>
          <cell r="M10">
            <v>2</v>
          </cell>
        </row>
        <row r="11">
          <cell r="A11" t="str">
            <v>PVC BOX(철카바)</v>
          </cell>
          <cell r="B11" t="str">
            <v>C/T 4각</v>
          </cell>
          <cell r="C11" t="str">
            <v>EA</v>
          </cell>
          <cell r="M11">
            <v>2</v>
          </cell>
        </row>
        <row r="12">
          <cell r="A12" t="str">
            <v>PULL BOX</v>
          </cell>
          <cell r="B12" t="str">
            <v>100x100x100</v>
          </cell>
          <cell r="C12" t="str">
            <v>EA</v>
          </cell>
          <cell r="M12">
            <v>2</v>
          </cell>
        </row>
        <row r="13">
          <cell r="A13" t="str">
            <v>MCCB (표준형)</v>
          </cell>
          <cell r="B13" t="str">
            <v>4P 50AF 20AT</v>
          </cell>
          <cell r="C13" t="str">
            <v>EA</v>
          </cell>
          <cell r="M13">
            <v>2</v>
          </cell>
        </row>
        <row r="14">
          <cell r="A14" t="str">
            <v>ELB (분전반형)</v>
          </cell>
          <cell r="B14" t="str">
            <v>2P 30AF 20AT</v>
          </cell>
          <cell r="C14" t="str">
            <v>EA</v>
          </cell>
          <cell r="M14">
            <v>2</v>
          </cell>
        </row>
        <row r="15">
          <cell r="A15" t="str">
            <v>ELB (분전반형)</v>
          </cell>
          <cell r="B15" t="str">
            <v>2P 30AF 30AT</v>
          </cell>
          <cell r="C15" t="str">
            <v>EA</v>
          </cell>
          <cell r="M15">
            <v>6</v>
          </cell>
        </row>
        <row r="16">
          <cell r="A16" t="str">
            <v>기존 차단기 철거</v>
          </cell>
          <cell r="B16" t="str">
            <v>ELB 2P 30AF 30AT</v>
          </cell>
          <cell r="C16" t="str">
            <v>EA</v>
          </cell>
          <cell r="M16">
            <v>6</v>
          </cell>
        </row>
        <row r="27">
          <cell r="O27">
            <v>5.7</v>
          </cell>
          <cell r="Q27">
            <v>1.1000000000000001</v>
          </cell>
        </row>
      </sheetData>
      <sheetData sheetId="29" refreshError="1"/>
      <sheetData sheetId="30" refreshError="1"/>
      <sheetData sheetId="31" refreshError="1"/>
      <sheetData sheetId="32">
        <row r="3">
          <cell r="C3" t="str">
            <v>경질비닐전선관HI 16C</v>
          </cell>
        </row>
      </sheetData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(갑지)"/>
      <sheetName val="원가계산"/>
      <sheetName val="수수료"/>
      <sheetName val="집계표"/>
      <sheetName val="내역서"/>
      <sheetName val="작업부산물"/>
      <sheetName val="표지2 (2)"/>
      <sheetName val="관급(도급자)"/>
      <sheetName val="관급(관급자)"/>
      <sheetName val="표지2"/>
      <sheetName val="일위집계"/>
      <sheetName val="전기일위"/>
      <sheetName val="중기사용료--"/>
      <sheetName val="중기사용료"/>
      <sheetName val="단가산출"/>
      <sheetName val="기계경비"/>
      <sheetName val="표지4-"/>
      <sheetName val="일위산근"/>
      <sheetName val="표지3"/>
      <sheetName val="3.사회과학관(산)"/>
      <sheetName val="표지4"/>
      <sheetName val="터파기"/>
      <sheetName val="가로등 (2)"/>
      <sheetName val="1-3.본관소화기(산)"/>
      <sheetName val="1-4.동력"/>
      <sheetName val="1-4.동력(산)"/>
      <sheetName val="고재산출(STS)"/>
      <sheetName val="표지5 (3)"/>
      <sheetName val="고재"/>
      <sheetName val="1.냉난방"/>
      <sheetName val="1.냉난방(산)"/>
      <sheetName val="고재산출"/>
      <sheetName val="고재산출(고철)"/>
      <sheetName val="2.환기"/>
      <sheetName val="2.환기(산)"/>
      <sheetName val="12.피뢰"/>
      <sheetName val="12.피뢰(산)"/>
      <sheetName val="표지5"/>
      <sheetName val="단가"/>
      <sheetName val="표지5 (2)"/>
      <sheetName val="폐기물처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 xml:space="preserve">1. 냉난방설비공사 </v>
          </cell>
          <cell r="B1"/>
        </row>
        <row r="4">
          <cell r="A4" t="str">
            <v>합성수지가요전선관(난연)</v>
          </cell>
          <cell r="B4" t="str">
            <v>CD 16C</v>
          </cell>
          <cell r="C4" t="str">
            <v>m</v>
          </cell>
          <cell r="L4">
            <v>61</v>
          </cell>
        </row>
        <row r="5">
          <cell r="A5" t="str">
            <v>합성수지가요전선관(난연)</v>
          </cell>
          <cell r="B5" t="str">
            <v>CD 22C</v>
          </cell>
          <cell r="C5" t="str">
            <v>m</v>
          </cell>
          <cell r="L5">
            <v>34</v>
          </cell>
        </row>
        <row r="6">
          <cell r="A6" t="str">
            <v>1종금속가요전선관</v>
          </cell>
          <cell r="B6" t="str">
            <v>일반방수 22C</v>
          </cell>
          <cell r="C6" t="str">
            <v>m</v>
          </cell>
          <cell r="L6">
            <v>2</v>
          </cell>
        </row>
        <row r="7">
          <cell r="A7" t="str">
            <v>내열절연전선</v>
          </cell>
          <cell r="B7" t="str">
            <v>HFIX 2.5㎟</v>
          </cell>
          <cell r="C7" t="str">
            <v>m</v>
          </cell>
          <cell r="L7">
            <v>172</v>
          </cell>
        </row>
        <row r="8">
          <cell r="A8" t="str">
            <v>내열절연전선</v>
          </cell>
          <cell r="B8" t="str">
            <v>HFIX 4㎟</v>
          </cell>
          <cell r="C8" t="str">
            <v>m</v>
          </cell>
          <cell r="L8">
            <v>115</v>
          </cell>
        </row>
        <row r="9">
          <cell r="A9" t="str">
            <v>후렉시블콘넥터</v>
          </cell>
          <cell r="B9" t="str">
            <v>22C 방수</v>
          </cell>
          <cell r="C9" t="str">
            <v>EA</v>
          </cell>
          <cell r="L9">
            <v>2</v>
          </cell>
        </row>
        <row r="10">
          <cell r="A10" t="str">
            <v>PVC BOX(철카바)</v>
          </cell>
          <cell r="B10" t="str">
            <v>S/W 1개용</v>
          </cell>
          <cell r="C10" t="str">
            <v>EA</v>
          </cell>
          <cell r="L10">
            <v>6</v>
          </cell>
        </row>
        <row r="11">
          <cell r="A11" t="str">
            <v>PVC BOX(철카바)</v>
          </cell>
          <cell r="B11" t="str">
            <v>C/T 4각</v>
          </cell>
          <cell r="C11" t="str">
            <v>EA</v>
          </cell>
          <cell r="L11">
            <v>2</v>
          </cell>
        </row>
        <row r="12">
          <cell r="A12" t="str">
            <v>접지콘센트</v>
          </cell>
          <cell r="B12" t="str">
            <v>15A 250V 1구</v>
          </cell>
          <cell r="C12" t="str">
            <v>EA</v>
          </cell>
          <cell r="L12">
            <v>3</v>
          </cell>
        </row>
        <row r="13">
          <cell r="A13" t="str">
            <v>ELB</v>
          </cell>
          <cell r="B13" t="str">
            <v>2P 30AF 20AT</v>
          </cell>
          <cell r="C13" t="str">
            <v>EA</v>
          </cell>
          <cell r="L13">
            <v>1</v>
          </cell>
        </row>
        <row r="14">
          <cell r="A14" t="str">
            <v>ELB</v>
          </cell>
          <cell r="B14" t="str">
            <v>2P 50AF 40AT</v>
          </cell>
          <cell r="C14" t="str">
            <v>EA</v>
          </cell>
          <cell r="L14">
            <v>1</v>
          </cell>
        </row>
        <row r="15">
          <cell r="A15" t="str">
            <v>벽관통구멍뚫기</v>
          </cell>
          <cell r="B15" t="str">
            <v>구경:50mm, 두께:150mm</v>
          </cell>
          <cell r="C15" t="str">
            <v>개소</v>
          </cell>
          <cell r="L15">
            <v>9</v>
          </cell>
        </row>
        <row r="26">
          <cell r="N26">
            <v>8.4</v>
          </cell>
          <cell r="R26">
            <v>1.1000000000000001</v>
          </cell>
        </row>
      </sheetData>
      <sheetData sheetId="31"/>
      <sheetData sheetId="32"/>
      <sheetData sheetId="33"/>
      <sheetData sheetId="34">
        <row r="1">
          <cell r="A1" t="str">
            <v xml:space="preserve">2. 전열교환기설비공사 </v>
          </cell>
          <cell r="B1"/>
        </row>
        <row r="4">
          <cell r="A4" t="str">
            <v>합성수지가요전선관(난연)</v>
          </cell>
          <cell r="B4" t="str">
            <v>CD 16C</v>
          </cell>
          <cell r="C4" t="str">
            <v>m</v>
          </cell>
          <cell r="L4">
            <v>92</v>
          </cell>
        </row>
        <row r="5">
          <cell r="A5" t="str">
            <v>1종금속가요전선관</v>
          </cell>
          <cell r="B5" t="str">
            <v>일반비방수 16C</v>
          </cell>
          <cell r="C5" t="str">
            <v>m</v>
          </cell>
          <cell r="L5">
            <v>8</v>
          </cell>
        </row>
        <row r="6">
          <cell r="A6" t="str">
            <v>내열절연전선</v>
          </cell>
          <cell r="B6" t="str">
            <v>HFIX 2.5㎟</v>
          </cell>
          <cell r="C6" t="str">
            <v>m</v>
          </cell>
          <cell r="L6">
            <v>219</v>
          </cell>
        </row>
        <row r="7">
          <cell r="A7" t="str">
            <v>후렉시블콘넥터</v>
          </cell>
          <cell r="B7" t="str">
            <v>16C 비방수</v>
          </cell>
          <cell r="C7" t="str">
            <v>EA</v>
          </cell>
          <cell r="L7">
            <v>10</v>
          </cell>
        </row>
        <row r="8">
          <cell r="A8" t="str">
            <v>PVC BOX(철카바)</v>
          </cell>
          <cell r="B8" t="str">
            <v>S/W 1개용</v>
          </cell>
          <cell r="C8" t="str">
            <v>EA</v>
          </cell>
          <cell r="L8">
            <v>3</v>
          </cell>
        </row>
        <row r="9">
          <cell r="A9" t="str">
            <v>PVC BOX(철카바)</v>
          </cell>
          <cell r="B9" t="str">
            <v>C/T 4각</v>
          </cell>
          <cell r="C9" t="str">
            <v>EA</v>
          </cell>
          <cell r="L9">
            <v>5</v>
          </cell>
        </row>
        <row r="10">
          <cell r="A10" t="str">
            <v>벽관통구멍뚫기</v>
          </cell>
          <cell r="B10" t="str">
            <v>구경:50mm, 두께:150mm</v>
          </cell>
          <cell r="C10" t="str">
            <v>개소</v>
          </cell>
          <cell r="L10">
            <v>7</v>
          </cell>
        </row>
        <row r="24">
          <cell r="N24">
            <v>7.6</v>
          </cell>
          <cell r="R24">
            <v>0.9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(갑지)"/>
      <sheetName val="원가계산"/>
      <sheetName val="수수료"/>
      <sheetName val="집계표"/>
      <sheetName val="내역서"/>
      <sheetName val="작업부산물"/>
      <sheetName val="표지2 (2)"/>
      <sheetName val="관급(도급자)"/>
      <sheetName val="관급(관급자)"/>
      <sheetName val="표지2"/>
      <sheetName val="일위집계"/>
      <sheetName val="전기일위"/>
      <sheetName val="중기사용료--"/>
      <sheetName val="중기사용료"/>
      <sheetName val="단가산출"/>
      <sheetName val="기계경비"/>
      <sheetName val="표지4-"/>
      <sheetName val="일위산근"/>
      <sheetName val="표지3"/>
      <sheetName val="3.사회과학관(산)"/>
      <sheetName val="표지4"/>
      <sheetName val="터파기"/>
      <sheetName val="가로등 (2)"/>
      <sheetName val="1-3.본관소화기(산)"/>
      <sheetName val="1-4.동력"/>
      <sheetName val="1-4.동력(산)"/>
      <sheetName val="고재산출(STS)"/>
      <sheetName val="표지5 (3)"/>
      <sheetName val="고재"/>
      <sheetName val="1.냉난방"/>
      <sheetName val="1.냉난방(산)"/>
      <sheetName val="고재산출"/>
      <sheetName val="고재산출(고철)"/>
      <sheetName val="12.피뢰"/>
      <sheetName val="12.피뢰(산)"/>
      <sheetName val="표지5"/>
      <sheetName val="단가"/>
      <sheetName val="표지5 (2)"/>
      <sheetName val="폐기물처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 xml:space="preserve">1. 냉난방설비공사 </v>
          </cell>
          <cell r="B1"/>
        </row>
        <row r="4">
          <cell r="A4" t="str">
            <v>합성수지가요전선관(난연)</v>
          </cell>
          <cell r="B4" t="str">
            <v>CD 22C</v>
          </cell>
          <cell r="C4" t="str">
            <v>m</v>
          </cell>
          <cell r="L4">
            <v>74</v>
          </cell>
        </row>
        <row r="5">
          <cell r="A5" t="str">
            <v>1종금속가요전선관</v>
          </cell>
          <cell r="B5" t="str">
            <v>일반방수 22C</v>
          </cell>
          <cell r="C5" t="str">
            <v>m</v>
          </cell>
          <cell r="L5">
            <v>9</v>
          </cell>
        </row>
        <row r="6">
          <cell r="A6" t="str">
            <v>내열절연전선</v>
          </cell>
          <cell r="B6" t="str">
            <v>HFIX 4㎟</v>
          </cell>
          <cell r="C6" t="str">
            <v>m</v>
          </cell>
          <cell r="L6">
            <v>161</v>
          </cell>
        </row>
        <row r="7">
          <cell r="A7" t="str">
            <v>UTP케이블</v>
          </cell>
          <cell r="B7" t="str">
            <v>CAT-5E 4P</v>
          </cell>
          <cell r="C7" t="str">
            <v>m</v>
          </cell>
          <cell r="L7">
            <v>64</v>
          </cell>
        </row>
        <row r="8">
          <cell r="A8" t="str">
            <v>후렉시블콘넥터</v>
          </cell>
          <cell r="B8" t="str">
            <v>22C 방수</v>
          </cell>
          <cell r="C8" t="str">
            <v>EA</v>
          </cell>
          <cell r="L8">
            <v>8</v>
          </cell>
        </row>
        <row r="9">
          <cell r="A9" t="str">
            <v>PVC BOX(철카바)</v>
          </cell>
          <cell r="B9" t="str">
            <v>S/W 1개용</v>
          </cell>
          <cell r="C9" t="str">
            <v>EA</v>
          </cell>
          <cell r="L9">
            <v>4</v>
          </cell>
        </row>
        <row r="10">
          <cell r="A10" t="str">
            <v>PVC BOX(철카바)</v>
          </cell>
          <cell r="B10" t="str">
            <v>C/T 4각</v>
          </cell>
          <cell r="C10" t="str">
            <v>EA</v>
          </cell>
          <cell r="L10">
            <v>1</v>
          </cell>
        </row>
        <row r="11">
          <cell r="A11" t="str">
            <v>접지콘센트</v>
          </cell>
          <cell r="B11" t="str">
            <v>15A 250V 1구</v>
          </cell>
          <cell r="C11" t="str">
            <v>EA</v>
          </cell>
          <cell r="L11">
            <v>2</v>
          </cell>
        </row>
        <row r="12">
          <cell r="A12" t="str">
            <v>분전반개수</v>
          </cell>
          <cell r="C12" t="str">
            <v>면</v>
          </cell>
          <cell r="L12">
            <v>1</v>
          </cell>
        </row>
        <row r="13">
          <cell r="A13" t="str">
            <v>벽관통구멍뚫기</v>
          </cell>
          <cell r="B13" t="str">
            <v>구경:50mm, 두께:150mm</v>
          </cell>
          <cell r="C13" t="str">
            <v>개소</v>
          </cell>
          <cell r="L13">
            <v>4</v>
          </cell>
        </row>
        <row r="24">
          <cell r="N24">
            <v>6.2</v>
          </cell>
          <cell r="P24">
            <v>0.8</v>
          </cell>
          <cell r="R24">
            <v>0.5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지"/>
      <sheetName val="표지(갑지)"/>
      <sheetName val="원가계산"/>
      <sheetName val="대관수수료"/>
      <sheetName val="관급내역"/>
      <sheetName val="전기내역서"/>
      <sheetName val="전기일위"/>
      <sheetName val="단가산출서"/>
      <sheetName val="전기공량"/>
      <sheetName val="일위공량"/>
      <sheetName val="단가대비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1. 전등 설비공사</v>
          </cell>
        </row>
        <row r="4">
          <cell r="A4" t="str">
            <v>경질비닐 전선관</v>
          </cell>
          <cell r="B4" t="str">
            <v>HI 16C</v>
          </cell>
          <cell r="C4" t="str">
            <v>M</v>
          </cell>
          <cell r="I4">
            <v>45</v>
          </cell>
        </row>
        <row r="5">
          <cell r="A5" t="str">
            <v>경질비닐 전선관</v>
          </cell>
          <cell r="B5" t="str">
            <v>HI 22C</v>
          </cell>
          <cell r="C5" t="str">
            <v>M</v>
          </cell>
          <cell r="I5">
            <v>16</v>
          </cell>
        </row>
        <row r="6">
          <cell r="A6" t="str">
            <v>후렉시블 전선관</v>
          </cell>
          <cell r="B6" t="str">
            <v xml:space="preserve">16C 일반방수 </v>
          </cell>
          <cell r="C6" t="str">
            <v>M</v>
          </cell>
          <cell r="I6">
            <v>22</v>
          </cell>
        </row>
        <row r="7">
          <cell r="A7" t="str">
            <v>저독성난연절연전선</v>
          </cell>
          <cell r="B7" t="str">
            <v xml:space="preserve">HFIX 2.5㎟ </v>
          </cell>
          <cell r="C7" t="str">
            <v>M</v>
          </cell>
          <cell r="I7">
            <v>305</v>
          </cell>
        </row>
        <row r="8">
          <cell r="A8" t="str">
            <v>PVC 박스(카바부)</v>
          </cell>
          <cell r="B8" t="str">
            <v>C/T 4각</v>
          </cell>
          <cell r="C8" t="str">
            <v>EA</v>
          </cell>
          <cell r="I8">
            <v>2</v>
          </cell>
        </row>
        <row r="9">
          <cell r="A9" t="str">
            <v>PVC 박스(카바부)</v>
          </cell>
          <cell r="B9" t="str">
            <v>C/T 8각</v>
          </cell>
          <cell r="C9" t="str">
            <v>EA</v>
          </cell>
          <cell r="I9">
            <v>30</v>
          </cell>
        </row>
        <row r="10">
          <cell r="A10" t="str">
            <v>PVC 박스(카바부)</v>
          </cell>
          <cell r="B10" t="str">
            <v>O/L SW</v>
          </cell>
          <cell r="C10" t="str">
            <v>EA</v>
          </cell>
          <cell r="I10">
            <v>8</v>
          </cell>
        </row>
        <row r="11">
          <cell r="A11" t="str">
            <v>단로스위치(WIDE)</v>
          </cell>
          <cell r="B11" t="str">
            <v>2구 250V 16A</v>
          </cell>
          <cell r="C11" t="str">
            <v>EA</v>
          </cell>
          <cell r="I11">
            <v>2</v>
          </cell>
        </row>
        <row r="12">
          <cell r="A12" t="str">
            <v>단로스위치(WIDE)</v>
          </cell>
          <cell r="B12" t="str">
            <v>3구 250V 16A</v>
          </cell>
          <cell r="C12" t="str">
            <v>EA</v>
          </cell>
          <cell r="I12">
            <v>3</v>
          </cell>
        </row>
        <row r="13">
          <cell r="A13" t="str">
            <v>방우형 콘센트</v>
          </cell>
          <cell r="B13" t="str">
            <v>2구 250V 16A</v>
          </cell>
          <cell r="C13" t="str">
            <v>EA</v>
          </cell>
          <cell r="I13">
            <v>1</v>
          </cell>
        </row>
        <row r="14">
          <cell r="A14" t="str">
            <v>조명기구 TYPE:A</v>
          </cell>
          <cell r="B14" t="str">
            <v>LED 10W 다운라이트</v>
          </cell>
          <cell r="C14" t="str">
            <v>EA</v>
          </cell>
          <cell r="I14">
            <v>20</v>
          </cell>
        </row>
        <row r="15">
          <cell r="A15" t="str">
            <v>조명기구 TYPE:B</v>
          </cell>
          <cell r="B15" t="str">
            <v>LED 18W 간접조명</v>
          </cell>
          <cell r="C15" t="str">
            <v>EA</v>
          </cell>
          <cell r="I15">
            <v>4</v>
          </cell>
        </row>
        <row r="16">
          <cell r="A16" t="str">
            <v>조명기구 TYPE:C</v>
          </cell>
          <cell r="B16" t="str">
            <v>LED 11W 간접조명</v>
          </cell>
          <cell r="C16" t="str">
            <v>EA</v>
          </cell>
          <cell r="I16">
            <v>8</v>
          </cell>
        </row>
        <row r="17">
          <cell r="A17" t="str">
            <v>조명기구 TYPE:D</v>
          </cell>
          <cell r="B17" t="str">
            <v>LED 5W 문주등</v>
          </cell>
          <cell r="C17" t="str">
            <v>EA</v>
          </cell>
          <cell r="I17">
            <v>2</v>
          </cell>
        </row>
        <row r="18">
          <cell r="A18" t="str">
            <v>조명기구 TYPE:E</v>
          </cell>
          <cell r="B18" t="str">
            <v>LED 모듈</v>
          </cell>
          <cell r="C18" t="str">
            <v>M</v>
          </cell>
          <cell r="I18">
            <v>10</v>
          </cell>
        </row>
        <row r="19">
          <cell r="A19" t="str">
            <v>조명기구-재설치</v>
          </cell>
          <cell r="B19" t="str">
            <v>LED 40W 평판매입</v>
          </cell>
          <cell r="C19" t="str">
            <v>EA</v>
          </cell>
          <cell r="I19">
            <v>13</v>
          </cell>
        </row>
        <row r="20">
          <cell r="A20" t="str">
            <v>배관용홈파기</v>
          </cell>
          <cell r="B20" t="str">
            <v>￠22 이하용</v>
          </cell>
          <cell r="C20" t="str">
            <v>M</v>
          </cell>
          <cell r="I20">
            <v>11</v>
          </cell>
        </row>
        <row r="22">
          <cell r="K22">
            <v>13.211400000000001</v>
          </cell>
          <cell r="M22">
            <v>0.52800000000000002</v>
          </cell>
        </row>
        <row r="23">
          <cell r="A23" t="str">
            <v>2. 전열 설비공사</v>
          </cell>
        </row>
        <row r="24">
          <cell r="A24" t="str">
            <v>경질비닐 전선관</v>
          </cell>
          <cell r="B24" t="str">
            <v>HI 22C</v>
          </cell>
          <cell r="C24" t="str">
            <v>M</v>
          </cell>
          <cell r="I24">
            <v>334</v>
          </cell>
        </row>
        <row r="25">
          <cell r="A25" t="str">
            <v>저독성난연절연전선</v>
          </cell>
          <cell r="B25" t="str">
            <v xml:space="preserve">HFIX 4㎟ </v>
          </cell>
          <cell r="C25" t="str">
            <v>M</v>
          </cell>
          <cell r="I25">
            <v>1004</v>
          </cell>
        </row>
        <row r="26">
          <cell r="A26" t="str">
            <v>PVC 박스(카바부)</v>
          </cell>
          <cell r="B26" t="str">
            <v>C/T 4각</v>
          </cell>
          <cell r="C26" t="str">
            <v>EA</v>
          </cell>
          <cell r="I26">
            <v>20</v>
          </cell>
        </row>
        <row r="27">
          <cell r="A27" t="str">
            <v>PVC 박스(카바부)</v>
          </cell>
          <cell r="B27" t="str">
            <v>O/L SW</v>
          </cell>
          <cell r="C27" t="str">
            <v>EA</v>
          </cell>
          <cell r="I27">
            <v>42</v>
          </cell>
        </row>
        <row r="28">
          <cell r="A28" t="str">
            <v>PULL BOX</v>
          </cell>
          <cell r="B28" t="str">
            <v>200*200*100</v>
          </cell>
          <cell r="C28" t="str">
            <v>EA</v>
          </cell>
          <cell r="I28">
            <v>1</v>
          </cell>
        </row>
        <row r="29">
          <cell r="A29" t="str">
            <v>접지형 콘센트</v>
          </cell>
          <cell r="B29" t="str">
            <v>2구 250V 16A</v>
          </cell>
          <cell r="C29" t="str">
            <v>EA</v>
          </cell>
          <cell r="I29">
            <v>52</v>
          </cell>
        </row>
        <row r="30">
          <cell r="A30" t="str">
            <v>배관용홈파기</v>
          </cell>
          <cell r="B30" t="str">
            <v>￠22 이하용</v>
          </cell>
          <cell r="C30" t="str">
            <v>M</v>
          </cell>
          <cell r="I30">
            <v>86</v>
          </cell>
        </row>
        <row r="31">
          <cell r="A31" t="str">
            <v>감지기-재설치</v>
          </cell>
          <cell r="B31" t="str">
            <v>차동식</v>
          </cell>
          <cell r="C31" t="str">
            <v>EA</v>
          </cell>
          <cell r="I31">
            <v>7</v>
          </cell>
        </row>
        <row r="32">
          <cell r="A32" t="str">
            <v>피난구유도등(고휘도)</v>
          </cell>
          <cell r="B32" t="str">
            <v>소형</v>
          </cell>
          <cell r="C32" t="str">
            <v>면</v>
          </cell>
          <cell r="I32">
            <v>1</v>
          </cell>
        </row>
        <row r="33">
          <cell r="A33" t="str">
            <v>분전반</v>
          </cell>
          <cell r="B33" t="str">
            <v>LP-1</v>
          </cell>
          <cell r="C33" t="str">
            <v>면</v>
          </cell>
          <cell r="I33">
            <v>1</v>
          </cell>
        </row>
        <row r="34">
          <cell r="A34" t="str">
            <v>분전반</v>
          </cell>
          <cell r="B34" t="str">
            <v>LP-2</v>
          </cell>
          <cell r="C34" t="str">
            <v>면</v>
          </cell>
          <cell r="I34">
            <v>1</v>
          </cell>
        </row>
        <row r="35">
          <cell r="A35" t="str">
            <v>CABLE DUCT(W/C)</v>
          </cell>
          <cell r="B35" t="str">
            <v>W:100 H:100</v>
          </cell>
          <cell r="C35" t="str">
            <v>M</v>
          </cell>
          <cell r="I35">
            <v>11</v>
          </cell>
        </row>
        <row r="36">
          <cell r="A36" t="str">
            <v>케이블정리</v>
          </cell>
          <cell r="B36" t="str">
            <v>보통인부</v>
          </cell>
          <cell r="C36" t="str">
            <v>인</v>
          </cell>
          <cell r="I36">
            <v>4</v>
          </cell>
        </row>
        <row r="38">
          <cell r="K38">
            <v>27.8856</v>
          </cell>
          <cell r="M38">
            <v>4.1520000000000001</v>
          </cell>
        </row>
        <row r="43">
          <cell r="A43" t="str">
            <v>3. 전기 철거공사</v>
          </cell>
        </row>
        <row r="44">
          <cell r="A44" t="str">
            <v>단로스위치(WIDE)</v>
          </cell>
          <cell r="B44" t="str">
            <v>3구 250V 16A</v>
          </cell>
          <cell r="C44" t="str">
            <v>EA</v>
          </cell>
          <cell r="I44">
            <v>2</v>
          </cell>
        </row>
        <row r="45">
          <cell r="A45" t="str">
            <v>접지형 콘센트</v>
          </cell>
          <cell r="B45" t="str">
            <v>2구 250V 16A</v>
          </cell>
          <cell r="C45" t="str">
            <v>EA</v>
          </cell>
          <cell r="I45">
            <v>38</v>
          </cell>
        </row>
        <row r="46">
          <cell r="A46" t="str">
            <v>노출형 콘센트</v>
          </cell>
          <cell r="B46" t="str">
            <v>2구 250V 16A</v>
          </cell>
          <cell r="C46" t="str">
            <v>EA</v>
          </cell>
          <cell r="I46">
            <v>13</v>
          </cell>
        </row>
        <row r="47">
          <cell r="A47" t="str">
            <v>조명기구 -재사용철거</v>
          </cell>
          <cell r="B47" t="str">
            <v>LED 50W 평판매입</v>
          </cell>
          <cell r="C47" t="str">
            <v>EA</v>
          </cell>
          <cell r="I47">
            <v>13</v>
          </cell>
        </row>
        <row r="48">
          <cell r="A48" t="str">
            <v xml:space="preserve">조명 기구 </v>
          </cell>
          <cell r="B48" t="str">
            <v>LED 10W 다운라이트</v>
          </cell>
          <cell r="C48" t="str">
            <v>EA</v>
          </cell>
          <cell r="I48">
            <v>20</v>
          </cell>
        </row>
        <row r="49">
          <cell r="A49" t="str">
            <v xml:space="preserve">조명 기구 </v>
          </cell>
          <cell r="B49" t="str">
            <v>EL 20W 문주등</v>
          </cell>
          <cell r="C49" t="str">
            <v>EA</v>
          </cell>
          <cell r="I49">
            <v>2</v>
          </cell>
        </row>
        <row r="50">
          <cell r="A50" t="str">
            <v>감지기-재사용철거</v>
          </cell>
          <cell r="B50" t="str">
            <v>차동식</v>
          </cell>
          <cell r="C50" t="str">
            <v>EA</v>
          </cell>
          <cell r="I50">
            <v>7</v>
          </cell>
        </row>
        <row r="51">
          <cell r="A51" t="str">
            <v>피난구유도등</v>
          </cell>
          <cell r="B51" t="str">
            <v>소형</v>
          </cell>
          <cell r="C51" t="str">
            <v>EA</v>
          </cell>
          <cell r="I51">
            <v>1</v>
          </cell>
        </row>
        <row r="52">
          <cell r="A52" t="str">
            <v>분전반</v>
          </cell>
          <cell r="B52" t="str">
            <v>속판철거후재사용</v>
          </cell>
          <cell r="C52" t="str">
            <v>면</v>
          </cell>
          <cell r="I52">
            <v>2</v>
          </cell>
        </row>
        <row r="54">
          <cell r="K54">
            <v>4.4794200000000002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지"/>
      <sheetName val="표지(갑지)"/>
      <sheetName val="원가계산"/>
      <sheetName val="대관수수료"/>
      <sheetName val="관급내역"/>
      <sheetName val="전기내역서"/>
      <sheetName val="전기일위"/>
      <sheetName val="단가산출서"/>
      <sheetName val="전기공량"/>
      <sheetName val="일위공량"/>
      <sheetName val="단가대비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1. 전등 설비공사</v>
          </cell>
        </row>
        <row r="4">
          <cell r="A4" t="str">
            <v>경질비닐 전선관</v>
          </cell>
          <cell r="B4" t="str">
            <v>HI 16C</v>
          </cell>
          <cell r="C4" t="str">
            <v>M</v>
          </cell>
          <cell r="I4">
            <v>107</v>
          </cell>
        </row>
        <row r="5">
          <cell r="A5" t="str">
            <v>경질비닐 전선관</v>
          </cell>
          <cell r="B5" t="str">
            <v>HI 22C</v>
          </cell>
          <cell r="C5" t="str">
            <v>M</v>
          </cell>
          <cell r="I5">
            <v>8</v>
          </cell>
        </row>
        <row r="6">
          <cell r="A6" t="str">
            <v>후렉시블 전선관</v>
          </cell>
          <cell r="B6" t="str">
            <v xml:space="preserve">16C 일반방수 </v>
          </cell>
          <cell r="C6" t="str">
            <v>M</v>
          </cell>
          <cell r="I6">
            <v>26</v>
          </cell>
        </row>
        <row r="7">
          <cell r="A7" t="str">
            <v>저독성난연절연전선</v>
          </cell>
          <cell r="B7" t="str">
            <v xml:space="preserve">HFIX 2.5㎟ </v>
          </cell>
          <cell r="C7" t="str">
            <v>M</v>
          </cell>
          <cell r="I7">
            <v>534</v>
          </cell>
        </row>
        <row r="8">
          <cell r="A8" t="str">
            <v>PVC 박스(카바부)</v>
          </cell>
          <cell r="B8" t="str">
            <v>C/T 4각</v>
          </cell>
          <cell r="C8" t="str">
            <v>EA</v>
          </cell>
          <cell r="I8">
            <v>10</v>
          </cell>
        </row>
        <row r="9">
          <cell r="A9" t="str">
            <v>PVC 박스(카바부)</v>
          </cell>
          <cell r="B9" t="str">
            <v>C/T 8각</v>
          </cell>
          <cell r="C9" t="str">
            <v>EA</v>
          </cell>
          <cell r="I9">
            <v>22</v>
          </cell>
        </row>
        <row r="10">
          <cell r="A10" t="str">
            <v>PVC 박스(카바부)</v>
          </cell>
          <cell r="B10" t="str">
            <v>O/L SW</v>
          </cell>
          <cell r="C10" t="str">
            <v>EA</v>
          </cell>
          <cell r="I10">
            <v>12</v>
          </cell>
        </row>
        <row r="11">
          <cell r="A11" t="str">
            <v>단로스위치(WIDE)</v>
          </cell>
          <cell r="B11" t="str">
            <v>1구 250V 16A</v>
          </cell>
          <cell r="C11" t="str">
            <v>EA</v>
          </cell>
          <cell r="I11">
            <v>3</v>
          </cell>
        </row>
        <row r="12">
          <cell r="A12" t="str">
            <v>단로스위치(WIDE)</v>
          </cell>
          <cell r="B12" t="str">
            <v>2구 250V 16A</v>
          </cell>
          <cell r="C12" t="str">
            <v>EA</v>
          </cell>
          <cell r="I12">
            <v>6</v>
          </cell>
        </row>
        <row r="13">
          <cell r="A13" t="str">
            <v>단로스위치(WIDE)</v>
          </cell>
          <cell r="B13" t="str">
            <v>3구 250V 16A</v>
          </cell>
          <cell r="C13" t="str">
            <v>EA</v>
          </cell>
          <cell r="I13">
            <v>2</v>
          </cell>
        </row>
        <row r="14">
          <cell r="A14" t="str">
            <v>방우형 콘센트</v>
          </cell>
          <cell r="B14" t="str">
            <v>2구 250V 16A</v>
          </cell>
          <cell r="C14" t="str">
            <v>EA</v>
          </cell>
          <cell r="I14">
            <v>2</v>
          </cell>
        </row>
        <row r="15">
          <cell r="A15" t="str">
            <v>조명기구 TYPE:A</v>
          </cell>
          <cell r="B15" t="str">
            <v>LED 40W 평판매입</v>
          </cell>
          <cell r="C15" t="str">
            <v>EA</v>
          </cell>
          <cell r="I15">
            <v>10</v>
          </cell>
        </row>
        <row r="16">
          <cell r="A16" t="str">
            <v>조명기구 TYPE:B</v>
          </cell>
          <cell r="B16" t="str">
            <v>LED 10W 다운라이트</v>
          </cell>
          <cell r="C16" t="str">
            <v>EA</v>
          </cell>
          <cell r="I16">
            <v>17</v>
          </cell>
        </row>
        <row r="17">
          <cell r="A17" t="str">
            <v>조명기구 TYPE:C</v>
          </cell>
          <cell r="B17" t="str">
            <v>LED 18W 간접조명</v>
          </cell>
          <cell r="C17" t="str">
            <v>EA</v>
          </cell>
          <cell r="I17">
            <v>15</v>
          </cell>
        </row>
        <row r="18">
          <cell r="A18" t="str">
            <v>조명기구 TYPE:D</v>
          </cell>
          <cell r="B18" t="str">
            <v>LED 11W 간접조명</v>
          </cell>
          <cell r="C18" t="str">
            <v>EA</v>
          </cell>
          <cell r="I18">
            <v>5</v>
          </cell>
        </row>
        <row r="19">
          <cell r="A19" t="str">
            <v>배관용홈파기</v>
          </cell>
          <cell r="B19" t="str">
            <v>￠22 이하용</v>
          </cell>
          <cell r="C19" t="str">
            <v>M</v>
          </cell>
          <cell r="I19">
            <v>23</v>
          </cell>
        </row>
        <row r="22">
          <cell r="K22">
            <v>15.902400000000002</v>
          </cell>
          <cell r="M22">
            <v>1.1040000000000001</v>
          </cell>
        </row>
        <row r="23">
          <cell r="A23" t="str">
            <v>2. 전열 설비공사</v>
          </cell>
        </row>
        <row r="24">
          <cell r="A24" t="str">
            <v>경질비닐 전선관</v>
          </cell>
          <cell r="B24" t="str">
            <v>HI 22C</v>
          </cell>
          <cell r="C24" t="str">
            <v>M</v>
          </cell>
          <cell r="I24">
            <v>327</v>
          </cell>
        </row>
        <row r="25">
          <cell r="A25" t="str">
            <v>강제 전선관</v>
          </cell>
          <cell r="B25" t="str">
            <v>ST 16C</v>
          </cell>
          <cell r="C25" t="str">
            <v>M</v>
          </cell>
          <cell r="I25">
            <v>26</v>
          </cell>
        </row>
        <row r="26">
          <cell r="A26" t="str">
            <v>저독성난연절연전선</v>
          </cell>
          <cell r="B26" t="str">
            <v xml:space="preserve">HFIX 4㎟ </v>
          </cell>
          <cell r="C26" t="str">
            <v>M</v>
          </cell>
          <cell r="I26">
            <v>982</v>
          </cell>
        </row>
        <row r="27">
          <cell r="A27" t="str">
            <v>저독성난연절연전선</v>
          </cell>
          <cell r="B27" t="str">
            <v xml:space="preserve">HFIX 2.5㎟ </v>
          </cell>
          <cell r="C27" t="str">
            <v>M</v>
          </cell>
          <cell r="I27">
            <v>80</v>
          </cell>
        </row>
        <row r="28">
          <cell r="A28" t="str">
            <v>PVC 박스(카바부)</v>
          </cell>
          <cell r="B28" t="str">
            <v>C/T 4각</v>
          </cell>
          <cell r="C28" t="str">
            <v>EA</v>
          </cell>
          <cell r="I28">
            <v>21</v>
          </cell>
        </row>
        <row r="29">
          <cell r="A29" t="str">
            <v>PVC 박스(카바부)</v>
          </cell>
          <cell r="B29" t="str">
            <v>O/L SW</v>
          </cell>
          <cell r="C29" t="str">
            <v>EA</v>
          </cell>
          <cell r="I29">
            <v>37</v>
          </cell>
        </row>
        <row r="30">
          <cell r="A30" t="str">
            <v>PULL BOX</v>
          </cell>
          <cell r="B30" t="str">
            <v>200*200*100</v>
          </cell>
          <cell r="C30" t="str">
            <v>EA</v>
          </cell>
          <cell r="I30">
            <v>2</v>
          </cell>
        </row>
        <row r="31">
          <cell r="A31" t="str">
            <v>접지형 콘센트</v>
          </cell>
          <cell r="B31" t="str">
            <v>2구 250V 16A</v>
          </cell>
          <cell r="C31" t="str">
            <v>EA</v>
          </cell>
          <cell r="I31">
            <v>37</v>
          </cell>
        </row>
        <row r="32">
          <cell r="A32" t="str">
            <v>배관용홈파기</v>
          </cell>
          <cell r="B32" t="str">
            <v>￠22 이하용</v>
          </cell>
          <cell r="C32" t="str">
            <v>M</v>
          </cell>
          <cell r="I32">
            <v>80</v>
          </cell>
        </row>
        <row r="33">
          <cell r="A33" t="str">
            <v>감지기-재사용</v>
          </cell>
          <cell r="B33" t="str">
            <v>차동식</v>
          </cell>
          <cell r="C33" t="str">
            <v>EA</v>
          </cell>
          <cell r="I33">
            <v>8</v>
          </cell>
        </row>
        <row r="34">
          <cell r="A34" t="str">
            <v>피난구유도등(고휘도)</v>
          </cell>
          <cell r="B34" t="str">
            <v>소형</v>
          </cell>
          <cell r="C34" t="str">
            <v>EA</v>
          </cell>
          <cell r="I34">
            <v>7</v>
          </cell>
        </row>
        <row r="35">
          <cell r="A35" t="str">
            <v>분전반</v>
          </cell>
          <cell r="B35" t="str">
            <v>LP-1</v>
          </cell>
          <cell r="C35" t="str">
            <v>면</v>
          </cell>
          <cell r="I35">
            <v>1</v>
          </cell>
        </row>
        <row r="36">
          <cell r="A36" t="str">
            <v>분전반</v>
          </cell>
          <cell r="B36" t="str">
            <v>LP-2</v>
          </cell>
          <cell r="C36" t="str">
            <v>면</v>
          </cell>
          <cell r="I36">
            <v>1</v>
          </cell>
        </row>
        <row r="38">
          <cell r="K38">
            <v>27.650400000000001</v>
          </cell>
          <cell r="M38">
            <v>3.8544</v>
          </cell>
        </row>
        <row r="43">
          <cell r="A43" t="str">
            <v>3. 전기 철거공사</v>
          </cell>
        </row>
        <row r="44">
          <cell r="A44" t="str">
            <v>단로스위치(WIDE)</v>
          </cell>
          <cell r="B44" t="str">
            <v>1구 250V 16A</v>
          </cell>
          <cell r="C44" t="str">
            <v>EA</v>
          </cell>
          <cell r="I44">
            <v>6</v>
          </cell>
        </row>
        <row r="45">
          <cell r="A45" t="str">
            <v>단로스위치(WIDE)</v>
          </cell>
          <cell r="B45" t="str">
            <v>2구 250V 16A</v>
          </cell>
          <cell r="C45" t="str">
            <v>EA</v>
          </cell>
          <cell r="I45">
            <v>3</v>
          </cell>
        </row>
        <row r="46">
          <cell r="A46" t="str">
            <v>단로스위치(WIDE)</v>
          </cell>
          <cell r="B46" t="str">
            <v>3구 250V 16A</v>
          </cell>
          <cell r="C46" t="str">
            <v>EA</v>
          </cell>
          <cell r="I46">
            <v>1</v>
          </cell>
        </row>
        <row r="47">
          <cell r="A47" t="str">
            <v>접지형 콘센트</v>
          </cell>
          <cell r="B47" t="str">
            <v>2구 250V 16A</v>
          </cell>
          <cell r="C47" t="str">
            <v>EA</v>
          </cell>
          <cell r="I47">
            <v>8</v>
          </cell>
        </row>
        <row r="48">
          <cell r="A48" t="str">
            <v>노출형 콘센트</v>
          </cell>
          <cell r="B48" t="str">
            <v>2구 250V 16A</v>
          </cell>
          <cell r="C48" t="str">
            <v>EA</v>
          </cell>
          <cell r="I48">
            <v>23</v>
          </cell>
        </row>
        <row r="49">
          <cell r="A49" t="str">
            <v xml:space="preserve">조명 기구 </v>
          </cell>
          <cell r="B49" t="str">
            <v>LED 50W 평판매입</v>
          </cell>
          <cell r="C49" t="str">
            <v>EA</v>
          </cell>
          <cell r="I49">
            <v>10</v>
          </cell>
        </row>
        <row r="50">
          <cell r="A50" t="str">
            <v xml:space="preserve">조명 기구 </v>
          </cell>
          <cell r="B50" t="str">
            <v>LED 50W 사각방등</v>
          </cell>
          <cell r="C50" t="str">
            <v>EA</v>
          </cell>
          <cell r="I50">
            <v>4</v>
          </cell>
        </row>
        <row r="51">
          <cell r="A51" t="str">
            <v xml:space="preserve">조명 기구 </v>
          </cell>
          <cell r="B51" t="str">
            <v>LED 20W 노출직부</v>
          </cell>
          <cell r="C51" t="str">
            <v>EA</v>
          </cell>
          <cell r="I51">
            <v>5</v>
          </cell>
        </row>
        <row r="52">
          <cell r="A52" t="str">
            <v xml:space="preserve">조명 기구 </v>
          </cell>
          <cell r="B52" t="str">
            <v>LED 10W 다운라이트</v>
          </cell>
          <cell r="C52" t="str">
            <v>EA</v>
          </cell>
          <cell r="I52">
            <v>3</v>
          </cell>
        </row>
        <row r="53">
          <cell r="A53" t="str">
            <v>감지기-재사용철거</v>
          </cell>
          <cell r="B53" t="str">
            <v>차동식</v>
          </cell>
          <cell r="C53" t="str">
            <v>EA</v>
          </cell>
          <cell r="I53">
            <v>8</v>
          </cell>
        </row>
        <row r="54">
          <cell r="A54" t="str">
            <v>피난구유도등</v>
          </cell>
          <cell r="B54" t="str">
            <v>소형</v>
          </cell>
          <cell r="C54" t="str">
            <v>EA</v>
          </cell>
          <cell r="I54">
            <v>3</v>
          </cell>
        </row>
        <row r="55">
          <cell r="A55" t="str">
            <v>분전반</v>
          </cell>
          <cell r="B55" t="str">
            <v>속판철거후재사용</v>
          </cell>
          <cell r="C55" t="str">
            <v>면</v>
          </cell>
          <cell r="I55">
            <v>2</v>
          </cell>
        </row>
        <row r="57">
          <cell r="K57">
            <v>3.6397200000000001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지"/>
      <sheetName val="표지(갑지)"/>
      <sheetName val="원가계산"/>
      <sheetName val="대관수수료"/>
      <sheetName val="관급내역"/>
      <sheetName val="전기내역서"/>
      <sheetName val="전기일위"/>
      <sheetName val="단가산출서"/>
      <sheetName val="전기공량"/>
      <sheetName val="일위공량"/>
      <sheetName val="단가대비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1. 전등 설비공사</v>
          </cell>
        </row>
        <row r="4">
          <cell r="A4" t="str">
            <v>경질비닐 전선관</v>
          </cell>
          <cell r="B4" t="str">
            <v>HI 16C</v>
          </cell>
          <cell r="C4" t="str">
            <v>M</v>
          </cell>
          <cell r="I4">
            <v>124</v>
          </cell>
        </row>
        <row r="5">
          <cell r="A5" t="str">
            <v>경질비닐 전선관</v>
          </cell>
          <cell r="B5" t="str">
            <v>HI 22C</v>
          </cell>
          <cell r="C5" t="str">
            <v>M</v>
          </cell>
          <cell r="I5">
            <v>24</v>
          </cell>
        </row>
        <row r="6">
          <cell r="A6" t="str">
            <v>후렉시블 전선관</v>
          </cell>
          <cell r="B6" t="str">
            <v xml:space="preserve">16C 일반방수 </v>
          </cell>
          <cell r="C6" t="str">
            <v>M</v>
          </cell>
          <cell r="I6">
            <v>48</v>
          </cell>
        </row>
        <row r="7">
          <cell r="A7" t="str">
            <v>저독성난연절연전선</v>
          </cell>
          <cell r="B7" t="str">
            <v xml:space="preserve">HFIX 2.5㎟ </v>
          </cell>
          <cell r="C7" t="str">
            <v>M</v>
          </cell>
          <cell r="I7">
            <v>698</v>
          </cell>
        </row>
        <row r="8">
          <cell r="A8" t="str">
            <v>PVC 박스(카바부)</v>
          </cell>
          <cell r="B8" t="str">
            <v>C/T 4각</v>
          </cell>
          <cell r="C8" t="str">
            <v>EA</v>
          </cell>
          <cell r="I8">
            <v>6</v>
          </cell>
        </row>
        <row r="9">
          <cell r="A9" t="str">
            <v>PVC 박스(카바부)</v>
          </cell>
          <cell r="B9" t="str">
            <v>C/T 8각</v>
          </cell>
          <cell r="C9" t="str">
            <v>EA</v>
          </cell>
          <cell r="I9">
            <v>50</v>
          </cell>
        </row>
        <row r="10">
          <cell r="A10" t="str">
            <v>PVC 박스(카바부)</v>
          </cell>
          <cell r="B10" t="str">
            <v>O/L SW</v>
          </cell>
          <cell r="C10" t="str">
            <v>EA</v>
          </cell>
          <cell r="I10">
            <v>7</v>
          </cell>
        </row>
        <row r="11">
          <cell r="A11" t="str">
            <v>단로스위치(WIDE)</v>
          </cell>
          <cell r="B11" t="str">
            <v>1구 250V 16A</v>
          </cell>
          <cell r="C11" t="str">
            <v>EA</v>
          </cell>
          <cell r="I11">
            <v>4</v>
          </cell>
        </row>
        <row r="12">
          <cell r="A12" t="str">
            <v>단로스위치(WIDE)</v>
          </cell>
          <cell r="B12" t="str">
            <v>2구 250V 16A</v>
          </cell>
          <cell r="C12" t="str">
            <v>EA</v>
          </cell>
          <cell r="I12">
            <v>3</v>
          </cell>
        </row>
        <row r="13">
          <cell r="A13" t="str">
            <v>단로스위치(WIDE)</v>
          </cell>
          <cell r="B13" t="str">
            <v>3구 250V 16A</v>
          </cell>
          <cell r="C13" t="str">
            <v>EA</v>
          </cell>
          <cell r="I13">
            <v>4</v>
          </cell>
        </row>
        <row r="14">
          <cell r="A14" t="str">
            <v>삼로스위치(WIDE)</v>
          </cell>
          <cell r="B14" t="str">
            <v>1구 250V 16A</v>
          </cell>
          <cell r="C14" t="str">
            <v>EA</v>
          </cell>
          <cell r="I14">
            <v>1</v>
          </cell>
        </row>
        <row r="15">
          <cell r="A15" t="str">
            <v>방우형 콘센트</v>
          </cell>
          <cell r="B15" t="str">
            <v>2구 250V 16A</v>
          </cell>
          <cell r="C15" t="str">
            <v>EA</v>
          </cell>
          <cell r="I15">
            <v>2</v>
          </cell>
        </row>
        <row r="16">
          <cell r="A16" t="str">
            <v>조명기구 TYPE:A</v>
          </cell>
          <cell r="B16" t="str">
            <v>LED 40W 평판매입</v>
          </cell>
          <cell r="C16" t="str">
            <v>EA</v>
          </cell>
          <cell r="I16">
            <v>14</v>
          </cell>
        </row>
        <row r="17">
          <cell r="A17" t="str">
            <v>조명기구 TYPE:B</v>
          </cell>
          <cell r="B17" t="str">
            <v>LED 10W 다운라이트</v>
          </cell>
          <cell r="C17" t="str">
            <v>EA</v>
          </cell>
          <cell r="I17">
            <v>34</v>
          </cell>
        </row>
        <row r="18">
          <cell r="A18" t="str">
            <v>조명기구 TYPE:C</v>
          </cell>
          <cell r="B18" t="str">
            <v>LED 18W 간접조명</v>
          </cell>
          <cell r="C18" t="str">
            <v>EA</v>
          </cell>
          <cell r="I18">
            <v>15</v>
          </cell>
        </row>
        <row r="19">
          <cell r="A19" t="str">
            <v>조명기구 TYPE:D</v>
          </cell>
          <cell r="B19" t="str">
            <v>LED 11W 간접조명</v>
          </cell>
          <cell r="C19" t="str">
            <v>EA</v>
          </cell>
          <cell r="I19">
            <v>3</v>
          </cell>
        </row>
        <row r="20">
          <cell r="A20" t="str">
            <v>조명기구 TYPE:E</v>
          </cell>
          <cell r="B20" t="str">
            <v>LED 모듈</v>
          </cell>
          <cell r="C20" t="str">
            <v>M</v>
          </cell>
          <cell r="I20">
            <v>15</v>
          </cell>
        </row>
        <row r="21">
          <cell r="A21" t="str">
            <v>배관용홈파기</v>
          </cell>
          <cell r="B21" t="str">
            <v>￠22 이하용</v>
          </cell>
          <cell r="C21" t="str">
            <v>M</v>
          </cell>
          <cell r="I21">
            <v>3</v>
          </cell>
        </row>
        <row r="22">
          <cell r="K22">
            <v>22.608000000000004</v>
          </cell>
          <cell r="M22">
            <v>0.14399999999999999</v>
          </cell>
        </row>
        <row r="23">
          <cell r="A23" t="str">
            <v>2. 전열 설비공사</v>
          </cell>
        </row>
        <row r="24">
          <cell r="A24" t="str">
            <v>경질비닐 전선관</v>
          </cell>
          <cell r="B24" t="str">
            <v>HI 22C</v>
          </cell>
          <cell r="C24" t="str">
            <v>M</v>
          </cell>
          <cell r="I24">
            <v>329</v>
          </cell>
        </row>
        <row r="25">
          <cell r="A25" t="str">
            <v>저독성난연절연전선</v>
          </cell>
          <cell r="B25" t="str">
            <v xml:space="preserve">HFIX 4㎟ </v>
          </cell>
          <cell r="C25" t="str">
            <v>M</v>
          </cell>
          <cell r="I25">
            <v>989</v>
          </cell>
        </row>
        <row r="26">
          <cell r="A26" t="str">
            <v>PVC 박스(카바부)</v>
          </cell>
          <cell r="B26" t="str">
            <v>C/T 4각</v>
          </cell>
          <cell r="C26" t="str">
            <v>EA</v>
          </cell>
          <cell r="I26">
            <v>18</v>
          </cell>
        </row>
        <row r="27">
          <cell r="A27" t="str">
            <v>PVC 박스(카바부)</v>
          </cell>
          <cell r="B27" t="str">
            <v>O/L SW</v>
          </cell>
          <cell r="C27" t="str">
            <v>EA</v>
          </cell>
          <cell r="I27">
            <v>36</v>
          </cell>
        </row>
        <row r="28">
          <cell r="A28" t="str">
            <v>PULL BOX</v>
          </cell>
          <cell r="B28" t="str">
            <v>200*200*100</v>
          </cell>
          <cell r="C28" t="str">
            <v>EA</v>
          </cell>
          <cell r="I28">
            <v>1</v>
          </cell>
        </row>
        <row r="29">
          <cell r="A29" t="str">
            <v>접지형 콘센트</v>
          </cell>
          <cell r="B29" t="str">
            <v>2구 250V 16A</v>
          </cell>
          <cell r="C29" t="str">
            <v>EA</v>
          </cell>
          <cell r="I29">
            <v>34</v>
          </cell>
        </row>
        <row r="30">
          <cell r="A30" t="str">
            <v>방우형 콘센트</v>
          </cell>
          <cell r="B30" t="str">
            <v>2구 250V 16A</v>
          </cell>
          <cell r="C30" t="str">
            <v>EA</v>
          </cell>
          <cell r="I30">
            <v>2</v>
          </cell>
        </row>
        <row r="31">
          <cell r="A31" t="str">
            <v>배관용홈파기</v>
          </cell>
          <cell r="B31" t="str">
            <v>￠22 이하용</v>
          </cell>
          <cell r="C31" t="str">
            <v>M</v>
          </cell>
          <cell r="I31">
            <v>67</v>
          </cell>
        </row>
        <row r="32">
          <cell r="A32" t="str">
            <v>분전반</v>
          </cell>
          <cell r="B32" t="str">
            <v>LP-1</v>
          </cell>
          <cell r="C32" t="str">
            <v>면</v>
          </cell>
          <cell r="I32">
            <v>1</v>
          </cell>
        </row>
        <row r="33">
          <cell r="A33" t="str">
            <v>분전반</v>
          </cell>
          <cell r="B33" t="str">
            <v>LP-2</v>
          </cell>
          <cell r="C33" t="str">
            <v>면</v>
          </cell>
          <cell r="I33">
            <v>1</v>
          </cell>
        </row>
        <row r="35">
          <cell r="K35">
            <v>23.9712</v>
          </cell>
          <cell r="M35">
            <v>3.24</v>
          </cell>
        </row>
        <row r="43">
          <cell r="A43" t="str">
            <v>3. 소방 설비공사</v>
          </cell>
        </row>
        <row r="44">
          <cell r="A44" t="str">
            <v>강제 전선관</v>
          </cell>
          <cell r="B44" t="str">
            <v>ST 16C</v>
          </cell>
          <cell r="C44" t="str">
            <v>M</v>
          </cell>
          <cell r="I44">
            <v>91</v>
          </cell>
        </row>
        <row r="45">
          <cell r="A45" t="str">
            <v>후렉시블 전선관</v>
          </cell>
          <cell r="B45" t="str">
            <v xml:space="preserve">16C 일반방수 </v>
          </cell>
          <cell r="C45" t="str">
            <v>M</v>
          </cell>
          <cell r="I45">
            <v>13</v>
          </cell>
        </row>
        <row r="46">
          <cell r="A46" t="str">
            <v>저독성난연절연전선</v>
          </cell>
          <cell r="B46" t="str">
            <v xml:space="preserve">HFIX 1.5㎟ </v>
          </cell>
          <cell r="C46" t="str">
            <v>M</v>
          </cell>
          <cell r="I46">
            <v>329</v>
          </cell>
        </row>
        <row r="47">
          <cell r="A47" t="str">
            <v>저독성난연절연전선</v>
          </cell>
          <cell r="B47" t="str">
            <v xml:space="preserve">HFIX 2.5㎟ </v>
          </cell>
          <cell r="C47" t="str">
            <v>M</v>
          </cell>
          <cell r="I47">
            <v>66</v>
          </cell>
        </row>
        <row r="48">
          <cell r="A48" t="str">
            <v>PVC 박스(카바부)</v>
          </cell>
          <cell r="B48" t="str">
            <v>C/T 8각</v>
          </cell>
          <cell r="C48" t="str">
            <v>EA</v>
          </cell>
          <cell r="I48">
            <v>12</v>
          </cell>
        </row>
        <row r="49">
          <cell r="A49" t="str">
            <v>PVC 박스(카바부)</v>
          </cell>
          <cell r="B49" t="str">
            <v>O/L 4각</v>
          </cell>
          <cell r="C49" t="str">
            <v>EA</v>
          </cell>
          <cell r="I49">
            <v>3</v>
          </cell>
        </row>
        <row r="50">
          <cell r="A50" t="str">
            <v>PVC 박스(카바부)</v>
          </cell>
          <cell r="B50" t="str">
            <v>O/L SW</v>
          </cell>
          <cell r="C50" t="str">
            <v>EA</v>
          </cell>
          <cell r="I50">
            <v>1</v>
          </cell>
        </row>
        <row r="51">
          <cell r="A51" t="str">
            <v>스트롱앙카</v>
          </cell>
          <cell r="B51" t="str">
            <v>새들지지용</v>
          </cell>
          <cell r="C51" t="str">
            <v>EA</v>
          </cell>
          <cell r="I51">
            <v>47</v>
          </cell>
        </row>
        <row r="52">
          <cell r="A52" t="str">
            <v>감지기</v>
          </cell>
          <cell r="B52" t="str">
            <v>차동식</v>
          </cell>
          <cell r="C52" t="str">
            <v>M</v>
          </cell>
          <cell r="I52">
            <v>3</v>
          </cell>
        </row>
        <row r="53">
          <cell r="A53" t="str">
            <v>감지기</v>
          </cell>
          <cell r="B53" t="str">
            <v>정온식</v>
          </cell>
          <cell r="C53" t="str">
            <v>EA</v>
          </cell>
          <cell r="I53">
            <v>1</v>
          </cell>
        </row>
        <row r="54">
          <cell r="A54" t="str">
            <v>감지기</v>
          </cell>
          <cell r="B54" t="str">
            <v>연기식</v>
          </cell>
          <cell r="C54" t="str">
            <v>EA</v>
          </cell>
          <cell r="I54">
            <v>8</v>
          </cell>
        </row>
        <row r="55">
          <cell r="A55" t="str">
            <v>피난구유도등(고휘도)</v>
          </cell>
          <cell r="B55" t="str">
            <v>소형</v>
          </cell>
          <cell r="C55" t="str">
            <v>면</v>
          </cell>
          <cell r="I55">
            <v>6</v>
          </cell>
        </row>
        <row r="56">
          <cell r="A56" t="str">
            <v>피난구유도등(고휘도)</v>
          </cell>
          <cell r="B56" t="str">
            <v>철거</v>
          </cell>
          <cell r="C56" t="str">
            <v>면</v>
          </cell>
          <cell r="I56">
            <v>1</v>
          </cell>
        </row>
        <row r="58">
          <cell r="K58">
            <v>10.504799999999999</v>
          </cell>
        </row>
        <row r="63">
          <cell r="A63" t="str">
            <v>4. 전기 철거공사</v>
          </cell>
        </row>
        <row r="64">
          <cell r="A64" t="str">
            <v>단로스위치(WIDE)</v>
          </cell>
          <cell r="B64" t="str">
            <v>1구 250V 16A</v>
          </cell>
          <cell r="C64" t="str">
            <v>EA</v>
          </cell>
          <cell r="I64">
            <v>2</v>
          </cell>
        </row>
        <row r="65">
          <cell r="A65" t="str">
            <v>단로스위치(WIDE)</v>
          </cell>
          <cell r="B65" t="str">
            <v>2구 250V 16A</v>
          </cell>
          <cell r="C65" t="str">
            <v>EA</v>
          </cell>
          <cell r="I65">
            <v>5</v>
          </cell>
        </row>
        <row r="66">
          <cell r="A66" t="str">
            <v>단로스위치(WIDE)</v>
          </cell>
          <cell r="B66" t="str">
            <v>3구 250V 16A</v>
          </cell>
          <cell r="C66" t="str">
            <v>EA</v>
          </cell>
          <cell r="I66">
            <v>2</v>
          </cell>
        </row>
        <row r="67">
          <cell r="A67" t="str">
            <v>접지형 콘센트</v>
          </cell>
          <cell r="B67" t="str">
            <v>2구 250V 16A</v>
          </cell>
          <cell r="C67" t="str">
            <v>EA</v>
          </cell>
          <cell r="I67">
            <v>26</v>
          </cell>
        </row>
        <row r="68">
          <cell r="A68" t="str">
            <v>노출형 콘센트</v>
          </cell>
          <cell r="B68" t="str">
            <v>2구 250V 16A</v>
          </cell>
          <cell r="C68" t="str">
            <v>EA</v>
          </cell>
          <cell r="I68">
            <v>6</v>
          </cell>
        </row>
        <row r="69">
          <cell r="A69" t="str">
            <v xml:space="preserve">조명 기구 </v>
          </cell>
          <cell r="B69" t="str">
            <v>LED 50W 평판매입</v>
          </cell>
          <cell r="C69" t="str">
            <v>EA</v>
          </cell>
          <cell r="I69">
            <v>18</v>
          </cell>
        </row>
        <row r="70">
          <cell r="A70" t="str">
            <v xml:space="preserve">조명 기구 </v>
          </cell>
          <cell r="B70" t="str">
            <v>LED 10W 다운라이트</v>
          </cell>
          <cell r="C70" t="str">
            <v>EA</v>
          </cell>
          <cell r="I70">
            <v>12</v>
          </cell>
        </row>
        <row r="71">
          <cell r="A71" t="str">
            <v xml:space="preserve">조명 기구 </v>
          </cell>
          <cell r="B71" t="str">
            <v>LED 10W 센스등</v>
          </cell>
          <cell r="C71" t="str">
            <v>EA</v>
          </cell>
          <cell r="I71">
            <v>1</v>
          </cell>
        </row>
        <row r="72">
          <cell r="A72" t="str">
            <v>감지기</v>
          </cell>
          <cell r="B72" t="str">
            <v>차동식</v>
          </cell>
          <cell r="C72" t="str">
            <v>EA</v>
          </cell>
          <cell r="I72">
            <v>4</v>
          </cell>
        </row>
        <row r="73">
          <cell r="A73" t="str">
            <v>감지기</v>
          </cell>
          <cell r="B73" t="str">
            <v>연기식</v>
          </cell>
          <cell r="C73" t="str">
            <v>EA</v>
          </cell>
          <cell r="I73">
            <v>1</v>
          </cell>
        </row>
        <row r="74">
          <cell r="A74" t="str">
            <v>피난구유도등</v>
          </cell>
          <cell r="B74" t="str">
            <v>소형</v>
          </cell>
          <cell r="C74" t="str">
            <v>EA</v>
          </cell>
          <cell r="I74">
            <v>2</v>
          </cell>
        </row>
        <row r="75">
          <cell r="A75" t="str">
            <v>분전반</v>
          </cell>
          <cell r="B75" t="str">
            <v>속판철거후재사용</v>
          </cell>
          <cell r="C75" t="str">
            <v>면</v>
          </cell>
          <cell r="I75">
            <v>2</v>
          </cell>
        </row>
        <row r="77">
          <cell r="K77">
            <v>3.8651999999999997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표지"/>
      <sheetName val="전원가"/>
      <sheetName val="전총괄"/>
      <sheetName val="전등"/>
      <sheetName val="전열"/>
      <sheetName val="소방"/>
      <sheetName val="통표지"/>
      <sheetName val="통원가"/>
      <sheetName val="통총괄"/>
      <sheetName val="전화"/>
      <sheetName val="TV"/>
      <sheetName val="LAN"/>
      <sheetName val="전일위목록"/>
      <sheetName val="전일위"/>
      <sheetName val="전가격표"/>
      <sheetName val="통일위목록"/>
      <sheetName val="통일위"/>
      <sheetName val="통가격표"/>
      <sheetName val="방송(체육관)"/>
      <sheetName val="방송(체육관-공량)"/>
      <sheetName val="방송-무대"/>
      <sheetName val="전선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대-산출"/>
      <sheetName val="대-전기인건"/>
      <sheetName val="중-기계산출"/>
      <sheetName val="중-전기인건"/>
      <sheetName val="표준일위"/>
      <sheetName val="물가조사"/>
      <sheetName val="임률"/>
      <sheetName val="대가정리"/>
      <sheetName val="#REF"/>
      <sheetName val="표지"/>
      <sheetName val="원가계산서 "/>
      <sheetName val="집계표 (1)"/>
      <sheetName val="집계표(2)"/>
      <sheetName val="내역서(1차공사분)"/>
      <sheetName val="Sheet1"/>
      <sheetName val="DATA"/>
      <sheetName val="수량산출"/>
      <sheetName val="현장일보"/>
      <sheetName val="총괄표"/>
      <sheetName val="데이타"/>
      <sheetName val="자재단가비교표"/>
      <sheetName val="내역서"/>
      <sheetName val="ABUT수량-A1"/>
      <sheetName val="일위대가-1"/>
      <sheetName val="Front"/>
      <sheetName val="wall"/>
      <sheetName val="간접"/>
      <sheetName val="ETC"/>
      <sheetName val="견적율"/>
      <sheetName val="포장복구집계"/>
      <sheetName val="상수도토공집계표"/>
      <sheetName val="I一般比"/>
      <sheetName val="N賃率-職"/>
      <sheetName val="노임단가"/>
      <sheetName val="Curves"/>
      <sheetName val="Tables"/>
      <sheetName val="공사수행방안"/>
      <sheetName val="NEGO"/>
      <sheetName val="일위대가"/>
      <sheetName val="도배공사언고"/>
      <sheetName val="POL6차-PIPING"/>
      <sheetName val="환율"/>
      <sheetName val="별표 "/>
      <sheetName val="성남일위"/>
      <sheetName val="1.설계조건"/>
      <sheetName val="산출금액내역"/>
      <sheetName val="안정검토(온1)"/>
      <sheetName val="을"/>
      <sheetName val="예비품"/>
      <sheetName val="CTEMCOST"/>
      <sheetName val="INPUT"/>
      <sheetName val="청천내"/>
      <sheetName val="집수정"/>
      <sheetName val="설직재-1"/>
      <sheetName val="손익분석"/>
      <sheetName val="신우"/>
      <sheetName val="내역서1999.8최종"/>
      <sheetName val="평균높이산출근거"/>
      <sheetName val="횡배수관위치조서"/>
      <sheetName val="건축-물가변동"/>
      <sheetName val="전차선로 물량표"/>
      <sheetName val="암거단위-1련"/>
      <sheetName val="화산경계"/>
      <sheetName val="과천MAIN"/>
      <sheetName val="일위_파일"/>
      <sheetName val="입찰안"/>
      <sheetName val="귀래 설계 공내역서"/>
      <sheetName val="소비자가"/>
      <sheetName val="식재가격"/>
      <sheetName val="식재총괄"/>
      <sheetName val="일위목록"/>
      <sheetName val="const."/>
      <sheetName val="일위대가(계측기설치)"/>
      <sheetName val="부안일위"/>
      <sheetName val="인건비"/>
      <sheetName val="내역서-전체낙찰율"/>
      <sheetName val="날개벽"/>
      <sheetName val="암거단위"/>
      <sheetName val="전기일위대가"/>
      <sheetName val="지우지마세요"/>
      <sheetName val="빙장비사양"/>
      <sheetName val="장비사양"/>
      <sheetName val="표지 (2)"/>
      <sheetName val="Option"/>
      <sheetName val="SP-B1"/>
      <sheetName val="7단가"/>
      <sheetName val="IMPEADENCE MAP 취수장"/>
      <sheetName val="일위대가 (100%)"/>
      <sheetName val="인건-측정"/>
      <sheetName val="수량산출서"/>
      <sheetName val="반중력식옹벽3.5"/>
      <sheetName val="단가조사"/>
      <sheetName val="중갑지"/>
      <sheetName val="사급자재"/>
      <sheetName val="노임"/>
      <sheetName val="단가 "/>
      <sheetName val="내역"/>
      <sheetName val="플랜트 설치"/>
      <sheetName val="단가"/>
      <sheetName val="수목표준대가"/>
      <sheetName val="집계표"/>
      <sheetName val="Sheet6"/>
      <sheetName val="영1"/>
      <sheetName val="FRP내역서"/>
      <sheetName val="NEYOK"/>
      <sheetName val="갑지"/>
      <sheetName val="설비내역서"/>
      <sheetName val="건축내역서"/>
      <sheetName val="전기내역서"/>
      <sheetName val="P.M 별"/>
      <sheetName val="현대물량"/>
      <sheetName val="직재"/>
      <sheetName val="Sheet3"/>
      <sheetName val="단가대비표"/>
      <sheetName val="일위대가(가설)"/>
      <sheetName val="품셈TABLE"/>
      <sheetName val="갑지1"/>
      <sheetName val="설계명세서"/>
      <sheetName val="공사"/>
      <sheetName val="노무비"/>
      <sheetName val="제수"/>
      <sheetName val="공기"/>
      <sheetName val="공사원가계산서"/>
      <sheetName val="노무비 "/>
      <sheetName val="Sheet2"/>
      <sheetName val="시행후면적"/>
      <sheetName val="단가산출"/>
      <sheetName val="Total"/>
      <sheetName val="일위"/>
      <sheetName val="자재단가표"/>
      <sheetName val="기준"/>
      <sheetName val="9811"/>
      <sheetName val="목표세부명세"/>
      <sheetName val="원하대비"/>
      <sheetName val="원도급"/>
      <sheetName val="하도급"/>
      <sheetName val="현장관리비"/>
      <sheetName val="YES-T"/>
      <sheetName val="건축내역"/>
      <sheetName val="J형측구단위수량"/>
      <sheetName val="횡배수관집현황(2공구)"/>
      <sheetName val="작성기준"/>
      <sheetName val="관급단가"/>
      <sheetName val="FD"/>
      <sheetName val="LD"/>
      <sheetName val="GAEYO"/>
      <sheetName val="연동내역"/>
      <sheetName val="예가표"/>
      <sheetName val="직노"/>
      <sheetName val="횡배수관토공수량"/>
      <sheetName val="입력"/>
      <sheetName val="내역서-CCTV"/>
      <sheetName val="WEIGHT LIST"/>
      <sheetName val="계산근거"/>
      <sheetName val="5.모델링"/>
      <sheetName val="2.단면가정"/>
      <sheetName val="DATE"/>
      <sheetName val="요율"/>
      <sheetName val="외주"/>
      <sheetName val="노 무 비"/>
      <sheetName val="내역서1"/>
      <sheetName val="노임이"/>
      <sheetName val="견"/>
      <sheetName val="Working(wo WTs)"/>
      <sheetName val="전기일위목록"/>
      <sheetName val="금액"/>
      <sheetName val="원가계산서"/>
      <sheetName val="XXXXXX"/>
      <sheetName val="원가계산"/>
      <sheetName val="견적"/>
      <sheetName val="한강운반비"/>
      <sheetName val="guard(mac)"/>
      <sheetName val="토목"/>
      <sheetName val="평가내역"/>
      <sheetName val="실행철강하도"/>
      <sheetName val="COST"/>
      <sheetName val="시중노임단가"/>
      <sheetName val="__"/>
      <sheetName val="자재단가"/>
      <sheetName val="982월원안"/>
      <sheetName val="Sheet13"/>
      <sheetName val="발전기"/>
      <sheetName val="Sheet14"/>
      <sheetName val="SCHEDULE"/>
      <sheetName val="차선도색현황"/>
      <sheetName val="2원료가나다."/>
      <sheetName val="SYS별 부하목록"/>
      <sheetName val="cable data"/>
      <sheetName val="기계설비-물가변동"/>
      <sheetName val="노원열병합  건축공사기성내역서"/>
      <sheetName val="AV시스템"/>
      <sheetName val="기본DATA"/>
      <sheetName val="Y-WORK"/>
      <sheetName val="변압기 및 발전기 용량"/>
      <sheetName val="전기"/>
      <sheetName val="매립"/>
      <sheetName val="인건비 "/>
      <sheetName val="철거산출근거"/>
      <sheetName val="조명시설"/>
      <sheetName val="연결임시"/>
      <sheetName val="Sheet4"/>
      <sheetName val="갑지(추정)"/>
      <sheetName val="전신환매도율"/>
      <sheetName val="H-PILE수량집계"/>
      <sheetName val="A-4"/>
      <sheetName val="실행대비"/>
      <sheetName val="경비"/>
      <sheetName val="공사개요"/>
      <sheetName val="코드표"/>
      <sheetName val="COVER"/>
      <sheetName val="횡배수관"/>
      <sheetName val="대비"/>
      <sheetName val="집수정(600-700)"/>
      <sheetName val="전계가"/>
      <sheetName val="설계내역서"/>
      <sheetName val="APT"/>
      <sheetName val="건축공사 집계표"/>
      <sheetName val="골조"/>
      <sheetName val="부하LOAD"/>
      <sheetName val="반중력식옹벽"/>
      <sheetName val="SUN 2000. 10 가격"/>
      <sheetName val="단위중량표"/>
      <sheetName val="현장관리비집계표"/>
      <sheetName val="산출"/>
      <sheetName val="재료"/>
      <sheetName val="설치자재"/>
      <sheetName val="목차"/>
      <sheetName val="제품"/>
      <sheetName val="견적계산"/>
      <sheetName val="재고현황"/>
      <sheetName val="단가비교표"/>
      <sheetName val="중기사용료"/>
      <sheetName val="돈암사업"/>
      <sheetName val="집계"/>
      <sheetName val="터파기및재료"/>
      <sheetName val="직접인건비"/>
      <sheetName val="조건입력"/>
      <sheetName val="조건입력(2)"/>
      <sheetName val="장비선정"/>
      <sheetName val="냉천부속동"/>
      <sheetName val="일위(PN)"/>
      <sheetName val="MCC제원"/>
      <sheetName val="가설공사내역"/>
      <sheetName val="401"/>
      <sheetName val="본공사"/>
      <sheetName val="소방"/>
      <sheetName val="copy"/>
      <sheetName val="b_balju_cho"/>
      <sheetName val="98수문일위"/>
      <sheetName val="약품설비"/>
      <sheetName val="여수토공사비"/>
      <sheetName val="대치판정"/>
      <sheetName val="노임변동률"/>
      <sheetName val="9.단가조사서"/>
      <sheetName val="6.일위목록"/>
      <sheetName val="FB25JN"/>
      <sheetName val="송전기본"/>
      <sheetName val="일위대가목록"/>
      <sheetName val="샘플표지"/>
      <sheetName val="경산"/>
      <sheetName val="노단"/>
      <sheetName val="견적대비표"/>
      <sheetName val="인제내역"/>
      <sheetName val="1단계"/>
      <sheetName val="6동"/>
      <sheetName val="교통대책내역"/>
      <sheetName val="R&amp;D"/>
      <sheetName val="총괄"/>
      <sheetName val="인수공"/>
      <sheetName val="일위대가표"/>
      <sheetName val="배수설비"/>
      <sheetName val="홍보비디오"/>
      <sheetName val="내역서2안"/>
      <sheetName val="예산서표지"/>
      <sheetName val="inputarea_ref"/>
      <sheetName val="계약내력"/>
      <sheetName val="ES조서출력하기"/>
      <sheetName val="기존단가 (2)"/>
      <sheetName val="공조기"/>
      <sheetName val="J直材4"/>
      <sheetName val="구천"/>
      <sheetName val="공내역"/>
      <sheetName val="배수내역 (2)"/>
      <sheetName val="용지매수"/>
      <sheetName val="BQ"/>
      <sheetName val="일위목차"/>
      <sheetName val="FACTOR"/>
      <sheetName val="실행내역"/>
      <sheetName val="하부철근수량"/>
      <sheetName val="건축집계표"/>
      <sheetName val="토목집계표"/>
      <sheetName val="집계표(설비)"/>
      <sheetName val="토목내역서"/>
      <sheetName val="SUMMARY"/>
      <sheetName val="PAINT"/>
      <sheetName val="내역서(기성청구)"/>
      <sheetName val="건축공사"/>
      <sheetName val="서울1"/>
      <sheetName val="예총"/>
      <sheetName val="패널"/>
      <sheetName val="도급"/>
      <sheetName val="P-J"/>
      <sheetName val="하남내역"/>
      <sheetName val="장비부하"/>
      <sheetName val="단"/>
      <sheetName val="È£Ç¥"/>
      <sheetName val="NAI"/>
      <sheetName val="수토공단위당"/>
      <sheetName val="설비"/>
      <sheetName val="변수"/>
      <sheetName val="dV&amp;Cl"/>
      <sheetName val="CAP"/>
      <sheetName val="R"/>
      <sheetName val="9GNG운반"/>
      <sheetName val="자재"/>
      <sheetName val="약품공급2"/>
      <sheetName val="제-노임"/>
      <sheetName val="일반부표"/>
      <sheetName val="정렬"/>
      <sheetName val="MixBed"/>
      <sheetName val="CondPol"/>
      <sheetName val=" 냉각수펌프"/>
      <sheetName val="관급"/>
      <sheetName val="가로내역"/>
      <sheetName val="물가단가"/>
      <sheetName val="단위단가"/>
      <sheetName val="부하"/>
      <sheetName val="별표집계"/>
      <sheetName val="6호기"/>
      <sheetName val="SAM"/>
      <sheetName val="프랜트면허"/>
      <sheetName val="시화점실행"/>
      <sheetName val="원가"/>
      <sheetName val="교각계산"/>
      <sheetName val="원효펌프교체020812"/>
      <sheetName val="수리결과"/>
      <sheetName val="전기 원가계산서"/>
      <sheetName val="제경비율"/>
      <sheetName val="단가표"/>
      <sheetName val="2002상반기노임기준"/>
      <sheetName val="자료"/>
      <sheetName val="토사(PE)"/>
      <sheetName val="수량산출1"/>
      <sheetName val="입출재고현황 (2)"/>
      <sheetName val="합천내역"/>
      <sheetName val="공사비"/>
      <sheetName val="단중표"/>
      <sheetName val="CAT_5"/>
      <sheetName val="TRE TABLE"/>
      <sheetName val="목창호"/>
      <sheetName val="설 계"/>
      <sheetName val="1안"/>
      <sheetName val="배수통관토공수량"/>
      <sheetName val="9."/>
      <sheetName val="부대공"/>
      <sheetName val="포장공"/>
      <sheetName val="토공"/>
      <sheetName val="소일위대가코드표"/>
      <sheetName val="설계조건"/>
      <sheetName val="2.대외공문"/>
      <sheetName val="BID"/>
      <sheetName val="신표지1"/>
      <sheetName val="중기(목록)"/>
      <sheetName val="일위대가(목록)"/>
      <sheetName val="산근(목록)"/>
      <sheetName val="재료비"/>
      <sheetName val="대,유,램"/>
      <sheetName val="기계상세"/>
      <sheetName val="Activity(new)"/>
      <sheetName val="Total(new)"/>
      <sheetName val="견적대비 견적서"/>
      <sheetName val="제경집계"/>
      <sheetName val="전통건설"/>
      <sheetName val="분석가정"/>
      <sheetName val="원가계산서_"/>
      <sheetName val="집계표_(1)"/>
      <sheetName val="별표_"/>
      <sheetName val="1_설계조건"/>
      <sheetName val="전차선로_물량표"/>
      <sheetName val="귀래_설계_공내역서"/>
      <sheetName val="EQT-ESTN"/>
      <sheetName val="정공공사"/>
      <sheetName val="제직재"/>
      <sheetName val="미드수량"/>
      <sheetName val="조도계산"/>
      <sheetName val="20관리비율"/>
      <sheetName val="자 110% &amp; 노 70%"/>
      <sheetName val="역T형"/>
      <sheetName val="말뚝설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차액보증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DATE"/>
      <sheetName val="RAHMEN"/>
      <sheetName val="BID"/>
      <sheetName val="기초공"/>
      <sheetName val="기둥(원형)"/>
      <sheetName val="TEL"/>
      <sheetName val="경비2내역"/>
      <sheetName val="데이타"/>
      <sheetName val="DATA"/>
      <sheetName val="내역서"/>
      <sheetName val="공사비집계"/>
      <sheetName val="대비"/>
      <sheetName val="견적서"/>
      <sheetName val="일위대가"/>
      <sheetName val="8공구투찰내역서"/>
      <sheetName val="Sheet2"/>
      <sheetName val="공사개요"/>
      <sheetName val="입출재고현황 (2)"/>
      <sheetName val="내역"/>
      <sheetName val="1.설계조건"/>
      <sheetName val="6.OUTPUT"/>
      <sheetName val="단가조건"/>
      <sheetName val="설 계"/>
      <sheetName val="조명시설"/>
      <sheetName val="일위대가목차"/>
      <sheetName val="표지"/>
      <sheetName val="예산M12A"/>
      <sheetName val="보도경계블럭"/>
      <sheetName val="Total"/>
      <sheetName val="말뚝물량"/>
      <sheetName val="을"/>
      <sheetName val="일위(설)"/>
      <sheetName val="인건비"/>
      <sheetName val="#REF"/>
      <sheetName val="수량산출"/>
      <sheetName val="공사내역"/>
      <sheetName val="부대대비"/>
      <sheetName val="냉연집계"/>
      <sheetName val="hvac내역서(제어동)"/>
      <sheetName val="터파기및재료"/>
      <sheetName val="전기일위대가"/>
      <sheetName val="말뚝지지력산정"/>
      <sheetName val="계약내역서"/>
      <sheetName val="코드표"/>
      <sheetName val="출력표"/>
      <sheetName val="공사비예산서(토목분)"/>
      <sheetName val="1.우편집중내역서"/>
      <sheetName val="부대내역"/>
      <sheetName val="단가조사"/>
      <sheetName val="노원열병합  건축공사기성내역서"/>
      <sheetName val="설계명세서"/>
      <sheetName val="1단계"/>
      <sheetName val="신규일위대가"/>
      <sheetName val="구미4단2"/>
      <sheetName val="98지급계획"/>
      <sheetName val="type-F"/>
      <sheetName val="design criteria"/>
      <sheetName val="working load at the btm ft."/>
      <sheetName val="plan&amp;section of foundation"/>
      <sheetName val="member design"/>
      <sheetName val="영업.일"/>
      <sheetName val="설계조건"/>
      <sheetName val="단면검토"/>
      <sheetName val="2.대외공문"/>
      <sheetName val="적용환율"/>
      <sheetName val="PUMP"/>
      <sheetName val="지급자재"/>
      <sheetName val="단위중기"/>
      <sheetName val="예산변경사항"/>
      <sheetName val="산출기준(파견전산실)"/>
      <sheetName val="본부소개"/>
      <sheetName val="청천내"/>
      <sheetName val="물가"/>
      <sheetName val="2000.05"/>
      <sheetName val="M1"/>
      <sheetName val="Customer Databas"/>
      <sheetName val="인사자료총집계"/>
      <sheetName val="실행철강하도"/>
      <sheetName val="BOQ건축"/>
      <sheetName val="BSD (2)"/>
      <sheetName val="BSD _2_"/>
      <sheetName val="soil bearing check"/>
      <sheetName val="Sheet3"/>
      <sheetName val="토목주소"/>
      <sheetName val="프랜트면허"/>
      <sheetName val="Sheet1"/>
      <sheetName val="품종별-이름"/>
      <sheetName val="기계내역"/>
      <sheetName val="Budget 2004(DW)"/>
      <sheetName val="첨"/>
      <sheetName val="9-1차이내역"/>
      <sheetName val="집계표"/>
      <sheetName val="설비내역서"/>
      <sheetName val="건축내역서"/>
      <sheetName val="전기내역서"/>
      <sheetName val="PROJECT BRIEF(EX.NEW)"/>
      <sheetName val="Sheet4"/>
      <sheetName val="전체"/>
      <sheetName val="DATA1"/>
      <sheetName val="Macro1"/>
      <sheetName val="수량산출서"/>
      <sheetName val="Y-WORK"/>
      <sheetName val="포장복구집계"/>
      <sheetName val="접속 SLAB,BRACKET 설계"/>
      <sheetName val="안정검토"/>
      <sheetName val="내역서(총)"/>
      <sheetName val="사용성검토"/>
      <sheetName val="단면가정"/>
      <sheetName val="Proposal"/>
      <sheetName val="12용지"/>
      <sheetName val="재무가정"/>
      <sheetName val="hvac(제어동)"/>
      <sheetName val="Main"/>
      <sheetName val="현장"/>
      <sheetName val="FRT_O"/>
      <sheetName val="FAB_I"/>
      <sheetName val="협조전"/>
      <sheetName val="정보매체A동"/>
      <sheetName val="ITB COST"/>
      <sheetName val="노임이"/>
      <sheetName val="토적"/>
      <sheetName val="첨부파일"/>
      <sheetName val="가격조사서"/>
      <sheetName val="음료실행"/>
      <sheetName val="가정급수관"/>
      <sheetName val="보일러"/>
      <sheetName val="날개벽(좌,우=45도,75도)"/>
      <sheetName val="시멘트"/>
      <sheetName val="조명율표"/>
      <sheetName val="총괄"/>
      <sheetName val="EKOG10건축"/>
      <sheetName val="인건비 "/>
      <sheetName val="6PILE  (돌출)"/>
      <sheetName val="ABUT수량-A1"/>
      <sheetName val="교량전기"/>
      <sheetName val="토적1"/>
      <sheetName val="예가표"/>
      <sheetName val="노임단가"/>
      <sheetName val="토공(완충)"/>
      <sheetName val="날개벽"/>
      <sheetName val="대로근거"/>
      <sheetName val="중로근거"/>
      <sheetName val="옹벽"/>
      <sheetName val="결과조달"/>
      <sheetName val="CAPVC"/>
      <sheetName val="I.설계조건"/>
      <sheetName val=" 견적서"/>
      <sheetName val="소비자가"/>
      <sheetName val="통계연보"/>
      <sheetName val="EACT10"/>
      <sheetName val="내역(입찰)"/>
      <sheetName val="danga"/>
      <sheetName val="ilch"/>
      <sheetName val="정부노임단가"/>
      <sheetName val="토공계산서(부체도로)"/>
      <sheetName val="1호맨홀토공"/>
      <sheetName val="11"/>
      <sheetName val="연결임시"/>
      <sheetName val="TB-내역서"/>
      <sheetName val="교각1"/>
      <sheetName val="포장공"/>
      <sheetName val="토공"/>
      <sheetName val="기계"/>
      <sheetName val="UNIT"/>
      <sheetName val="MOTOR"/>
      <sheetName val="일위목록"/>
      <sheetName val="공통가설"/>
      <sheetName val="산출근거"/>
      <sheetName val="대대터널 설계서"/>
      <sheetName val="WORK"/>
      <sheetName val="F4-F7"/>
      <sheetName val="일위대가표"/>
      <sheetName val="직접기초설계"/>
      <sheetName val="모델링"/>
      <sheetName val="CTEMCOST"/>
      <sheetName val="재1"/>
      <sheetName val="2002상반기노임기준"/>
      <sheetName val="진주방향"/>
      <sheetName val="자재단가"/>
      <sheetName val="토사(PE)"/>
      <sheetName val="단면치수"/>
      <sheetName val="단면 (2)"/>
      <sheetName val="세부내역"/>
      <sheetName val="건축원가계산서"/>
      <sheetName val="골조시행"/>
      <sheetName val="공틀공사"/>
      <sheetName val="공통(20-91)"/>
      <sheetName val="깨기"/>
      <sheetName val="첨부1"/>
      <sheetName val="1련박스"/>
      <sheetName val="도"/>
      <sheetName val="BREAKDOWN(철거설치)"/>
      <sheetName val="퇴비산출근거"/>
      <sheetName val="99노임기준"/>
      <sheetName val="분류작업"/>
      <sheetName val="분석"/>
      <sheetName val="1.설계기준"/>
      <sheetName val="재집"/>
      <sheetName val="직재"/>
      <sheetName val="설계예산"/>
      <sheetName val="설계"/>
      <sheetName val="내역표지"/>
      <sheetName val="소업1교"/>
      <sheetName val="CODE"/>
      <sheetName val="기성내역서표지"/>
      <sheetName val="전기"/>
      <sheetName val="6호기"/>
      <sheetName val="유출부"/>
      <sheetName val="안정계산"/>
      <sheetName val="COVER"/>
      <sheetName val="요율"/>
      <sheetName val="소방"/>
      <sheetName val="산출"/>
      <sheetName val="기초일위"/>
      <sheetName val="시설일위"/>
      <sheetName val="조명일위"/>
      <sheetName val="A"/>
      <sheetName val="단가표"/>
      <sheetName val="노무비단가"/>
      <sheetName val="3차토목내역"/>
      <sheetName val="담장산출"/>
      <sheetName val="견적조건"/>
      <sheetName val="Budget 2005(DW)"/>
      <sheetName val="배수통관(좌)"/>
      <sheetName val="SLAB&quot;1&quot;"/>
      <sheetName val="COPING"/>
      <sheetName val="단가조사서"/>
      <sheetName val="CAL"/>
      <sheetName val="토목내역"/>
      <sheetName val="영업소실적"/>
      <sheetName val="eq_data"/>
      <sheetName val="공내역"/>
      <sheetName val="INPUT"/>
      <sheetName val="건축(충일분)"/>
      <sheetName val="가시설단위수량"/>
      <sheetName val="계약내력"/>
      <sheetName val="갑지1"/>
      <sheetName val="FB25JN"/>
      <sheetName val="갑지(추정)"/>
      <sheetName val="건축내역"/>
      <sheetName val="견적3"/>
      <sheetName val="Discount Group"/>
      <sheetName val="Macro(전선)"/>
      <sheetName val="Sheet1 (2)"/>
      <sheetName val="삼성전기"/>
      <sheetName val="45,46"/>
      <sheetName val="wall"/>
      <sheetName val="날개벽수량표"/>
      <sheetName val="내역서 "/>
      <sheetName val="설계내역서"/>
      <sheetName val="dtxl"/>
      <sheetName val="소운반"/>
      <sheetName val="정렬"/>
      <sheetName val="투찰금액"/>
      <sheetName val="개요"/>
      <sheetName val="직노"/>
      <sheetName val="산출내역서집계표"/>
      <sheetName val="바닥판"/>
      <sheetName val="입력DATA"/>
      <sheetName val="방송(체육관)"/>
      <sheetName val="당진1,2호기전선관설치및접지4차공사내역서-을지"/>
      <sheetName val="1-1"/>
      <sheetName val="전체도급"/>
      <sheetName val="AP1"/>
      <sheetName val="96수출"/>
      <sheetName val="FAB별"/>
      <sheetName val="Sheet5"/>
      <sheetName val="기본"/>
      <sheetName val="통합"/>
      <sheetName val="물가자료"/>
      <sheetName val="Material Specification"/>
      <sheetName val="부재예실"/>
      <sheetName val="SUMMARY(S)"/>
      <sheetName val="Piping(Methanol)"/>
      <sheetName val="견적가 검토"/>
      <sheetName val="2000년1차"/>
      <sheetName val="MCC제원"/>
      <sheetName val="자재단가비교표"/>
      <sheetName val="공사개요설명서"/>
      <sheetName val="DESCRIPTION"/>
      <sheetName val="보온자재단가표"/>
      <sheetName val="조경"/>
      <sheetName val="예산M5A"/>
      <sheetName val="VENDOR LIST"/>
      <sheetName val="공통비"/>
      <sheetName val="c_balju"/>
      <sheetName val="내역(전체)"/>
      <sheetName val="숙소"/>
      <sheetName val="간접재료비산출표-27-30"/>
      <sheetName val="간접경상비"/>
      <sheetName val="공종별 집계"/>
      <sheetName val="근고 블록 유형별 수량"/>
      <sheetName val="UR2-Calculation"/>
      <sheetName val="마산월령동골조물량변경"/>
      <sheetName val="당진생산팀"/>
      <sheetName val="대차대조표"/>
      <sheetName val="3본사"/>
      <sheetName val="상가지급현황"/>
      <sheetName val="건축공사"/>
      <sheetName val="현금"/>
      <sheetName val="실행"/>
      <sheetName val="하도급기성_(2)"/>
      <sheetName val="하도급단가산출_(2)"/>
      <sheetName val="입출재고현황_(2)"/>
      <sheetName val="design_criteria"/>
      <sheetName val="working_load_at_the_btm_ft_"/>
      <sheetName val="plan&amp;section_of_foundation"/>
      <sheetName val="member_design"/>
      <sheetName val="1_설계조건"/>
      <sheetName val="6_OUTPUT"/>
      <sheetName val="설_계"/>
      <sheetName val="영업_일"/>
      <sheetName val="1_우편집중내역서"/>
      <sheetName val="BSD_(2)"/>
      <sheetName val="ITB_COST"/>
      <sheetName val="Customer_Databas"/>
      <sheetName val="2000_05"/>
      <sheetName val="2_대외공문"/>
      <sheetName val="BSD__2_"/>
      <sheetName val="J直材4"/>
      <sheetName val="유림골조"/>
      <sheetName val="4)유동표"/>
      <sheetName val="1. 설계조건 2.단면가정 3. 하중계산"/>
      <sheetName val="DATA 입력란"/>
      <sheetName val="총괄표"/>
      <sheetName val="woo(mac)"/>
      <sheetName val="ERECTION"/>
      <sheetName val="POL설치공정"/>
      <sheetName val="공정양식"/>
      <sheetName val="#34 CIVL_Original"/>
      <sheetName val="TOEC"/>
      <sheetName val="INDIRECT"/>
      <sheetName val="calculation-1"/>
      <sheetName val="guard(mac)"/>
      <sheetName val="교각계산"/>
      <sheetName val="AILC004"/>
      <sheetName val="Front"/>
      <sheetName val="FUND"/>
      <sheetName val="노임"/>
      <sheetName val="Ext. Stone-P"/>
      <sheetName val="수목데이타 "/>
      <sheetName val="crude.SLAB RE-bar"/>
      <sheetName val="하중계산"/>
      <sheetName val="J"/>
      <sheetName val="진행 DATA (2)"/>
      <sheetName val="가로등기초"/>
      <sheetName val="공문"/>
      <sheetName val="차수"/>
      <sheetName val="combi(wall)"/>
      <sheetName val="수량산출서 갑지"/>
      <sheetName val="OD"/>
      <sheetName val="A-4"/>
      <sheetName val="토목"/>
      <sheetName val="6-2차"/>
      <sheetName val="한강운반비"/>
      <sheetName val="5사남"/>
      <sheetName val="MAT_N048"/>
      <sheetName val="경비_원본"/>
      <sheetName val="맨홀수량산출"/>
      <sheetName val="가감수량"/>
      <sheetName val="설비원가"/>
      <sheetName val="전신환매도율"/>
      <sheetName val="변경내역대비표(2)"/>
      <sheetName val="갑지"/>
      <sheetName val="건축"/>
      <sheetName val="관리비"/>
      <sheetName val="입력"/>
      <sheetName val="대전21토목내역서"/>
      <sheetName val="8.PILE  (돌출)"/>
      <sheetName val="입력값"/>
      <sheetName val="간선계산"/>
      <sheetName val="원형1호맨홀토공수량"/>
      <sheetName val="바.한일양산"/>
      <sheetName val="기본입력표"/>
      <sheetName val="변화치수"/>
      <sheetName val="흄관기초"/>
      <sheetName val="매크로"/>
      <sheetName val="중기사용료"/>
      <sheetName val="외주가공"/>
      <sheetName val="CAT_5"/>
      <sheetName val="TEST1"/>
      <sheetName val="123"/>
      <sheetName val="건축집계표"/>
      <sheetName val="품종코드"/>
      <sheetName val="기초자료"/>
      <sheetName val="견적집계표"/>
      <sheetName val="손익(10월)"/>
      <sheetName val="항목"/>
      <sheetName val="투자양식"/>
      <sheetName val="96까지"/>
      <sheetName val="97년"/>
      <sheetName val="98이후"/>
      <sheetName val="예산서"/>
      <sheetName val="CON포장수량"/>
      <sheetName val="ACUNIT"/>
      <sheetName val="CONUNIT"/>
      <sheetName val="재료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 refreshError="1"/>
      <sheetData sheetId="413" refreshError="1"/>
      <sheetData sheetId="414" refreshError="1"/>
      <sheetData sheetId="415" refreshError="1"/>
      <sheetData sheetId="4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경산"/>
      <sheetName val="직재"/>
      <sheetName val="일위대가목록"/>
      <sheetName val="일위대가"/>
      <sheetName val="일위대가(4층원격)"/>
      <sheetName val="내역서"/>
      <sheetName val="연결"/>
      <sheetName val="기업"/>
      <sheetName val="손익"/>
      <sheetName val="직노"/>
      <sheetName val="#REF"/>
      <sheetName val="I一般比"/>
      <sheetName val="N賃率-職"/>
      <sheetName val="J直材4"/>
      <sheetName val="일위"/>
      <sheetName val="실행내역"/>
      <sheetName val="설직재-1"/>
      <sheetName val="제직재"/>
      <sheetName val="내역서2안"/>
      <sheetName val="패널"/>
      <sheetName val="집계"/>
      <sheetName val="기본일위"/>
      <sheetName val="Sheet2"/>
      <sheetName val="홍보비디오"/>
      <sheetName val="원가"/>
      <sheetName val="1안"/>
      <sheetName val="연간근무"/>
      <sheetName val="교육시간"/>
      <sheetName val="임율"/>
      <sheetName val="총괄"/>
      <sheetName val="직.근"/>
      <sheetName val="직접인건비"/>
      <sheetName val="간접인건비"/>
      <sheetName val="인집"/>
      <sheetName val="경비"/>
      <sheetName val="수리수선비"/>
      <sheetName val="내역"/>
      <sheetName val="소방"/>
      <sheetName val="수목데이타 "/>
      <sheetName val="금액내역서"/>
      <sheetName val="내역서 (총괄)"/>
      <sheetName val="산출근거"/>
      <sheetName val="단가비교표"/>
      <sheetName val="토공단가산출"/>
      <sheetName val="중기목록표"/>
      <sheetName val="2012년상반기노임단가"/>
      <sheetName val="단위물량산출서"/>
      <sheetName val="내역서1"/>
      <sheetName val="일위대가2"/>
      <sheetName val="단위물량산출서 (2)"/>
      <sheetName val="노임단가"/>
      <sheetName val="Module1"/>
      <sheetName val="표지"/>
      <sheetName val="목차"/>
      <sheetName val="간지"/>
      <sheetName val="원가계산서"/>
      <sheetName val="일위대가집계표"/>
      <sheetName val="자재단가"/>
      <sheetName val="수량집계표"/>
      <sheetName val="전선관및케이블산출"/>
      <sheetName val="기계화시공"/>
      <sheetName val="기초물량산출"/>
      <sheetName val="비용검토"/>
      <sheetName val="도장면적산출"/>
      <sheetName val="조명시설"/>
      <sheetName val="수량산출"/>
      <sheetName val="제-노임"/>
      <sheetName val="단가표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"/>
      <sheetName val="YES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갑지"/>
      <sheetName val="갑지"/>
      <sheetName val="전기원가"/>
      <sheetName val="집계표"/>
      <sheetName val="내역서"/>
      <sheetName val="일위목록"/>
      <sheetName val="일위내역"/>
      <sheetName val="함(내역)"/>
      <sheetName val="함(산출)"/>
      <sheetName val="전기산출"/>
      <sheetName val="전기단가"/>
      <sheetName val="표지"/>
      <sheetName val="각종산출서"/>
      <sheetName val="제직재"/>
      <sheetName val="수량산출"/>
      <sheetName val="석적보건소-전기(계약내역서)"/>
      <sheetName val="Sheet1"/>
      <sheetName val="자재단가"/>
      <sheetName val="노임단가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수목데이타"/>
      <sheetName val="데이타"/>
      <sheetName val="식재인부"/>
      <sheetName val="1안"/>
      <sheetName val="00천안(건.구.차)"/>
      <sheetName val="GA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보고서"/>
      <sheetName val="일위(설)"/>
      <sheetName val="일위대가(출입)"/>
      <sheetName val="연결임시"/>
      <sheetName val="구미4단2"/>
      <sheetName val="실행간접비용"/>
      <sheetName val="갑지(요약)"/>
      <sheetName val="70%"/>
      <sheetName val="내역"/>
      <sheetName val="설 계"/>
      <sheetName val="포장공"/>
      <sheetName val="토공"/>
      <sheetName val="단가조사"/>
      <sheetName val="일위대가"/>
      <sheetName val="2.냉난방설비공사"/>
      <sheetName val="재집"/>
      <sheetName val="직재"/>
      <sheetName val="일위대가(가설)"/>
      <sheetName val="2000년1차"/>
      <sheetName val="INPUT"/>
      <sheetName val="Sheet1"/>
      <sheetName val="조경"/>
      <sheetName val="가로등내역서"/>
      <sheetName val="작성"/>
      <sheetName val="ABUT수량-A1"/>
      <sheetName val="일위_파일"/>
      <sheetName val="노무비"/>
      <sheetName val="6PILE  (돌출)"/>
      <sheetName val="SUMMARY"/>
      <sheetName val="PAINT"/>
      <sheetName val="골조시행"/>
      <sheetName val="BID"/>
      <sheetName val="갑지(추정)"/>
      <sheetName val="수량산출"/>
      <sheetName val="Sheet4"/>
      <sheetName val="A3.공사비 검토"/>
      <sheetName val="C3.토목_옹벽"/>
      <sheetName val="대목"/>
      <sheetName val="의왕내역"/>
      <sheetName val="코드표"/>
      <sheetName val="2공구산출내역"/>
      <sheetName val="갑지"/>
      <sheetName val="관급자재"/>
      <sheetName val="단"/>
      <sheetName val="수정시산표"/>
      <sheetName val="매출채권 및 담보비율 변동"/>
      <sheetName val="설계예시"/>
      <sheetName val="물량표"/>
      <sheetName val="기초단가"/>
      <sheetName val="3.건축(현장안)"/>
      <sheetName val="노임이"/>
      <sheetName val="기초코드"/>
      <sheetName val="비교1"/>
      <sheetName val="설계내역서"/>
      <sheetName val="일위대가(건축)"/>
      <sheetName val="부재리스트"/>
      <sheetName val="기둥(원형)"/>
      <sheetName val="기초공"/>
      <sheetName val="철거산출근거"/>
      <sheetName val="단가비교표"/>
      <sheetName val="1차 내역서"/>
      <sheetName val="지급자재"/>
      <sheetName val="터파기및재료"/>
      <sheetName val="10월"/>
      <sheetName val="N賃率-職"/>
      <sheetName val="#REF"/>
      <sheetName val="설계"/>
      <sheetName val="내역서"/>
      <sheetName val="대비"/>
      <sheetName val="준검 내역서"/>
      <sheetName val="공정코드"/>
      <sheetName val="내역(토목2)11-7"/>
      <sheetName val="단가조사서"/>
      <sheetName val="Y-WORK"/>
      <sheetName val="교통대책내역"/>
      <sheetName val="한일양산"/>
      <sheetName val="코드"/>
      <sheetName val="공사개요"/>
      <sheetName val="실행"/>
      <sheetName val="기자재비"/>
      <sheetName val="단가표"/>
      <sheetName val="공문"/>
      <sheetName val="BOX전기내역"/>
      <sheetName val="예가표"/>
      <sheetName val="Sheet1 (2)"/>
      <sheetName val="품의서"/>
      <sheetName val="전기BOX내역서"/>
      <sheetName val="단가산출서"/>
      <sheetName val="장비사양"/>
      <sheetName val="식재일위대가"/>
      <sheetName val="토목주소"/>
      <sheetName val="프랜트면허"/>
      <sheetName val="가도공"/>
      <sheetName val="Mc1"/>
      <sheetName val="패널"/>
      <sheetName val="교각1"/>
      <sheetName val="단가표 (2)"/>
      <sheetName val="적용건축"/>
      <sheetName val="공통가설공사"/>
      <sheetName val="공사비산출내역"/>
      <sheetName val="개산공사비"/>
      <sheetName val="완성차 미수금"/>
      <sheetName val="인건-측정"/>
      <sheetName val="전기변내역"/>
      <sheetName val="현장관리비"/>
      <sheetName val="Sheet2"/>
      <sheetName val="단위중량"/>
      <sheetName val="내역서2안"/>
      <sheetName val="2.대외공문"/>
      <sheetName val="HP1AMLIST"/>
      <sheetName val="JUCKEYK"/>
      <sheetName val="분양가"/>
      <sheetName val="일위대가표"/>
      <sheetName val="대가단최종"/>
      <sheetName val="분양금할인"/>
      <sheetName val="부대내역"/>
      <sheetName val="집계표"/>
      <sheetName val="ML"/>
      <sheetName val="Total"/>
      <sheetName val="업무분장"/>
      <sheetName val="실행대비"/>
      <sheetName val="일위대가목차"/>
      <sheetName val="강북라우터"/>
      <sheetName val="콤보박스와 리스트박스의 연결"/>
      <sheetName val="이토변실(A3-LINE)"/>
      <sheetName val="노임단가"/>
      <sheetName val="식재가격"/>
      <sheetName val="식재총괄"/>
      <sheetName val="일위목록"/>
      <sheetName val="물가시세"/>
      <sheetName val="설계변경총괄표(계산식)"/>
      <sheetName val="물가자료"/>
      <sheetName val="투찰목록"/>
      <sheetName val="정부노임단가"/>
      <sheetName val="동수"/>
      <sheetName val="6공구(당초)"/>
      <sheetName val="도급FORM"/>
      <sheetName val="P.M 별"/>
      <sheetName val="4-10"/>
      <sheetName val="증감대비"/>
      <sheetName val="견적서"/>
      <sheetName val="Sheet3"/>
      <sheetName val="전선 및 전선관"/>
      <sheetName val="물가대비표"/>
      <sheetName val="품셈표"/>
      <sheetName val="남양주부대"/>
      <sheetName val="WORK"/>
      <sheetName val="Sheet15"/>
      <sheetName val="공통가설"/>
      <sheetName val="램머"/>
      <sheetName val="기계경비(시간당)"/>
      <sheetName val="96보완계획7.12"/>
      <sheetName val="200"/>
      <sheetName val="구리토평1전기"/>
      <sheetName val="ELECTRIC"/>
      <sheetName val="CTEMCOST"/>
      <sheetName val="노임"/>
      <sheetName val="단가"/>
      <sheetName val="Macro1"/>
      <sheetName val="수목표준대가"/>
      <sheetName val="국영"/>
      <sheetName val="업체별기성내역"/>
      <sheetName val="단면"/>
      <sheetName val="유림골조"/>
      <sheetName val="고창방향"/>
      <sheetName val="자료"/>
      <sheetName val="실행내역서 "/>
      <sheetName val="진주방향"/>
      <sheetName val="마산방향"/>
      <sheetName val="마산방향철근집계"/>
      <sheetName val="기초"/>
      <sheetName val="기계내역"/>
      <sheetName val="구조물공1"/>
      <sheetName val="배수및구조물공1"/>
      <sheetName val="16-1"/>
      <sheetName val="손익분석"/>
      <sheetName val="TEL"/>
      <sheetName val="부대대비"/>
      <sheetName val="냉연집계"/>
      <sheetName val="목표세부명세"/>
      <sheetName val="실행철강하도"/>
      <sheetName val="영업.일1"/>
      <sheetName val="대차대조표"/>
      <sheetName val="9-1차이내역"/>
      <sheetName val="CON'C"/>
      <sheetName val="2000.05"/>
      <sheetName val="98지급계획"/>
      <sheetName val="배수내역"/>
      <sheetName val="인건비 "/>
      <sheetName val="FAB별"/>
      <sheetName val="수량산출내역1115"/>
      <sheetName val="경산"/>
      <sheetName val="본부장"/>
      <sheetName val="콘크리트타설집계표"/>
      <sheetName val="COST"/>
      <sheetName val="6호기"/>
      <sheetName val="부분별수량산출(조합기초)"/>
      <sheetName val="견적"/>
      <sheetName val="시설물기초"/>
      <sheetName val="해외(원화)"/>
      <sheetName val="을지"/>
      <sheetName val="PSCbeam설계"/>
      <sheetName val="구조물공"/>
      <sheetName val="배수공"/>
      <sheetName val="5사남"/>
      <sheetName val="CR CODE"/>
      <sheetName val="부서CODE"/>
      <sheetName val="THEME CODE"/>
      <sheetName val="기초일위"/>
      <sheetName val="시설일위"/>
      <sheetName val="조명일위"/>
      <sheetName val="APT"/>
      <sheetName val="소방"/>
      <sheetName val="집계"/>
      <sheetName val="데이타"/>
      <sheetName val="식재인부"/>
      <sheetName val="수량집계"/>
      <sheetName val="99총공사내역서"/>
      <sheetName val="CAUDIT"/>
      <sheetName val="전력"/>
      <sheetName val="용산1(해보)"/>
      <sheetName val="배수장토목공사비"/>
      <sheetName val="1.설계조건"/>
      <sheetName val="SUMMARY(S)"/>
      <sheetName val="안전시설내역서"/>
      <sheetName val="인건비"/>
      <sheetName val="외주"/>
      <sheetName val="설계예산2"/>
      <sheetName val="2F 회의실견적(5_14 일대)"/>
      <sheetName val="목차 및 표지"/>
      <sheetName val="1기성검사원"/>
      <sheetName val="기성검사원"/>
      <sheetName val="2기성산출범위요약서"/>
      <sheetName val="신대방33(적용)"/>
      <sheetName val="구의33고"/>
      <sheetName val="단  가  대  비  표"/>
      <sheetName val="일  위  대  가  목  록"/>
      <sheetName val="도급원가"/>
      <sheetName val="Proposal"/>
      <sheetName val="일반공사"/>
      <sheetName val="소일위대가코드표"/>
      <sheetName val="현장"/>
      <sheetName val="토목"/>
      <sheetName val="DATE"/>
      <sheetName val="적정심사"/>
      <sheetName val="2.건축"/>
      <sheetName val="자료입력"/>
      <sheetName val="별표 "/>
      <sheetName val="단가조정"/>
      <sheetName val="평가데이터"/>
      <sheetName val="돈암사업"/>
      <sheetName val="단가대비표"/>
      <sheetName val="건축내역"/>
      <sheetName val="인천제철"/>
      <sheetName val="수목데이타 "/>
      <sheetName val="골조"/>
      <sheetName val="제품별단가"/>
      <sheetName val="제품별절단길이-0628"/>
      <sheetName val="토목공종세부"/>
      <sheetName val="토사(PE)"/>
      <sheetName val="전담운영PM"/>
      <sheetName val="총괄내역서"/>
      <sheetName val="단가산출"/>
      <sheetName val="자재표"/>
      <sheetName val="96노임기준"/>
      <sheetName val="DATA"/>
      <sheetName val="내역서(기계)"/>
      <sheetName val="7.자동제어공사"/>
      <sheetName val="규격"/>
      <sheetName val="전기"/>
      <sheetName val="공통단가"/>
      <sheetName val="운반비"/>
      <sheetName val="2000양배"/>
      <sheetName val="설변물량"/>
      <sheetName val="동해title"/>
      <sheetName val="기계설비-물가변동"/>
      <sheetName val="보할공정"/>
      <sheetName val="연습"/>
      <sheetName val="조명시설"/>
      <sheetName val="남양주댠가표"/>
      <sheetName val="하도급기성_(2)"/>
      <sheetName val="하도급단가산출_(2)"/>
      <sheetName val="설_계"/>
      <sheetName val="굴화내역"/>
      <sheetName val="요율"/>
      <sheetName val="기계설비"/>
      <sheetName val="b_balju_cho"/>
      <sheetName val="물량표S"/>
      <sheetName val="확약서"/>
      <sheetName val="Macro(전선)"/>
      <sheetName val="hvac(제어동)"/>
      <sheetName val="하부철근수량"/>
      <sheetName val="흥양2교토공집계표"/>
      <sheetName val="도대하도변경최종정산조경"/>
      <sheetName val="직노"/>
      <sheetName val="증감내역서"/>
      <sheetName val="설계서을"/>
      <sheetName val="BOX수량"/>
      <sheetName val="단면가정"/>
      <sheetName val="출력은 금물"/>
      <sheetName val="S1,3"/>
      <sheetName val="가격조사서"/>
      <sheetName val="빌딩 안내"/>
      <sheetName val="전체도급"/>
      <sheetName val="DATA 입력부"/>
      <sheetName val="구조물검사요청서"/>
      <sheetName val="관리대장"/>
      <sheetName val="기초일위대가"/>
      <sheetName val="시설물일위"/>
      <sheetName val="초기화면"/>
      <sheetName val="BCK3672"/>
      <sheetName val="전통건설"/>
      <sheetName val="계수시트"/>
      <sheetName val="원가계산서"/>
      <sheetName val="도봉2지구"/>
      <sheetName val="중기조종사 단위단가"/>
      <sheetName val="집행현황"/>
      <sheetName val="예총"/>
      <sheetName val="토공촕괄"/>
      <sheetName val="인원계획-미화"/>
      <sheetName val="96작생능"/>
      <sheetName val="공종구간"/>
      <sheetName val="단가(전기)"/>
      <sheetName val="구간공종"/>
      <sheetName val="9GNG운반"/>
      <sheetName val="덤프트럭계수"/>
      <sheetName val="시험비단가"/>
      <sheetName val="설비2차"/>
      <sheetName val="소요자재"/>
      <sheetName val="정산내역서"/>
      <sheetName val="입력"/>
      <sheetName val="제품표준규격"/>
      <sheetName val="사용자정의"/>
      <sheetName val="J형측구단위수량"/>
      <sheetName val="Baby일위대가"/>
      <sheetName val="1.우편집중내역서"/>
      <sheetName val="공사비명세서"/>
      <sheetName val="계약내역서"/>
      <sheetName val="주소록"/>
      <sheetName val="투찰추정"/>
      <sheetName val="실행예산서"/>
      <sheetName val="BSD (2)"/>
      <sheetName val="적용단가"/>
      <sheetName val="날개벽"/>
      <sheetName val="자동제어"/>
      <sheetName val="일용노임단가"/>
      <sheetName val="부지현황"/>
      <sheetName val="목록"/>
      <sheetName val="파스콘"/>
      <sheetName val="견적의뢰"/>
      <sheetName val="목창호재견적"/>
      <sheetName val="바닥재"/>
      <sheetName val="도면CHECK"/>
      <sheetName val="사진첩"/>
      <sheetName val="출장정리"/>
      <sheetName val="골조-101"/>
      <sheetName val="골조-102"/>
      <sheetName val="골조-103"/>
      <sheetName val="골조-105"/>
      <sheetName val="바닥면정리"/>
      <sheetName val="창호-101"/>
      <sheetName val="창호-102&amp;104"/>
      <sheetName val="창호-103"/>
      <sheetName val="창호-105"/>
      <sheetName val="창호-TOT"/>
      <sheetName val="창호-부속동"/>
      <sheetName val="파일길이"/>
      <sheetName val="xxxxxx"/>
      <sheetName val="품의"/>
      <sheetName val="가실행정리"/>
      <sheetName val="시운전연료비"/>
      <sheetName val="1차설계변경내역"/>
      <sheetName val="품셈TABLE"/>
      <sheetName val="지질조사"/>
      <sheetName val="설계기준"/>
      <sheetName val="내역1"/>
      <sheetName val="금액내역서"/>
      <sheetName val="대림경상68억"/>
      <sheetName val="역T형교대(말뚝기초)"/>
      <sheetName val="정공공사"/>
      <sheetName val="인제내역"/>
      <sheetName val="장비"/>
      <sheetName val="산근1"/>
      <sheetName val="노무"/>
      <sheetName val="자재"/>
      <sheetName val="간접"/>
      <sheetName val="건축"/>
      <sheetName val="간접비"/>
      <sheetName val="BOM-Form A.1.III"/>
      <sheetName val="CB"/>
      <sheetName val="결재갑지"/>
      <sheetName val="설계명세서"/>
      <sheetName val="목차"/>
      <sheetName val="연돌일위집계"/>
      <sheetName val="두정2차"/>
      <sheetName val="일위대가(1)"/>
      <sheetName val="설비원가"/>
      <sheetName val="표지"/>
      <sheetName val="신우"/>
      <sheetName val="등록업체(031124)"/>
      <sheetName val="내역서(전기)"/>
      <sheetName val="경비"/>
      <sheetName val="시추주상도"/>
      <sheetName val="경비내역(을)-1"/>
      <sheetName val="통장출금액"/>
      <sheetName val="누계12"/>
      <sheetName val="예산명세서"/>
      <sheetName val="변압기 및 발전기 용량"/>
      <sheetName val="실행,원가 최종예상"/>
      <sheetName val="단가기준"/>
      <sheetName val="기본계획"/>
      <sheetName val="간지(전기공사)"/>
      <sheetName val="자재단가"/>
      <sheetName val="단가및재료비"/>
      <sheetName val="토목내역서 (도급단가)"/>
      <sheetName val="1공구계약서"/>
      <sheetName val="우수공,맨홀,집수정"/>
      <sheetName val="한수원"/>
      <sheetName val="기본단가"/>
      <sheetName val="인건비단가"/>
      <sheetName val="내역서 (2)"/>
      <sheetName val="방호시설검토"/>
      <sheetName val="EJ"/>
      <sheetName val="밸브설치"/>
      <sheetName val="단가(1)"/>
      <sheetName val="냉천부속동"/>
      <sheetName val="관로내역원"/>
      <sheetName val="Sheet5"/>
      <sheetName val="inv(IT)"/>
      <sheetName val="C1ㅇ"/>
      <sheetName val="자탐간선산출서"/>
      <sheetName val="TRE TABLE"/>
      <sheetName val="일위대가목록"/>
      <sheetName val="9811"/>
      <sheetName val="예산대비"/>
      <sheetName val="wall"/>
      <sheetName val="내역서(총)"/>
      <sheetName val="공사비집계"/>
      <sheetName val="설계서"/>
      <sheetName val="3.공통공사대비"/>
      <sheetName val="백암비스타내역"/>
      <sheetName val="예산"/>
      <sheetName val="참조M"/>
      <sheetName val="건축공사 집계표"/>
      <sheetName val="날개벽수량표"/>
      <sheetName val="상무2지구(공사) (8)"/>
      <sheetName val="삭제금지단가"/>
      <sheetName val="code"/>
      <sheetName val="입출재고현황 (2)"/>
      <sheetName val="BOQ건축"/>
      <sheetName val="Budget 2004(DW)"/>
      <sheetName val="영업.일"/>
      <sheetName val="design criteria"/>
      <sheetName val="working load at the btm ft."/>
      <sheetName val="plan&amp;section of foundation"/>
      <sheetName val="member design"/>
      <sheetName val="type-F"/>
      <sheetName val="산출기준(파견전산실)"/>
      <sheetName val="본부소개"/>
      <sheetName val="인사자료총집계"/>
      <sheetName val="첨"/>
      <sheetName val="8공구투찰내역서"/>
      <sheetName val="예산변경사항"/>
      <sheetName val="단가조건"/>
      <sheetName val="경비2내역"/>
      <sheetName val="청천내"/>
      <sheetName val="공사내역"/>
      <sheetName val="단위중기"/>
      <sheetName val="Customer Databas"/>
      <sheetName val="재무가정"/>
      <sheetName val="hvac내역서(제어동)"/>
      <sheetName val="M1"/>
      <sheetName val="BSD _2_"/>
      <sheetName val="설계조건"/>
      <sheetName val="단면검토"/>
      <sheetName val="soil bearing check"/>
      <sheetName val="품종별-이름"/>
      <sheetName val="물가"/>
      <sheetName val="설비내역서"/>
      <sheetName val="건축내역서"/>
      <sheetName val="전기내역서"/>
      <sheetName val="공사비예산서(토목분)"/>
      <sheetName val="1단계"/>
      <sheetName val="PROJECT BRIEF(EX.NEW)"/>
      <sheetName val="RAHMEN"/>
      <sheetName val="을"/>
      <sheetName val="말뚝물량"/>
      <sheetName val="협조전"/>
      <sheetName val="정보매체A동"/>
      <sheetName val="ITB COST"/>
      <sheetName val="6.OUTPUT"/>
      <sheetName val="전기일위대가"/>
      <sheetName val="말뚝지지력산정"/>
      <sheetName val="출력표"/>
      <sheetName val="보도경계블럭"/>
      <sheetName val="수량산출서"/>
      <sheetName val="첨부파일"/>
      <sheetName val="음료실행"/>
      <sheetName val="가정급수관"/>
      <sheetName val="결과조달"/>
      <sheetName val="노원열병합  건축공사기성내역서"/>
      <sheetName val="전체"/>
      <sheetName val="FRT_O"/>
      <sheetName val="FAB_I"/>
      <sheetName val="예산M12A"/>
      <sheetName val="견적조건"/>
      <sheetName val="Budget 2005(DW)"/>
      <sheetName val="시멘트"/>
      <sheetName val="조명율표"/>
      <sheetName val="총괄"/>
      <sheetName val="EKOG10건축"/>
      <sheetName val="보일러"/>
      <sheetName val="포장복구집계"/>
      <sheetName val="적용환율"/>
      <sheetName val="PUMP"/>
      <sheetName val="접속 SLAB,BRACKET 설계"/>
      <sheetName val="안정검토"/>
      <sheetName val="1련박스"/>
      <sheetName val="담장산출"/>
      <sheetName val="배수통관(좌)"/>
      <sheetName val="11"/>
      <sheetName val="12용지"/>
      <sheetName val="Main"/>
      <sheetName val="사용성검토"/>
      <sheetName val="기성내역서표지"/>
      <sheetName val="EACT10"/>
      <sheetName val="토적"/>
      <sheetName val="통합"/>
      <sheetName val="날개벽(좌,우=45도,75도)"/>
      <sheetName val="CAPVC"/>
      <sheetName val="근고 블록 유형별 수량"/>
      <sheetName val="숙소"/>
      <sheetName val="간접경상비"/>
      <sheetName val="마산월령동골조물량변경"/>
      <sheetName val="MOTOR"/>
      <sheetName val="당진생산팀"/>
      <sheetName val="2002상반기노임기준"/>
      <sheetName val="건축원가계산서"/>
      <sheetName val="간접재료비산출표-27-30"/>
      <sheetName val="토공(완충)"/>
      <sheetName val="공종별 집계"/>
      <sheetName val="TB-내역서"/>
      <sheetName val="기계"/>
      <sheetName val="UNIT"/>
      <sheetName val="깨기"/>
      <sheetName val="COVER"/>
      <sheetName val="UR2-Calculation"/>
      <sheetName val="3본사"/>
      <sheetName val="토목내역"/>
      <sheetName val="4)유동표"/>
      <sheetName val="안정계산"/>
      <sheetName val="공틀공사"/>
      <sheetName val="공통(20-91)"/>
      <sheetName val="1. 설계조건 2.단면가정 3. 하중계산"/>
      <sheetName val="DATA 입력란"/>
      <sheetName val="I.설계조건"/>
      <sheetName val="퇴비산출근거"/>
      <sheetName val="99노임기준"/>
      <sheetName val="분석"/>
      <sheetName val="갑지1"/>
      <sheetName val="FB25JN"/>
      <sheetName val=" 견적서"/>
      <sheetName val="교량전기"/>
      <sheetName val="세부내역"/>
      <sheetName val="첨부1"/>
      <sheetName val="도"/>
      <sheetName val="상가지급현황"/>
      <sheetName val="J直材4"/>
      <sheetName val="대대터널 설계서"/>
      <sheetName val="내역표지"/>
      <sheetName val="소운반"/>
      <sheetName val="분류작업"/>
      <sheetName val="1-1"/>
      <sheetName val="AP1"/>
      <sheetName val="96수출"/>
      <sheetName val="1.설계기준"/>
      <sheetName val="BREAKDOWN(철거설치)"/>
      <sheetName val="총괄표"/>
      <sheetName val="건축공사"/>
      <sheetName val="공사개요설명서"/>
      <sheetName val="대로근거"/>
      <sheetName val="중로근거"/>
      <sheetName val="현금"/>
      <sheetName val="자재단가비교표"/>
      <sheetName val="토적1"/>
      <sheetName val="입출재고현황_(2)"/>
      <sheetName val="design_criteria"/>
      <sheetName val="working_load_at_the_btm_ft_"/>
      <sheetName val="plan&amp;section_of_foundation"/>
      <sheetName val="member_design"/>
      <sheetName val="1_설계조건"/>
      <sheetName val="6_OUTPUT"/>
      <sheetName val="영업_일"/>
      <sheetName val="1_우편집중내역서"/>
      <sheetName val="BSD_(2)"/>
      <sheetName val="ITB_COST"/>
      <sheetName val="Customer_Databas"/>
      <sheetName val="2000_05"/>
      <sheetName val="2_대외공문"/>
      <sheetName val="BSD__2_"/>
      <sheetName val="토공계산서(부체도로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50"/>
  <sheetViews>
    <sheetView showZeros="0" tabSelected="1" view="pageBreakPreview" zoomScaleSheetLayoutView="100" workbookViewId="0">
      <selection activeCell="F10" sqref="F10"/>
    </sheetView>
  </sheetViews>
  <sheetFormatPr defaultColWidth="8" defaultRowHeight="12"/>
  <cols>
    <col min="1" max="1" width="6.875" style="31" customWidth="1"/>
    <col min="2" max="2" width="7.75" style="32" customWidth="1"/>
    <col min="3" max="3" width="34" style="31" customWidth="1"/>
    <col min="4" max="4" width="33.875" style="33" customWidth="1"/>
    <col min="5" max="5" width="7" style="34" customWidth="1"/>
    <col min="6" max="6" width="28.5" style="31" customWidth="1"/>
    <col min="7" max="7" width="29.25" style="33" customWidth="1"/>
    <col min="8" max="8" width="13.25" style="31" customWidth="1"/>
    <col min="9" max="16384" width="8" style="31"/>
  </cols>
  <sheetData>
    <row r="1" spans="1:9" s="1" customFormat="1" ht="21.95" customHeight="1">
      <c r="A1" s="126" t="s">
        <v>0</v>
      </c>
      <c r="B1" s="126"/>
      <c r="C1" s="126"/>
      <c r="D1" s="126"/>
      <c r="E1" s="126"/>
      <c r="F1" s="126"/>
      <c r="G1" s="126"/>
    </row>
    <row r="2" spans="1:9" s="1" customFormat="1" ht="21.95" customHeight="1">
      <c r="A2" s="2" t="s">
        <v>213</v>
      </c>
      <c r="B2" s="3"/>
      <c r="D2" s="4"/>
      <c r="E2" s="127" t="str">
        <f>"일금"&amp;NUMBERSTRING(D31,1)&amp;"원정(\"&amp;FIXED(D31,0,0)&amp;")"</f>
        <v>일금일억이천이백오십구만오천원정(\122,595,000)</v>
      </c>
      <c r="F2" s="127"/>
      <c r="G2" s="127"/>
    </row>
    <row r="3" spans="1:9" s="7" customFormat="1" ht="21.95" customHeight="1">
      <c r="A3" s="5" t="s">
        <v>1</v>
      </c>
      <c r="B3" s="5"/>
      <c r="C3" s="5"/>
      <c r="D3" s="6" t="s">
        <v>2</v>
      </c>
      <c r="E3" s="128" t="s">
        <v>3</v>
      </c>
      <c r="F3" s="128"/>
      <c r="G3" s="6" t="s">
        <v>4</v>
      </c>
      <c r="H3" s="1"/>
      <c r="I3" s="1"/>
    </row>
    <row r="4" spans="1:9" s="1" customFormat="1" ht="21.95" customHeight="1">
      <c r="A4" s="129" t="s">
        <v>5</v>
      </c>
      <c r="B4" s="8" t="s">
        <v>6</v>
      </c>
      <c r="C4" s="9" t="s">
        <v>7</v>
      </c>
      <c r="D4" s="10"/>
      <c r="E4" s="11"/>
      <c r="F4" s="12"/>
      <c r="G4" s="13"/>
    </row>
    <row r="5" spans="1:9" s="1" customFormat="1" ht="21.95" customHeight="1">
      <c r="A5" s="130"/>
      <c r="B5" s="14" t="s">
        <v>8</v>
      </c>
      <c r="C5" s="9" t="s">
        <v>9</v>
      </c>
      <c r="D5" s="15"/>
      <c r="E5" s="11"/>
      <c r="F5" s="12"/>
      <c r="G5" s="13"/>
    </row>
    <row r="6" spans="1:9" s="1" customFormat="1" ht="21.95" customHeight="1">
      <c r="A6" s="130"/>
      <c r="B6" s="16" t="s">
        <v>10</v>
      </c>
      <c r="C6" s="17" t="s">
        <v>11</v>
      </c>
      <c r="D6" s="18"/>
      <c r="E6" s="11"/>
      <c r="F6" s="12"/>
      <c r="G6" s="15"/>
    </row>
    <row r="7" spans="1:9" s="1" customFormat="1" ht="21.95" customHeight="1">
      <c r="A7" s="130"/>
      <c r="B7" s="8" t="s">
        <v>12</v>
      </c>
      <c r="C7" s="9" t="s">
        <v>13</v>
      </c>
      <c r="D7" s="10"/>
      <c r="E7" s="11"/>
      <c r="F7" s="12"/>
      <c r="G7" s="13"/>
    </row>
    <row r="8" spans="1:9" s="1" customFormat="1" ht="21.95" customHeight="1">
      <c r="A8" s="130"/>
      <c r="B8" s="14" t="s">
        <v>14</v>
      </c>
      <c r="C8" s="9" t="s">
        <v>15</v>
      </c>
      <c r="D8" s="18"/>
      <c r="E8" s="19">
        <v>0.13</v>
      </c>
      <c r="F8" s="12" t="s">
        <v>203</v>
      </c>
      <c r="G8" s="20"/>
    </row>
    <row r="9" spans="1:9" s="1" customFormat="1" ht="21.95" customHeight="1">
      <c r="A9" s="130"/>
      <c r="B9" s="16" t="s">
        <v>10</v>
      </c>
      <c r="C9" s="21" t="s">
        <v>16</v>
      </c>
      <c r="D9" s="18"/>
      <c r="E9" s="11"/>
      <c r="F9" s="12"/>
      <c r="G9" s="15"/>
    </row>
    <row r="10" spans="1:9" s="1" customFormat="1" ht="21.95" customHeight="1">
      <c r="A10" s="130"/>
      <c r="B10" s="8"/>
      <c r="C10" s="9" t="s">
        <v>17</v>
      </c>
      <c r="D10" s="10"/>
      <c r="E10" s="11"/>
      <c r="F10" s="12"/>
      <c r="G10" s="13"/>
    </row>
    <row r="11" spans="1:9" s="1" customFormat="1" ht="21.95" customHeight="1">
      <c r="A11" s="130"/>
      <c r="B11" s="14" t="s">
        <v>18</v>
      </c>
      <c r="C11" s="9" t="s">
        <v>19</v>
      </c>
      <c r="D11" s="18"/>
      <c r="E11" s="11">
        <v>3.6999999999999998E-2</v>
      </c>
      <c r="F11" s="12" t="s">
        <v>204</v>
      </c>
      <c r="G11" s="20"/>
    </row>
    <row r="12" spans="1:9" s="1" customFormat="1" ht="21.95" customHeight="1">
      <c r="A12" s="130"/>
      <c r="B12" s="14"/>
      <c r="C12" s="9" t="s">
        <v>20</v>
      </c>
      <c r="D12" s="18"/>
      <c r="E12" s="11">
        <v>1.01E-2</v>
      </c>
      <c r="F12" s="12" t="s">
        <v>204</v>
      </c>
      <c r="G12" s="20"/>
    </row>
    <row r="13" spans="1:9" s="1" customFormat="1" ht="21.95" customHeight="1">
      <c r="A13" s="130"/>
      <c r="B13" s="14"/>
      <c r="C13" s="9" t="s">
        <v>21</v>
      </c>
      <c r="D13" s="18">
        <v>1621879</v>
      </c>
      <c r="E13" s="11">
        <v>3.4299999999999997E-2</v>
      </c>
      <c r="F13" s="12" t="s">
        <v>203</v>
      </c>
      <c r="G13" s="20"/>
    </row>
    <row r="14" spans="1:9" s="1" customFormat="1" ht="21.95" customHeight="1">
      <c r="A14" s="130"/>
      <c r="B14" s="14"/>
      <c r="C14" s="9" t="s">
        <v>22</v>
      </c>
      <c r="D14" s="18">
        <v>186840</v>
      </c>
      <c r="E14" s="11">
        <v>0.1152</v>
      </c>
      <c r="F14" s="12" t="s">
        <v>205</v>
      </c>
      <c r="G14" s="20"/>
    </row>
    <row r="15" spans="1:9" s="1" customFormat="1" ht="21.95" customHeight="1">
      <c r="A15" s="130"/>
      <c r="B15" s="14"/>
      <c r="C15" s="9" t="s">
        <v>23</v>
      </c>
      <c r="D15" s="18">
        <v>2127830</v>
      </c>
      <c r="E15" s="11">
        <v>4.4999999999999998E-2</v>
      </c>
      <c r="F15" s="12" t="s">
        <v>203</v>
      </c>
      <c r="G15" s="20"/>
    </row>
    <row r="16" spans="1:9" s="1" customFormat="1" ht="21.95" customHeight="1">
      <c r="A16" s="130"/>
      <c r="B16" s="14"/>
      <c r="C16" s="9" t="s">
        <v>40</v>
      </c>
      <c r="D16" s="18">
        <v>2174804</v>
      </c>
      <c r="E16" s="11">
        <v>2.93E-2</v>
      </c>
      <c r="F16" s="22" t="s">
        <v>206</v>
      </c>
      <c r="G16" s="20"/>
    </row>
    <row r="17" spans="1:9" s="1" customFormat="1" ht="21.95" customHeight="1">
      <c r="A17" s="130"/>
      <c r="B17" s="14"/>
      <c r="C17" s="9" t="s">
        <v>24</v>
      </c>
      <c r="D17" s="18">
        <v>1087557</v>
      </c>
      <c r="E17" s="19">
        <v>2.3E-2</v>
      </c>
      <c r="F17" s="22" t="s">
        <v>207</v>
      </c>
      <c r="G17" s="20"/>
    </row>
    <row r="18" spans="1:9" s="1" customFormat="1" ht="21.95" customHeight="1">
      <c r="A18" s="130"/>
      <c r="B18" s="14" t="s">
        <v>25</v>
      </c>
      <c r="C18" s="9" t="s">
        <v>26</v>
      </c>
      <c r="D18" s="18"/>
      <c r="E18" s="19">
        <v>5.8000000000000003E-2</v>
      </c>
      <c r="F18" s="23" t="s">
        <v>208</v>
      </c>
      <c r="G18" s="20"/>
    </row>
    <row r="19" spans="1:9" s="1" customFormat="1" ht="21.95" customHeight="1">
      <c r="A19" s="130"/>
      <c r="B19" s="16"/>
      <c r="C19" s="21" t="s">
        <v>27</v>
      </c>
      <c r="D19" s="18"/>
      <c r="E19" s="19"/>
      <c r="F19" s="12"/>
      <c r="G19" s="20"/>
    </row>
    <row r="20" spans="1:9" s="1" customFormat="1" ht="21.95" customHeight="1">
      <c r="A20" s="131"/>
      <c r="B20" s="5" t="s">
        <v>28</v>
      </c>
      <c r="C20" s="5"/>
      <c r="D20" s="18"/>
      <c r="E20" s="19"/>
      <c r="F20" s="12" t="s">
        <v>209</v>
      </c>
      <c r="G20" s="20"/>
    </row>
    <row r="21" spans="1:9" s="1" customFormat="1" ht="21.95" customHeight="1">
      <c r="A21" s="5" t="s">
        <v>29</v>
      </c>
      <c r="B21" s="5"/>
      <c r="C21" s="5"/>
      <c r="D21" s="18"/>
      <c r="E21" s="19">
        <v>0.06</v>
      </c>
      <c r="F21" s="12" t="s">
        <v>210</v>
      </c>
      <c r="G21" s="20"/>
    </row>
    <row r="22" spans="1:9" s="1" customFormat="1" ht="21.95" customHeight="1">
      <c r="A22" s="5" t="s">
        <v>30</v>
      </c>
      <c r="B22" s="5"/>
      <c r="C22" s="5"/>
      <c r="D22" s="18"/>
      <c r="E22" s="19">
        <v>0.15</v>
      </c>
      <c r="F22" s="12" t="s">
        <v>211</v>
      </c>
      <c r="G22" s="20"/>
      <c r="H22" s="1">
        <f>D20+D21+(INT((D9+D19+D21)*E22))+D23</f>
        <v>0</v>
      </c>
      <c r="I22" s="24" t="str">
        <f>RIGHT(H22,4)</f>
        <v>0</v>
      </c>
    </row>
    <row r="23" spans="1:9" s="1" customFormat="1" ht="21.95" customHeight="1">
      <c r="A23" s="5" t="s">
        <v>31</v>
      </c>
      <c r="B23" s="5"/>
      <c r="C23" s="5"/>
      <c r="D23" s="18"/>
      <c r="E23" s="19"/>
      <c r="F23" s="12"/>
      <c r="G23" s="20"/>
      <c r="I23" s="24"/>
    </row>
    <row r="24" spans="1:9" s="1" customFormat="1" ht="21.95" customHeight="1">
      <c r="A24" s="5" t="s">
        <v>32</v>
      </c>
      <c r="B24" s="5"/>
      <c r="C24" s="5"/>
      <c r="D24" s="18"/>
      <c r="E24" s="25"/>
      <c r="F24" s="26"/>
      <c r="G24" s="20"/>
    </row>
    <row r="25" spans="1:9" s="1" customFormat="1" ht="21.95" customHeight="1">
      <c r="A25" s="5" t="s">
        <v>33</v>
      </c>
      <c r="B25" s="5"/>
      <c r="C25" s="5"/>
      <c r="D25" s="18"/>
      <c r="E25" s="19">
        <v>0.1</v>
      </c>
      <c r="F25" s="12" t="s">
        <v>212</v>
      </c>
      <c r="G25" s="20"/>
    </row>
    <row r="26" spans="1:9" s="1" customFormat="1" ht="21.95" customHeight="1">
      <c r="A26" s="125" t="s">
        <v>34</v>
      </c>
      <c r="B26" s="125"/>
      <c r="C26" s="125"/>
      <c r="D26" s="18">
        <v>122595000</v>
      </c>
      <c r="E26" s="27"/>
      <c r="F26" s="12"/>
      <c r="G26" s="20"/>
    </row>
    <row r="27" spans="1:9" s="1" customFormat="1" ht="21.95" customHeight="1">
      <c r="A27" s="125" t="s">
        <v>35</v>
      </c>
      <c r="B27" s="125"/>
      <c r="C27" s="125"/>
      <c r="D27" s="18"/>
      <c r="E27" s="27"/>
      <c r="F27" s="12"/>
      <c r="G27" s="20"/>
    </row>
    <row r="28" spans="1:9" s="1" customFormat="1" ht="21.95" customHeight="1">
      <c r="A28" s="125" t="s">
        <v>36</v>
      </c>
      <c r="B28" s="125"/>
      <c r="C28" s="125"/>
      <c r="D28" s="18"/>
      <c r="E28" s="27"/>
      <c r="F28" s="12"/>
      <c r="G28" s="20"/>
    </row>
    <row r="29" spans="1:9" s="1" customFormat="1" ht="21.95" customHeight="1">
      <c r="A29" s="125" t="s">
        <v>37</v>
      </c>
      <c r="B29" s="125"/>
      <c r="C29" s="125"/>
      <c r="D29" s="28"/>
      <c r="E29" s="27"/>
      <c r="F29" s="12"/>
      <c r="G29" s="20"/>
    </row>
    <row r="30" spans="1:9" s="1" customFormat="1" ht="21.95" customHeight="1">
      <c r="A30" s="125" t="s">
        <v>38</v>
      </c>
      <c r="B30" s="125"/>
      <c r="C30" s="125"/>
      <c r="D30" s="18"/>
      <c r="E30" s="27"/>
      <c r="F30" s="12"/>
      <c r="G30" s="20"/>
    </row>
    <row r="31" spans="1:9" s="1" customFormat="1" ht="21.95" customHeight="1">
      <c r="A31" s="138" t="s">
        <v>39</v>
      </c>
      <c r="B31" s="138"/>
      <c r="C31" s="138"/>
      <c r="D31" s="29">
        <v>122595000</v>
      </c>
      <c r="E31" s="30"/>
      <c r="F31" s="30"/>
      <c r="G31" s="29"/>
    </row>
    <row r="32" spans="1:9" s="1" customFormat="1" ht="21.95" customHeight="1">
      <c r="A32" s="125"/>
      <c r="B32" s="125"/>
      <c r="C32" s="125"/>
      <c r="D32" s="28"/>
      <c r="E32" s="27"/>
      <c r="F32" s="12"/>
      <c r="G32" s="20"/>
    </row>
    <row r="33" spans="1:7" s="1" customFormat="1" ht="21.95" customHeight="1">
      <c r="A33" s="132"/>
      <c r="B33" s="133"/>
      <c r="C33" s="134"/>
      <c r="D33" s="28"/>
      <c r="E33" s="27"/>
      <c r="F33" s="12"/>
      <c r="G33" s="20"/>
    </row>
    <row r="34" spans="1:7" s="1" customFormat="1" ht="21.95" customHeight="1">
      <c r="A34" s="132"/>
      <c r="B34" s="133"/>
      <c r="C34" s="134"/>
      <c r="D34" s="28"/>
      <c r="E34" s="27"/>
      <c r="F34" s="12"/>
      <c r="G34" s="20"/>
    </row>
    <row r="35" spans="1:7" s="1" customFormat="1" ht="21.95" customHeight="1">
      <c r="A35" s="135"/>
      <c r="B35" s="136"/>
      <c r="C35" s="137"/>
      <c r="D35" s="18"/>
      <c r="E35" s="27"/>
      <c r="F35" s="12"/>
      <c r="G35" s="20"/>
    </row>
    <row r="36" spans="1:7" s="1" customFormat="1" ht="21.95" customHeight="1">
      <c r="A36" s="135"/>
      <c r="B36" s="136"/>
      <c r="C36" s="137"/>
      <c r="D36" s="28"/>
      <c r="E36" s="27"/>
      <c r="F36" s="12"/>
      <c r="G36" s="20"/>
    </row>
    <row r="37" spans="1:7" ht="21" customHeight="1"/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  <row r="47" spans="1:7" ht="21" customHeight="1"/>
    <row r="48" spans="1:7" ht="21" customHeight="1"/>
    <row r="49" ht="21" customHeight="1"/>
    <row r="50" ht="21" customHeight="1"/>
  </sheetData>
  <mergeCells count="15">
    <mergeCell ref="A34:C34"/>
    <mergeCell ref="A35:C35"/>
    <mergeCell ref="A36:C36"/>
    <mergeCell ref="A28:C28"/>
    <mergeCell ref="A29:C29"/>
    <mergeCell ref="A30:C30"/>
    <mergeCell ref="A31:C31"/>
    <mergeCell ref="A32:C32"/>
    <mergeCell ref="A33:C33"/>
    <mergeCell ref="A27:C27"/>
    <mergeCell ref="A1:G1"/>
    <mergeCell ref="E2:G2"/>
    <mergeCell ref="E3:F3"/>
    <mergeCell ref="A4:A20"/>
    <mergeCell ref="A26:C26"/>
  </mergeCells>
  <phoneticPr fontId="1" type="noConversion"/>
  <printOptions horizontalCentered="1"/>
  <pageMargins left="0.86614173228346458" right="0.47244094488188981" top="0.7" bottom="0.37" header="0" footer="0"/>
  <pageSetup paperSize="9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25" sqref="G25"/>
    </sheetView>
  </sheetViews>
  <sheetFormatPr defaultRowHeight="21" customHeight="1"/>
  <cols>
    <col min="1" max="2" width="22.25" style="46" customWidth="1"/>
    <col min="3" max="3" width="5.375" style="47" customWidth="1"/>
    <col min="4" max="4" width="7.625" style="48" customWidth="1"/>
    <col min="5" max="11" width="12.125" style="49" customWidth="1"/>
    <col min="12" max="12" width="9.625" style="50" customWidth="1"/>
    <col min="13" max="13" width="10.5" style="51" bestFit="1" customWidth="1"/>
    <col min="14" max="16384" width="9" style="51"/>
  </cols>
  <sheetData>
    <row r="1" spans="1:12" s="35" customFormat="1" ht="21" customHeight="1">
      <c r="A1" s="141" t="s">
        <v>51</v>
      </c>
      <c r="B1" s="141" t="s">
        <v>52</v>
      </c>
      <c r="C1" s="142" t="s">
        <v>53</v>
      </c>
      <c r="D1" s="144" t="s">
        <v>54</v>
      </c>
      <c r="E1" s="139" t="s">
        <v>55</v>
      </c>
      <c r="F1" s="139"/>
      <c r="G1" s="139" t="s">
        <v>56</v>
      </c>
      <c r="H1" s="139"/>
      <c r="I1" s="139" t="s">
        <v>57</v>
      </c>
      <c r="J1" s="139"/>
      <c r="K1" s="139" t="s">
        <v>58</v>
      </c>
      <c r="L1" s="140" t="s">
        <v>59</v>
      </c>
    </row>
    <row r="2" spans="1:12" s="35" customFormat="1" ht="21" customHeight="1">
      <c r="A2" s="141"/>
      <c r="B2" s="141"/>
      <c r="C2" s="143"/>
      <c r="D2" s="144"/>
      <c r="E2" s="36" t="s">
        <v>60</v>
      </c>
      <c r="F2" s="36" t="s">
        <v>61</v>
      </c>
      <c r="G2" s="36" t="s">
        <v>60</v>
      </c>
      <c r="H2" s="36" t="s">
        <v>61</v>
      </c>
      <c r="I2" s="36" t="s">
        <v>60</v>
      </c>
      <c r="J2" s="36" t="s">
        <v>61</v>
      </c>
      <c r="K2" s="139"/>
      <c r="L2" s="140"/>
    </row>
    <row r="3" spans="1:12" s="35" customFormat="1" ht="21" customHeight="1">
      <c r="A3" s="37" t="str">
        <f>'[14]1.전기'!A1:B1</f>
        <v>1. 전기설비공사</v>
      </c>
      <c r="B3" s="38"/>
      <c r="C3" s="39"/>
      <c r="D3" s="40"/>
      <c r="E3" s="41"/>
      <c r="F3" s="41"/>
      <c r="G3" s="41"/>
      <c r="H3" s="41"/>
      <c r="I3" s="41"/>
      <c r="J3" s="41"/>
      <c r="K3" s="41"/>
      <c r="L3" s="42"/>
    </row>
    <row r="4" spans="1:12" s="35" customFormat="1" ht="21" customHeight="1">
      <c r="A4" s="37" t="str">
        <f>'[14]1.전기'!A4</f>
        <v>1종금속가요전선관</v>
      </c>
      <c r="B4" s="37" t="str">
        <f>'[14]1.전기'!B4</f>
        <v>일반방수 22C</v>
      </c>
      <c r="C4" s="43" t="str">
        <f>'[14]1.전기'!C4</f>
        <v>m</v>
      </c>
      <c r="D4" s="40">
        <f>'[14]1.전기'!M4</f>
        <v>25</v>
      </c>
      <c r="E4" s="41"/>
      <c r="F4" s="41"/>
      <c r="G4" s="41"/>
      <c r="H4" s="41"/>
      <c r="I4" s="41"/>
      <c r="J4" s="41"/>
      <c r="K4" s="41"/>
      <c r="L4" s="42"/>
    </row>
    <row r="5" spans="1:12" s="35" customFormat="1" ht="21" customHeight="1">
      <c r="A5" s="37" t="str">
        <f>'[14]1.전기'!A5</f>
        <v>1종금속가요전선관</v>
      </c>
      <c r="B5" s="37" t="str">
        <f>'[14]1.전기'!B5</f>
        <v>일반방수 42C</v>
      </c>
      <c r="C5" s="43" t="str">
        <f>'[14]1.전기'!C5</f>
        <v>m</v>
      </c>
      <c r="D5" s="40">
        <f>'[14]1.전기'!M5</f>
        <v>15</v>
      </c>
      <c r="E5" s="41"/>
      <c r="F5" s="41"/>
      <c r="G5" s="41"/>
      <c r="H5" s="41"/>
      <c r="I5" s="41"/>
      <c r="J5" s="41"/>
      <c r="K5" s="41"/>
      <c r="L5" s="42"/>
    </row>
    <row r="6" spans="1:12" s="35" customFormat="1" ht="21" customHeight="1">
      <c r="A6" s="37" t="str">
        <f>'[14]1.전기'!A6</f>
        <v>접지용전선</v>
      </c>
      <c r="B6" s="37" t="str">
        <f>'[14]1.전기'!B6</f>
        <v>F-GV 4㎟</v>
      </c>
      <c r="C6" s="43" t="str">
        <f>'[14]1.전기'!C6</f>
        <v>m</v>
      </c>
      <c r="D6" s="40">
        <f>'[14]1.전기'!M6</f>
        <v>26</v>
      </c>
      <c r="E6" s="41"/>
      <c r="F6" s="41"/>
      <c r="G6" s="41"/>
      <c r="H6" s="41"/>
      <c r="I6" s="41"/>
      <c r="J6" s="41"/>
      <c r="K6" s="41"/>
      <c r="L6" s="42"/>
    </row>
    <row r="7" spans="1:12" s="35" customFormat="1" ht="21" customHeight="1">
      <c r="A7" s="37" t="str">
        <f>'[14]1.전기'!A7</f>
        <v>접지용전선</v>
      </c>
      <c r="B7" s="37" t="str">
        <f>'[14]1.전기'!B7</f>
        <v>F-GV 16㎟</v>
      </c>
      <c r="C7" s="43" t="str">
        <f>'[14]1.전기'!C7</f>
        <v>m</v>
      </c>
      <c r="D7" s="40">
        <f>'[14]1.전기'!M7</f>
        <v>16</v>
      </c>
      <c r="E7" s="41"/>
      <c r="F7" s="41"/>
      <c r="G7" s="41"/>
      <c r="H7" s="41"/>
      <c r="I7" s="41"/>
      <c r="J7" s="41"/>
      <c r="K7" s="41"/>
      <c r="L7" s="42"/>
    </row>
    <row r="8" spans="1:12" s="35" customFormat="1" ht="21" customHeight="1">
      <c r="A8" s="37" t="str">
        <f>'[14]1.전기'!A8</f>
        <v>0.6/1KV난연케이블</v>
      </c>
      <c r="B8" s="37" t="str">
        <f>'[14]1.전기'!B8</f>
        <v>F-CV 4/C 4㎟</v>
      </c>
      <c r="C8" s="43" t="str">
        <f>'[14]1.전기'!C8</f>
        <v>m</v>
      </c>
      <c r="D8" s="40">
        <f>'[14]1.전기'!M8</f>
        <v>24</v>
      </c>
      <c r="E8" s="41"/>
      <c r="F8" s="41"/>
      <c r="G8" s="41"/>
      <c r="H8" s="41"/>
      <c r="I8" s="41"/>
      <c r="J8" s="41"/>
      <c r="K8" s="41"/>
      <c r="L8" s="42"/>
    </row>
    <row r="9" spans="1:12" s="35" customFormat="1" ht="21" customHeight="1">
      <c r="A9" s="37" t="str">
        <f>'[14]1.전기'!A9</f>
        <v>0.6/1KV난연케이블</v>
      </c>
      <c r="B9" s="37" t="str">
        <f>'[14]1.전기'!B9</f>
        <v>F-CV 2/C 16㎟</v>
      </c>
      <c r="C9" s="43" t="str">
        <f>'[14]1.전기'!C9</f>
        <v>m</v>
      </c>
      <c r="D9" s="40">
        <f>'[14]1.전기'!M9</f>
        <v>15</v>
      </c>
      <c r="E9" s="41"/>
      <c r="F9" s="41"/>
      <c r="G9" s="41"/>
      <c r="H9" s="41"/>
      <c r="I9" s="41"/>
      <c r="J9" s="41"/>
      <c r="K9" s="41"/>
      <c r="L9" s="42"/>
    </row>
    <row r="10" spans="1:12" s="35" customFormat="1" ht="21" customHeight="1">
      <c r="A10" s="37" t="str">
        <f>'[14]1.전기'!A10</f>
        <v>PVC BOX(철카바)</v>
      </c>
      <c r="B10" s="37" t="str">
        <f>'[14]1.전기'!B10</f>
        <v>S/W 1개용</v>
      </c>
      <c r="C10" s="43" t="str">
        <f>'[14]1.전기'!C10</f>
        <v>EA</v>
      </c>
      <c r="D10" s="40">
        <f>'[14]1.전기'!M10</f>
        <v>2</v>
      </c>
      <c r="E10" s="41"/>
      <c r="F10" s="41"/>
      <c r="G10" s="41"/>
      <c r="H10" s="41"/>
      <c r="I10" s="41"/>
      <c r="J10" s="41"/>
      <c r="K10" s="41"/>
      <c r="L10" s="42"/>
    </row>
    <row r="11" spans="1:12" s="35" customFormat="1" ht="21" customHeight="1">
      <c r="A11" s="37" t="str">
        <f>'[14]1.전기'!A11</f>
        <v>PVC BOX(철카바)</v>
      </c>
      <c r="B11" s="37" t="str">
        <f>'[14]1.전기'!B11</f>
        <v>C/T 4각</v>
      </c>
      <c r="C11" s="43" t="str">
        <f>'[14]1.전기'!C11</f>
        <v>EA</v>
      </c>
      <c r="D11" s="40">
        <f>'[14]1.전기'!M11</f>
        <v>2</v>
      </c>
      <c r="E11" s="41"/>
      <c r="F11" s="41"/>
      <c r="G11" s="41"/>
      <c r="H11" s="41"/>
      <c r="I11" s="41"/>
      <c r="J11" s="41"/>
      <c r="K11" s="41"/>
      <c r="L11" s="42"/>
    </row>
    <row r="12" spans="1:12" s="35" customFormat="1" ht="21" customHeight="1">
      <c r="A12" s="37" t="str">
        <f>'[14]1.전기'!A12</f>
        <v>PULL BOX</v>
      </c>
      <c r="B12" s="37" t="str">
        <f>'[14]1.전기'!B12</f>
        <v>100x100x100</v>
      </c>
      <c r="C12" s="43" t="str">
        <f>'[14]1.전기'!C12</f>
        <v>EA</v>
      </c>
      <c r="D12" s="40">
        <f>'[14]1.전기'!M12</f>
        <v>2</v>
      </c>
      <c r="E12" s="41"/>
      <c r="F12" s="41"/>
      <c r="G12" s="41"/>
      <c r="H12" s="41"/>
      <c r="I12" s="41"/>
      <c r="J12" s="41"/>
      <c r="K12" s="41"/>
      <c r="L12" s="42"/>
    </row>
    <row r="13" spans="1:12" s="35" customFormat="1" ht="21" customHeight="1">
      <c r="A13" s="37" t="str">
        <f>'[14]1.전기'!A13</f>
        <v>MCCB (표준형)</v>
      </c>
      <c r="B13" s="37" t="str">
        <f>'[14]1.전기'!B13</f>
        <v>4P 50AF 20AT</v>
      </c>
      <c r="C13" s="43" t="str">
        <f>'[14]1.전기'!C13</f>
        <v>EA</v>
      </c>
      <c r="D13" s="40">
        <f>'[14]1.전기'!M13</f>
        <v>2</v>
      </c>
      <c r="E13" s="41"/>
      <c r="F13" s="41"/>
      <c r="G13" s="41"/>
      <c r="H13" s="41"/>
      <c r="I13" s="41"/>
      <c r="J13" s="41"/>
      <c r="K13" s="41"/>
      <c r="L13" s="42"/>
    </row>
    <row r="14" spans="1:12" s="35" customFormat="1" ht="21" customHeight="1">
      <c r="A14" s="37" t="str">
        <f>'[14]1.전기'!A14</f>
        <v>ELB (분전반형)</v>
      </c>
      <c r="B14" s="37" t="str">
        <f>'[14]1.전기'!B14</f>
        <v>2P 30AF 20AT</v>
      </c>
      <c r="C14" s="43" t="str">
        <f>'[14]1.전기'!C14</f>
        <v>EA</v>
      </c>
      <c r="D14" s="40">
        <f>'[14]1.전기'!M14</f>
        <v>2</v>
      </c>
      <c r="E14" s="41"/>
      <c r="F14" s="41"/>
      <c r="G14" s="41"/>
      <c r="H14" s="41"/>
      <c r="I14" s="41"/>
      <c r="J14" s="41"/>
      <c r="K14" s="41"/>
      <c r="L14" s="42"/>
    </row>
    <row r="15" spans="1:12" s="35" customFormat="1" ht="21" customHeight="1">
      <c r="A15" s="37" t="str">
        <f>'[14]1.전기'!A15</f>
        <v>ELB (분전반형)</v>
      </c>
      <c r="B15" s="37" t="str">
        <f>'[14]1.전기'!B15</f>
        <v>2P 30AF 30AT</v>
      </c>
      <c r="C15" s="43" t="str">
        <f>'[14]1.전기'!C15</f>
        <v>EA</v>
      </c>
      <c r="D15" s="40">
        <f>'[14]1.전기'!M15</f>
        <v>6</v>
      </c>
      <c r="E15" s="41"/>
      <c r="F15" s="41"/>
      <c r="G15" s="41"/>
      <c r="H15" s="41"/>
      <c r="I15" s="41"/>
      <c r="J15" s="41"/>
      <c r="K15" s="41"/>
      <c r="L15" s="42"/>
    </row>
    <row r="16" spans="1:12" s="35" customFormat="1" ht="21" customHeight="1">
      <c r="A16" s="37" t="str">
        <f>'[14]1.전기'!A16</f>
        <v>기존 차단기 철거</v>
      </c>
      <c r="B16" s="37" t="str">
        <f>'[14]1.전기'!B16</f>
        <v>ELB 2P 30AF 30AT</v>
      </c>
      <c r="C16" s="43" t="str">
        <f>'[14]1.전기'!C16</f>
        <v>EA</v>
      </c>
      <c r="D16" s="40">
        <f>'[14]1.전기'!M16</f>
        <v>6</v>
      </c>
      <c r="E16" s="41"/>
      <c r="F16" s="41"/>
      <c r="G16" s="41"/>
      <c r="H16" s="41"/>
      <c r="I16" s="41"/>
      <c r="J16" s="41"/>
      <c r="K16" s="41"/>
      <c r="L16" s="42"/>
    </row>
    <row r="17" spans="1:12" s="35" customFormat="1" ht="21" customHeight="1">
      <c r="A17" s="44" t="s">
        <v>42</v>
      </c>
      <c r="B17" s="44" t="s">
        <v>43</v>
      </c>
      <c r="C17" s="39" t="s">
        <v>44</v>
      </c>
      <c r="D17" s="40">
        <v>1</v>
      </c>
      <c r="E17" s="41"/>
      <c r="F17" s="41"/>
      <c r="G17" s="41"/>
      <c r="H17" s="41"/>
      <c r="I17" s="41"/>
      <c r="J17" s="41"/>
      <c r="K17" s="41"/>
      <c r="L17" s="42"/>
    </row>
    <row r="18" spans="1:12" s="35" customFormat="1" ht="21" customHeight="1">
      <c r="A18" s="44" t="s">
        <v>45</v>
      </c>
      <c r="B18" s="44" t="s">
        <v>46</v>
      </c>
      <c r="C18" s="39" t="s">
        <v>44</v>
      </c>
      <c r="D18" s="40">
        <v>1</v>
      </c>
      <c r="E18" s="41"/>
      <c r="F18" s="41"/>
      <c r="G18" s="41"/>
      <c r="H18" s="41"/>
      <c r="I18" s="41"/>
      <c r="J18" s="41"/>
      <c r="K18" s="41"/>
      <c r="L18" s="42"/>
    </row>
    <row r="19" spans="1:12" s="35" customFormat="1" ht="21" customHeight="1">
      <c r="A19" s="45" t="s">
        <v>47</v>
      </c>
      <c r="B19" s="45" t="s">
        <v>41</v>
      </c>
      <c r="C19" s="39" t="s">
        <v>48</v>
      </c>
      <c r="D19" s="40">
        <f>'[14]1.전기'!O27</f>
        <v>5.7</v>
      </c>
      <c r="E19" s="41"/>
      <c r="F19" s="41"/>
      <c r="G19" s="41"/>
      <c r="H19" s="41"/>
      <c r="I19" s="41"/>
      <c r="J19" s="41"/>
      <c r="K19" s="41"/>
      <c r="L19" s="42"/>
    </row>
    <row r="20" spans="1:12" s="35" customFormat="1" ht="21" customHeight="1">
      <c r="A20" s="45" t="s">
        <v>47</v>
      </c>
      <c r="B20" s="45" t="s">
        <v>49</v>
      </c>
      <c r="C20" s="39" t="s">
        <v>48</v>
      </c>
      <c r="D20" s="40">
        <f>'[14]1.전기'!Q27</f>
        <v>1.1000000000000001</v>
      </c>
      <c r="E20" s="41"/>
      <c r="F20" s="41"/>
      <c r="G20" s="41"/>
      <c r="H20" s="41"/>
      <c r="I20" s="41"/>
      <c r="J20" s="41"/>
      <c r="K20" s="41"/>
      <c r="L20" s="42"/>
    </row>
    <row r="21" spans="1:12" s="35" customFormat="1" ht="21" customHeight="1">
      <c r="A21" s="37"/>
      <c r="B21" s="37"/>
      <c r="C21" s="43"/>
      <c r="D21" s="40"/>
      <c r="E21" s="41"/>
      <c r="F21" s="41"/>
      <c r="G21" s="41"/>
      <c r="H21" s="41"/>
      <c r="I21" s="41"/>
      <c r="J21" s="41"/>
      <c r="K21" s="41"/>
      <c r="L21" s="42"/>
    </row>
    <row r="22" spans="1:12" s="35" customFormat="1" ht="21" customHeight="1">
      <c r="A22" s="37" t="s">
        <v>50</v>
      </c>
      <c r="B22" s="38"/>
      <c r="C22" s="39"/>
      <c r="D22" s="40"/>
      <c r="E22" s="41"/>
      <c r="F22" s="41"/>
      <c r="G22" s="41"/>
      <c r="H22" s="41"/>
      <c r="I22" s="41"/>
      <c r="J22" s="41"/>
      <c r="K22" s="41"/>
      <c r="L22" s="42"/>
    </row>
    <row r="23" spans="1:12" s="35" customFormat="1" ht="21" customHeight="1">
      <c r="A23" s="37"/>
      <c r="B23" s="38"/>
      <c r="C23" s="39"/>
      <c r="D23" s="40"/>
      <c r="E23" s="41"/>
      <c r="F23" s="41"/>
      <c r="G23" s="41"/>
      <c r="H23" s="41"/>
      <c r="I23" s="41"/>
      <c r="J23" s="41"/>
      <c r="K23" s="41"/>
      <c r="L23" s="42"/>
    </row>
    <row r="24" spans="1:12" s="35" customFormat="1" ht="21" customHeight="1">
      <c r="A24" s="37"/>
      <c r="B24" s="38"/>
      <c r="C24" s="39"/>
      <c r="D24" s="40"/>
      <c r="E24" s="41"/>
      <c r="F24" s="41"/>
      <c r="G24" s="41"/>
      <c r="H24" s="41"/>
      <c r="I24" s="41"/>
      <c r="J24" s="41"/>
      <c r="K24" s="41"/>
      <c r="L24" s="42"/>
    </row>
    <row r="25" spans="1:12" s="35" customFormat="1" ht="21" customHeight="1">
      <c r="A25" s="37"/>
      <c r="B25" s="38"/>
      <c r="C25" s="39"/>
      <c r="D25" s="40"/>
      <c r="E25" s="41"/>
      <c r="F25" s="41"/>
      <c r="G25" s="41"/>
      <c r="H25" s="41"/>
      <c r="I25" s="41"/>
      <c r="J25" s="41"/>
      <c r="K25" s="41"/>
      <c r="L25" s="42"/>
    </row>
    <row r="26" spans="1:12" s="35" customFormat="1" ht="21" customHeight="1">
      <c r="A26" s="37"/>
      <c r="B26" s="38"/>
      <c r="C26" s="39"/>
      <c r="D26" s="40"/>
      <c r="E26" s="41"/>
      <c r="F26" s="41"/>
      <c r="G26" s="41"/>
      <c r="H26" s="41"/>
      <c r="I26" s="41"/>
      <c r="J26" s="41"/>
      <c r="K26" s="41"/>
      <c r="L26" s="42"/>
    </row>
  </sheetData>
  <mergeCells count="9">
    <mergeCell ref="I1:J1"/>
    <mergeCell ref="K1:K2"/>
    <mergeCell ref="L1:L2"/>
    <mergeCell ref="A1:A2"/>
    <mergeCell ref="B1:B2"/>
    <mergeCell ref="C1:C2"/>
    <mergeCell ref="D1:D2"/>
    <mergeCell ref="E1:F1"/>
    <mergeCell ref="G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G22" sqref="G22"/>
    </sheetView>
  </sheetViews>
  <sheetFormatPr defaultRowHeight="11.25"/>
  <cols>
    <col min="1" max="2" width="22.25" style="46" customWidth="1"/>
    <col min="3" max="3" width="5.375" style="47" customWidth="1"/>
    <col min="4" max="4" width="7.625" style="48" customWidth="1"/>
    <col min="5" max="11" width="12.125" style="49" customWidth="1"/>
    <col min="12" max="12" width="9.625" style="50" customWidth="1"/>
    <col min="13" max="13" width="10.5" style="51" bestFit="1" customWidth="1"/>
    <col min="14" max="16384" width="9" style="51"/>
  </cols>
  <sheetData>
    <row r="1" spans="1:12" s="35" customFormat="1" ht="21.95" customHeight="1">
      <c r="A1" s="141" t="s">
        <v>51</v>
      </c>
      <c r="B1" s="141" t="s">
        <v>52</v>
      </c>
      <c r="C1" s="142" t="s">
        <v>53</v>
      </c>
      <c r="D1" s="144" t="s">
        <v>54</v>
      </c>
      <c r="E1" s="139" t="s">
        <v>55</v>
      </c>
      <c r="F1" s="139"/>
      <c r="G1" s="139" t="s">
        <v>56</v>
      </c>
      <c r="H1" s="139"/>
      <c r="I1" s="139" t="s">
        <v>57</v>
      </c>
      <c r="J1" s="139"/>
      <c r="K1" s="139" t="s">
        <v>58</v>
      </c>
      <c r="L1" s="140" t="s">
        <v>59</v>
      </c>
    </row>
    <row r="2" spans="1:12" s="35" customFormat="1" ht="21.95" customHeight="1">
      <c r="A2" s="141"/>
      <c r="B2" s="141"/>
      <c r="C2" s="143"/>
      <c r="D2" s="144"/>
      <c r="E2" s="36" t="s">
        <v>60</v>
      </c>
      <c r="F2" s="36" t="s">
        <v>61</v>
      </c>
      <c r="G2" s="36" t="s">
        <v>60</v>
      </c>
      <c r="H2" s="36" t="s">
        <v>61</v>
      </c>
      <c r="I2" s="36" t="s">
        <v>60</v>
      </c>
      <c r="J2" s="36" t="s">
        <v>61</v>
      </c>
      <c r="K2" s="139"/>
      <c r="L2" s="140"/>
    </row>
    <row r="3" spans="1:12" s="35" customFormat="1" ht="21.95" customHeight="1">
      <c r="A3" s="37" t="str">
        <f>'[15]1.냉난방'!A1:B1</f>
        <v xml:space="preserve">1. 냉난방설비공사 </v>
      </c>
      <c r="B3" s="38"/>
      <c r="C3" s="39"/>
      <c r="D3" s="40"/>
      <c r="E3" s="41"/>
      <c r="F3" s="41"/>
      <c r="G3" s="41"/>
      <c r="H3" s="41"/>
      <c r="I3" s="41"/>
      <c r="J3" s="41"/>
      <c r="K3" s="41"/>
      <c r="L3" s="42"/>
    </row>
    <row r="4" spans="1:12" s="35" customFormat="1" ht="21.95" customHeight="1">
      <c r="A4" s="37" t="str">
        <f>'[15]1.냉난방'!A4</f>
        <v>합성수지가요전선관(난연)</v>
      </c>
      <c r="B4" s="37" t="str">
        <f>'[15]1.냉난방'!B4</f>
        <v>CD 16C</v>
      </c>
      <c r="C4" s="43" t="str">
        <f>'[15]1.냉난방'!C4</f>
        <v>m</v>
      </c>
      <c r="D4" s="40">
        <f>'[15]1.냉난방'!L4</f>
        <v>61</v>
      </c>
      <c r="E4" s="41"/>
      <c r="F4" s="41"/>
      <c r="G4" s="41"/>
      <c r="H4" s="41"/>
      <c r="I4" s="41"/>
      <c r="J4" s="41"/>
      <c r="K4" s="41"/>
      <c r="L4" s="42"/>
    </row>
    <row r="5" spans="1:12" s="35" customFormat="1" ht="21.95" customHeight="1">
      <c r="A5" s="37" t="str">
        <f>'[15]1.냉난방'!A5</f>
        <v>합성수지가요전선관(난연)</v>
      </c>
      <c r="B5" s="37" t="str">
        <f>'[15]1.냉난방'!B5</f>
        <v>CD 22C</v>
      </c>
      <c r="C5" s="43" t="str">
        <f>'[15]1.냉난방'!C5</f>
        <v>m</v>
      </c>
      <c r="D5" s="40">
        <f>'[15]1.냉난방'!L5</f>
        <v>34</v>
      </c>
      <c r="E5" s="41"/>
      <c r="F5" s="41"/>
      <c r="G5" s="41"/>
      <c r="H5" s="41"/>
      <c r="I5" s="41"/>
      <c r="J5" s="41"/>
      <c r="K5" s="41"/>
      <c r="L5" s="42"/>
    </row>
    <row r="6" spans="1:12" s="35" customFormat="1" ht="21.95" customHeight="1">
      <c r="A6" s="37" t="str">
        <f>'[15]1.냉난방'!A6</f>
        <v>1종금속가요전선관</v>
      </c>
      <c r="B6" s="37" t="str">
        <f>'[15]1.냉난방'!B6</f>
        <v>일반방수 22C</v>
      </c>
      <c r="C6" s="43" t="str">
        <f>'[15]1.냉난방'!C6</f>
        <v>m</v>
      </c>
      <c r="D6" s="40">
        <f>'[15]1.냉난방'!L6</f>
        <v>2</v>
      </c>
      <c r="E6" s="41"/>
      <c r="F6" s="41"/>
      <c r="G6" s="41"/>
      <c r="H6" s="41"/>
      <c r="I6" s="41"/>
      <c r="J6" s="41"/>
      <c r="K6" s="41"/>
      <c r="L6" s="42"/>
    </row>
    <row r="7" spans="1:12" s="35" customFormat="1" ht="21.95" customHeight="1">
      <c r="A7" s="37" t="str">
        <f>'[15]1.냉난방'!A7</f>
        <v>내열절연전선</v>
      </c>
      <c r="B7" s="37" t="str">
        <f>'[15]1.냉난방'!B7</f>
        <v>HFIX 2.5㎟</v>
      </c>
      <c r="C7" s="43" t="str">
        <f>'[15]1.냉난방'!C7</f>
        <v>m</v>
      </c>
      <c r="D7" s="40">
        <f>'[15]1.냉난방'!L7</f>
        <v>172</v>
      </c>
      <c r="E7" s="41"/>
      <c r="F7" s="41"/>
      <c r="G7" s="41"/>
      <c r="H7" s="41"/>
      <c r="I7" s="41"/>
      <c r="J7" s="41"/>
      <c r="K7" s="41"/>
      <c r="L7" s="42"/>
    </row>
    <row r="8" spans="1:12" s="35" customFormat="1" ht="21.95" customHeight="1">
      <c r="A8" s="37" t="str">
        <f>'[15]1.냉난방'!A8</f>
        <v>내열절연전선</v>
      </c>
      <c r="B8" s="37" t="str">
        <f>'[15]1.냉난방'!B8</f>
        <v>HFIX 4㎟</v>
      </c>
      <c r="C8" s="43" t="str">
        <f>'[15]1.냉난방'!C8</f>
        <v>m</v>
      </c>
      <c r="D8" s="40">
        <f>'[15]1.냉난방'!L8</f>
        <v>115</v>
      </c>
      <c r="E8" s="41"/>
      <c r="F8" s="41"/>
      <c r="G8" s="41"/>
      <c r="H8" s="41"/>
      <c r="I8" s="41"/>
      <c r="J8" s="41"/>
      <c r="K8" s="41"/>
      <c r="L8" s="42"/>
    </row>
    <row r="9" spans="1:12" s="35" customFormat="1" ht="21.95" customHeight="1">
      <c r="A9" s="37" t="str">
        <f>'[15]1.냉난방'!A9</f>
        <v>후렉시블콘넥터</v>
      </c>
      <c r="B9" s="37" t="str">
        <f>'[15]1.냉난방'!B9</f>
        <v>22C 방수</v>
      </c>
      <c r="C9" s="43" t="str">
        <f>'[15]1.냉난방'!C9</f>
        <v>EA</v>
      </c>
      <c r="D9" s="40">
        <f>'[15]1.냉난방'!L9</f>
        <v>2</v>
      </c>
      <c r="E9" s="41"/>
      <c r="F9" s="41"/>
      <c r="G9" s="41"/>
      <c r="H9" s="41"/>
      <c r="I9" s="41"/>
      <c r="J9" s="41"/>
      <c r="K9" s="41"/>
      <c r="L9" s="42"/>
    </row>
    <row r="10" spans="1:12" s="35" customFormat="1" ht="21.95" customHeight="1">
      <c r="A10" s="37" t="str">
        <f>'[15]1.냉난방'!A10</f>
        <v>PVC BOX(철카바)</v>
      </c>
      <c r="B10" s="37" t="str">
        <f>'[15]1.냉난방'!B10</f>
        <v>S/W 1개용</v>
      </c>
      <c r="C10" s="43" t="str">
        <f>'[15]1.냉난방'!C10</f>
        <v>EA</v>
      </c>
      <c r="D10" s="40">
        <f>'[15]1.냉난방'!L10</f>
        <v>6</v>
      </c>
      <c r="E10" s="41"/>
      <c r="F10" s="41"/>
      <c r="G10" s="41"/>
      <c r="H10" s="41"/>
      <c r="I10" s="41"/>
      <c r="J10" s="41"/>
      <c r="K10" s="41"/>
      <c r="L10" s="42"/>
    </row>
    <row r="11" spans="1:12" s="35" customFormat="1" ht="21.95" customHeight="1">
      <c r="A11" s="37" t="str">
        <f>'[15]1.냉난방'!A11</f>
        <v>PVC BOX(철카바)</v>
      </c>
      <c r="B11" s="37" t="str">
        <f>'[15]1.냉난방'!B11</f>
        <v>C/T 4각</v>
      </c>
      <c r="C11" s="43" t="str">
        <f>'[15]1.냉난방'!C11</f>
        <v>EA</v>
      </c>
      <c r="D11" s="40">
        <f>'[15]1.냉난방'!L11</f>
        <v>2</v>
      </c>
      <c r="E11" s="41"/>
      <c r="F11" s="41"/>
      <c r="G11" s="41"/>
      <c r="H11" s="41"/>
      <c r="I11" s="41"/>
      <c r="J11" s="41"/>
      <c r="K11" s="41"/>
      <c r="L11" s="42"/>
    </row>
    <row r="12" spans="1:12" s="35" customFormat="1" ht="21.95" customHeight="1">
      <c r="A12" s="37" t="str">
        <f>'[15]1.냉난방'!A12</f>
        <v>접지콘센트</v>
      </c>
      <c r="B12" s="37" t="str">
        <f>'[15]1.냉난방'!B12</f>
        <v>15A 250V 1구</v>
      </c>
      <c r="C12" s="43" t="str">
        <f>'[15]1.냉난방'!C12</f>
        <v>EA</v>
      </c>
      <c r="D12" s="40">
        <f>'[15]1.냉난방'!L12</f>
        <v>3</v>
      </c>
      <c r="E12" s="41"/>
      <c r="F12" s="41"/>
      <c r="G12" s="41"/>
      <c r="H12" s="41"/>
      <c r="I12" s="41"/>
      <c r="J12" s="41"/>
      <c r="K12" s="41"/>
      <c r="L12" s="42"/>
    </row>
    <row r="13" spans="1:12" s="35" customFormat="1" ht="21.95" customHeight="1">
      <c r="A13" s="37" t="str">
        <f>'[15]1.냉난방'!A13</f>
        <v>ELB</v>
      </c>
      <c r="B13" s="37" t="str">
        <f>'[15]1.냉난방'!B13</f>
        <v>2P 30AF 20AT</v>
      </c>
      <c r="C13" s="43" t="str">
        <f>'[15]1.냉난방'!C13</f>
        <v>EA</v>
      </c>
      <c r="D13" s="40">
        <f>'[15]1.냉난방'!L13</f>
        <v>1</v>
      </c>
      <c r="E13" s="41"/>
      <c r="F13" s="41"/>
      <c r="G13" s="41"/>
      <c r="H13" s="41"/>
      <c r="I13" s="41"/>
      <c r="J13" s="41"/>
      <c r="K13" s="41"/>
      <c r="L13" s="42"/>
    </row>
    <row r="14" spans="1:12" s="35" customFormat="1" ht="21.95" customHeight="1">
      <c r="A14" s="37" t="str">
        <f>'[15]1.냉난방'!A14</f>
        <v>ELB</v>
      </c>
      <c r="B14" s="37" t="str">
        <f>'[15]1.냉난방'!B14</f>
        <v>2P 50AF 40AT</v>
      </c>
      <c r="C14" s="43" t="str">
        <f>'[15]1.냉난방'!C14</f>
        <v>EA</v>
      </c>
      <c r="D14" s="40">
        <f>'[15]1.냉난방'!L14</f>
        <v>1</v>
      </c>
      <c r="E14" s="41"/>
      <c r="F14" s="41"/>
      <c r="G14" s="41"/>
      <c r="H14" s="41"/>
      <c r="I14" s="41"/>
      <c r="J14" s="41"/>
      <c r="K14" s="41"/>
      <c r="L14" s="42"/>
    </row>
    <row r="15" spans="1:12" s="35" customFormat="1" ht="21.95" customHeight="1">
      <c r="A15" s="37" t="str">
        <f>'[15]1.냉난방'!A15</f>
        <v>벽관통구멍뚫기</v>
      </c>
      <c r="B15" s="37" t="str">
        <f>'[15]1.냉난방'!B15</f>
        <v>구경:50mm, 두께:150mm</v>
      </c>
      <c r="C15" s="43" t="str">
        <f>'[15]1.냉난방'!C15</f>
        <v>개소</v>
      </c>
      <c r="D15" s="40">
        <f>'[15]1.냉난방'!L15</f>
        <v>9</v>
      </c>
      <c r="E15" s="41"/>
      <c r="F15" s="41"/>
      <c r="G15" s="41"/>
      <c r="H15" s="41"/>
      <c r="I15" s="41"/>
      <c r="J15" s="41"/>
      <c r="K15" s="41"/>
      <c r="L15" s="42"/>
    </row>
    <row r="16" spans="1:12" s="35" customFormat="1" ht="21.95" customHeight="1">
      <c r="A16" s="44" t="s">
        <v>62</v>
      </c>
      <c r="B16" s="44" t="s">
        <v>63</v>
      </c>
      <c r="C16" s="39" t="s">
        <v>44</v>
      </c>
      <c r="D16" s="40">
        <v>1</v>
      </c>
      <c r="E16" s="41"/>
      <c r="F16" s="41"/>
      <c r="G16" s="41"/>
      <c r="H16" s="41"/>
      <c r="I16" s="41"/>
      <c r="J16" s="41"/>
      <c r="K16" s="41"/>
      <c r="L16" s="42"/>
    </row>
    <row r="17" spans="1:12" s="35" customFormat="1" ht="21.95" customHeight="1">
      <c r="A17" s="44" t="s">
        <v>42</v>
      </c>
      <c r="B17" s="44" t="s">
        <v>43</v>
      </c>
      <c r="C17" s="39" t="s">
        <v>44</v>
      </c>
      <c r="D17" s="40">
        <v>1</v>
      </c>
      <c r="E17" s="41"/>
      <c r="F17" s="41"/>
      <c r="G17" s="41"/>
      <c r="H17" s="41"/>
      <c r="I17" s="41"/>
      <c r="J17" s="41"/>
      <c r="K17" s="41"/>
      <c r="L17" s="42"/>
    </row>
    <row r="18" spans="1:12" s="35" customFormat="1" ht="21.95" customHeight="1">
      <c r="A18" s="44" t="s">
        <v>45</v>
      </c>
      <c r="B18" s="44" t="s">
        <v>46</v>
      </c>
      <c r="C18" s="39" t="s">
        <v>44</v>
      </c>
      <c r="D18" s="40">
        <v>1</v>
      </c>
      <c r="E18" s="41"/>
      <c r="F18" s="41"/>
      <c r="G18" s="41"/>
      <c r="H18" s="41"/>
      <c r="I18" s="41"/>
      <c r="J18" s="41"/>
      <c r="K18" s="41"/>
      <c r="L18" s="42"/>
    </row>
    <row r="19" spans="1:12" s="35" customFormat="1" ht="21.95" customHeight="1">
      <c r="A19" s="45" t="s">
        <v>47</v>
      </c>
      <c r="B19" s="45" t="s">
        <v>41</v>
      </c>
      <c r="C19" s="39" t="s">
        <v>48</v>
      </c>
      <c r="D19" s="40">
        <f>'[15]1.냉난방'!N26</f>
        <v>8.4</v>
      </c>
      <c r="E19" s="41"/>
      <c r="F19" s="41"/>
      <c r="G19" s="41"/>
      <c r="H19" s="41"/>
      <c r="I19" s="41"/>
      <c r="J19" s="41"/>
      <c r="K19" s="41"/>
      <c r="L19" s="42"/>
    </row>
    <row r="20" spans="1:12" s="35" customFormat="1" ht="21.75" customHeight="1">
      <c r="A20" s="45" t="s">
        <v>47</v>
      </c>
      <c r="B20" s="45" t="s">
        <v>64</v>
      </c>
      <c r="C20" s="39" t="s">
        <v>48</v>
      </c>
      <c r="D20" s="40">
        <f>'[15]1.냉난방'!R26</f>
        <v>1.1000000000000001</v>
      </c>
      <c r="E20" s="41"/>
      <c r="F20" s="41"/>
      <c r="G20" s="41"/>
      <c r="H20" s="41"/>
      <c r="I20" s="41"/>
      <c r="J20" s="41"/>
      <c r="K20" s="41"/>
      <c r="L20" s="42"/>
    </row>
    <row r="21" spans="1:12" s="35" customFormat="1" ht="21.95" customHeight="1">
      <c r="A21" s="44" t="s">
        <v>65</v>
      </c>
      <c r="B21" s="44" t="s">
        <v>66</v>
      </c>
      <c r="C21" s="39" t="s">
        <v>44</v>
      </c>
      <c r="D21" s="40">
        <v>1</v>
      </c>
      <c r="E21" s="41"/>
      <c r="F21" s="41"/>
      <c r="G21" s="41"/>
      <c r="H21" s="41"/>
      <c r="I21" s="41"/>
      <c r="J21" s="41"/>
      <c r="K21" s="41"/>
      <c r="L21" s="42"/>
    </row>
    <row r="22" spans="1:12" s="35" customFormat="1" ht="21.95" customHeight="1">
      <c r="A22" s="44"/>
      <c r="B22" s="52"/>
      <c r="C22" s="39"/>
      <c r="D22" s="40"/>
      <c r="E22" s="41"/>
      <c r="F22" s="41"/>
      <c r="G22" s="41"/>
      <c r="H22" s="41"/>
      <c r="I22" s="41"/>
      <c r="J22" s="41"/>
      <c r="K22" s="41"/>
      <c r="L22" s="42"/>
    </row>
    <row r="23" spans="1:12" s="35" customFormat="1" ht="21.95" customHeight="1">
      <c r="A23" s="37" t="s">
        <v>50</v>
      </c>
      <c r="B23" s="38"/>
      <c r="C23" s="39"/>
      <c r="D23" s="40"/>
      <c r="E23" s="41"/>
      <c r="F23" s="41"/>
      <c r="G23" s="41"/>
      <c r="H23" s="41"/>
      <c r="I23" s="41"/>
      <c r="J23" s="41"/>
      <c r="K23" s="41"/>
      <c r="L23" s="42"/>
    </row>
    <row r="24" spans="1:12" s="35" customFormat="1" ht="21.95" customHeight="1">
      <c r="A24" s="37"/>
      <c r="B24" s="38"/>
      <c r="C24" s="39"/>
      <c r="D24" s="40"/>
      <c r="E24" s="41"/>
      <c r="F24" s="41"/>
      <c r="G24" s="41"/>
      <c r="H24" s="41"/>
      <c r="I24" s="41"/>
      <c r="J24" s="41"/>
      <c r="K24" s="41"/>
      <c r="L24" s="42"/>
    </row>
    <row r="25" spans="1:12" s="35" customFormat="1" ht="21.95" customHeight="1">
      <c r="A25" s="37"/>
      <c r="B25" s="38"/>
      <c r="C25" s="39"/>
      <c r="D25" s="40"/>
      <c r="E25" s="41"/>
      <c r="F25" s="41"/>
      <c r="G25" s="41"/>
      <c r="H25" s="41"/>
      <c r="I25" s="41"/>
      <c r="J25" s="41"/>
      <c r="K25" s="41"/>
      <c r="L25" s="42"/>
    </row>
    <row r="26" spans="1:12" s="35" customFormat="1" ht="21.95" customHeight="1">
      <c r="A26" s="37"/>
      <c r="B26" s="38"/>
      <c r="C26" s="39"/>
      <c r="D26" s="40"/>
      <c r="E26" s="41"/>
      <c r="F26" s="41"/>
      <c r="G26" s="41"/>
      <c r="H26" s="41"/>
      <c r="I26" s="41"/>
      <c r="J26" s="41"/>
      <c r="K26" s="41"/>
      <c r="L26" s="42"/>
    </row>
    <row r="27" spans="1:12" s="35" customFormat="1" ht="21.95" customHeight="1">
      <c r="A27" s="37" t="str">
        <f>'[15]2.환기'!A1:B1</f>
        <v xml:space="preserve">2. 전열교환기설비공사 </v>
      </c>
      <c r="B27" s="38"/>
      <c r="C27" s="39"/>
      <c r="D27" s="40"/>
      <c r="E27" s="41"/>
      <c r="F27" s="41"/>
      <c r="G27" s="41"/>
      <c r="H27" s="41"/>
      <c r="I27" s="41"/>
      <c r="J27" s="41"/>
      <c r="K27" s="41"/>
      <c r="L27" s="42"/>
    </row>
    <row r="28" spans="1:12" s="35" customFormat="1" ht="21.95" customHeight="1">
      <c r="A28" s="37" t="str">
        <f>'[15]2.환기'!A4</f>
        <v>합성수지가요전선관(난연)</v>
      </c>
      <c r="B28" s="37" t="str">
        <f>'[15]2.환기'!B4</f>
        <v>CD 16C</v>
      </c>
      <c r="C28" s="43" t="str">
        <f>'[15]2.환기'!C4</f>
        <v>m</v>
      </c>
      <c r="D28" s="40">
        <f>'[15]2.환기'!L4</f>
        <v>92</v>
      </c>
      <c r="E28" s="41"/>
      <c r="F28" s="41"/>
      <c r="G28" s="41"/>
      <c r="H28" s="41"/>
      <c r="I28" s="41"/>
      <c r="J28" s="41"/>
      <c r="K28" s="41"/>
      <c r="L28" s="42"/>
    </row>
    <row r="29" spans="1:12" s="35" customFormat="1" ht="21.95" customHeight="1">
      <c r="A29" s="37" t="str">
        <f>'[15]2.환기'!A5</f>
        <v>1종금속가요전선관</v>
      </c>
      <c r="B29" s="37" t="str">
        <f>'[15]2.환기'!B5</f>
        <v>일반비방수 16C</v>
      </c>
      <c r="C29" s="43" t="str">
        <f>'[15]2.환기'!C5</f>
        <v>m</v>
      </c>
      <c r="D29" s="40">
        <f>'[15]2.환기'!L5</f>
        <v>8</v>
      </c>
      <c r="E29" s="41"/>
      <c r="F29" s="41"/>
      <c r="G29" s="41"/>
      <c r="H29" s="41"/>
      <c r="I29" s="41"/>
      <c r="J29" s="41"/>
      <c r="K29" s="41"/>
      <c r="L29" s="42"/>
    </row>
    <row r="30" spans="1:12" s="35" customFormat="1" ht="21.95" customHeight="1">
      <c r="A30" s="37" t="str">
        <f>'[15]2.환기'!A6</f>
        <v>내열절연전선</v>
      </c>
      <c r="B30" s="37" t="str">
        <f>'[15]2.환기'!B6</f>
        <v>HFIX 2.5㎟</v>
      </c>
      <c r="C30" s="43" t="str">
        <f>'[15]2.환기'!C6</f>
        <v>m</v>
      </c>
      <c r="D30" s="40">
        <f>'[15]2.환기'!L6</f>
        <v>219</v>
      </c>
      <c r="E30" s="41"/>
      <c r="F30" s="41"/>
      <c r="G30" s="41"/>
      <c r="H30" s="41"/>
      <c r="I30" s="41"/>
      <c r="J30" s="41"/>
      <c r="K30" s="41"/>
      <c r="L30" s="42"/>
    </row>
    <row r="31" spans="1:12" s="35" customFormat="1" ht="21.95" customHeight="1">
      <c r="A31" s="37" t="str">
        <f>'[15]2.환기'!A7</f>
        <v>후렉시블콘넥터</v>
      </c>
      <c r="B31" s="37" t="str">
        <f>'[15]2.환기'!B7</f>
        <v>16C 비방수</v>
      </c>
      <c r="C31" s="43" t="str">
        <f>'[15]2.환기'!C7</f>
        <v>EA</v>
      </c>
      <c r="D31" s="40">
        <f>'[15]2.환기'!L7</f>
        <v>10</v>
      </c>
      <c r="E31" s="41"/>
      <c r="F31" s="41"/>
      <c r="G31" s="41"/>
      <c r="H31" s="41"/>
      <c r="I31" s="41"/>
      <c r="J31" s="41"/>
      <c r="K31" s="41"/>
      <c r="L31" s="42"/>
    </row>
    <row r="32" spans="1:12" s="35" customFormat="1" ht="21.95" customHeight="1">
      <c r="A32" s="37" t="str">
        <f>'[15]2.환기'!A8</f>
        <v>PVC BOX(철카바)</v>
      </c>
      <c r="B32" s="37" t="str">
        <f>'[15]2.환기'!B8</f>
        <v>S/W 1개용</v>
      </c>
      <c r="C32" s="43" t="str">
        <f>'[15]2.환기'!C8</f>
        <v>EA</v>
      </c>
      <c r="D32" s="40">
        <f>'[15]2.환기'!L8</f>
        <v>3</v>
      </c>
      <c r="E32" s="41"/>
      <c r="F32" s="41"/>
      <c r="G32" s="41"/>
      <c r="H32" s="41"/>
      <c r="I32" s="41"/>
      <c r="J32" s="41"/>
      <c r="K32" s="41"/>
      <c r="L32" s="42"/>
    </row>
    <row r="33" spans="1:12" s="35" customFormat="1" ht="21.95" customHeight="1">
      <c r="A33" s="37" t="str">
        <f>'[15]2.환기'!A9</f>
        <v>PVC BOX(철카바)</v>
      </c>
      <c r="B33" s="37" t="str">
        <f>'[15]2.환기'!B9</f>
        <v>C/T 4각</v>
      </c>
      <c r="C33" s="43" t="str">
        <f>'[15]2.환기'!C9</f>
        <v>EA</v>
      </c>
      <c r="D33" s="40">
        <f>'[15]2.환기'!L9</f>
        <v>5</v>
      </c>
      <c r="E33" s="41"/>
      <c r="F33" s="41"/>
      <c r="G33" s="41"/>
      <c r="H33" s="41"/>
      <c r="I33" s="41"/>
      <c r="J33" s="41"/>
      <c r="K33" s="41"/>
      <c r="L33" s="42"/>
    </row>
    <row r="34" spans="1:12" s="35" customFormat="1" ht="21.95" customHeight="1">
      <c r="A34" s="37" t="str">
        <f>'[15]2.환기'!A10</f>
        <v>벽관통구멍뚫기</v>
      </c>
      <c r="B34" s="37" t="str">
        <f>'[15]2.환기'!B10</f>
        <v>구경:50mm, 두께:150mm</v>
      </c>
      <c r="C34" s="43" t="str">
        <f>'[15]2.환기'!C10</f>
        <v>개소</v>
      </c>
      <c r="D34" s="40">
        <f>'[15]2.환기'!L10</f>
        <v>7</v>
      </c>
      <c r="E34" s="41"/>
      <c r="F34" s="41"/>
      <c r="G34" s="41"/>
      <c r="H34" s="41"/>
      <c r="I34" s="41"/>
      <c r="J34" s="41"/>
      <c r="K34" s="41"/>
      <c r="L34" s="42"/>
    </row>
    <row r="35" spans="1:12" s="35" customFormat="1" ht="21.95" customHeight="1">
      <c r="A35" s="44" t="s">
        <v>62</v>
      </c>
      <c r="B35" s="44" t="s">
        <v>63</v>
      </c>
      <c r="C35" s="39" t="s">
        <v>44</v>
      </c>
      <c r="D35" s="40">
        <v>1</v>
      </c>
      <c r="E35" s="41"/>
      <c r="F35" s="41"/>
      <c r="G35" s="41"/>
      <c r="H35" s="41"/>
      <c r="I35" s="41"/>
      <c r="J35" s="41"/>
      <c r="K35" s="41"/>
      <c r="L35" s="42"/>
    </row>
    <row r="36" spans="1:12" s="35" customFormat="1" ht="21.95" customHeight="1">
      <c r="A36" s="44" t="s">
        <v>42</v>
      </c>
      <c r="B36" s="44" t="s">
        <v>67</v>
      </c>
      <c r="C36" s="39" t="s">
        <v>68</v>
      </c>
      <c r="D36" s="40">
        <v>1</v>
      </c>
      <c r="E36" s="41"/>
      <c r="F36" s="41"/>
      <c r="G36" s="41"/>
      <c r="H36" s="41"/>
      <c r="I36" s="41"/>
      <c r="J36" s="41"/>
      <c r="K36" s="41"/>
      <c r="L36" s="42"/>
    </row>
    <row r="37" spans="1:12" s="35" customFormat="1" ht="21.95" customHeight="1">
      <c r="A37" s="44" t="s">
        <v>69</v>
      </c>
      <c r="B37" s="44" t="s">
        <v>70</v>
      </c>
      <c r="C37" s="39" t="s">
        <v>71</v>
      </c>
      <c r="D37" s="40">
        <v>1</v>
      </c>
      <c r="E37" s="41"/>
      <c r="F37" s="41"/>
      <c r="G37" s="41"/>
      <c r="H37" s="41"/>
      <c r="I37" s="41"/>
      <c r="J37" s="41"/>
      <c r="K37" s="41"/>
      <c r="L37" s="42"/>
    </row>
    <row r="38" spans="1:12" s="35" customFormat="1" ht="21.95" customHeight="1">
      <c r="A38" s="45" t="s">
        <v>72</v>
      </c>
      <c r="B38" s="45" t="s">
        <v>41</v>
      </c>
      <c r="C38" s="39" t="s">
        <v>73</v>
      </c>
      <c r="D38" s="40">
        <f>'[15]2.환기'!N24</f>
        <v>7.6</v>
      </c>
      <c r="E38" s="41"/>
      <c r="F38" s="41"/>
      <c r="G38" s="41"/>
      <c r="H38" s="41"/>
      <c r="I38" s="41"/>
      <c r="J38" s="41"/>
      <c r="K38" s="41"/>
      <c r="L38" s="42"/>
    </row>
    <row r="39" spans="1:12" s="35" customFormat="1" ht="21.75" customHeight="1">
      <c r="A39" s="45" t="s">
        <v>47</v>
      </c>
      <c r="B39" s="45" t="s">
        <v>74</v>
      </c>
      <c r="C39" s="39" t="s">
        <v>75</v>
      </c>
      <c r="D39" s="40">
        <f>'[15]2.환기'!R24</f>
        <v>0.9</v>
      </c>
      <c r="E39" s="41"/>
      <c r="F39" s="41"/>
      <c r="G39" s="41"/>
      <c r="H39" s="41"/>
      <c r="I39" s="41"/>
      <c r="J39" s="41"/>
      <c r="K39" s="41"/>
      <c r="L39" s="42"/>
    </row>
    <row r="40" spans="1:12" s="35" customFormat="1" ht="21.95" customHeight="1">
      <c r="A40" s="44" t="s">
        <v>65</v>
      </c>
      <c r="B40" s="44" t="s">
        <v>66</v>
      </c>
      <c r="C40" s="39" t="s">
        <v>44</v>
      </c>
      <c r="D40" s="40">
        <v>1</v>
      </c>
      <c r="E40" s="41"/>
      <c r="F40" s="41"/>
      <c r="G40" s="41"/>
      <c r="H40" s="41"/>
      <c r="I40" s="41"/>
      <c r="J40" s="41"/>
      <c r="K40" s="41"/>
      <c r="L40" s="42"/>
    </row>
    <row r="41" spans="1:12" s="35" customFormat="1" ht="21.95" customHeight="1">
      <c r="A41" s="45"/>
      <c r="B41" s="53"/>
      <c r="C41" s="39"/>
      <c r="D41" s="40"/>
      <c r="E41" s="41"/>
      <c r="F41" s="41"/>
      <c r="G41" s="41"/>
      <c r="H41" s="41"/>
      <c r="I41" s="41"/>
      <c r="J41" s="41"/>
      <c r="K41" s="41"/>
      <c r="L41" s="42"/>
    </row>
    <row r="42" spans="1:12" s="35" customFormat="1" ht="21.95" customHeight="1">
      <c r="A42" s="37" t="s">
        <v>50</v>
      </c>
      <c r="B42" s="38"/>
      <c r="C42" s="39"/>
      <c r="D42" s="40"/>
      <c r="E42" s="41"/>
      <c r="F42" s="41"/>
      <c r="G42" s="41"/>
      <c r="H42" s="41"/>
      <c r="I42" s="41"/>
      <c r="J42" s="41"/>
      <c r="K42" s="41"/>
      <c r="L42" s="42"/>
    </row>
    <row r="43" spans="1:12" s="35" customFormat="1" ht="21.95" customHeight="1">
      <c r="A43" s="37"/>
      <c r="B43" s="37"/>
      <c r="C43" s="43"/>
      <c r="D43" s="40"/>
      <c r="E43" s="41"/>
      <c r="F43" s="41"/>
      <c r="G43" s="41"/>
      <c r="H43" s="41"/>
      <c r="I43" s="41"/>
      <c r="J43" s="41"/>
      <c r="K43" s="41"/>
      <c r="L43" s="42"/>
    </row>
    <row r="44" spans="1:12" s="35" customFormat="1" ht="21.95" customHeight="1">
      <c r="A44" s="37"/>
      <c r="B44" s="37"/>
      <c r="C44" s="43"/>
      <c r="D44" s="40"/>
      <c r="E44" s="41"/>
      <c r="F44" s="41"/>
      <c r="G44" s="41"/>
      <c r="H44" s="41"/>
      <c r="I44" s="41"/>
      <c r="J44" s="41"/>
      <c r="K44" s="41"/>
      <c r="L44" s="42"/>
    </row>
    <row r="45" spans="1:12" s="35" customFormat="1" ht="21.95" customHeight="1">
      <c r="A45" s="37"/>
      <c r="B45" s="37"/>
      <c r="C45" s="43"/>
      <c r="D45" s="40"/>
      <c r="E45" s="41"/>
      <c r="F45" s="41"/>
      <c r="G45" s="41"/>
      <c r="H45" s="41"/>
      <c r="I45" s="41"/>
      <c r="J45" s="41"/>
      <c r="K45" s="41"/>
      <c r="L45" s="42"/>
    </row>
    <row r="46" spans="1:12" s="35" customFormat="1" ht="21.95" customHeight="1">
      <c r="A46" s="37"/>
      <c r="B46" s="37"/>
      <c r="C46" s="43"/>
      <c r="D46" s="40"/>
      <c r="E46" s="41"/>
      <c r="F46" s="41"/>
      <c r="G46" s="41"/>
      <c r="H46" s="41"/>
      <c r="I46" s="41"/>
      <c r="J46" s="41"/>
      <c r="K46" s="41"/>
      <c r="L46" s="42"/>
    </row>
    <row r="47" spans="1:12" s="35" customFormat="1" ht="21.95" customHeight="1">
      <c r="A47" s="37"/>
      <c r="B47" s="37"/>
      <c r="C47" s="43"/>
      <c r="D47" s="40"/>
      <c r="E47" s="41"/>
      <c r="F47" s="41"/>
      <c r="G47" s="41"/>
      <c r="H47" s="41"/>
      <c r="I47" s="41"/>
      <c r="J47" s="41"/>
      <c r="K47" s="41"/>
      <c r="L47" s="42"/>
    </row>
    <row r="48" spans="1:12" s="35" customFormat="1" ht="21.95" customHeight="1">
      <c r="A48" s="37"/>
      <c r="B48" s="37"/>
      <c r="C48" s="43"/>
      <c r="D48" s="40"/>
      <c r="E48" s="41"/>
      <c r="F48" s="41"/>
      <c r="G48" s="41"/>
      <c r="H48" s="41"/>
      <c r="I48" s="41"/>
      <c r="J48" s="41"/>
      <c r="K48" s="41"/>
      <c r="L48" s="42"/>
    </row>
    <row r="49" spans="1:12" s="35" customFormat="1" ht="21.95" customHeight="1">
      <c r="A49" s="37"/>
      <c r="B49" s="37"/>
      <c r="C49" s="43"/>
      <c r="D49" s="40"/>
      <c r="E49" s="41"/>
      <c r="F49" s="41"/>
      <c r="G49" s="41"/>
      <c r="H49" s="41"/>
      <c r="I49" s="41"/>
      <c r="J49" s="41"/>
      <c r="K49" s="41"/>
      <c r="L49" s="42"/>
    </row>
    <row r="50" spans="1:12" s="35" customFormat="1" ht="21.95" customHeight="1">
      <c r="A50" s="37"/>
      <c r="B50" s="37"/>
      <c r="C50" s="43"/>
      <c r="D50" s="40"/>
      <c r="E50" s="41"/>
      <c r="F50" s="41"/>
      <c r="G50" s="41"/>
      <c r="H50" s="41"/>
      <c r="I50" s="41"/>
      <c r="J50" s="41"/>
      <c r="K50" s="41"/>
      <c r="L50" s="42"/>
    </row>
  </sheetData>
  <mergeCells count="9">
    <mergeCell ref="I1:J1"/>
    <mergeCell ref="K1:K2"/>
    <mergeCell ref="L1:L2"/>
    <mergeCell ref="A1:A2"/>
    <mergeCell ref="B1:B2"/>
    <mergeCell ref="C1:C2"/>
    <mergeCell ref="D1:D2"/>
    <mergeCell ref="E1:F1"/>
    <mergeCell ref="G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24" sqref="I24"/>
    </sheetView>
  </sheetViews>
  <sheetFormatPr defaultRowHeight="21" customHeight="1"/>
  <cols>
    <col min="1" max="2" width="22.25" style="46" customWidth="1"/>
    <col min="3" max="3" width="5.375" style="47" customWidth="1"/>
    <col min="4" max="4" width="7.625" style="48" customWidth="1"/>
    <col min="5" max="11" width="12.125" style="49" customWidth="1"/>
    <col min="12" max="12" width="9.625" style="50" customWidth="1"/>
    <col min="13" max="13" width="10.5" style="51" bestFit="1" customWidth="1"/>
    <col min="14" max="16384" width="9" style="51"/>
  </cols>
  <sheetData>
    <row r="1" spans="1:12" s="35" customFormat="1" ht="21" customHeight="1">
      <c r="A1" s="141" t="s">
        <v>51</v>
      </c>
      <c r="B1" s="141" t="s">
        <v>52</v>
      </c>
      <c r="C1" s="142" t="s">
        <v>53</v>
      </c>
      <c r="D1" s="144" t="s">
        <v>54</v>
      </c>
      <c r="E1" s="139" t="s">
        <v>55</v>
      </c>
      <c r="F1" s="139"/>
      <c r="G1" s="139" t="s">
        <v>56</v>
      </c>
      <c r="H1" s="139"/>
      <c r="I1" s="139" t="s">
        <v>57</v>
      </c>
      <c r="J1" s="139"/>
      <c r="K1" s="139" t="s">
        <v>58</v>
      </c>
      <c r="L1" s="140" t="s">
        <v>59</v>
      </c>
    </row>
    <row r="2" spans="1:12" s="35" customFormat="1" ht="21" customHeight="1">
      <c r="A2" s="141"/>
      <c r="B2" s="141"/>
      <c r="C2" s="143"/>
      <c r="D2" s="144"/>
      <c r="E2" s="36" t="s">
        <v>60</v>
      </c>
      <c r="F2" s="36" t="s">
        <v>61</v>
      </c>
      <c r="G2" s="36" t="s">
        <v>60</v>
      </c>
      <c r="H2" s="36" t="s">
        <v>61</v>
      </c>
      <c r="I2" s="36" t="s">
        <v>60</v>
      </c>
      <c r="J2" s="36" t="s">
        <v>61</v>
      </c>
      <c r="K2" s="139"/>
      <c r="L2" s="140"/>
    </row>
    <row r="3" spans="1:12" s="35" customFormat="1" ht="21.75" customHeight="1">
      <c r="A3" s="37" t="str">
        <f>'[16]1.냉난방'!A1:B1</f>
        <v xml:space="preserve">1. 냉난방설비공사 </v>
      </c>
      <c r="B3" s="38"/>
      <c r="C3" s="39"/>
      <c r="D3" s="40"/>
      <c r="E3" s="41"/>
      <c r="F3" s="41"/>
      <c r="G3" s="41"/>
      <c r="H3" s="41"/>
      <c r="I3" s="41"/>
      <c r="J3" s="41"/>
      <c r="K3" s="41"/>
      <c r="L3" s="42"/>
    </row>
    <row r="4" spans="1:12" s="35" customFormat="1" ht="21.75" customHeight="1">
      <c r="A4" s="37" t="str">
        <f>'[16]1.냉난방'!A4</f>
        <v>합성수지가요전선관(난연)</v>
      </c>
      <c r="B4" s="37" t="str">
        <f>'[16]1.냉난방'!B4</f>
        <v>CD 22C</v>
      </c>
      <c r="C4" s="43" t="str">
        <f>'[16]1.냉난방'!C4</f>
        <v>m</v>
      </c>
      <c r="D4" s="40">
        <f>'[16]1.냉난방'!L4</f>
        <v>74</v>
      </c>
      <c r="E4" s="41"/>
      <c r="F4" s="41"/>
      <c r="G4" s="41"/>
      <c r="H4" s="41"/>
      <c r="I4" s="41"/>
      <c r="J4" s="41"/>
      <c r="K4" s="41"/>
      <c r="L4" s="42"/>
    </row>
    <row r="5" spans="1:12" s="35" customFormat="1" ht="21.75" customHeight="1">
      <c r="A5" s="37" t="str">
        <f>'[16]1.냉난방'!A5</f>
        <v>1종금속가요전선관</v>
      </c>
      <c r="B5" s="37" t="str">
        <f>'[16]1.냉난방'!B5</f>
        <v>일반방수 22C</v>
      </c>
      <c r="C5" s="43" t="str">
        <f>'[16]1.냉난방'!C5</f>
        <v>m</v>
      </c>
      <c r="D5" s="40">
        <f>'[16]1.냉난방'!L5</f>
        <v>9</v>
      </c>
      <c r="E5" s="41"/>
      <c r="F5" s="41"/>
      <c r="G5" s="41"/>
      <c r="H5" s="41"/>
      <c r="I5" s="41"/>
      <c r="J5" s="41"/>
      <c r="K5" s="41"/>
      <c r="L5" s="42"/>
    </row>
    <row r="6" spans="1:12" s="35" customFormat="1" ht="21.75" customHeight="1">
      <c r="A6" s="37" t="str">
        <f>'[16]1.냉난방'!A6</f>
        <v>내열절연전선</v>
      </c>
      <c r="B6" s="37" t="str">
        <f>'[16]1.냉난방'!B6</f>
        <v>HFIX 4㎟</v>
      </c>
      <c r="C6" s="43" t="str">
        <f>'[16]1.냉난방'!C6</f>
        <v>m</v>
      </c>
      <c r="D6" s="40">
        <f>'[16]1.냉난방'!L6</f>
        <v>161</v>
      </c>
      <c r="E6" s="41"/>
      <c r="F6" s="41"/>
      <c r="G6" s="41"/>
      <c r="H6" s="41"/>
      <c r="I6" s="41"/>
      <c r="J6" s="41"/>
      <c r="K6" s="41"/>
      <c r="L6" s="42"/>
    </row>
    <row r="7" spans="1:12" s="35" customFormat="1" ht="21.75" customHeight="1">
      <c r="A7" s="37" t="str">
        <f>'[16]1.냉난방'!A7</f>
        <v>UTP케이블</v>
      </c>
      <c r="B7" s="37" t="str">
        <f>'[16]1.냉난방'!B7</f>
        <v>CAT-5E 4P</v>
      </c>
      <c r="C7" s="43" t="str">
        <f>'[16]1.냉난방'!C7</f>
        <v>m</v>
      </c>
      <c r="D7" s="40">
        <f>'[16]1.냉난방'!L7</f>
        <v>64</v>
      </c>
      <c r="E7" s="41"/>
      <c r="F7" s="41"/>
      <c r="G7" s="41"/>
      <c r="H7" s="41"/>
      <c r="I7" s="41"/>
      <c r="J7" s="41"/>
      <c r="K7" s="41"/>
      <c r="L7" s="42"/>
    </row>
    <row r="8" spans="1:12" s="35" customFormat="1" ht="21.75" customHeight="1">
      <c r="A8" s="37" t="str">
        <f>'[16]1.냉난방'!A8</f>
        <v>후렉시블콘넥터</v>
      </c>
      <c r="B8" s="37" t="str">
        <f>'[16]1.냉난방'!B8</f>
        <v>22C 방수</v>
      </c>
      <c r="C8" s="43" t="str">
        <f>'[16]1.냉난방'!C8</f>
        <v>EA</v>
      </c>
      <c r="D8" s="40">
        <f>'[16]1.냉난방'!L8</f>
        <v>8</v>
      </c>
      <c r="E8" s="41"/>
      <c r="F8" s="41"/>
      <c r="G8" s="41"/>
      <c r="H8" s="41"/>
      <c r="I8" s="41"/>
      <c r="J8" s="41"/>
      <c r="K8" s="41"/>
      <c r="L8" s="42"/>
    </row>
    <row r="9" spans="1:12" s="35" customFormat="1" ht="21.75" customHeight="1">
      <c r="A9" s="37" t="str">
        <f>'[16]1.냉난방'!A9</f>
        <v>PVC BOX(철카바)</v>
      </c>
      <c r="B9" s="37" t="str">
        <f>'[16]1.냉난방'!B9</f>
        <v>S/W 1개용</v>
      </c>
      <c r="C9" s="43" t="str">
        <f>'[16]1.냉난방'!C9</f>
        <v>EA</v>
      </c>
      <c r="D9" s="40">
        <f>'[16]1.냉난방'!L9</f>
        <v>4</v>
      </c>
      <c r="E9" s="41"/>
      <c r="F9" s="41"/>
      <c r="G9" s="41"/>
      <c r="H9" s="41"/>
      <c r="I9" s="41"/>
      <c r="J9" s="41"/>
      <c r="K9" s="41"/>
      <c r="L9" s="42"/>
    </row>
    <row r="10" spans="1:12" s="35" customFormat="1" ht="21.75" customHeight="1">
      <c r="A10" s="37" t="str">
        <f>'[16]1.냉난방'!A10</f>
        <v>PVC BOX(철카바)</v>
      </c>
      <c r="B10" s="37" t="str">
        <f>'[16]1.냉난방'!B10</f>
        <v>C/T 4각</v>
      </c>
      <c r="C10" s="43" t="str">
        <f>'[16]1.냉난방'!C10</f>
        <v>EA</v>
      </c>
      <c r="D10" s="40">
        <f>'[16]1.냉난방'!L10</f>
        <v>1</v>
      </c>
      <c r="E10" s="41"/>
      <c r="F10" s="41"/>
      <c r="G10" s="41"/>
      <c r="H10" s="41"/>
      <c r="I10" s="41"/>
      <c r="J10" s="41"/>
      <c r="K10" s="41"/>
      <c r="L10" s="42"/>
    </row>
    <row r="11" spans="1:12" s="35" customFormat="1" ht="21.75" customHeight="1">
      <c r="A11" s="37" t="str">
        <f>'[16]1.냉난방'!A11</f>
        <v>접지콘센트</v>
      </c>
      <c r="B11" s="37" t="str">
        <f>'[16]1.냉난방'!B11</f>
        <v>15A 250V 1구</v>
      </c>
      <c r="C11" s="43" t="str">
        <f>'[16]1.냉난방'!C11</f>
        <v>EA</v>
      </c>
      <c r="D11" s="40">
        <f>'[16]1.냉난방'!L11</f>
        <v>2</v>
      </c>
      <c r="E11" s="41"/>
      <c r="F11" s="41"/>
      <c r="G11" s="41"/>
      <c r="H11" s="41"/>
      <c r="I11" s="41"/>
      <c r="J11" s="41"/>
      <c r="K11" s="41"/>
      <c r="L11" s="42"/>
    </row>
    <row r="12" spans="1:12" s="35" customFormat="1" ht="21.75" customHeight="1">
      <c r="A12" s="37" t="str">
        <f>'[16]1.냉난방'!A12</f>
        <v>분전반개수</v>
      </c>
      <c r="B12" s="37"/>
      <c r="C12" s="43" t="str">
        <f>'[16]1.냉난방'!C12</f>
        <v>면</v>
      </c>
      <c r="D12" s="40">
        <f>'[16]1.냉난방'!L12</f>
        <v>1</v>
      </c>
      <c r="E12" s="41"/>
      <c r="F12" s="41"/>
      <c r="G12" s="41"/>
      <c r="H12" s="41"/>
      <c r="I12" s="41"/>
      <c r="J12" s="41"/>
      <c r="K12" s="41"/>
      <c r="L12" s="42"/>
    </row>
    <row r="13" spans="1:12" s="35" customFormat="1" ht="21.75" customHeight="1">
      <c r="A13" s="37" t="str">
        <f>'[16]1.냉난방'!A13</f>
        <v>벽관통구멍뚫기</v>
      </c>
      <c r="B13" s="37" t="str">
        <f>'[16]1.냉난방'!B13</f>
        <v>구경:50mm, 두께:150mm</v>
      </c>
      <c r="C13" s="43" t="str">
        <f>'[16]1.냉난방'!C13</f>
        <v>개소</v>
      </c>
      <c r="D13" s="40">
        <f>'[16]1.냉난방'!L13</f>
        <v>4</v>
      </c>
      <c r="E13" s="41"/>
      <c r="F13" s="41"/>
      <c r="G13" s="41"/>
      <c r="H13" s="41"/>
      <c r="I13" s="41"/>
      <c r="J13" s="41"/>
      <c r="K13" s="41"/>
      <c r="L13" s="42"/>
    </row>
    <row r="14" spans="1:12" s="35" customFormat="1" ht="21.75" customHeight="1">
      <c r="A14" s="44" t="s">
        <v>62</v>
      </c>
      <c r="B14" s="44" t="s">
        <v>63</v>
      </c>
      <c r="C14" s="39" t="s">
        <v>44</v>
      </c>
      <c r="D14" s="40">
        <v>1</v>
      </c>
      <c r="E14" s="41"/>
      <c r="F14" s="41"/>
      <c r="G14" s="41"/>
      <c r="H14" s="41"/>
      <c r="I14" s="41"/>
      <c r="J14" s="41"/>
      <c r="K14" s="41"/>
      <c r="L14" s="42"/>
    </row>
    <row r="15" spans="1:12" s="35" customFormat="1" ht="21.75" customHeight="1">
      <c r="A15" s="44" t="s">
        <v>42</v>
      </c>
      <c r="B15" s="44" t="s">
        <v>43</v>
      </c>
      <c r="C15" s="39" t="s">
        <v>44</v>
      </c>
      <c r="D15" s="40">
        <v>1</v>
      </c>
      <c r="E15" s="41"/>
      <c r="F15" s="41"/>
      <c r="G15" s="41"/>
      <c r="H15" s="41"/>
      <c r="I15" s="41"/>
      <c r="J15" s="41"/>
      <c r="K15" s="41"/>
      <c r="L15" s="42"/>
    </row>
    <row r="16" spans="1:12" s="35" customFormat="1" ht="21.75" customHeight="1">
      <c r="A16" s="44" t="s">
        <v>45</v>
      </c>
      <c r="B16" s="44" t="s">
        <v>46</v>
      </c>
      <c r="C16" s="39" t="s">
        <v>44</v>
      </c>
      <c r="D16" s="40">
        <v>1</v>
      </c>
      <c r="E16" s="41"/>
      <c r="F16" s="41"/>
      <c r="G16" s="41"/>
      <c r="H16" s="41"/>
      <c r="I16" s="41"/>
      <c r="J16" s="41"/>
      <c r="K16" s="41"/>
      <c r="L16" s="42"/>
    </row>
    <row r="17" spans="1:12" s="35" customFormat="1" ht="21.75" customHeight="1">
      <c r="A17" s="45" t="s">
        <v>47</v>
      </c>
      <c r="B17" s="45" t="s">
        <v>41</v>
      </c>
      <c r="C17" s="39" t="s">
        <v>48</v>
      </c>
      <c r="D17" s="40">
        <f>'[16]1.냉난방'!N24</f>
        <v>6.2</v>
      </c>
      <c r="E17" s="41"/>
      <c r="F17" s="41"/>
      <c r="G17" s="41"/>
      <c r="H17" s="41"/>
      <c r="I17" s="41"/>
      <c r="J17" s="41"/>
      <c r="K17" s="41"/>
      <c r="L17" s="42"/>
    </row>
    <row r="18" spans="1:12" s="35" customFormat="1" ht="21.75" customHeight="1">
      <c r="A18" s="45" t="s">
        <v>47</v>
      </c>
      <c r="B18" s="45" t="s">
        <v>76</v>
      </c>
      <c r="C18" s="39" t="s">
        <v>48</v>
      </c>
      <c r="D18" s="40">
        <f>'[16]1.냉난방'!P24</f>
        <v>0.8</v>
      </c>
      <c r="E18" s="41"/>
      <c r="F18" s="41"/>
      <c r="G18" s="41"/>
      <c r="H18" s="41"/>
      <c r="I18" s="41"/>
      <c r="J18" s="41"/>
      <c r="K18" s="41"/>
      <c r="L18" s="42"/>
    </row>
    <row r="19" spans="1:12" s="35" customFormat="1" ht="21.75" customHeight="1">
      <c r="A19" s="45" t="s">
        <v>47</v>
      </c>
      <c r="B19" s="45" t="s">
        <v>64</v>
      </c>
      <c r="C19" s="39" t="s">
        <v>48</v>
      </c>
      <c r="D19" s="40">
        <f>'[16]1.냉난방'!R24</f>
        <v>0.5</v>
      </c>
      <c r="E19" s="41"/>
      <c r="F19" s="41"/>
      <c r="G19" s="41"/>
      <c r="H19" s="41"/>
      <c r="I19" s="41"/>
      <c r="J19" s="41"/>
      <c r="K19" s="41"/>
      <c r="L19" s="42"/>
    </row>
    <row r="20" spans="1:12" s="35" customFormat="1" ht="21.75" customHeight="1">
      <c r="A20" s="44" t="s">
        <v>65</v>
      </c>
      <c r="B20" s="44" t="s">
        <v>66</v>
      </c>
      <c r="C20" s="39" t="s">
        <v>44</v>
      </c>
      <c r="D20" s="40">
        <v>1</v>
      </c>
      <c r="E20" s="41"/>
      <c r="F20" s="41"/>
      <c r="G20" s="41"/>
      <c r="H20" s="41"/>
      <c r="I20" s="41"/>
      <c r="J20" s="41"/>
      <c r="K20" s="41"/>
      <c r="L20" s="42"/>
    </row>
    <row r="21" spans="1:12" s="35" customFormat="1" ht="21.75" customHeight="1">
      <c r="A21" s="44"/>
      <c r="B21" s="52"/>
      <c r="C21" s="39"/>
      <c r="D21" s="40"/>
      <c r="E21" s="41"/>
      <c r="F21" s="41"/>
      <c r="G21" s="41"/>
      <c r="H21" s="41"/>
      <c r="I21" s="41"/>
      <c r="J21" s="41"/>
      <c r="K21" s="41"/>
      <c r="L21" s="42"/>
    </row>
    <row r="22" spans="1:12" s="35" customFormat="1" ht="21.75" customHeight="1">
      <c r="A22" s="37" t="s">
        <v>50</v>
      </c>
      <c r="B22" s="38"/>
      <c r="C22" s="39"/>
      <c r="D22" s="40"/>
      <c r="E22" s="41"/>
      <c r="F22" s="41"/>
      <c r="G22" s="41"/>
      <c r="H22" s="41"/>
      <c r="I22" s="41"/>
      <c r="J22" s="41"/>
      <c r="K22" s="41"/>
      <c r="L22" s="42"/>
    </row>
    <row r="23" spans="1:12" s="35" customFormat="1" ht="21.75" customHeight="1">
      <c r="A23" s="37"/>
      <c r="B23" s="38"/>
      <c r="C23" s="39"/>
      <c r="D23" s="40"/>
      <c r="E23" s="41"/>
      <c r="F23" s="41"/>
      <c r="G23" s="41"/>
      <c r="H23" s="41"/>
      <c r="I23" s="41"/>
      <c r="J23" s="41"/>
      <c r="K23" s="41"/>
      <c r="L23" s="42"/>
    </row>
    <row r="24" spans="1:12" s="35" customFormat="1" ht="21.75" customHeight="1">
      <c r="A24" s="37"/>
      <c r="B24" s="38"/>
      <c r="C24" s="39"/>
      <c r="D24" s="40"/>
      <c r="E24" s="41"/>
      <c r="F24" s="41"/>
      <c r="G24" s="41"/>
      <c r="H24" s="41"/>
      <c r="I24" s="41"/>
      <c r="J24" s="41"/>
      <c r="K24" s="41"/>
      <c r="L24" s="42"/>
    </row>
    <row r="25" spans="1:12" s="35" customFormat="1" ht="21.75" customHeight="1">
      <c r="A25" s="37"/>
      <c r="B25" s="38"/>
      <c r="C25" s="39"/>
      <c r="D25" s="40"/>
      <c r="E25" s="41"/>
      <c r="F25" s="41"/>
      <c r="G25" s="41"/>
      <c r="H25" s="41"/>
      <c r="I25" s="41"/>
      <c r="J25" s="41"/>
      <c r="K25" s="41"/>
      <c r="L25" s="42"/>
    </row>
    <row r="26" spans="1:12" s="35" customFormat="1" ht="21.75" customHeight="1">
      <c r="A26" s="37"/>
      <c r="B26" s="37"/>
      <c r="C26" s="43"/>
      <c r="D26" s="40"/>
      <c r="E26" s="41"/>
      <c r="F26" s="41"/>
      <c r="G26" s="41"/>
      <c r="H26" s="41"/>
      <c r="I26" s="41"/>
      <c r="J26" s="41"/>
      <c r="K26" s="41"/>
      <c r="L26" s="42"/>
    </row>
  </sheetData>
  <mergeCells count="9">
    <mergeCell ref="I1:J1"/>
    <mergeCell ref="K1:K2"/>
    <mergeCell ref="L1:L2"/>
    <mergeCell ref="A1:A2"/>
    <mergeCell ref="B1:B2"/>
    <mergeCell ref="C1:C2"/>
    <mergeCell ref="D1:D2"/>
    <mergeCell ref="E1:F1"/>
    <mergeCell ref="G1:H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selection activeCell="E8" sqref="E8"/>
    </sheetView>
  </sheetViews>
  <sheetFormatPr defaultRowHeight="11.25"/>
  <cols>
    <col min="1" max="2" width="16.625" style="122" customWidth="1"/>
    <col min="3" max="3" width="5.625" style="123" customWidth="1"/>
    <col min="4" max="4" width="8.125" style="124" customWidth="1"/>
    <col min="5" max="7" width="11.625" style="114" customWidth="1"/>
    <col min="8" max="8" width="12.875" style="114" customWidth="1"/>
    <col min="9" max="9" width="10.625" style="114" customWidth="1"/>
    <col min="10" max="10" width="11.625" style="114" customWidth="1"/>
    <col min="11" max="11" width="12.625" style="114" customWidth="1"/>
    <col min="12" max="12" width="9.625" style="123" customWidth="1"/>
    <col min="13" max="13" width="9" style="114"/>
    <col min="14" max="14" width="12" style="115" customWidth="1"/>
    <col min="15" max="15" width="12.75" style="114" customWidth="1"/>
    <col min="16" max="256" width="9" style="114"/>
    <col min="257" max="258" width="16.625" style="114" customWidth="1"/>
    <col min="259" max="259" width="5.625" style="114" customWidth="1"/>
    <col min="260" max="260" width="8.125" style="114" customWidth="1"/>
    <col min="261" max="263" width="11.625" style="114" customWidth="1"/>
    <col min="264" max="264" width="12.875" style="114" customWidth="1"/>
    <col min="265" max="265" width="10.625" style="114" customWidth="1"/>
    <col min="266" max="266" width="11.625" style="114" customWidth="1"/>
    <col min="267" max="267" width="12.625" style="114" customWidth="1"/>
    <col min="268" max="268" width="9.625" style="114" customWidth="1"/>
    <col min="269" max="269" width="9" style="114"/>
    <col min="270" max="270" width="12" style="114" customWidth="1"/>
    <col min="271" max="271" width="12.75" style="114" customWidth="1"/>
    <col min="272" max="512" width="9" style="114"/>
    <col min="513" max="514" width="16.625" style="114" customWidth="1"/>
    <col min="515" max="515" width="5.625" style="114" customWidth="1"/>
    <col min="516" max="516" width="8.125" style="114" customWidth="1"/>
    <col min="517" max="519" width="11.625" style="114" customWidth="1"/>
    <col min="520" max="520" width="12.875" style="114" customWidth="1"/>
    <col min="521" max="521" width="10.625" style="114" customWidth="1"/>
    <col min="522" max="522" width="11.625" style="114" customWidth="1"/>
    <col min="523" max="523" width="12.625" style="114" customWidth="1"/>
    <col min="524" max="524" width="9.625" style="114" customWidth="1"/>
    <col min="525" max="525" width="9" style="114"/>
    <col min="526" max="526" width="12" style="114" customWidth="1"/>
    <col min="527" max="527" width="12.75" style="114" customWidth="1"/>
    <col min="528" max="768" width="9" style="114"/>
    <col min="769" max="770" width="16.625" style="114" customWidth="1"/>
    <col min="771" max="771" width="5.625" style="114" customWidth="1"/>
    <col min="772" max="772" width="8.125" style="114" customWidth="1"/>
    <col min="773" max="775" width="11.625" style="114" customWidth="1"/>
    <col min="776" max="776" width="12.875" style="114" customWidth="1"/>
    <col min="777" max="777" width="10.625" style="114" customWidth="1"/>
    <col min="778" max="778" width="11.625" style="114" customWidth="1"/>
    <col min="779" max="779" width="12.625" style="114" customWidth="1"/>
    <col min="780" max="780" width="9.625" style="114" customWidth="1"/>
    <col min="781" max="781" width="9" style="114"/>
    <col min="782" max="782" width="12" style="114" customWidth="1"/>
    <col min="783" max="783" width="12.75" style="114" customWidth="1"/>
    <col min="784" max="1024" width="9" style="114"/>
    <col min="1025" max="1026" width="16.625" style="114" customWidth="1"/>
    <col min="1027" max="1027" width="5.625" style="114" customWidth="1"/>
    <col min="1028" max="1028" width="8.125" style="114" customWidth="1"/>
    <col min="1029" max="1031" width="11.625" style="114" customWidth="1"/>
    <col min="1032" max="1032" width="12.875" style="114" customWidth="1"/>
    <col min="1033" max="1033" width="10.625" style="114" customWidth="1"/>
    <col min="1034" max="1034" width="11.625" style="114" customWidth="1"/>
    <col min="1035" max="1035" width="12.625" style="114" customWidth="1"/>
    <col min="1036" max="1036" width="9.625" style="114" customWidth="1"/>
    <col min="1037" max="1037" width="9" style="114"/>
    <col min="1038" max="1038" width="12" style="114" customWidth="1"/>
    <col min="1039" max="1039" width="12.75" style="114" customWidth="1"/>
    <col min="1040" max="1280" width="9" style="114"/>
    <col min="1281" max="1282" width="16.625" style="114" customWidth="1"/>
    <col min="1283" max="1283" width="5.625" style="114" customWidth="1"/>
    <col min="1284" max="1284" width="8.125" style="114" customWidth="1"/>
    <col min="1285" max="1287" width="11.625" style="114" customWidth="1"/>
    <col min="1288" max="1288" width="12.875" style="114" customWidth="1"/>
    <col min="1289" max="1289" width="10.625" style="114" customWidth="1"/>
    <col min="1290" max="1290" width="11.625" style="114" customWidth="1"/>
    <col min="1291" max="1291" width="12.625" style="114" customWidth="1"/>
    <col min="1292" max="1292" width="9.625" style="114" customWidth="1"/>
    <col min="1293" max="1293" width="9" style="114"/>
    <col min="1294" max="1294" width="12" style="114" customWidth="1"/>
    <col min="1295" max="1295" width="12.75" style="114" customWidth="1"/>
    <col min="1296" max="1536" width="9" style="114"/>
    <col min="1537" max="1538" width="16.625" style="114" customWidth="1"/>
    <col min="1539" max="1539" width="5.625" style="114" customWidth="1"/>
    <col min="1540" max="1540" width="8.125" style="114" customWidth="1"/>
    <col min="1541" max="1543" width="11.625" style="114" customWidth="1"/>
    <col min="1544" max="1544" width="12.875" style="114" customWidth="1"/>
    <col min="1545" max="1545" width="10.625" style="114" customWidth="1"/>
    <col min="1546" max="1546" width="11.625" style="114" customWidth="1"/>
    <col min="1547" max="1547" width="12.625" style="114" customWidth="1"/>
    <col min="1548" max="1548" width="9.625" style="114" customWidth="1"/>
    <col min="1549" max="1549" width="9" style="114"/>
    <col min="1550" max="1550" width="12" style="114" customWidth="1"/>
    <col min="1551" max="1551" width="12.75" style="114" customWidth="1"/>
    <col min="1552" max="1792" width="9" style="114"/>
    <col min="1793" max="1794" width="16.625" style="114" customWidth="1"/>
    <col min="1795" max="1795" width="5.625" style="114" customWidth="1"/>
    <col min="1796" max="1796" width="8.125" style="114" customWidth="1"/>
    <col min="1797" max="1799" width="11.625" style="114" customWidth="1"/>
    <col min="1800" max="1800" width="12.875" style="114" customWidth="1"/>
    <col min="1801" max="1801" width="10.625" style="114" customWidth="1"/>
    <col min="1802" max="1802" width="11.625" style="114" customWidth="1"/>
    <col min="1803" max="1803" width="12.625" style="114" customWidth="1"/>
    <col min="1804" max="1804" width="9.625" style="114" customWidth="1"/>
    <col min="1805" max="1805" width="9" style="114"/>
    <col min="1806" max="1806" width="12" style="114" customWidth="1"/>
    <col min="1807" max="1807" width="12.75" style="114" customWidth="1"/>
    <col min="1808" max="2048" width="9" style="114"/>
    <col min="2049" max="2050" width="16.625" style="114" customWidth="1"/>
    <col min="2051" max="2051" width="5.625" style="114" customWidth="1"/>
    <col min="2052" max="2052" width="8.125" style="114" customWidth="1"/>
    <col min="2053" max="2055" width="11.625" style="114" customWidth="1"/>
    <col min="2056" max="2056" width="12.875" style="114" customWidth="1"/>
    <col min="2057" max="2057" width="10.625" style="114" customWidth="1"/>
    <col min="2058" max="2058" width="11.625" style="114" customWidth="1"/>
    <col min="2059" max="2059" width="12.625" style="114" customWidth="1"/>
    <col min="2060" max="2060" width="9.625" style="114" customWidth="1"/>
    <col min="2061" max="2061" width="9" style="114"/>
    <col min="2062" max="2062" width="12" style="114" customWidth="1"/>
    <col min="2063" max="2063" width="12.75" style="114" customWidth="1"/>
    <col min="2064" max="2304" width="9" style="114"/>
    <col min="2305" max="2306" width="16.625" style="114" customWidth="1"/>
    <col min="2307" max="2307" width="5.625" style="114" customWidth="1"/>
    <col min="2308" max="2308" width="8.125" style="114" customWidth="1"/>
    <col min="2309" max="2311" width="11.625" style="114" customWidth="1"/>
    <col min="2312" max="2312" width="12.875" style="114" customWidth="1"/>
    <col min="2313" max="2313" width="10.625" style="114" customWidth="1"/>
    <col min="2314" max="2314" width="11.625" style="114" customWidth="1"/>
    <col min="2315" max="2315" width="12.625" style="114" customWidth="1"/>
    <col min="2316" max="2316" width="9.625" style="114" customWidth="1"/>
    <col min="2317" max="2317" width="9" style="114"/>
    <col min="2318" max="2318" width="12" style="114" customWidth="1"/>
    <col min="2319" max="2319" width="12.75" style="114" customWidth="1"/>
    <col min="2320" max="2560" width="9" style="114"/>
    <col min="2561" max="2562" width="16.625" style="114" customWidth="1"/>
    <col min="2563" max="2563" width="5.625" style="114" customWidth="1"/>
    <col min="2564" max="2564" width="8.125" style="114" customWidth="1"/>
    <col min="2565" max="2567" width="11.625" style="114" customWidth="1"/>
    <col min="2568" max="2568" width="12.875" style="114" customWidth="1"/>
    <col min="2569" max="2569" width="10.625" style="114" customWidth="1"/>
    <col min="2570" max="2570" width="11.625" style="114" customWidth="1"/>
    <col min="2571" max="2571" width="12.625" style="114" customWidth="1"/>
    <col min="2572" max="2572" width="9.625" style="114" customWidth="1"/>
    <col min="2573" max="2573" width="9" style="114"/>
    <col min="2574" max="2574" width="12" style="114" customWidth="1"/>
    <col min="2575" max="2575" width="12.75" style="114" customWidth="1"/>
    <col min="2576" max="2816" width="9" style="114"/>
    <col min="2817" max="2818" width="16.625" style="114" customWidth="1"/>
    <col min="2819" max="2819" width="5.625" style="114" customWidth="1"/>
    <col min="2820" max="2820" width="8.125" style="114" customWidth="1"/>
    <col min="2821" max="2823" width="11.625" style="114" customWidth="1"/>
    <col min="2824" max="2824" width="12.875" style="114" customWidth="1"/>
    <col min="2825" max="2825" width="10.625" style="114" customWidth="1"/>
    <col min="2826" max="2826" width="11.625" style="114" customWidth="1"/>
    <col min="2827" max="2827" width="12.625" style="114" customWidth="1"/>
    <col min="2828" max="2828" width="9.625" style="114" customWidth="1"/>
    <col min="2829" max="2829" width="9" style="114"/>
    <col min="2830" max="2830" width="12" style="114" customWidth="1"/>
    <col min="2831" max="2831" width="12.75" style="114" customWidth="1"/>
    <col min="2832" max="3072" width="9" style="114"/>
    <col min="3073" max="3074" width="16.625" style="114" customWidth="1"/>
    <col min="3075" max="3075" width="5.625" style="114" customWidth="1"/>
    <col min="3076" max="3076" width="8.125" style="114" customWidth="1"/>
    <col min="3077" max="3079" width="11.625" style="114" customWidth="1"/>
    <col min="3080" max="3080" width="12.875" style="114" customWidth="1"/>
    <col min="3081" max="3081" width="10.625" style="114" customWidth="1"/>
    <col min="3082" max="3082" width="11.625" style="114" customWidth="1"/>
    <col min="3083" max="3083" width="12.625" style="114" customWidth="1"/>
    <col min="3084" max="3084" width="9.625" style="114" customWidth="1"/>
    <col min="3085" max="3085" width="9" style="114"/>
    <col min="3086" max="3086" width="12" style="114" customWidth="1"/>
    <col min="3087" max="3087" width="12.75" style="114" customWidth="1"/>
    <col min="3088" max="3328" width="9" style="114"/>
    <col min="3329" max="3330" width="16.625" style="114" customWidth="1"/>
    <col min="3331" max="3331" width="5.625" style="114" customWidth="1"/>
    <col min="3332" max="3332" width="8.125" style="114" customWidth="1"/>
    <col min="3333" max="3335" width="11.625" style="114" customWidth="1"/>
    <col min="3336" max="3336" width="12.875" style="114" customWidth="1"/>
    <col min="3337" max="3337" width="10.625" style="114" customWidth="1"/>
    <col min="3338" max="3338" width="11.625" style="114" customWidth="1"/>
    <col min="3339" max="3339" width="12.625" style="114" customWidth="1"/>
    <col min="3340" max="3340" width="9.625" style="114" customWidth="1"/>
    <col min="3341" max="3341" width="9" style="114"/>
    <col min="3342" max="3342" width="12" style="114" customWidth="1"/>
    <col min="3343" max="3343" width="12.75" style="114" customWidth="1"/>
    <col min="3344" max="3584" width="9" style="114"/>
    <col min="3585" max="3586" width="16.625" style="114" customWidth="1"/>
    <col min="3587" max="3587" width="5.625" style="114" customWidth="1"/>
    <col min="3588" max="3588" width="8.125" style="114" customWidth="1"/>
    <col min="3589" max="3591" width="11.625" style="114" customWidth="1"/>
    <col min="3592" max="3592" width="12.875" style="114" customWidth="1"/>
    <col min="3593" max="3593" width="10.625" style="114" customWidth="1"/>
    <col min="3594" max="3594" width="11.625" style="114" customWidth="1"/>
    <col min="3595" max="3595" width="12.625" style="114" customWidth="1"/>
    <col min="3596" max="3596" width="9.625" style="114" customWidth="1"/>
    <col min="3597" max="3597" width="9" style="114"/>
    <col min="3598" max="3598" width="12" style="114" customWidth="1"/>
    <col min="3599" max="3599" width="12.75" style="114" customWidth="1"/>
    <col min="3600" max="3840" width="9" style="114"/>
    <col min="3841" max="3842" width="16.625" style="114" customWidth="1"/>
    <col min="3843" max="3843" width="5.625" style="114" customWidth="1"/>
    <col min="3844" max="3844" width="8.125" style="114" customWidth="1"/>
    <col min="3845" max="3847" width="11.625" style="114" customWidth="1"/>
    <col min="3848" max="3848" width="12.875" style="114" customWidth="1"/>
    <col min="3849" max="3849" width="10.625" style="114" customWidth="1"/>
    <col min="3850" max="3850" width="11.625" style="114" customWidth="1"/>
    <col min="3851" max="3851" width="12.625" style="114" customWidth="1"/>
    <col min="3852" max="3852" width="9.625" style="114" customWidth="1"/>
    <col min="3853" max="3853" width="9" style="114"/>
    <col min="3854" max="3854" width="12" style="114" customWidth="1"/>
    <col min="3855" max="3855" width="12.75" style="114" customWidth="1"/>
    <col min="3856" max="4096" width="9" style="114"/>
    <col min="4097" max="4098" width="16.625" style="114" customWidth="1"/>
    <col min="4099" max="4099" width="5.625" style="114" customWidth="1"/>
    <col min="4100" max="4100" width="8.125" style="114" customWidth="1"/>
    <col min="4101" max="4103" width="11.625" style="114" customWidth="1"/>
    <col min="4104" max="4104" width="12.875" style="114" customWidth="1"/>
    <col min="4105" max="4105" width="10.625" style="114" customWidth="1"/>
    <col min="4106" max="4106" width="11.625" style="114" customWidth="1"/>
    <col min="4107" max="4107" width="12.625" style="114" customWidth="1"/>
    <col min="4108" max="4108" width="9.625" style="114" customWidth="1"/>
    <col min="4109" max="4109" width="9" style="114"/>
    <col min="4110" max="4110" width="12" style="114" customWidth="1"/>
    <col min="4111" max="4111" width="12.75" style="114" customWidth="1"/>
    <col min="4112" max="4352" width="9" style="114"/>
    <col min="4353" max="4354" width="16.625" style="114" customWidth="1"/>
    <col min="4355" max="4355" width="5.625" style="114" customWidth="1"/>
    <col min="4356" max="4356" width="8.125" style="114" customWidth="1"/>
    <col min="4357" max="4359" width="11.625" style="114" customWidth="1"/>
    <col min="4360" max="4360" width="12.875" style="114" customWidth="1"/>
    <col min="4361" max="4361" width="10.625" style="114" customWidth="1"/>
    <col min="4362" max="4362" width="11.625" style="114" customWidth="1"/>
    <col min="4363" max="4363" width="12.625" style="114" customWidth="1"/>
    <col min="4364" max="4364" width="9.625" style="114" customWidth="1"/>
    <col min="4365" max="4365" width="9" style="114"/>
    <col min="4366" max="4366" width="12" style="114" customWidth="1"/>
    <col min="4367" max="4367" width="12.75" style="114" customWidth="1"/>
    <col min="4368" max="4608" width="9" style="114"/>
    <col min="4609" max="4610" width="16.625" style="114" customWidth="1"/>
    <col min="4611" max="4611" width="5.625" style="114" customWidth="1"/>
    <col min="4612" max="4612" width="8.125" style="114" customWidth="1"/>
    <col min="4613" max="4615" width="11.625" style="114" customWidth="1"/>
    <col min="4616" max="4616" width="12.875" style="114" customWidth="1"/>
    <col min="4617" max="4617" width="10.625" style="114" customWidth="1"/>
    <col min="4618" max="4618" width="11.625" style="114" customWidth="1"/>
    <col min="4619" max="4619" width="12.625" style="114" customWidth="1"/>
    <col min="4620" max="4620" width="9.625" style="114" customWidth="1"/>
    <col min="4621" max="4621" width="9" style="114"/>
    <col min="4622" max="4622" width="12" style="114" customWidth="1"/>
    <col min="4623" max="4623" width="12.75" style="114" customWidth="1"/>
    <col min="4624" max="4864" width="9" style="114"/>
    <col min="4865" max="4866" width="16.625" style="114" customWidth="1"/>
    <col min="4867" max="4867" width="5.625" style="114" customWidth="1"/>
    <col min="4868" max="4868" width="8.125" style="114" customWidth="1"/>
    <col min="4869" max="4871" width="11.625" style="114" customWidth="1"/>
    <col min="4872" max="4872" width="12.875" style="114" customWidth="1"/>
    <col min="4873" max="4873" width="10.625" style="114" customWidth="1"/>
    <col min="4874" max="4874" width="11.625" style="114" customWidth="1"/>
    <col min="4875" max="4875" width="12.625" style="114" customWidth="1"/>
    <col min="4876" max="4876" width="9.625" style="114" customWidth="1"/>
    <col min="4877" max="4877" width="9" style="114"/>
    <col min="4878" max="4878" width="12" style="114" customWidth="1"/>
    <col min="4879" max="4879" width="12.75" style="114" customWidth="1"/>
    <col min="4880" max="5120" width="9" style="114"/>
    <col min="5121" max="5122" width="16.625" style="114" customWidth="1"/>
    <col min="5123" max="5123" width="5.625" style="114" customWidth="1"/>
    <col min="5124" max="5124" width="8.125" style="114" customWidth="1"/>
    <col min="5125" max="5127" width="11.625" style="114" customWidth="1"/>
    <col min="5128" max="5128" width="12.875" style="114" customWidth="1"/>
    <col min="5129" max="5129" width="10.625" style="114" customWidth="1"/>
    <col min="5130" max="5130" width="11.625" style="114" customWidth="1"/>
    <col min="5131" max="5131" width="12.625" style="114" customWidth="1"/>
    <col min="5132" max="5132" width="9.625" style="114" customWidth="1"/>
    <col min="5133" max="5133" width="9" style="114"/>
    <col min="5134" max="5134" width="12" style="114" customWidth="1"/>
    <col min="5135" max="5135" width="12.75" style="114" customWidth="1"/>
    <col min="5136" max="5376" width="9" style="114"/>
    <col min="5377" max="5378" width="16.625" style="114" customWidth="1"/>
    <col min="5379" max="5379" width="5.625" style="114" customWidth="1"/>
    <col min="5380" max="5380" width="8.125" style="114" customWidth="1"/>
    <col min="5381" max="5383" width="11.625" style="114" customWidth="1"/>
    <col min="5384" max="5384" width="12.875" style="114" customWidth="1"/>
    <col min="5385" max="5385" width="10.625" style="114" customWidth="1"/>
    <col min="5386" max="5386" width="11.625" style="114" customWidth="1"/>
    <col min="5387" max="5387" width="12.625" style="114" customWidth="1"/>
    <col min="5388" max="5388" width="9.625" style="114" customWidth="1"/>
    <col min="5389" max="5389" width="9" style="114"/>
    <col min="5390" max="5390" width="12" style="114" customWidth="1"/>
    <col min="5391" max="5391" width="12.75" style="114" customWidth="1"/>
    <col min="5392" max="5632" width="9" style="114"/>
    <col min="5633" max="5634" width="16.625" style="114" customWidth="1"/>
    <col min="5635" max="5635" width="5.625" style="114" customWidth="1"/>
    <col min="5636" max="5636" width="8.125" style="114" customWidth="1"/>
    <col min="5637" max="5639" width="11.625" style="114" customWidth="1"/>
    <col min="5640" max="5640" width="12.875" style="114" customWidth="1"/>
    <col min="5641" max="5641" width="10.625" style="114" customWidth="1"/>
    <col min="5642" max="5642" width="11.625" style="114" customWidth="1"/>
    <col min="5643" max="5643" width="12.625" style="114" customWidth="1"/>
    <col min="5644" max="5644" width="9.625" style="114" customWidth="1"/>
    <col min="5645" max="5645" width="9" style="114"/>
    <col min="5646" max="5646" width="12" style="114" customWidth="1"/>
    <col min="5647" max="5647" width="12.75" style="114" customWidth="1"/>
    <col min="5648" max="5888" width="9" style="114"/>
    <col min="5889" max="5890" width="16.625" style="114" customWidth="1"/>
    <col min="5891" max="5891" width="5.625" style="114" customWidth="1"/>
    <col min="5892" max="5892" width="8.125" style="114" customWidth="1"/>
    <col min="5893" max="5895" width="11.625" style="114" customWidth="1"/>
    <col min="5896" max="5896" width="12.875" style="114" customWidth="1"/>
    <col min="5897" max="5897" width="10.625" style="114" customWidth="1"/>
    <col min="5898" max="5898" width="11.625" style="114" customWidth="1"/>
    <col min="5899" max="5899" width="12.625" style="114" customWidth="1"/>
    <col min="5900" max="5900" width="9.625" style="114" customWidth="1"/>
    <col min="5901" max="5901" width="9" style="114"/>
    <col min="5902" max="5902" width="12" style="114" customWidth="1"/>
    <col min="5903" max="5903" width="12.75" style="114" customWidth="1"/>
    <col min="5904" max="6144" width="9" style="114"/>
    <col min="6145" max="6146" width="16.625" style="114" customWidth="1"/>
    <col min="6147" max="6147" width="5.625" style="114" customWidth="1"/>
    <col min="6148" max="6148" width="8.125" style="114" customWidth="1"/>
    <col min="6149" max="6151" width="11.625" style="114" customWidth="1"/>
    <col min="6152" max="6152" width="12.875" style="114" customWidth="1"/>
    <col min="6153" max="6153" width="10.625" style="114" customWidth="1"/>
    <col min="6154" max="6154" width="11.625" style="114" customWidth="1"/>
    <col min="6155" max="6155" width="12.625" style="114" customWidth="1"/>
    <col min="6156" max="6156" width="9.625" style="114" customWidth="1"/>
    <col min="6157" max="6157" width="9" style="114"/>
    <col min="6158" max="6158" width="12" style="114" customWidth="1"/>
    <col min="6159" max="6159" width="12.75" style="114" customWidth="1"/>
    <col min="6160" max="6400" width="9" style="114"/>
    <col min="6401" max="6402" width="16.625" style="114" customWidth="1"/>
    <col min="6403" max="6403" width="5.625" style="114" customWidth="1"/>
    <col min="6404" max="6404" width="8.125" style="114" customWidth="1"/>
    <col min="6405" max="6407" width="11.625" style="114" customWidth="1"/>
    <col min="6408" max="6408" width="12.875" style="114" customWidth="1"/>
    <col min="6409" max="6409" width="10.625" style="114" customWidth="1"/>
    <col min="6410" max="6410" width="11.625" style="114" customWidth="1"/>
    <col min="6411" max="6411" width="12.625" style="114" customWidth="1"/>
    <col min="6412" max="6412" width="9.625" style="114" customWidth="1"/>
    <col min="6413" max="6413" width="9" style="114"/>
    <col min="6414" max="6414" width="12" style="114" customWidth="1"/>
    <col min="6415" max="6415" width="12.75" style="114" customWidth="1"/>
    <col min="6416" max="6656" width="9" style="114"/>
    <col min="6657" max="6658" width="16.625" style="114" customWidth="1"/>
    <col min="6659" max="6659" width="5.625" style="114" customWidth="1"/>
    <col min="6660" max="6660" width="8.125" style="114" customWidth="1"/>
    <col min="6661" max="6663" width="11.625" style="114" customWidth="1"/>
    <col min="6664" max="6664" width="12.875" style="114" customWidth="1"/>
    <col min="6665" max="6665" width="10.625" style="114" customWidth="1"/>
    <col min="6666" max="6666" width="11.625" style="114" customWidth="1"/>
    <col min="6667" max="6667" width="12.625" style="114" customWidth="1"/>
    <col min="6668" max="6668" width="9.625" style="114" customWidth="1"/>
    <col min="6669" max="6669" width="9" style="114"/>
    <col min="6670" max="6670" width="12" style="114" customWidth="1"/>
    <col min="6671" max="6671" width="12.75" style="114" customWidth="1"/>
    <col min="6672" max="6912" width="9" style="114"/>
    <col min="6913" max="6914" width="16.625" style="114" customWidth="1"/>
    <col min="6915" max="6915" width="5.625" style="114" customWidth="1"/>
    <col min="6916" max="6916" width="8.125" style="114" customWidth="1"/>
    <col min="6917" max="6919" width="11.625" style="114" customWidth="1"/>
    <col min="6920" max="6920" width="12.875" style="114" customWidth="1"/>
    <col min="6921" max="6921" width="10.625" style="114" customWidth="1"/>
    <col min="6922" max="6922" width="11.625" style="114" customWidth="1"/>
    <col min="6923" max="6923" width="12.625" style="114" customWidth="1"/>
    <col min="6924" max="6924" width="9.625" style="114" customWidth="1"/>
    <col min="6925" max="6925" width="9" style="114"/>
    <col min="6926" max="6926" width="12" style="114" customWidth="1"/>
    <col min="6927" max="6927" width="12.75" style="114" customWidth="1"/>
    <col min="6928" max="7168" width="9" style="114"/>
    <col min="7169" max="7170" width="16.625" style="114" customWidth="1"/>
    <col min="7171" max="7171" width="5.625" style="114" customWidth="1"/>
    <col min="7172" max="7172" width="8.125" style="114" customWidth="1"/>
    <col min="7173" max="7175" width="11.625" style="114" customWidth="1"/>
    <col min="7176" max="7176" width="12.875" style="114" customWidth="1"/>
    <col min="7177" max="7177" width="10.625" style="114" customWidth="1"/>
    <col min="7178" max="7178" width="11.625" style="114" customWidth="1"/>
    <col min="7179" max="7179" width="12.625" style="114" customWidth="1"/>
    <col min="7180" max="7180" width="9.625" style="114" customWidth="1"/>
    <col min="7181" max="7181" width="9" style="114"/>
    <col min="7182" max="7182" width="12" style="114" customWidth="1"/>
    <col min="7183" max="7183" width="12.75" style="114" customWidth="1"/>
    <col min="7184" max="7424" width="9" style="114"/>
    <col min="7425" max="7426" width="16.625" style="114" customWidth="1"/>
    <col min="7427" max="7427" width="5.625" style="114" customWidth="1"/>
    <col min="7428" max="7428" width="8.125" style="114" customWidth="1"/>
    <col min="7429" max="7431" width="11.625" style="114" customWidth="1"/>
    <col min="7432" max="7432" width="12.875" style="114" customWidth="1"/>
    <col min="7433" max="7433" width="10.625" style="114" customWidth="1"/>
    <col min="7434" max="7434" width="11.625" style="114" customWidth="1"/>
    <col min="7435" max="7435" width="12.625" style="114" customWidth="1"/>
    <col min="7436" max="7436" width="9.625" style="114" customWidth="1"/>
    <col min="7437" max="7437" width="9" style="114"/>
    <col min="7438" max="7438" width="12" style="114" customWidth="1"/>
    <col min="7439" max="7439" width="12.75" style="114" customWidth="1"/>
    <col min="7440" max="7680" width="9" style="114"/>
    <col min="7681" max="7682" width="16.625" style="114" customWidth="1"/>
    <col min="7683" max="7683" width="5.625" style="114" customWidth="1"/>
    <col min="7684" max="7684" width="8.125" style="114" customWidth="1"/>
    <col min="7685" max="7687" width="11.625" style="114" customWidth="1"/>
    <col min="7688" max="7688" width="12.875" style="114" customWidth="1"/>
    <col min="7689" max="7689" width="10.625" style="114" customWidth="1"/>
    <col min="7690" max="7690" width="11.625" style="114" customWidth="1"/>
    <col min="7691" max="7691" width="12.625" style="114" customWidth="1"/>
    <col min="7692" max="7692" width="9.625" style="114" customWidth="1"/>
    <col min="7693" max="7693" width="9" style="114"/>
    <col min="7694" max="7694" width="12" style="114" customWidth="1"/>
    <col min="7695" max="7695" width="12.75" style="114" customWidth="1"/>
    <col min="7696" max="7936" width="9" style="114"/>
    <col min="7937" max="7938" width="16.625" style="114" customWidth="1"/>
    <col min="7939" max="7939" width="5.625" style="114" customWidth="1"/>
    <col min="7940" max="7940" width="8.125" style="114" customWidth="1"/>
    <col min="7941" max="7943" width="11.625" style="114" customWidth="1"/>
    <col min="7944" max="7944" width="12.875" style="114" customWidth="1"/>
    <col min="7945" max="7945" width="10.625" style="114" customWidth="1"/>
    <col min="7946" max="7946" width="11.625" style="114" customWidth="1"/>
    <col min="7947" max="7947" width="12.625" style="114" customWidth="1"/>
    <col min="7948" max="7948" width="9.625" style="114" customWidth="1"/>
    <col min="7949" max="7949" width="9" style="114"/>
    <col min="7950" max="7950" width="12" style="114" customWidth="1"/>
    <col min="7951" max="7951" width="12.75" style="114" customWidth="1"/>
    <col min="7952" max="8192" width="9" style="114"/>
    <col min="8193" max="8194" width="16.625" style="114" customWidth="1"/>
    <col min="8195" max="8195" width="5.625" style="114" customWidth="1"/>
    <col min="8196" max="8196" width="8.125" style="114" customWidth="1"/>
    <col min="8197" max="8199" width="11.625" style="114" customWidth="1"/>
    <col min="8200" max="8200" width="12.875" style="114" customWidth="1"/>
    <col min="8201" max="8201" width="10.625" style="114" customWidth="1"/>
    <col min="8202" max="8202" width="11.625" style="114" customWidth="1"/>
    <col min="8203" max="8203" width="12.625" style="114" customWidth="1"/>
    <col min="8204" max="8204" width="9.625" style="114" customWidth="1"/>
    <col min="8205" max="8205" width="9" style="114"/>
    <col min="8206" max="8206" width="12" style="114" customWidth="1"/>
    <col min="8207" max="8207" width="12.75" style="114" customWidth="1"/>
    <col min="8208" max="8448" width="9" style="114"/>
    <col min="8449" max="8450" width="16.625" style="114" customWidth="1"/>
    <col min="8451" max="8451" width="5.625" style="114" customWidth="1"/>
    <col min="8452" max="8452" width="8.125" style="114" customWidth="1"/>
    <col min="8453" max="8455" width="11.625" style="114" customWidth="1"/>
    <col min="8456" max="8456" width="12.875" style="114" customWidth="1"/>
    <col min="8457" max="8457" width="10.625" style="114" customWidth="1"/>
    <col min="8458" max="8458" width="11.625" style="114" customWidth="1"/>
    <col min="8459" max="8459" width="12.625" style="114" customWidth="1"/>
    <col min="8460" max="8460" width="9.625" style="114" customWidth="1"/>
    <col min="8461" max="8461" width="9" style="114"/>
    <col min="8462" max="8462" width="12" style="114" customWidth="1"/>
    <col min="8463" max="8463" width="12.75" style="114" customWidth="1"/>
    <col min="8464" max="8704" width="9" style="114"/>
    <col min="8705" max="8706" width="16.625" style="114" customWidth="1"/>
    <col min="8707" max="8707" width="5.625" style="114" customWidth="1"/>
    <col min="8708" max="8708" width="8.125" style="114" customWidth="1"/>
    <col min="8709" max="8711" width="11.625" style="114" customWidth="1"/>
    <col min="8712" max="8712" width="12.875" style="114" customWidth="1"/>
    <col min="8713" max="8713" width="10.625" style="114" customWidth="1"/>
    <col min="8714" max="8714" width="11.625" style="114" customWidth="1"/>
    <col min="8715" max="8715" width="12.625" style="114" customWidth="1"/>
    <col min="8716" max="8716" width="9.625" style="114" customWidth="1"/>
    <col min="8717" max="8717" width="9" style="114"/>
    <col min="8718" max="8718" width="12" style="114" customWidth="1"/>
    <col min="8719" max="8719" width="12.75" style="114" customWidth="1"/>
    <col min="8720" max="8960" width="9" style="114"/>
    <col min="8961" max="8962" width="16.625" style="114" customWidth="1"/>
    <col min="8963" max="8963" width="5.625" style="114" customWidth="1"/>
    <col min="8964" max="8964" width="8.125" style="114" customWidth="1"/>
    <col min="8965" max="8967" width="11.625" style="114" customWidth="1"/>
    <col min="8968" max="8968" width="12.875" style="114" customWidth="1"/>
    <col min="8969" max="8969" width="10.625" style="114" customWidth="1"/>
    <col min="8970" max="8970" width="11.625" style="114" customWidth="1"/>
    <col min="8971" max="8971" width="12.625" style="114" customWidth="1"/>
    <col min="8972" max="8972" width="9.625" style="114" customWidth="1"/>
    <col min="8973" max="8973" width="9" style="114"/>
    <col min="8974" max="8974" width="12" style="114" customWidth="1"/>
    <col min="8975" max="8975" width="12.75" style="114" customWidth="1"/>
    <col min="8976" max="9216" width="9" style="114"/>
    <col min="9217" max="9218" width="16.625" style="114" customWidth="1"/>
    <col min="9219" max="9219" width="5.625" style="114" customWidth="1"/>
    <col min="9220" max="9220" width="8.125" style="114" customWidth="1"/>
    <col min="9221" max="9223" width="11.625" style="114" customWidth="1"/>
    <col min="9224" max="9224" width="12.875" style="114" customWidth="1"/>
    <col min="9225" max="9225" width="10.625" style="114" customWidth="1"/>
    <col min="9226" max="9226" width="11.625" style="114" customWidth="1"/>
    <col min="9227" max="9227" width="12.625" style="114" customWidth="1"/>
    <col min="9228" max="9228" width="9.625" style="114" customWidth="1"/>
    <col min="9229" max="9229" width="9" style="114"/>
    <col min="9230" max="9230" width="12" style="114" customWidth="1"/>
    <col min="9231" max="9231" width="12.75" style="114" customWidth="1"/>
    <col min="9232" max="9472" width="9" style="114"/>
    <col min="9473" max="9474" width="16.625" style="114" customWidth="1"/>
    <col min="9475" max="9475" width="5.625" style="114" customWidth="1"/>
    <col min="9476" max="9476" width="8.125" style="114" customWidth="1"/>
    <col min="9477" max="9479" width="11.625" style="114" customWidth="1"/>
    <col min="9480" max="9480" width="12.875" style="114" customWidth="1"/>
    <col min="9481" max="9481" width="10.625" style="114" customWidth="1"/>
    <col min="9482" max="9482" width="11.625" style="114" customWidth="1"/>
    <col min="9483" max="9483" width="12.625" style="114" customWidth="1"/>
    <col min="9484" max="9484" width="9.625" style="114" customWidth="1"/>
    <col min="9485" max="9485" width="9" style="114"/>
    <col min="9486" max="9486" width="12" style="114" customWidth="1"/>
    <col min="9487" max="9487" width="12.75" style="114" customWidth="1"/>
    <col min="9488" max="9728" width="9" style="114"/>
    <col min="9729" max="9730" width="16.625" style="114" customWidth="1"/>
    <col min="9731" max="9731" width="5.625" style="114" customWidth="1"/>
    <col min="9732" max="9732" width="8.125" style="114" customWidth="1"/>
    <col min="9733" max="9735" width="11.625" style="114" customWidth="1"/>
    <col min="9736" max="9736" width="12.875" style="114" customWidth="1"/>
    <col min="9737" max="9737" width="10.625" style="114" customWidth="1"/>
    <col min="9738" max="9738" width="11.625" style="114" customWidth="1"/>
    <col min="9739" max="9739" width="12.625" style="114" customWidth="1"/>
    <col min="9740" max="9740" width="9.625" style="114" customWidth="1"/>
    <col min="9741" max="9741" width="9" style="114"/>
    <col min="9742" max="9742" width="12" style="114" customWidth="1"/>
    <col min="9743" max="9743" width="12.75" style="114" customWidth="1"/>
    <col min="9744" max="9984" width="9" style="114"/>
    <col min="9985" max="9986" width="16.625" style="114" customWidth="1"/>
    <col min="9987" max="9987" width="5.625" style="114" customWidth="1"/>
    <col min="9988" max="9988" width="8.125" style="114" customWidth="1"/>
    <col min="9989" max="9991" width="11.625" style="114" customWidth="1"/>
    <col min="9992" max="9992" width="12.875" style="114" customWidth="1"/>
    <col min="9993" max="9993" width="10.625" style="114" customWidth="1"/>
    <col min="9994" max="9994" width="11.625" style="114" customWidth="1"/>
    <col min="9995" max="9995" width="12.625" style="114" customWidth="1"/>
    <col min="9996" max="9996" width="9.625" style="114" customWidth="1"/>
    <col min="9997" max="9997" width="9" style="114"/>
    <col min="9998" max="9998" width="12" style="114" customWidth="1"/>
    <col min="9999" max="9999" width="12.75" style="114" customWidth="1"/>
    <col min="10000" max="10240" width="9" style="114"/>
    <col min="10241" max="10242" width="16.625" style="114" customWidth="1"/>
    <col min="10243" max="10243" width="5.625" style="114" customWidth="1"/>
    <col min="10244" max="10244" width="8.125" style="114" customWidth="1"/>
    <col min="10245" max="10247" width="11.625" style="114" customWidth="1"/>
    <col min="10248" max="10248" width="12.875" style="114" customWidth="1"/>
    <col min="10249" max="10249" width="10.625" style="114" customWidth="1"/>
    <col min="10250" max="10250" width="11.625" style="114" customWidth="1"/>
    <col min="10251" max="10251" width="12.625" style="114" customWidth="1"/>
    <col min="10252" max="10252" width="9.625" style="114" customWidth="1"/>
    <col min="10253" max="10253" width="9" style="114"/>
    <col min="10254" max="10254" width="12" style="114" customWidth="1"/>
    <col min="10255" max="10255" width="12.75" style="114" customWidth="1"/>
    <col min="10256" max="10496" width="9" style="114"/>
    <col min="10497" max="10498" width="16.625" style="114" customWidth="1"/>
    <col min="10499" max="10499" width="5.625" style="114" customWidth="1"/>
    <col min="10500" max="10500" width="8.125" style="114" customWidth="1"/>
    <col min="10501" max="10503" width="11.625" style="114" customWidth="1"/>
    <col min="10504" max="10504" width="12.875" style="114" customWidth="1"/>
    <col min="10505" max="10505" width="10.625" style="114" customWidth="1"/>
    <col min="10506" max="10506" width="11.625" style="114" customWidth="1"/>
    <col min="10507" max="10507" width="12.625" style="114" customWidth="1"/>
    <col min="10508" max="10508" width="9.625" style="114" customWidth="1"/>
    <col min="10509" max="10509" width="9" style="114"/>
    <col min="10510" max="10510" width="12" style="114" customWidth="1"/>
    <col min="10511" max="10511" width="12.75" style="114" customWidth="1"/>
    <col min="10512" max="10752" width="9" style="114"/>
    <col min="10753" max="10754" width="16.625" style="114" customWidth="1"/>
    <col min="10755" max="10755" width="5.625" style="114" customWidth="1"/>
    <col min="10756" max="10756" width="8.125" style="114" customWidth="1"/>
    <col min="10757" max="10759" width="11.625" style="114" customWidth="1"/>
    <col min="10760" max="10760" width="12.875" style="114" customWidth="1"/>
    <col min="10761" max="10761" width="10.625" style="114" customWidth="1"/>
    <col min="10762" max="10762" width="11.625" style="114" customWidth="1"/>
    <col min="10763" max="10763" width="12.625" style="114" customWidth="1"/>
    <col min="10764" max="10764" width="9.625" style="114" customWidth="1"/>
    <col min="10765" max="10765" width="9" style="114"/>
    <col min="10766" max="10766" width="12" style="114" customWidth="1"/>
    <col min="10767" max="10767" width="12.75" style="114" customWidth="1"/>
    <col min="10768" max="11008" width="9" style="114"/>
    <col min="11009" max="11010" width="16.625" style="114" customWidth="1"/>
    <col min="11011" max="11011" width="5.625" style="114" customWidth="1"/>
    <col min="11012" max="11012" width="8.125" style="114" customWidth="1"/>
    <col min="11013" max="11015" width="11.625" style="114" customWidth="1"/>
    <col min="11016" max="11016" width="12.875" style="114" customWidth="1"/>
    <col min="11017" max="11017" width="10.625" style="114" customWidth="1"/>
    <col min="11018" max="11018" width="11.625" style="114" customWidth="1"/>
    <col min="11019" max="11019" width="12.625" style="114" customWidth="1"/>
    <col min="11020" max="11020" width="9.625" style="114" customWidth="1"/>
    <col min="11021" max="11021" width="9" style="114"/>
    <col min="11022" max="11022" width="12" style="114" customWidth="1"/>
    <col min="11023" max="11023" width="12.75" style="114" customWidth="1"/>
    <col min="11024" max="11264" width="9" style="114"/>
    <col min="11265" max="11266" width="16.625" style="114" customWidth="1"/>
    <col min="11267" max="11267" width="5.625" style="114" customWidth="1"/>
    <col min="11268" max="11268" width="8.125" style="114" customWidth="1"/>
    <col min="11269" max="11271" width="11.625" style="114" customWidth="1"/>
    <col min="11272" max="11272" width="12.875" style="114" customWidth="1"/>
    <col min="11273" max="11273" width="10.625" style="114" customWidth="1"/>
    <col min="11274" max="11274" width="11.625" style="114" customWidth="1"/>
    <col min="11275" max="11275" width="12.625" style="114" customWidth="1"/>
    <col min="11276" max="11276" width="9.625" style="114" customWidth="1"/>
    <col min="11277" max="11277" width="9" style="114"/>
    <col min="11278" max="11278" width="12" style="114" customWidth="1"/>
    <col min="11279" max="11279" width="12.75" style="114" customWidth="1"/>
    <col min="11280" max="11520" width="9" style="114"/>
    <col min="11521" max="11522" width="16.625" style="114" customWidth="1"/>
    <col min="11523" max="11523" width="5.625" style="114" customWidth="1"/>
    <col min="11524" max="11524" width="8.125" style="114" customWidth="1"/>
    <col min="11525" max="11527" width="11.625" style="114" customWidth="1"/>
    <col min="11528" max="11528" width="12.875" style="114" customWidth="1"/>
    <col min="11529" max="11529" width="10.625" style="114" customWidth="1"/>
    <col min="11530" max="11530" width="11.625" style="114" customWidth="1"/>
    <col min="11531" max="11531" width="12.625" style="114" customWidth="1"/>
    <col min="11532" max="11532" width="9.625" style="114" customWidth="1"/>
    <col min="11533" max="11533" width="9" style="114"/>
    <col min="11534" max="11534" width="12" style="114" customWidth="1"/>
    <col min="11535" max="11535" width="12.75" style="114" customWidth="1"/>
    <col min="11536" max="11776" width="9" style="114"/>
    <col min="11777" max="11778" width="16.625" style="114" customWidth="1"/>
    <col min="11779" max="11779" width="5.625" style="114" customWidth="1"/>
    <col min="11780" max="11780" width="8.125" style="114" customWidth="1"/>
    <col min="11781" max="11783" width="11.625" style="114" customWidth="1"/>
    <col min="11784" max="11784" width="12.875" style="114" customWidth="1"/>
    <col min="11785" max="11785" width="10.625" style="114" customWidth="1"/>
    <col min="11786" max="11786" width="11.625" style="114" customWidth="1"/>
    <col min="11787" max="11787" width="12.625" style="114" customWidth="1"/>
    <col min="11788" max="11788" width="9.625" style="114" customWidth="1"/>
    <col min="11789" max="11789" width="9" style="114"/>
    <col min="11790" max="11790" width="12" style="114" customWidth="1"/>
    <col min="11791" max="11791" width="12.75" style="114" customWidth="1"/>
    <col min="11792" max="12032" width="9" style="114"/>
    <col min="12033" max="12034" width="16.625" style="114" customWidth="1"/>
    <col min="12035" max="12035" width="5.625" style="114" customWidth="1"/>
    <col min="12036" max="12036" width="8.125" style="114" customWidth="1"/>
    <col min="12037" max="12039" width="11.625" style="114" customWidth="1"/>
    <col min="12040" max="12040" width="12.875" style="114" customWidth="1"/>
    <col min="12041" max="12041" width="10.625" style="114" customWidth="1"/>
    <col min="12042" max="12042" width="11.625" style="114" customWidth="1"/>
    <col min="12043" max="12043" width="12.625" style="114" customWidth="1"/>
    <col min="12044" max="12044" width="9.625" style="114" customWidth="1"/>
    <col min="12045" max="12045" width="9" style="114"/>
    <col min="12046" max="12046" width="12" style="114" customWidth="1"/>
    <col min="12047" max="12047" width="12.75" style="114" customWidth="1"/>
    <col min="12048" max="12288" width="9" style="114"/>
    <col min="12289" max="12290" width="16.625" style="114" customWidth="1"/>
    <col min="12291" max="12291" width="5.625" style="114" customWidth="1"/>
    <col min="12292" max="12292" width="8.125" style="114" customWidth="1"/>
    <col min="12293" max="12295" width="11.625" style="114" customWidth="1"/>
    <col min="12296" max="12296" width="12.875" style="114" customWidth="1"/>
    <col min="12297" max="12297" width="10.625" style="114" customWidth="1"/>
    <col min="12298" max="12298" width="11.625" style="114" customWidth="1"/>
    <col min="12299" max="12299" width="12.625" style="114" customWidth="1"/>
    <col min="12300" max="12300" width="9.625" style="114" customWidth="1"/>
    <col min="12301" max="12301" width="9" style="114"/>
    <col min="12302" max="12302" width="12" style="114" customWidth="1"/>
    <col min="12303" max="12303" width="12.75" style="114" customWidth="1"/>
    <col min="12304" max="12544" width="9" style="114"/>
    <col min="12545" max="12546" width="16.625" style="114" customWidth="1"/>
    <col min="12547" max="12547" width="5.625" style="114" customWidth="1"/>
    <col min="12548" max="12548" width="8.125" style="114" customWidth="1"/>
    <col min="12549" max="12551" width="11.625" style="114" customWidth="1"/>
    <col min="12552" max="12552" width="12.875" style="114" customWidth="1"/>
    <col min="12553" max="12553" width="10.625" style="114" customWidth="1"/>
    <col min="12554" max="12554" width="11.625" style="114" customWidth="1"/>
    <col min="12555" max="12555" width="12.625" style="114" customWidth="1"/>
    <col min="12556" max="12556" width="9.625" style="114" customWidth="1"/>
    <col min="12557" max="12557" width="9" style="114"/>
    <col min="12558" max="12558" width="12" style="114" customWidth="1"/>
    <col min="12559" max="12559" width="12.75" style="114" customWidth="1"/>
    <col min="12560" max="12800" width="9" style="114"/>
    <col min="12801" max="12802" width="16.625" style="114" customWidth="1"/>
    <col min="12803" max="12803" width="5.625" style="114" customWidth="1"/>
    <col min="12804" max="12804" width="8.125" style="114" customWidth="1"/>
    <col min="12805" max="12807" width="11.625" style="114" customWidth="1"/>
    <col min="12808" max="12808" width="12.875" style="114" customWidth="1"/>
    <col min="12809" max="12809" width="10.625" style="114" customWidth="1"/>
    <col min="12810" max="12810" width="11.625" style="114" customWidth="1"/>
    <col min="12811" max="12811" width="12.625" style="114" customWidth="1"/>
    <col min="12812" max="12812" width="9.625" style="114" customWidth="1"/>
    <col min="12813" max="12813" width="9" style="114"/>
    <col min="12814" max="12814" width="12" style="114" customWidth="1"/>
    <col min="12815" max="12815" width="12.75" style="114" customWidth="1"/>
    <col min="12816" max="13056" width="9" style="114"/>
    <col min="13057" max="13058" width="16.625" style="114" customWidth="1"/>
    <col min="13059" max="13059" width="5.625" style="114" customWidth="1"/>
    <col min="13060" max="13060" width="8.125" style="114" customWidth="1"/>
    <col min="13061" max="13063" width="11.625" style="114" customWidth="1"/>
    <col min="13064" max="13064" width="12.875" style="114" customWidth="1"/>
    <col min="13065" max="13065" width="10.625" style="114" customWidth="1"/>
    <col min="13066" max="13066" width="11.625" style="114" customWidth="1"/>
    <col min="13067" max="13067" width="12.625" style="114" customWidth="1"/>
    <col min="13068" max="13068" width="9.625" style="114" customWidth="1"/>
    <col min="13069" max="13069" width="9" style="114"/>
    <col min="13070" max="13070" width="12" style="114" customWidth="1"/>
    <col min="13071" max="13071" width="12.75" style="114" customWidth="1"/>
    <col min="13072" max="13312" width="9" style="114"/>
    <col min="13313" max="13314" width="16.625" style="114" customWidth="1"/>
    <col min="13315" max="13315" width="5.625" style="114" customWidth="1"/>
    <col min="13316" max="13316" width="8.125" style="114" customWidth="1"/>
    <col min="13317" max="13319" width="11.625" style="114" customWidth="1"/>
    <col min="13320" max="13320" width="12.875" style="114" customWidth="1"/>
    <col min="13321" max="13321" width="10.625" style="114" customWidth="1"/>
    <col min="13322" max="13322" width="11.625" style="114" customWidth="1"/>
    <col min="13323" max="13323" width="12.625" style="114" customWidth="1"/>
    <col min="13324" max="13324" width="9.625" style="114" customWidth="1"/>
    <col min="13325" max="13325" width="9" style="114"/>
    <col min="13326" max="13326" width="12" style="114" customWidth="1"/>
    <col min="13327" max="13327" width="12.75" style="114" customWidth="1"/>
    <col min="13328" max="13568" width="9" style="114"/>
    <col min="13569" max="13570" width="16.625" style="114" customWidth="1"/>
    <col min="13571" max="13571" width="5.625" style="114" customWidth="1"/>
    <col min="13572" max="13572" width="8.125" style="114" customWidth="1"/>
    <col min="13573" max="13575" width="11.625" style="114" customWidth="1"/>
    <col min="13576" max="13576" width="12.875" style="114" customWidth="1"/>
    <col min="13577" max="13577" width="10.625" style="114" customWidth="1"/>
    <col min="13578" max="13578" width="11.625" style="114" customWidth="1"/>
    <col min="13579" max="13579" width="12.625" style="114" customWidth="1"/>
    <col min="13580" max="13580" width="9.625" style="114" customWidth="1"/>
    <col min="13581" max="13581" width="9" style="114"/>
    <col min="13582" max="13582" width="12" style="114" customWidth="1"/>
    <col min="13583" max="13583" width="12.75" style="114" customWidth="1"/>
    <col min="13584" max="13824" width="9" style="114"/>
    <col min="13825" max="13826" width="16.625" style="114" customWidth="1"/>
    <col min="13827" max="13827" width="5.625" style="114" customWidth="1"/>
    <col min="13828" max="13828" width="8.125" style="114" customWidth="1"/>
    <col min="13829" max="13831" width="11.625" style="114" customWidth="1"/>
    <col min="13832" max="13832" width="12.875" style="114" customWidth="1"/>
    <col min="13833" max="13833" width="10.625" style="114" customWidth="1"/>
    <col min="13834" max="13834" width="11.625" style="114" customWidth="1"/>
    <col min="13835" max="13835" width="12.625" style="114" customWidth="1"/>
    <col min="13836" max="13836" width="9.625" style="114" customWidth="1"/>
    <col min="13837" max="13837" width="9" style="114"/>
    <col min="13838" max="13838" width="12" style="114" customWidth="1"/>
    <col min="13839" max="13839" width="12.75" style="114" customWidth="1"/>
    <col min="13840" max="14080" width="9" style="114"/>
    <col min="14081" max="14082" width="16.625" style="114" customWidth="1"/>
    <col min="14083" max="14083" width="5.625" style="114" customWidth="1"/>
    <col min="14084" max="14084" width="8.125" style="114" customWidth="1"/>
    <col min="14085" max="14087" width="11.625" style="114" customWidth="1"/>
    <col min="14088" max="14088" width="12.875" style="114" customWidth="1"/>
    <col min="14089" max="14089" width="10.625" style="114" customWidth="1"/>
    <col min="14090" max="14090" width="11.625" style="114" customWidth="1"/>
    <col min="14091" max="14091" width="12.625" style="114" customWidth="1"/>
    <col min="14092" max="14092" width="9.625" style="114" customWidth="1"/>
    <col min="14093" max="14093" width="9" style="114"/>
    <col min="14094" max="14094" width="12" style="114" customWidth="1"/>
    <col min="14095" max="14095" width="12.75" style="114" customWidth="1"/>
    <col min="14096" max="14336" width="9" style="114"/>
    <col min="14337" max="14338" width="16.625" style="114" customWidth="1"/>
    <col min="14339" max="14339" width="5.625" style="114" customWidth="1"/>
    <col min="14340" max="14340" width="8.125" style="114" customWidth="1"/>
    <col min="14341" max="14343" width="11.625" style="114" customWidth="1"/>
    <col min="14344" max="14344" width="12.875" style="114" customWidth="1"/>
    <col min="14345" max="14345" width="10.625" style="114" customWidth="1"/>
    <col min="14346" max="14346" width="11.625" style="114" customWidth="1"/>
    <col min="14347" max="14347" width="12.625" style="114" customWidth="1"/>
    <col min="14348" max="14348" width="9.625" style="114" customWidth="1"/>
    <col min="14349" max="14349" width="9" style="114"/>
    <col min="14350" max="14350" width="12" style="114" customWidth="1"/>
    <col min="14351" max="14351" width="12.75" style="114" customWidth="1"/>
    <col min="14352" max="14592" width="9" style="114"/>
    <col min="14593" max="14594" width="16.625" style="114" customWidth="1"/>
    <col min="14595" max="14595" width="5.625" style="114" customWidth="1"/>
    <col min="14596" max="14596" width="8.125" style="114" customWidth="1"/>
    <col min="14597" max="14599" width="11.625" style="114" customWidth="1"/>
    <col min="14600" max="14600" width="12.875" style="114" customWidth="1"/>
    <col min="14601" max="14601" width="10.625" style="114" customWidth="1"/>
    <col min="14602" max="14602" width="11.625" style="114" customWidth="1"/>
    <col min="14603" max="14603" width="12.625" style="114" customWidth="1"/>
    <col min="14604" max="14604" width="9.625" style="114" customWidth="1"/>
    <col min="14605" max="14605" width="9" style="114"/>
    <col min="14606" max="14606" width="12" style="114" customWidth="1"/>
    <col min="14607" max="14607" width="12.75" style="114" customWidth="1"/>
    <col min="14608" max="14848" width="9" style="114"/>
    <col min="14849" max="14850" width="16.625" style="114" customWidth="1"/>
    <col min="14851" max="14851" width="5.625" style="114" customWidth="1"/>
    <col min="14852" max="14852" width="8.125" style="114" customWidth="1"/>
    <col min="14853" max="14855" width="11.625" style="114" customWidth="1"/>
    <col min="14856" max="14856" width="12.875" style="114" customWidth="1"/>
    <col min="14857" max="14857" width="10.625" style="114" customWidth="1"/>
    <col min="14858" max="14858" width="11.625" style="114" customWidth="1"/>
    <col min="14859" max="14859" width="12.625" style="114" customWidth="1"/>
    <col min="14860" max="14860" width="9.625" style="114" customWidth="1"/>
    <col min="14861" max="14861" width="9" style="114"/>
    <col min="14862" max="14862" width="12" style="114" customWidth="1"/>
    <col min="14863" max="14863" width="12.75" style="114" customWidth="1"/>
    <col min="14864" max="15104" width="9" style="114"/>
    <col min="15105" max="15106" width="16.625" style="114" customWidth="1"/>
    <col min="15107" max="15107" width="5.625" style="114" customWidth="1"/>
    <col min="15108" max="15108" width="8.125" style="114" customWidth="1"/>
    <col min="15109" max="15111" width="11.625" style="114" customWidth="1"/>
    <col min="15112" max="15112" width="12.875" style="114" customWidth="1"/>
    <col min="15113" max="15113" width="10.625" style="114" customWidth="1"/>
    <col min="15114" max="15114" width="11.625" style="114" customWidth="1"/>
    <col min="15115" max="15115" width="12.625" style="114" customWidth="1"/>
    <col min="15116" max="15116" width="9.625" style="114" customWidth="1"/>
    <col min="15117" max="15117" width="9" style="114"/>
    <col min="15118" max="15118" width="12" style="114" customWidth="1"/>
    <col min="15119" max="15119" width="12.75" style="114" customWidth="1"/>
    <col min="15120" max="15360" width="9" style="114"/>
    <col min="15361" max="15362" width="16.625" style="114" customWidth="1"/>
    <col min="15363" max="15363" width="5.625" style="114" customWidth="1"/>
    <col min="15364" max="15364" width="8.125" style="114" customWidth="1"/>
    <col min="15365" max="15367" width="11.625" style="114" customWidth="1"/>
    <col min="15368" max="15368" width="12.875" style="114" customWidth="1"/>
    <col min="15369" max="15369" width="10.625" style="114" customWidth="1"/>
    <col min="15370" max="15370" width="11.625" style="114" customWidth="1"/>
    <col min="15371" max="15371" width="12.625" style="114" customWidth="1"/>
    <col min="15372" max="15372" width="9.625" style="114" customWidth="1"/>
    <col min="15373" max="15373" width="9" style="114"/>
    <col min="15374" max="15374" width="12" style="114" customWidth="1"/>
    <col min="15375" max="15375" width="12.75" style="114" customWidth="1"/>
    <col min="15376" max="15616" width="9" style="114"/>
    <col min="15617" max="15618" width="16.625" style="114" customWidth="1"/>
    <col min="15619" max="15619" width="5.625" style="114" customWidth="1"/>
    <col min="15620" max="15620" width="8.125" style="114" customWidth="1"/>
    <col min="15621" max="15623" width="11.625" style="114" customWidth="1"/>
    <col min="15624" max="15624" width="12.875" style="114" customWidth="1"/>
    <col min="15625" max="15625" width="10.625" style="114" customWidth="1"/>
    <col min="15626" max="15626" width="11.625" style="114" customWidth="1"/>
    <col min="15627" max="15627" width="12.625" style="114" customWidth="1"/>
    <col min="15628" max="15628" width="9.625" style="114" customWidth="1"/>
    <col min="15629" max="15629" width="9" style="114"/>
    <col min="15630" max="15630" width="12" style="114" customWidth="1"/>
    <col min="15631" max="15631" width="12.75" style="114" customWidth="1"/>
    <col min="15632" max="15872" width="9" style="114"/>
    <col min="15873" max="15874" width="16.625" style="114" customWidth="1"/>
    <col min="15875" max="15875" width="5.625" style="114" customWidth="1"/>
    <col min="15876" max="15876" width="8.125" style="114" customWidth="1"/>
    <col min="15877" max="15879" width="11.625" style="114" customWidth="1"/>
    <col min="15880" max="15880" width="12.875" style="114" customWidth="1"/>
    <col min="15881" max="15881" width="10.625" style="114" customWidth="1"/>
    <col min="15882" max="15882" width="11.625" style="114" customWidth="1"/>
    <col min="15883" max="15883" width="12.625" style="114" customWidth="1"/>
    <col min="15884" max="15884" width="9.625" style="114" customWidth="1"/>
    <col min="15885" max="15885" width="9" style="114"/>
    <col min="15886" max="15886" width="12" style="114" customWidth="1"/>
    <col min="15887" max="15887" width="12.75" style="114" customWidth="1"/>
    <col min="15888" max="16128" width="9" style="114"/>
    <col min="16129" max="16130" width="16.625" style="114" customWidth="1"/>
    <col min="16131" max="16131" width="5.625" style="114" customWidth="1"/>
    <col min="16132" max="16132" width="8.125" style="114" customWidth="1"/>
    <col min="16133" max="16135" width="11.625" style="114" customWidth="1"/>
    <col min="16136" max="16136" width="12.875" style="114" customWidth="1"/>
    <col min="16137" max="16137" width="10.625" style="114" customWidth="1"/>
    <col min="16138" max="16138" width="11.625" style="114" customWidth="1"/>
    <col min="16139" max="16139" width="12.625" style="114" customWidth="1"/>
    <col min="16140" max="16140" width="9.625" style="114" customWidth="1"/>
    <col min="16141" max="16141" width="9" style="114"/>
    <col min="16142" max="16142" width="12" style="114" customWidth="1"/>
    <col min="16143" max="16143" width="12.75" style="114" customWidth="1"/>
    <col min="16144" max="16384" width="9" style="114"/>
  </cols>
  <sheetData>
    <row r="1" spans="1:14" s="54" customFormat="1" ht="24" customHeight="1">
      <c r="A1" s="149" t="s">
        <v>77</v>
      </c>
      <c r="B1" s="149" t="s">
        <v>78</v>
      </c>
      <c r="C1" s="145" t="s">
        <v>79</v>
      </c>
      <c r="D1" s="151" t="s">
        <v>80</v>
      </c>
      <c r="E1" s="145" t="s">
        <v>81</v>
      </c>
      <c r="F1" s="145"/>
      <c r="G1" s="145" t="s">
        <v>82</v>
      </c>
      <c r="H1" s="145"/>
      <c r="I1" s="145" t="s">
        <v>83</v>
      </c>
      <c r="J1" s="145"/>
      <c r="K1" s="145" t="s">
        <v>84</v>
      </c>
      <c r="L1" s="145" t="s">
        <v>85</v>
      </c>
      <c r="N1" s="55"/>
    </row>
    <row r="2" spans="1:14" s="54" customFormat="1" ht="24" customHeight="1">
      <c r="A2" s="150"/>
      <c r="B2" s="150"/>
      <c r="C2" s="145"/>
      <c r="D2" s="152"/>
      <c r="E2" s="56" t="s">
        <v>86</v>
      </c>
      <c r="F2" s="57" t="s">
        <v>87</v>
      </c>
      <c r="G2" s="57" t="s">
        <v>86</v>
      </c>
      <c r="H2" s="57" t="s">
        <v>87</v>
      </c>
      <c r="I2" s="57" t="s">
        <v>86</v>
      </c>
      <c r="J2" s="57" t="s">
        <v>87</v>
      </c>
      <c r="K2" s="146"/>
      <c r="L2" s="145"/>
      <c r="N2" s="55"/>
    </row>
    <row r="3" spans="1:14" s="63" customFormat="1" ht="24" customHeight="1">
      <c r="A3" s="58" t="s">
        <v>88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N3" s="64"/>
    </row>
    <row r="4" spans="1:14" s="63" customFormat="1" ht="24" customHeight="1">
      <c r="A4" s="65" t="str">
        <f>A23</f>
        <v>1. 전등 설비공사</v>
      </c>
      <c r="B4" s="66"/>
      <c r="C4" s="67" t="s">
        <v>89</v>
      </c>
      <c r="D4" s="68">
        <v>1</v>
      </c>
      <c r="E4" s="69"/>
      <c r="F4" s="69"/>
      <c r="G4" s="69"/>
      <c r="H4" s="70"/>
      <c r="I4" s="69"/>
      <c r="J4" s="69"/>
      <c r="K4" s="69"/>
      <c r="L4" s="71"/>
      <c r="N4" s="64"/>
    </row>
    <row r="5" spans="1:14" s="63" customFormat="1" ht="24" customHeight="1">
      <c r="A5" s="65" t="str">
        <f>A63</f>
        <v>2. 전열 설비공사</v>
      </c>
      <c r="B5" s="66"/>
      <c r="C5" s="67" t="s">
        <v>89</v>
      </c>
      <c r="D5" s="68">
        <v>1</v>
      </c>
      <c r="E5" s="69"/>
      <c r="F5" s="69"/>
      <c r="G5" s="69"/>
      <c r="H5" s="70"/>
      <c r="I5" s="69"/>
      <c r="J5" s="69"/>
      <c r="K5" s="69"/>
      <c r="L5" s="71"/>
      <c r="N5" s="64"/>
    </row>
    <row r="6" spans="1:14" s="63" customFormat="1" ht="24" customHeight="1">
      <c r="A6" s="65" t="str">
        <f>A103</f>
        <v>3. 전기 철거공사</v>
      </c>
      <c r="B6" s="66"/>
      <c r="C6" s="67" t="s">
        <v>89</v>
      </c>
      <c r="D6" s="68">
        <v>1</v>
      </c>
      <c r="E6" s="69"/>
      <c r="F6" s="69"/>
      <c r="G6" s="69"/>
      <c r="H6" s="70"/>
      <c r="I6" s="69"/>
      <c r="J6" s="69"/>
      <c r="K6" s="69"/>
      <c r="L6" s="71"/>
      <c r="N6" s="64"/>
    </row>
    <row r="7" spans="1:14" s="63" customFormat="1" ht="24" customHeight="1">
      <c r="A7" s="65"/>
      <c r="B7" s="66"/>
      <c r="C7" s="67"/>
      <c r="D7" s="67"/>
      <c r="E7" s="69"/>
      <c r="F7" s="69"/>
      <c r="G7" s="69"/>
      <c r="H7" s="69"/>
      <c r="I7" s="69"/>
      <c r="J7" s="69"/>
      <c r="K7" s="69"/>
      <c r="L7" s="71"/>
      <c r="N7" s="64"/>
    </row>
    <row r="8" spans="1:14" s="63" customFormat="1" ht="24" customHeight="1">
      <c r="A8" s="72" t="s">
        <v>90</v>
      </c>
      <c r="B8" s="73"/>
      <c r="C8" s="74"/>
      <c r="D8" s="74"/>
      <c r="E8" s="75"/>
      <c r="F8" s="75"/>
      <c r="G8" s="75"/>
      <c r="H8" s="76"/>
      <c r="I8" s="75"/>
      <c r="J8" s="75"/>
      <c r="K8" s="75"/>
      <c r="L8" s="77"/>
      <c r="N8" s="64"/>
    </row>
    <row r="9" spans="1:14" s="63" customFormat="1" ht="24" customHeight="1">
      <c r="A9" s="72"/>
      <c r="B9" s="73"/>
      <c r="C9" s="74"/>
      <c r="D9" s="74"/>
      <c r="E9" s="75"/>
      <c r="F9" s="75"/>
      <c r="G9" s="75"/>
      <c r="H9" s="75"/>
      <c r="I9" s="75"/>
      <c r="J9" s="75"/>
      <c r="K9" s="75"/>
      <c r="L9" s="77"/>
      <c r="N9" s="64"/>
    </row>
    <row r="10" spans="1:14" s="63" customFormat="1" ht="24" customHeight="1">
      <c r="A10" s="72"/>
      <c r="B10" s="73"/>
      <c r="C10" s="74"/>
      <c r="D10" s="74"/>
      <c r="E10" s="75"/>
      <c r="F10" s="75"/>
      <c r="G10" s="75"/>
      <c r="H10" s="75"/>
      <c r="I10" s="75"/>
      <c r="J10" s="75"/>
      <c r="K10" s="75"/>
      <c r="L10" s="77"/>
      <c r="N10" s="64"/>
    </row>
    <row r="11" spans="1:14" s="63" customFormat="1" ht="24" customHeight="1">
      <c r="A11" s="72"/>
      <c r="B11" s="73"/>
      <c r="C11" s="74"/>
      <c r="D11" s="74"/>
      <c r="E11" s="75"/>
      <c r="F11" s="75"/>
      <c r="G11" s="75"/>
      <c r="H11" s="75"/>
      <c r="I11" s="75"/>
      <c r="J11" s="75"/>
      <c r="K11" s="75"/>
      <c r="L11" s="77"/>
      <c r="N11" s="64"/>
    </row>
    <row r="12" spans="1:14" s="63" customFormat="1" ht="24" customHeight="1">
      <c r="A12" s="72"/>
      <c r="B12" s="73"/>
      <c r="C12" s="74"/>
      <c r="D12" s="74"/>
      <c r="E12" s="75"/>
      <c r="F12" s="75"/>
      <c r="G12" s="75"/>
      <c r="H12" s="75"/>
      <c r="I12" s="75"/>
      <c r="J12" s="75"/>
      <c r="K12" s="75"/>
      <c r="L12" s="77"/>
      <c r="N12" s="64"/>
    </row>
    <row r="13" spans="1:14" s="63" customFormat="1" ht="24" customHeight="1">
      <c r="A13" s="72"/>
      <c r="B13" s="73"/>
      <c r="C13" s="74"/>
      <c r="D13" s="74"/>
      <c r="E13" s="75"/>
      <c r="F13" s="75"/>
      <c r="G13" s="75"/>
      <c r="H13" s="75"/>
      <c r="I13" s="75"/>
      <c r="J13" s="75"/>
      <c r="K13" s="75"/>
      <c r="L13" s="77"/>
      <c r="N13" s="64"/>
    </row>
    <row r="14" spans="1:14" s="63" customFormat="1" ht="24" customHeight="1">
      <c r="A14" s="72"/>
      <c r="B14" s="73"/>
      <c r="C14" s="74"/>
      <c r="D14" s="74"/>
      <c r="E14" s="75"/>
      <c r="F14" s="75"/>
      <c r="G14" s="75"/>
      <c r="H14" s="76"/>
      <c r="I14" s="75"/>
      <c r="J14" s="75"/>
      <c r="K14" s="75"/>
      <c r="L14" s="77"/>
      <c r="N14" s="64"/>
    </row>
    <row r="15" spans="1:14" s="63" customFormat="1" ht="24" customHeight="1">
      <c r="A15" s="72"/>
      <c r="B15" s="73"/>
      <c r="C15" s="74"/>
      <c r="D15" s="74"/>
      <c r="E15" s="75"/>
      <c r="F15" s="75"/>
      <c r="G15" s="75"/>
      <c r="H15" s="76"/>
      <c r="I15" s="75"/>
      <c r="J15" s="75"/>
      <c r="K15" s="75"/>
      <c r="L15" s="77"/>
      <c r="N15" s="64"/>
    </row>
    <row r="16" spans="1:14" s="63" customFormat="1" ht="24" customHeight="1">
      <c r="A16" s="72"/>
      <c r="B16" s="73"/>
      <c r="C16" s="74"/>
      <c r="D16" s="74"/>
      <c r="E16" s="75"/>
      <c r="F16" s="75"/>
      <c r="G16" s="75"/>
      <c r="H16" s="75"/>
      <c r="I16" s="75"/>
      <c r="J16" s="75"/>
      <c r="K16" s="75"/>
      <c r="L16" s="77"/>
      <c r="N16" s="64"/>
    </row>
    <row r="17" spans="1:14" s="63" customFormat="1" ht="24" customHeight="1">
      <c r="A17" s="72"/>
      <c r="B17" s="73"/>
      <c r="C17" s="74"/>
      <c r="D17" s="74"/>
      <c r="E17" s="75"/>
      <c r="F17" s="75"/>
      <c r="G17" s="75"/>
      <c r="H17" s="75"/>
      <c r="I17" s="75"/>
      <c r="J17" s="75"/>
      <c r="K17" s="75"/>
      <c r="L17" s="77"/>
      <c r="N17" s="64"/>
    </row>
    <row r="18" spans="1:14" s="63" customFormat="1" ht="24" customHeight="1">
      <c r="A18" s="72"/>
      <c r="B18" s="73"/>
      <c r="C18" s="74"/>
      <c r="D18" s="74"/>
      <c r="E18" s="75"/>
      <c r="F18" s="75"/>
      <c r="G18" s="75"/>
      <c r="H18" s="75"/>
      <c r="I18" s="75"/>
      <c r="J18" s="75"/>
      <c r="K18" s="75"/>
      <c r="L18" s="77"/>
      <c r="N18" s="64"/>
    </row>
    <row r="19" spans="1:14" s="63" customFormat="1" ht="24" customHeight="1">
      <c r="A19" s="78"/>
      <c r="B19" s="79"/>
      <c r="C19" s="80"/>
      <c r="D19" s="81"/>
      <c r="E19" s="82"/>
      <c r="F19" s="69"/>
      <c r="G19" s="83"/>
      <c r="H19" s="69"/>
      <c r="I19" s="83"/>
      <c r="J19" s="69"/>
      <c r="K19" s="82"/>
      <c r="L19" s="84"/>
      <c r="N19" s="64"/>
    </row>
    <row r="20" spans="1:14" s="63" customFormat="1" ht="24" customHeight="1">
      <c r="A20" s="72"/>
      <c r="B20" s="73"/>
      <c r="C20" s="74"/>
      <c r="D20" s="74"/>
      <c r="E20" s="75"/>
      <c r="F20" s="75"/>
      <c r="G20" s="75"/>
      <c r="H20" s="75"/>
      <c r="I20" s="75"/>
      <c r="J20" s="75"/>
      <c r="K20" s="75"/>
      <c r="L20" s="77"/>
      <c r="N20" s="64"/>
    </row>
    <row r="21" spans="1:14" s="63" customFormat="1" ht="24" customHeight="1">
      <c r="A21" s="78"/>
      <c r="B21" s="79"/>
      <c r="C21" s="80"/>
      <c r="D21" s="81"/>
      <c r="E21" s="82"/>
      <c r="F21" s="69"/>
      <c r="G21" s="83"/>
      <c r="H21" s="69"/>
      <c r="I21" s="83"/>
      <c r="J21" s="69"/>
      <c r="K21" s="82"/>
      <c r="L21" s="84"/>
      <c r="N21" s="64"/>
    </row>
    <row r="22" spans="1:14" s="63" customFormat="1" ht="24" customHeight="1">
      <c r="A22" s="85"/>
      <c r="B22" s="86"/>
      <c r="C22" s="87"/>
      <c r="D22" s="88"/>
      <c r="E22" s="89"/>
      <c r="F22" s="90"/>
      <c r="G22" s="91"/>
      <c r="H22" s="90"/>
      <c r="I22" s="91"/>
      <c r="J22" s="90"/>
      <c r="K22" s="89"/>
      <c r="L22" s="92"/>
      <c r="N22" s="64"/>
    </row>
    <row r="23" spans="1:14" s="63" customFormat="1" ht="24" customHeight="1">
      <c r="A23" s="147" t="str">
        <f>[17]전기공량!A3</f>
        <v>1. 전등 설비공사</v>
      </c>
      <c r="B23" s="148"/>
      <c r="C23" s="93"/>
      <c r="D23" s="94"/>
      <c r="E23" s="95"/>
      <c r="F23" s="61"/>
      <c r="G23" s="96"/>
      <c r="H23" s="61"/>
      <c r="I23" s="96"/>
      <c r="J23" s="96"/>
      <c r="K23" s="95"/>
      <c r="L23" s="97"/>
      <c r="N23" s="64"/>
    </row>
    <row r="24" spans="1:14" s="63" customFormat="1" ht="24" customHeight="1">
      <c r="A24" s="78" t="str">
        <f>[17]전기공량!A4</f>
        <v>경질비닐 전선관</v>
      </c>
      <c r="B24" s="79" t="str">
        <f>[17]전기공량!B4</f>
        <v>HI 16C</v>
      </c>
      <c r="C24" s="81" t="str">
        <f>[17]전기공량!C4</f>
        <v>M</v>
      </c>
      <c r="D24" s="98">
        <f>[17]전기공량!I4</f>
        <v>45</v>
      </c>
      <c r="E24" s="69"/>
      <c r="F24" s="69"/>
      <c r="G24" s="83"/>
      <c r="H24" s="69"/>
      <c r="I24" s="83"/>
      <c r="J24" s="83"/>
      <c r="K24" s="82"/>
      <c r="L24" s="84"/>
      <c r="N24" s="64"/>
    </row>
    <row r="25" spans="1:14" s="63" customFormat="1" ht="24" customHeight="1">
      <c r="A25" s="78" t="str">
        <f>[17]전기공량!A5</f>
        <v>경질비닐 전선관</v>
      </c>
      <c r="B25" s="79" t="str">
        <f>[17]전기공량!B5</f>
        <v>HI 22C</v>
      </c>
      <c r="C25" s="81" t="str">
        <f>[17]전기공량!C5</f>
        <v>M</v>
      </c>
      <c r="D25" s="98">
        <f>[17]전기공량!I5</f>
        <v>16</v>
      </c>
      <c r="E25" s="69"/>
      <c r="F25" s="69"/>
      <c r="G25" s="83"/>
      <c r="H25" s="69"/>
      <c r="I25" s="83"/>
      <c r="J25" s="83"/>
      <c r="K25" s="82"/>
      <c r="L25" s="84"/>
      <c r="N25" s="64"/>
    </row>
    <row r="26" spans="1:14" s="63" customFormat="1" ht="24" customHeight="1">
      <c r="A26" s="78" t="str">
        <f>[17]전기공량!A6</f>
        <v>후렉시블 전선관</v>
      </c>
      <c r="B26" s="79" t="str">
        <f>[17]전기공량!B6</f>
        <v xml:space="preserve">16C 일반방수 </v>
      </c>
      <c r="C26" s="81" t="str">
        <f>[17]전기공량!C6</f>
        <v>M</v>
      </c>
      <c r="D26" s="98">
        <f>[17]전기공량!I6</f>
        <v>22</v>
      </c>
      <c r="E26" s="69"/>
      <c r="F26" s="69"/>
      <c r="G26" s="83"/>
      <c r="H26" s="69"/>
      <c r="I26" s="83"/>
      <c r="J26" s="83"/>
      <c r="K26" s="82"/>
      <c r="L26" s="84"/>
      <c r="N26" s="64"/>
    </row>
    <row r="27" spans="1:14" s="63" customFormat="1" ht="24" customHeight="1">
      <c r="A27" s="78" t="str">
        <f>[17]전기공량!A7</f>
        <v>저독성난연절연전선</v>
      </c>
      <c r="B27" s="79" t="str">
        <f>[17]전기공량!B7</f>
        <v xml:space="preserve">HFIX 2.5㎟ </v>
      </c>
      <c r="C27" s="81" t="str">
        <f>[17]전기공량!C7</f>
        <v>M</v>
      </c>
      <c r="D27" s="98">
        <f>[17]전기공량!I7</f>
        <v>305</v>
      </c>
      <c r="E27" s="69"/>
      <c r="F27" s="69"/>
      <c r="G27" s="83"/>
      <c r="H27" s="69"/>
      <c r="I27" s="83"/>
      <c r="J27" s="83"/>
      <c r="K27" s="82"/>
      <c r="L27" s="84"/>
      <c r="N27" s="64"/>
    </row>
    <row r="28" spans="1:14" s="63" customFormat="1" ht="24" customHeight="1">
      <c r="A28" s="78" t="str">
        <f>[17]전기공량!A8</f>
        <v>PVC 박스(카바부)</v>
      </c>
      <c r="B28" s="79" t="str">
        <f>[17]전기공량!B8</f>
        <v>C/T 4각</v>
      </c>
      <c r="C28" s="81" t="str">
        <f>[17]전기공량!C8</f>
        <v>EA</v>
      </c>
      <c r="D28" s="98">
        <f>[17]전기공량!I8</f>
        <v>2</v>
      </c>
      <c r="E28" s="69"/>
      <c r="F28" s="69"/>
      <c r="G28" s="83"/>
      <c r="H28" s="69"/>
      <c r="I28" s="83"/>
      <c r="J28" s="83"/>
      <c r="K28" s="82"/>
      <c r="L28" s="84"/>
      <c r="N28" s="64"/>
    </row>
    <row r="29" spans="1:14" s="63" customFormat="1" ht="24" customHeight="1">
      <c r="A29" s="78" t="str">
        <f>[17]전기공량!A9</f>
        <v>PVC 박스(카바부)</v>
      </c>
      <c r="B29" s="79" t="str">
        <f>[17]전기공량!B9</f>
        <v>C/T 8각</v>
      </c>
      <c r="C29" s="81" t="str">
        <f>[17]전기공량!C9</f>
        <v>EA</v>
      </c>
      <c r="D29" s="98">
        <f>[17]전기공량!I9</f>
        <v>30</v>
      </c>
      <c r="E29" s="69"/>
      <c r="F29" s="69"/>
      <c r="G29" s="83"/>
      <c r="H29" s="69"/>
      <c r="I29" s="83"/>
      <c r="J29" s="83"/>
      <c r="K29" s="82"/>
      <c r="L29" s="84"/>
      <c r="N29" s="64"/>
    </row>
    <row r="30" spans="1:14" s="63" customFormat="1" ht="24" customHeight="1">
      <c r="A30" s="78" t="str">
        <f>[17]전기공량!A10</f>
        <v>PVC 박스(카바부)</v>
      </c>
      <c r="B30" s="79" t="str">
        <f>[17]전기공량!B10</f>
        <v>O/L SW</v>
      </c>
      <c r="C30" s="81" t="str">
        <f>[17]전기공량!C10</f>
        <v>EA</v>
      </c>
      <c r="D30" s="98">
        <f>[17]전기공량!I10</f>
        <v>8</v>
      </c>
      <c r="E30" s="69"/>
      <c r="F30" s="69"/>
      <c r="G30" s="83"/>
      <c r="H30" s="69"/>
      <c r="I30" s="83"/>
      <c r="J30" s="83"/>
      <c r="K30" s="82"/>
      <c r="L30" s="84"/>
      <c r="N30" s="64"/>
    </row>
    <row r="31" spans="1:14" s="63" customFormat="1" ht="24" customHeight="1">
      <c r="A31" s="78" t="str">
        <f>[17]전기공량!A11</f>
        <v>단로스위치(WIDE)</v>
      </c>
      <c r="B31" s="79" t="str">
        <f>[17]전기공량!B11</f>
        <v>2구 250V 16A</v>
      </c>
      <c r="C31" s="81" t="str">
        <f>[17]전기공량!C11</f>
        <v>EA</v>
      </c>
      <c r="D31" s="98">
        <f>[17]전기공량!I11</f>
        <v>2</v>
      </c>
      <c r="E31" s="69"/>
      <c r="F31" s="69"/>
      <c r="G31" s="83"/>
      <c r="H31" s="69"/>
      <c r="I31" s="83"/>
      <c r="J31" s="83"/>
      <c r="K31" s="82"/>
      <c r="L31" s="84"/>
      <c r="N31" s="64"/>
    </row>
    <row r="32" spans="1:14" s="63" customFormat="1" ht="24" customHeight="1">
      <c r="A32" s="78" t="str">
        <f>[17]전기공량!A12</f>
        <v>단로스위치(WIDE)</v>
      </c>
      <c r="B32" s="79" t="str">
        <f>[17]전기공량!B12</f>
        <v>3구 250V 16A</v>
      </c>
      <c r="C32" s="81" t="str">
        <f>[17]전기공량!C12</f>
        <v>EA</v>
      </c>
      <c r="D32" s="98">
        <f>[17]전기공량!I12</f>
        <v>3</v>
      </c>
      <c r="E32" s="69"/>
      <c r="F32" s="69"/>
      <c r="G32" s="83"/>
      <c r="H32" s="69"/>
      <c r="I32" s="83"/>
      <c r="J32" s="83"/>
      <c r="K32" s="82"/>
      <c r="L32" s="84"/>
      <c r="N32" s="64"/>
    </row>
    <row r="33" spans="1:14" s="63" customFormat="1" ht="24" customHeight="1">
      <c r="A33" s="78" t="str">
        <f>[17]전기공량!A13</f>
        <v>방우형 콘센트</v>
      </c>
      <c r="B33" s="79" t="str">
        <f>[17]전기공량!B13</f>
        <v>2구 250V 16A</v>
      </c>
      <c r="C33" s="81" t="str">
        <f>[17]전기공량!C13</f>
        <v>EA</v>
      </c>
      <c r="D33" s="98">
        <f>[17]전기공량!I13</f>
        <v>1</v>
      </c>
      <c r="E33" s="69"/>
      <c r="F33" s="69"/>
      <c r="G33" s="83"/>
      <c r="H33" s="69"/>
      <c r="I33" s="83"/>
      <c r="J33" s="83"/>
      <c r="K33" s="82"/>
      <c r="L33" s="84"/>
      <c r="N33" s="64"/>
    </row>
    <row r="34" spans="1:14" s="63" customFormat="1" ht="24" customHeight="1">
      <c r="A34" s="78" t="str">
        <f>[17]전기공량!A14</f>
        <v>조명기구 TYPE:A</v>
      </c>
      <c r="B34" s="79" t="str">
        <f>[17]전기공량!B14</f>
        <v>LED 10W 다운라이트</v>
      </c>
      <c r="C34" s="81" t="str">
        <f>[17]전기공량!C14</f>
        <v>EA</v>
      </c>
      <c r="D34" s="98">
        <f>[17]전기공량!I14</f>
        <v>20</v>
      </c>
      <c r="E34" s="69"/>
      <c r="F34" s="69"/>
      <c r="G34" s="83"/>
      <c r="H34" s="69"/>
      <c r="I34" s="83"/>
      <c r="J34" s="83"/>
      <c r="K34" s="82"/>
      <c r="L34" s="84"/>
      <c r="N34" s="64"/>
    </row>
    <row r="35" spans="1:14" s="63" customFormat="1" ht="24" customHeight="1">
      <c r="A35" s="78" t="str">
        <f>[17]전기공량!A15</f>
        <v>조명기구 TYPE:B</v>
      </c>
      <c r="B35" s="79" t="str">
        <f>[17]전기공량!B15</f>
        <v>LED 18W 간접조명</v>
      </c>
      <c r="C35" s="81" t="str">
        <f>[17]전기공량!C15</f>
        <v>EA</v>
      </c>
      <c r="D35" s="98">
        <f>[17]전기공량!I15</f>
        <v>4</v>
      </c>
      <c r="E35" s="69"/>
      <c r="F35" s="69"/>
      <c r="G35" s="83"/>
      <c r="H35" s="69"/>
      <c r="I35" s="83"/>
      <c r="J35" s="83"/>
      <c r="K35" s="82"/>
      <c r="L35" s="84"/>
      <c r="N35" s="64"/>
    </row>
    <row r="36" spans="1:14" s="63" customFormat="1" ht="24" customHeight="1">
      <c r="A36" s="78" t="str">
        <f>[17]전기공량!A16</f>
        <v>조명기구 TYPE:C</v>
      </c>
      <c r="B36" s="79" t="str">
        <f>[17]전기공량!B16</f>
        <v>LED 11W 간접조명</v>
      </c>
      <c r="C36" s="81" t="str">
        <f>[17]전기공량!C16</f>
        <v>EA</v>
      </c>
      <c r="D36" s="98">
        <f>[17]전기공량!I16</f>
        <v>8</v>
      </c>
      <c r="E36" s="69"/>
      <c r="F36" s="69"/>
      <c r="G36" s="83"/>
      <c r="H36" s="69"/>
      <c r="I36" s="83"/>
      <c r="J36" s="83"/>
      <c r="K36" s="82"/>
      <c r="L36" s="84"/>
      <c r="N36" s="64"/>
    </row>
    <row r="37" spans="1:14" s="63" customFormat="1" ht="24" customHeight="1">
      <c r="A37" s="78" t="str">
        <f>[17]전기공량!A17</f>
        <v>조명기구 TYPE:D</v>
      </c>
      <c r="B37" s="79" t="str">
        <f>[17]전기공량!B17</f>
        <v>LED 5W 문주등</v>
      </c>
      <c r="C37" s="81" t="str">
        <f>[17]전기공량!C17</f>
        <v>EA</v>
      </c>
      <c r="D37" s="98">
        <f>[17]전기공량!I17</f>
        <v>2</v>
      </c>
      <c r="E37" s="69"/>
      <c r="F37" s="69"/>
      <c r="G37" s="83"/>
      <c r="H37" s="69"/>
      <c r="I37" s="83"/>
      <c r="J37" s="83"/>
      <c r="K37" s="82"/>
      <c r="L37" s="84"/>
      <c r="N37" s="64"/>
    </row>
    <row r="38" spans="1:14" s="63" customFormat="1" ht="24" customHeight="1">
      <c r="A38" s="78" t="str">
        <f>[17]전기공량!A18</f>
        <v>조명기구 TYPE:E</v>
      </c>
      <c r="B38" s="79" t="str">
        <f>[17]전기공량!B18</f>
        <v>LED 모듈</v>
      </c>
      <c r="C38" s="81" t="str">
        <f>[17]전기공량!C18</f>
        <v>M</v>
      </c>
      <c r="D38" s="98">
        <f>[17]전기공량!I18</f>
        <v>10</v>
      </c>
      <c r="E38" s="69"/>
      <c r="F38" s="69"/>
      <c r="G38" s="83"/>
      <c r="H38" s="69"/>
      <c r="I38" s="83"/>
      <c r="J38" s="83"/>
      <c r="K38" s="82"/>
      <c r="L38" s="84"/>
      <c r="N38" s="64"/>
    </row>
    <row r="39" spans="1:14" s="63" customFormat="1" ht="24" customHeight="1">
      <c r="A39" s="78" t="str">
        <f>[17]전기공량!A19</f>
        <v>조명기구-재설치</v>
      </c>
      <c r="B39" s="79" t="str">
        <f>[17]전기공량!B19</f>
        <v>LED 40W 평판매입</v>
      </c>
      <c r="C39" s="81" t="str">
        <f>[17]전기공량!C19</f>
        <v>EA</v>
      </c>
      <c r="D39" s="98">
        <f>[17]전기공량!I19</f>
        <v>13</v>
      </c>
      <c r="E39" s="69"/>
      <c r="F39" s="69"/>
      <c r="G39" s="83"/>
      <c r="H39" s="69"/>
      <c r="I39" s="83"/>
      <c r="J39" s="83"/>
      <c r="K39" s="82"/>
      <c r="L39" s="84" t="s">
        <v>91</v>
      </c>
      <c r="N39" s="64"/>
    </row>
    <row r="40" spans="1:14" s="63" customFormat="1" ht="24" customHeight="1">
      <c r="A40" s="78" t="str">
        <f>[17]전기공량!A20</f>
        <v>배관용홈파기</v>
      </c>
      <c r="B40" s="79" t="str">
        <f>[17]전기공량!B20</f>
        <v>￠22 이하용</v>
      </c>
      <c r="C40" s="81" t="str">
        <f>[17]전기공량!C20</f>
        <v>M</v>
      </c>
      <c r="D40" s="98">
        <f>[17]전기공량!I20</f>
        <v>11</v>
      </c>
      <c r="E40" s="69"/>
      <c r="F40" s="69"/>
      <c r="G40" s="83"/>
      <c r="H40" s="69"/>
      <c r="I40" s="83"/>
      <c r="J40" s="83"/>
      <c r="K40" s="82"/>
      <c r="L40" s="84" t="s">
        <v>91</v>
      </c>
      <c r="M40" s="99"/>
      <c r="N40" s="64"/>
    </row>
    <row r="41" spans="1:14" s="63" customFormat="1" ht="24" customHeight="1">
      <c r="A41" s="78" t="s">
        <v>92</v>
      </c>
      <c r="B41" s="79" t="s">
        <v>43</v>
      </c>
      <c r="C41" s="80" t="s">
        <v>89</v>
      </c>
      <c r="D41" s="81">
        <v>1</v>
      </c>
      <c r="E41" s="82"/>
      <c r="F41" s="100"/>
      <c r="G41" s="83"/>
      <c r="H41" s="83"/>
      <c r="I41" s="83"/>
      <c r="J41" s="83"/>
      <c r="K41" s="82"/>
      <c r="L41" s="84"/>
      <c r="N41" s="101">
        <f>SUM(D24:D40)</f>
        <v>502</v>
      </c>
    </row>
    <row r="42" spans="1:14" s="63" customFormat="1" ht="24" customHeight="1">
      <c r="A42" s="78" t="s">
        <v>93</v>
      </c>
      <c r="B42" s="79" t="s">
        <v>94</v>
      </c>
      <c r="C42" s="80" t="s">
        <v>89</v>
      </c>
      <c r="D42" s="81">
        <v>1</v>
      </c>
      <c r="E42" s="82"/>
      <c r="F42" s="102"/>
      <c r="G42" s="83"/>
      <c r="H42" s="83"/>
      <c r="I42" s="83"/>
      <c r="J42" s="83"/>
      <c r="K42" s="82"/>
      <c r="L42" s="84"/>
      <c r="N42" s="64"/>
    </row>
    <row r="43" spans="1:14" s="104" customFormat="1" ht="24" customHeight="1">
      <c r="A43" s="78" t="s">
        <v>95</v>
      </c>
      <c r="B43" s="79" t="s">
        <v>96</v>
      </c>
      <c r="C43" s="80" t="s">
        <v>97</v>
      </c>
      <c r="D43" s="103">
        <f>TRUNC(([17]전기공량!$K$22),1)</f>
        <v>13.2</v>
      </c>
      <c r="E43" s="82"/>
      <c r="F43" s="69"/>
      <c r="G43" s="69"/>
      <c r="H43" s="69"/>
      <c r="I43" s="83"/>
      <c r="J43" s="83"/>
      <c r="K43" s="82"/>
      <c r="L43" s="84"/>
      <c r="N43" s="105"/>
    </row>
    <row r="44" spans="1:14" s="104" customFormat="1" ht="24" customHeight="1">
      <c r="A44" s="78" t="s">
        <v>95</v>
      </c>
      <c r="B44" s="79" t="s">
        <v>98</v>
      </c>
      <c r="C44" s="80" t="s">
        <v>97</v>
      </c>
      <c r="D44" s="103">
        <f>TRUNC(([17]전기공량!$M$22),1)</f>
        <v>0.5</v>
      </c>
      <c r="E44" s="82"/>
      <c r="F44" s="69"/>
      <c r="G44" s="69"/>
      <c r="H44" s="69"/>
      <c r="I44" s="83"/>
      <c r="J44" s="83"/>
      <c r="K44" s="82"/>
      <c r="L44" s="84"/>
      <c r="N44" s="105"/>
    </row>
    <row r="45" spans="1:14" s="63" customFormat="1" ht="24" customHeight="1">
      <c r="A45" s="78" t="s">
        <v>65</v>
      </c>
      <c r="B45" s="79" t="s">
        <v>66</v>
      </c>
      <c r="C45" s="80" t="s">
        <v>89</v>
      </c>
      <c r="D45" s="81">
        <v>1</v>
      </c>
      <c r="E45" s="82"/>
      <c r="F45" s="102"/>
      <c r="G45" s="83"/>
      <c r="H45" s="83"/>
      <c r="I45" s="83"/>
      <c r="J45" s="83"/>
      <c r="K45" s="82"/>
      <c r="L45" s="84"/>
      <c r="N45" s="64"/>
    </row>
    <row r="46" spans="1:14" s="63" customFormat="1" ht="24" customHeight="1">
      <c r="A46" s="78"/>
      <c r="B46" s="79"/>
      <c r="C46" s="80"/>
      <c r="D46" s="81"/>
      <c r="E46" s="82"/>
      <c r="F46" s="102"/>
      <c r="G46" s="83"/>
      <c r="H46" s="83"/>
      <c r="I46" s="83"/>
      <c r="J46" s="83"/>
      <c r="K46" s="82"/>
      <c r="L46" s="84"/>
      <c r="N46" s="64"/>
    </row>
    <row r="47" spans="1:14" s="63" customFormat="1" ht="24" customHeight="1">
      <c r="A47" s="78" t="s">
        <v>99</v>
      </c>
      <c r="B47" s="79"/>
      <c r="C47" s="80"/>
      <c r="D47" s="81"/>
      <c r="E47" s="82"/>
      <c r="F47" s="69"/>
      <c r="G47" s="83"/>
      <c r="H47" s="69"/>
      <c r="I47" s="83"/>
      <c r="J47" s="69"/>
      <c r="K47" s="82"/>
      <c r="L47" s="84"/>
      <c r="N47" s="64"/>
    </row>
    <row r="48" spans="1:14" s="63" customFormat="1" ht="24" customHeight="1">
      <c r="A48" s="78"/>
      <c r="B48" s="79"/>
      <c r="C48" s="80"/>
      <c r="D48" s="81"/>
      <c r="E48" s="82"/>
      <c r="F48" s="69"/>
      <c r="G48" s="83"/>
      <c r="H48" s="69"/>
      <c r="I48" s="83"/>
      <c r="J48" s="69"/>
      <c r="K48" s="82"/>
      <c r="L48" s="84"/>
      <c r="N48" s="64"/>
    </row>
    <row r="49" spans="1:14" s="63" customFormat="1" ht="24" customHeight="1">
      <c r="A49" s="78"/>
      <c r="B49" s="79"/>
      <c r="C49" s="80"/>
      <c r="D49" s="81"/>
      <c r="E49" s="82"/>
      <c r="F49" s="69"/>
      <c r="G49" s="83"/>
      <c r="H49" s="69"/>
      <c r="I49" s="83"/>
      <c r="J49" s="69"/>
      <c r="K49" s="82"/>
      <c r="L49" s="84"/>
      <c r="N49" s="64"/>
    </row>
    <row r="50" spans="1:14" s="63" customFormat="1" ht="24" customHeight="1">
      <c r="A50" s="78"/>
      <c r="B50" s="79"/>
      <c r="C50" s="80"/>
      <c r="D50" s="81"/>
      <c r="E50" s="82"/>
      <c r="F50" s="69"/>
      <c r="G50" s="83"/>
      <c r="H50" s="69"/>
      <c r="I50" s="83"/>
      <c r="J50" s="69"/>
      <c r="K50" s="82"/>
      <c r="L50" s="84"/>
      <c r="N50" s="64"/>
    </row>
    <row r="51" spans="1:14" s="63" customFormat="1" ht="24" customHeight="1">
      <c r="A51" s="78"/>
      <c r="B51" s="79"/>
      <c r="C51" s="80"/>
      <c r="D51" s="81"/>
      <c r="E51" s="82"/>
      <c r="F51" s="69"/>
      <c r="G51" s="83"/>
      <c r="H51" s="69"/>
      <c r="I51" s="83"/>
      <c r="J51" s="69"/>
      <c r="K51" s="82"/>
      <c r="L51" s="84"/>
      <c r="N51" s="64"/>
    </row>
    <row r="52" spans="1:14" s="63" customFormat="1" ht="24" customHeight="1">
      <c r="A52" s="78"/>
      <c r="B52" s="79"/>
      <c r="C52" s="80"/>
      <c r="D52" s="81"/>
      <c r="E52" s="82"/>
      <c r="F52" s="69"/>
      <c r="G52" s="83"/>
      <c r="H52" s="69"/>
      <c r="I52" s="83"/>
      <c r="J52" s="69"/>
      <c r="K52" s="82"/>
      <c r="L52" s="84"/>
      <c r="N52" s="64"/>
    </row>
    <row r="53" spans="1:14" s="63" customFormat="1" ht="24" customHeight="1">
      <c r="A53" s="78"/>
      <c r="B53" s="79"/>
      <c r="C53" s="80"/>
      <c r="D53" s="81"/>
      <c r="E53" s="82"/>
      <c r="F53" s="69"/>
      <c r="G53" s="83"/>
      <c r="H53" s="69"/>
      <c r="I53" s="83"/>
      <c r="J53" s="69"/>
      <c r="K53" s="82"/>
      <c r="L53" s="84"/>
      <c r="N53" s="64"/>
    </row>
    <row r="54" spans="1:14" s="63" customFormat="1" ht="24" customHeight="1">
      <c r="A54" s="78"/>
      <c r="B54" s="79"/>
      <c r="C54" s="80"/>
      <c r="D54" s="81"/>
      <c r="E54" s="82"/>
      <c r="F54" s="69"/>
      <c r="G54" s="83"/>
      <c r="H54" s="69"/>
      <c r="I54" s="83"/>
      <c r="J54" s="69"/>
      <c r="K54" s="82"/>
      <c r="L54" s="84"/>
      <c r="N54" s="64"/>
    </row>
    <row r="55" spans="1:14" s="63" customFormat="1" ht="24" customHeight="1">
      <c r="A55" s="78"/>
      <c r="B55" s="79"/>
      <c r="C55" s="80"/>
      <c r="D55" s="81"/>
      <c r="E55" s="82"/>
      <c r="F55" s="69"/>
      <c r="G55" s="83"/>
      <c r="H55" s="69"/>
      <c r="I55" s="83"/>
      <c r="J55" s="69"/>
      <c r="K55" s="82"/>
      <c r="L55" s="84"/>
      <c r="N55" s="64"/>
    </row>
    <row r="56" spans="1:14" s="63" customFormat="1" ht="24" customHeight="1">
      <c r="A56" s="78"/>
      <c r="B56" s="79"/>
      <c r="C56" s="80"/>
      <c r="D56" s="81"/>
      <c r="E56" s="82"/>
      <c r="F56" s="69"/>
      <c r="G56" s="83"/>
      <c r="H56" s="69"/>
      <c r="I56" s="83"/>
      <c r="J56" s="69"/>
      <c r="K56" s="82"/>
      <c r="L56" s="84"/>
      <c r="N56" s="64"/>
    </row>
    <row r="57" spans="1:14" s="63" customFormat="1" ht="24" customHeight="1">
      <c r="A57" s="78"/>
      <c r="B57" s="79"/>
      <c r="C57" s="80"/>
      <c r="D57" s="81"/>
      <c r="E57" s="82"/>
      <c r="F57" s="69"/>
      <c r="G57" s="83"/>
      <c r="H57" s="69"/>
      <c r="I57" s="83"/>
      <c r="J57" s="69"/>
      <c r="K57" s="82"/>
      <c r="L57" s="84"/>
      <c r="N57" s="64"/>
    </row>
    <row r="58" spans="1:14" s="63" customFormat="1" ht="24" customHeight="1">
      <c r="A58" s="78"/>
      <c r="B58" s="79"/>
      <c r="C58" s="80"/>
      <c r="D58" s="81"/>
      <c r="E58" s="82"/>
      <c r="F58" s="69"/>
      <c r="G58" s="83"/>
      <c r="H58" s="69"/>
      <c r="I58" s="83"/>
      <c r="J58" s="69"/>
      <c r="K58" s="82"/>
      <c r="L58" s="84"/>
      <c r="N58" s="64"/>
    </row>
    <row r="59" spans="1:14" s="63" customFormat="1" ht="24" customHeight="1">
      <c r="A59" s="78"/>
      <c r="B59" s="79"/>
      <c r="C59" s="80"/>
      <c r="D59" s="81"/>
      <c r="E59" s="82"/>
      <c r="F59" s="69"/>
      <c r="G59" s="83"/>
      <c r="H59" s="69"/>
      <c r="I59" s="83"/>
      <c r="J59" s="69"/>
      <c r="K59" s="82"/>
      <c r="L59" s="84"/>
      <c r="N59" s="64"/>
    </row>
    <row r="60" spans="1:14" s="63" customFormat="1" ht="24" customHeight="1">
      <c r="A60" s="78"/>
      <c r="B60" s="79"/>
      <c r="C60" s="80"/>
      <c r="D60" s="81"/>
      <c r="E60" s="82"/>
      <c r="F60" s="69"/>
      <c r="G60" s="83"/>
      <c r="H60" s="69"/>
      <c r="I60" s="83"/>
      <c r="J60" s="69"/>
      <c r="K60" s="82"/>
      <c r="L60" s="84"/>
      <c r="N60" s="64"/>
    </row>
    <row r="61" spans="1:14" s="63" customFormat="1" ht="24" customHeight="1">
      <c r="A61" s="78"/>
      <c r="B61" s="79"/>
      <c r="C61" s="80"/>
      <c r="D61" s="81"/>
      <c r="E61" s="82"/>
      <c r="F61" s="69"/>
      <c r="G61" s="83"/>
      <c r="H61" s="69"/>
      <c r="I61" s="83"/>
      <c r="J61" s="69"/>
      <c r="K61" s="82"/>
      <c r="L61" s="84"/>
      <c r="N61" s="64"/>
    </row>
    <row r="62" spans="1:14" s="63" customFormat="1" ht="24" customHeight="1">
      <c r="A62" s="85"/>
      <c r="B62" s="86"/>
      <c r="C62" s="87"/>
      <c r="D62" s="88"/>
      <c r="E62" s="89"/>
      <c r="F62" s="106"/>
      <c r="G62" s="91"/>
      <c r="H62" s="91"/>
      <c r="I62" s="91"/>
      <c r="J62" s="91"/>
      <c r="K62" s="89"/>
      <c r="L62" s="92"/>
      <c r="N62" s="64"/>
    </row>
    <row r="63" spans="1:14" s="63" customFormat="1" ht="24" customHeight="1">
      <c r="A63" s="147" t="str">
        <f>[17]전기공량!A23</f>
        <v>2. 전열 설비공사</v>
      </c>
      <c r="B63" s="148"/>
      <c r="C63" s="93"/>
      <c r="D63" s="94"/>
      <c r="E63" s="95"/>
      <c r="F63" s="61"/>
      <c r="G63" s="96"/>
      <c r="H63" s="61"/>
      <c r="I63" s="96"/>
      <c r="J63" s="96"/>
      <c r="K63" s="95"/>
      <c r="L63" s="97"/>
      <c r="N63" s="64"/>
    </row>
    <row r="64" spans="1:14" s="63" customFormat="1" ht="24" customHeight="1">
      <c r="A64" s="78" t="str">
        <f>[17]전기공량!A24</f>
        <v>경질비닐 전선관</v>
      </c>
      <c r="B64" s="79" t="str">
        <f>[17]전기공량!B24</f>
        <v>HI 22C</v>
      </c>
      <c r="C64" s="81" t="str">
        <f>[17]전기공량!C24</f>
        <v>M</v>
      </c>
      <c r="D64" s="98">
        <f>[17]전기공량!I24</f>
        <v>334</v>
      </c>
      <c r="E64" s="69"/>
      <c r="F64" s="69"/>
      <c r="G64" s="83"/>
      <c r="H64" s="69"/>
      <c r="I64" s="83"/>
      <c r="J64" s="83"/>
      <c r="K64" s="82"/>
      <c r="L64" s="84"/>
      <c r="N64" s="64"/>
    </row>
    <row r="65" spans="1:14" s="63" customFormat="1" ht="24" customHeight="1">
      <c r="A65" s="78" t="str">
        <f>[17]전기공량!A25</f>
        <v>저독성난연절연전선</v>
      </c>
      <c r="B65" s="79" t="str">
        <f>[17]전기공량!B25</f>
        <v xml:space="preserve">HFIX 4㎟ </v>
      </c>
      <c r="C65" s="81" t="str">
        <f>[17]전기공량!C25</f>
        <v>M</v>
      </c>
      <c r="D65" s="98">
        <f>[17]전기공량!I25</f>
        <v>1004</v>
      </c>
      <c r="E65" s="69"/>
      <c r="F65" s="69"/>
      <c r="G65" s="83"/>
      <c r="H65" s="69"/>
      <c r="I65" s="83"/>
      <c r="J65" s="83"/>
      <c r="K65" s="82"/>
      <c r="L65" s="84"/>
      <c r="N65" s="64"/>
    </row>
    <row r="66" spans="1:14" s="63" customFormat="1" ht="24" customHeight="1">
      <c r="A66" s="78" t="str">
        <f>[17]전기공량!A26</f>
        <v>PVC 박스(카바부)</v>
      </c>
      <c r="B66" s="79" t="str">
        <f>[17]전기공량!B26</f>
        <v>C/T 4각</v>
      </c>
      <c r="C66" s="81" t="str">
        <f>[17]전기공량!C26</f>
        <v>EA</v>
      </c>
      <c r="D66" s="98">
        <f>[17]전기공량!I26</f>
        <v>20</v>
      </c>
      <c r="E66" s="69"/>
      <c r="F66" s="69"/>
      <c r="G66" s="83"/>
      <c r="H66" s="69"/>
      <c r="I66" s="83"/>
      <c r="J66" s="83"/>
      <c r="K66" s="82"/>
      <c r="L66" s="84"/>
      <c r="N66" s="64"/>
    </row>
    <row r="67" spans="1:14" s="63" customFormat="1" ht="24" customHeight="1">
      <c r="A67" s="78" t="str">
        <f>[17]전기공량!A27</f>
        <v>PVC 박스(카바부)</v>
      </c>
      <c r="B67" s="79" t="str">
        <f>[17]전기공량!B27</f>
        <v>O/L SW</v>
      </c>
      <c r="C67" s="81" t="str">
        <f>[17]전기공량!C27</f>
        <v>EA</v>
      </c>
      <c r="D67" s="98">
        <f>[17]전기공량!I27</f>
        <v>42</v>
      </c>
      <c r="E67" s="69"/>
      <c r="F67" s="69"/>
      <c r="G67" s="83"/>
      <c r="H67" s="69"/>
      <c r="I67" s="83"/>
      <c r="J67" s="83"/>
      <c r="K67" s="82"/>
      <c r="L67" s="84"/>
      <c r="N67" s="64"/>
    </row>
    <row r="68" spans="1:14" s="63" customFormat="1" ht="24" customHeight="1">
      <c r="A68" s="78" t="str">
        <f>[17]전기공량!A28</f>
        <v>PULL BOX</v>
      </c>
      <c r="B68" s="79" t="str">
        <f>[17]전기공량!B28</f>
        <v>200*200*100</v>
      </c>
      <c r="C68" s="81" t="str">
        <f>[17]전기공량!C28</f>
        <v>EA</v>
      </c>
      <c r="D68" s="98">
        <f>[17]전기공량!I28</f>
        <v>1</v>
      </c>
      <c r="E68" s="69"/>
      <c r="F68" s="69"/>
      <c r="G68" s="83"/>
      <c r="H68" s="69"/>
      <c r="I68" s="83"/>
      <c r="J68" s="83"/>
      <c r="K68" s="82"/>
      <c r="L68" s="84"/>
      <c r="N68" s="64"/>
    </row>
    <row r="69" spans="1:14" s="63" customFormat="1" ht="24" customHeight="1">
      <c r="A69" s="78" t="str">
        <f>[17]전기공량!A29</f>
        <v>접지형 콘센트</v>
      </c>
      <c r="B69" s="79" t="str">
        <f>[17]전기공량!B29</f>
        <v>2구 250V 16A</v>
      </c>
      <c r="C69" s="81" t="str">
        <f>[17]전기공량!C29</f>
        <v>EA</v>
      </c>
      <c r="D69" s="98">
        <f>[17]전기공량!I29</f>
        <v>52</v>
      </c>
      <c r="E69" s="69"/>
      <c r="F69" s="69"/>
      <c r="G69" s="83"/>
      <c r="H69" s="69"/>
      <c r="I69" s="83"/>
      <c r="J69" s="83"/>
      <c r="K69" s="82"/>
      <c r="L69" s="84"/>
      <c r="N69" s="64"/>
    </row>
    <row r="70" spans="1:14" s="63" customFormat="1" ht="24" customHeight="1">
      <c r="A70" s="78" t="str">
        <f>[17]전기공량!A30</f>
        <v>배관용홈파기</v>
      </c>
      <c r="B70" s="79" t="str">
        <f>[17]전기공량!B30</f>
        <v>￠22 이하용</v>
      </c>
      <c r="C70" s="81" t="str">
        <f>[17]전기공량!C30</f>
        <v>M</v>
      </c>
      <c r="D70" s="98">
        <f>[17]전기공량!I30</f>
        <v>86</v>
      </c>
      <c r="E70" s="69"/>
      <c r="F70" s="69"/>
      <c r="G70" s="83"/>
      <c r="H70" s="69"/>
      <c r="I70" s="83"/>
      <c r="J70" s="83"/>
      <c r="K70" s="82"/>
      <c r="L70" s="84" t="s">
        <v>91</v>
      </c>
      <c r="N70" s="64"/>
    </row>
    <row r="71" spans="1:14" s="63" customFormat="1" ht="24" customHeight="1">
      <c r="A71" s="78" t="str">
        <f>[17]전기공량!A31</f>
        <v>감지기-재설치</v>
      </c>
      <c r="B71" s="79" t="str">
        <f>[17]전기공량!B31</f>
        <v>차동식</v>
      </c>
      <c r="C71" s="81" t="str">
        <f>[17]전기공량!C31</f>
        <v>EA</v>
      </c>
      <c r="D71" s="98">
        <f>[17]전기공량!I31</f>
        <v>7</v>
      </c>
      <c r="E71" s="69"/>
      <c r="F71" s="69"/>
      <c r="G71" s="83"/>
      <c r="H71" s="69"/>
      <c r="I71" s="83"/>
      <c r="J71" s="83"/>
      <c r="K71" s="82"/>
      <c r="L71" s="84"/>
      <c r="N71" s="64"/>
    </row>
    <row r="72" spans="1:14" s="63" customFormat="1" ht="24" customHeight="1">
      <c r="A72" s="78" t="str">
        <f>[17]전기공량!A32</f>
        <v>피난구유도등(고휘도)</v>
      </c>
      <c r="B72" s="79" t="str">
        <f>[17]전기공량!B32</f>
        <v>소형</v>
      </c>
      <c r="C72" s="81" t="str">
        <f>[17]전기공량!C32</f>
        <v>면</v>
      </c>
      <c r="D72" s="98">
        <f>[17]전기공량!I32</f>
        <v>1</v>
      </c>
      <c r="E72" s="69"/>
      <c r="F72" s="69"/>
      <c r="G72" s="83"/>
      <c r="H72" s="69"/>
      <c r="I72" s="83"/>
      <c r="J72" s="83"/>
      <c r="K72" s="82"/>
      <c r="L72" s="84"/>
      <c r="N72" s="64"/>
    </row>
    <row r="73" spans="1:14" s="63" customFormat="1" ht="24" customHeight="1">
      <c r="A73" s="78" t="str">
        <f>[17]전기공량!A33</f>
        <v>분전반</v>
      </c>
      <c r="B73" s="79" t="str">
        <f>[17]전기공량!B33</f>
        <v>LP-1</v>
      </c>
      <c r="C73" s="81" t="str">
        <f>[17]전기공량!C33</f>
        <v>면</v>
      </c>
      <c r="D73" s="98">
        <f>[17]전기공량!I33</f>
        <v>1</v>
      </c>
      <c r="E73" s="69"/>
      <c r="F73" s="69"/>
      <c r="G73" s="83"/>
      <c r="H73" s="69"/>
      <c r="I73" s="83"/>
      <c r="J73" s="83"/>
      <c r="K73" s="82"/>
      <c r="L73" s="84"/>
      <c r="N73" s="64"/>
    </row>
    <row r="74" spans="1:14" s="63" customFormat="1" ht="24" customHeight="1">
      <c r="A74" s="78" t="str">
        <f>[17]전기공량!A34</f>
        <v>분전반</v>
      </c>
      <c r="B74" s="79" t="str">
        <f>[17]전기공량!B34</f>
        <v>LP-2</v>
      </c>
      <c r="C74" s="81" t="str">
        <f>[17]전기공량!C34</f>
        <v>면</v>
      </c>
      <c r="D74" s="98">
        <f>[17]전기공량!I34</f>
        <v>1</v>
      </c>
      <c r="E74" s="69"/>
      <c r="F74" s="69"/>
      <c r="G74" s="83"/>
      <c r="H74" s="69"/>
      <c r="I74" s="83"/>
      <c r="J74" s="83"/>
      <c r="K74" s="82"/>
      <c r="L74" s="84"/>
      <c r="N74" s="64"/>
    </row>
    <row r="75" spans="1:14" s="63" customFormat="1" ht="24" customHeight="1">
      <c r="A75" s="78" t="str">
        <f>[17]전기공량!A35</f>
        <v>CABLE DUCT(W/C)</v>
      </c>
      <c r="B75" s="79" t="str">
        <f>[17]전기공량!B35</f>
        <v>W:100 H:100</v>
      </c>
      <c r="C75" s="81" t="str">
        <f>[17]전기공량!C35</f>
        <v>M</v>
      </c>
      <c r="D75" s="98">
        <f>[17]전기공량!I35</f>
        <v>11</v>
      </c>
      <c r="E75" s="69"/>
      <c r="F75" s="69"/>
      <c r="G75" s="83"/>
      <c r="H75" s="69"/>
      <c r="I75" s="83"/>
      <c r="J75" s="83"/>
      <c r="K75" s="82"/>
      <c r="L75" s="84"/>
      <c r="N75" s="64"/>
    </row>
    <row r="76" spans="1:14" s="63" customFormat="1" ht="24" customHeight="1">
      <c r="A76" s="78" t="str">
        <f>[17]전기공량!A36</f>
        <v>케이블정리</v>
      </c>
      <c r="B76" s="79" t="str">
        <f>[17]전기공량!B36</f>
        <v>보통인부</v>
      </c>
      <c r="C76" s="81" t="str">
        <f>[17]전기공량!C36</f>
        <v>인</v>
      </c>
      <c r="D76" s="98">
        <f>[17]전기공량!I36</f>
        <v>4</v>
      </c>
      <c r="E76" s="69"/>
      <c r="F76" s="69"/>
      <c r="G76" s="69"/>
      <c r="H76" s="69"/>
      <c r="I76" s="83"/>
      <c r="J76" s="83"/>
      <c r="K76" s="82"/>
      <c r="L76" s="84"/>
      <c r="N76" s="64"/>
    </row>
    <row r="77" spans="1:14" s="63" customFormat="1" ht="24" customHeight="1">
      <c r="A77" s="78" t="s">
        <v>92</v>
      </c>
      <c r="B77" s="79" t="s">
        <v>43</v>
      </c>
      <c r="C77" s="80" t="s">
        <v>89</v>
      </c>
      <c r="D77" s="81">
        <v>1</v>
      </c>
      <c r="E77" s="82"/>
      <c r="F77" s="100"/>
      <c r="G77" s="83"/>
      <c r="H77" s="83"/>
      <c r="I77" s="83"/>
      <c r="J77" s="83"/>
      <c r="K77" s="82"/>
      <c r="L77" s="84"/>
      <c r="N77" s="101">
        <f>SUM(D64:D76)</f>
        <v>1564</v>
      </c>
    </row>
    <row r="78" spans="1:14" s="63" customFormat="1" ht="24" customHeight="1">
      <c r="A78" s="78" t="s">
        <v>93</v>
      </c>
      <c r="B78" s="79" t="s">
        <v>94</v>
      </c>
      <c r="C78" s="80" t="s">
        <v>89</v>
      </c>
      <c r="D78" s="81">
        <v>1</v>
      </c>
      <c r="E78" s="82"/>
      <c r="F78" s="102"/>
      <c r="G78" s="83"/>
      <c r="H78" s="83"/>
      <c r="I78" s="83"/>
      <c r="J78" s="83"/>
      <c r="K78" s="82"/>
      <c r="L78" s="84"/>
      <c r="N78" s="64"/>
    </row>
    <row r="79" spans="1:14" s="104" customFormat="1" ht="24" customHeight="1">
      <c r="A79" s="78" t="s">
        <v>95</v>
      </c>
      <c r="B79" s="79" t="s">
        <v>96</v>
      </c>
      <c r="C79" s="80" t="s">
        <v>97</v>
      </c>
      <c r="D79" s="103">
        <f>TRUNC(([17]전기공량!$K$38),1)</f>
        <v>27.8</v>
      </c>
      <c r="E79" s="82"/>
      <c r="F79" s="69"/>
      <c r="G79" s="69"/>
      <c r="H79" s="69"/>
      <c r="I79" s="83"/>
      <c r="J79" s="83"/>
      <c r="K79" s="82"/>
      <c r="L79" s="84"/>
      <c r="N79" s="105"/>
    </row>
    <row r="80" spans="1:14" s="104" customFormat="1" ht="24" customHeight="1">
      <c r="A80" s="78" t="s">
        <v>95</v>
      </c>
      <c r="B80" s="79" t="s">
        <v>98</v>
      </c>
      <c r="C80" s="80" t="s">
        <v>97</v>
      </c>
      <c r="D80" s="103">
        <f>TRUNC(([17]전기공량!$M$38),1)</f>
        <v>4.0999999999999996</v>
      </c>
      <c r="E80" s="82"/>
      <c r="F80" s="69"/>
      <c r="G80" s="69"/>
      <c r="H80" s="69"/>
      <c r="I80" s="83"/>
      <c r="J80" s="83"/>
      <c r="K80" s="82"/>
      <c r="L80" s="84"/>
      <c r="N80" s="105"/>
    </row>
    <row r="81" spans="1:14" s="63" customFormat="1" ht="24" customHeight="1">
      <c r="A81" s="78" t="s">
        <v>65</v>
      </c>
      <c r="B81" s="79" t="s">
        <v>66</v>
      </c>
      <c r="C81" s="80" t="s">
        <v>89</v>
      </c>
      <c r="D81" s="81">
        <v>1</v>
      </c>
      <c r="E81" s="82"/>
      <c r="F81" s="102"/>
      <c r="G81" s="83"/>
      <c r="H81" s="83"/>
      <c r="I81" s="83"/>
      <c r="J81" s="83"/>
      <c r="K81" s="82"/>
      <c r="L81" s="84"/>
      <c r="N81" s="64"/>
    </row>
    <row r="82" spans="1:14" s="63" customFormat="1" ht="24" customHeight="1">
      <c r="A82" s="78"/>
      <c r="B82" s="79"/>
      <c r="C82" s="80"/>
      <c r="D82" s="81"/>
      <c r="E82" s="82"/>
      <c r="F82" s="69"/>
      <c r="G82" s="83"/>
      <c r="H82" s="69"/>
      <c r="I82" s="83"/>
      <c r="J82" s="69"/>
      <c r="K82" s="82"/>
      <c r="L82" s="84"/>
      <c r="N82" s="64"/>
    </row>
    <row r="83" spans="1:14" s="63" customFormat="1" ht="24" customHeight="1">
      <c r="A83" s="78"/>
      <c r="B83" s="79"/>
      <c r="C83" s="80"/>
      <c r="D83" s="81"/>
      <c r="E83" s="82"/>
      <c r="F83" s="102"/>
      <c r="G83" s="83"/>
      <c r="H83" s="83"/>
      <c r="I83" s="83"/>
      <c r="J83" s="83"/>
      <c r="K83" s="82"/>
      <c r="L83" s="84"/>
      <c r="N83" s="64"/>
    </row>
    <row r="84" spans="1:14" s="63" customFormat="1" ht="24" customHeight="1">
      <c r="A84" s="78" t="s">
        <v>99</v>
      </c>
      <c r="B84" s="79"/>
      <c r="C84" s="80"/>
      <c r="D84" s="81"/>
      <c r="E84" s="82"/>
      <c r="F84" s="69"/>
      <c r="G84" s="83"/>
      <c r="H84" s="69"/>
      <c r="I84" s="83"/>
      <c r="J84" s="69"/>
      <c r="K84" s="82"/>
      <c r="L84" s="84"/>
      <c r="N84" s="64"/>
    </row>
    <row r="85" spans="1:14" s="63" customFormat="1" ht="24" customHeight="1">
      <c r="A85" s="78"/>
      <c r="B85" s="79"/>
      <c r="C85" s="80"/>
      <c r="D85" s="81"/>
      <c r="E85" s="82"/>
      <c r="F85" s="69"/>
      <c r="G85" s="83"/>
      <c r="H85" s="69"/>
      <c r="I85" s="83"/>
      <c r="J85" s="69"/>
      <c r="K85" s="82"/>
      <c r="L85" s="84"/>
      <c r="N85" s="64"/>
    </row>
    <row r="86" spans="1:14" s="63" customFormat="1" ht="24" customHeight="1">
      <c r="A86" s="78"/>
      <c r="B86" s="79"/>
      <c r="C86" s="80"/>
      <c r="D86" s="81"/>
      <c r="E86" s="82"/>
      <c r="F86" s="69"/>
      <c r="G86" s="83"/>
      <c r="H86" s="69"/>
      <c r="I86" s="83"/>
      <c r="J86" s="69"/>
      <c r="K86" s="82"/>
      <c r="L86" s="84"/>
      <c r="N86" s="64"/>
    </row>
    <row r="87" spans="1:14" s="63" customFormat="1" ht="24" customHeight="1">
      <c r="A87" s="78"/>
      <c r="B87" s="79"/>
      <c r="C87" s="80"/>
      <c r="D87" s="81"/>
      <c r="E87" s="82"/>
      <c r="F87" s="69"/>
      <c r="G87" s="83"/>
      <c r="H87" s="69"/>
      <c r="I87" s="83"/>
      <c r="J87" s="69"/>
      <c r="K87" s="82"/>
      <c r="L87" s="84"/>
      <c r="N87" s="64"/>
    </row>
    <row r="88" spans="1:14" s="63" customFormat="1" ht="24" customHeight="1">
      <c r="A88" s="78"/>
      <c r="B88" s="79"/>
      <c r="C88" s="80"/>
      <c r="D88" s="81"/>
      <c r="E88" s="82"/>
      <c r="F88" s="69"/>
      <c r="G88" s="83"/>
      <c r="H88" s="69"/>
      <c r="I88" s="83"/>
      <c r="J88" s="69"/>
      <c r="K88" s="82"/>
      <c r="L88" s="84"/>
      <c r="N88" s="64"/>
    </row>
    <row r="89" spans="1:14" s="63" customFormat="1" ht="24" customHeight="1">
      <c r="A89" s="78"/>
      <c r="B89" s="79"/>
      <c r="C89" s="80"/>
      <c r="D89" s="81"/>
      <c r="E89" s="82"/>
      <c r="F89" s="69"/>
      <c r="G89" s="83"/>
      <c r="H89" s="69"/>
      <c r="I89" s="83"/>
      <c r="J89" s="69"/>
      <c r="K89" s="82"/>
      <c r="L89" s="84"/>
      <c r="N89" s="64"/>
    </row>
    <row r="90" spans="1:14" s="63" customFormat="1" ht="24" customHeight="1">
      <c r="A90" s="78"/>
      <c r="B90" s="79"/>
      <c r="C90" s="80"/>
      <c r="D90" s="81"/>
      <c r="E90" s="82"/>
      <c r="F90" s="69"/>
      <c r="G90" s="83"/>
      <c r="H90" s="69"/>
      <c r="I90" s="83"/>
      <c r="J90" s="69"/>
      <c r="K90" s="82"/>
      <c r="L90" s="84"/>
      <c r="N90" s="64"/>
    </row>
    <row r="91" spans="1:14" s="63" customFormat="1" ht="24" customHeight="1">
      <c r="A91" s="78"/>
      <c r="B91" s="79"/>
      <c r="C91" s="80"/>
      <c r="D91" s="81"/>
      <c r="E91" s="82"/>
      <c r="F91" s="69"/>
      <c r="G91" s="83"/>
      <c r="H91" s="69"/>
      <c r="I91" s="83"/>
      <c r="J91" s="69"/>
      <c r="K91" s="82"/>
      <c r="L91" s="84"/>
      <c r="N91" s="64"/>
    </row>
    <row r="92" spans="1:14" s="63" customFormat="1" ht="24" customHeight="1">
      <c r="A92" s="78"/>
      <c r="B92" s="79"/>
      <c r="C92" s="80"/>
      <c r="D92" s="81"/>
      <c r="E92" s="82"/>
      <c r="F92" s="69"/>
      <c r="G92" s="83"/>
      <c r="H92" s="69"/>
      <c r="I92" s="83"/>
      <c r="J92" s="69"/>
      <c r="K92" s="82"/>
      <c r="L92" s="84"/>
      <c r="N92" s="64"/>
    </row>
    <row r="93" spans="1:14" s="63" customFormat="1" ht="24" customHeight="1">
      <c r="A93" s="78"/>
      <c r="B93" s="79"/>
      <c r="C93" s="80"/>
      <c r="D93" s="81"/>
      <c r="E93" s="82"/>
      <c r="F93" s="69"/>
      <c r="G93" s="83"/>
      <c r="H93" s="69"/>
      <c r="I93" s="83"/>
      <c r="J93" s="69"/>
      <c r="K93" s="82"/>
      <c r="L93" s="84"/>
      <c r="N93" s="64"/>
    </row>
    <row r="94" spans="1:14" s="63" customFormat="1" ht="24" customHeight="1">
      <c r="A94" s="78"/>
      <c r="B94" s="79"/>
      <c r="C94" s="80"/>
      <c r="D94" s="81"/>
      <c r="E94" s="82"/>
      <c r="F94" s="69"/>
      <c r="G94" s="83"/>
      <c r="H94" s="69"/>
      <c r="I94" s="83"/>
      <c r="J94" s="69"/>
      <c r="K94" s="82"/>
      <c r="L94" s="84"/>
      <c r="N94" s="64"/>
    </row>
    <row r="95" spans="1:14" s="63" customFormat="1" ht="24" customHeight="1">
      <c r="A95" s="78"/>
      <c r="B95" s="79"/>
      <c r="C95" s="80"/>
      <c r="D95" s="81"/>
      <c r="E95" s="82"/>
      <c r="F95" s="69"/>
      <c r="G95" s="83"/>
      <c r="H95" s="69"/>
      <c r="I95" s="83"/>
      <c r="J95" s="69"/>
      <c r="K95" s="82"/>
      <c r="L95" s="84"/>
      <c r="N95" s="64"/>
    </row>
    <row r="96" spans="1:14" s="63" customFormat="1" ht="24" customHeight="1">
      <c r="A96" s="78"/>
      <c r="B96" s="79"/>
      <c r="C96" s="80"/>
      <c r="D96" s="81"/>
      <c r="E96" s="82"/>
      <c r="F96" s="69"/>
      <c r="G96" s="83"/>
      <c r="H96" s="69"/>
      <c r="I96" s="83"/>
      <c r="J96" s="69"/>
      <c r="K96" s="82"/>
      <c r="L96" s="84"/>
      <c r="N96" s="64"/>
    </row>
    <row r="97" spans="1:14" s="63" customFormat="1" ht="24" customHeight="1">
      <c r="A97" s="78"/>
      <c r="B97" s="79"/>
      <c r="C97" s="80"/>
      <c r="D97" s="81"/>
      <c r="E97" s="82"/>
      <c r="F97" s="69"/>
      <c r="G97" s="83"/>
      <c r="H97" s="69"/>
      <c r="I97" s="83"/>
      <c r="J97" s="69"/>
      <c r="K97" s="82"/>
      <c r="L97" s="84"/>
      <c r="N97" s="64"/>
    </row>
    <row r="98" spans="1:14" s="63" customFormat="1" ht="24" customHeight="1">
      <c r="A98" s="78"/>
      <c r="B98" s="79"/>
      <c r="C98" s="80"/>
      <c r="D98" s="81"/>
      <c r="E98" s="82"/>
      <c r="F98" s="69"/>
      <c r="G98" s="83"/>
      <c r="H98" s="69"/>
      <c r="I98" s="83"/>
      <c r="J98" s="69"/>
      <c r="K98" s="82"/>
      <c r="L98" s="84"/>
      <c r="N98" s="64"/>
    </row>
    <row r="99" spans="1:14" s="63" customFormat="1" ht="24" customHeight="1">
      <c r="A99" s="78"/>
      <c r="B99" s="79"/>
      <c r="C99" s="80"/>
      <c r="D99" s="81"/>
      <c r="E99" s="82"/>
      <c r="F99" s="69"/>
      <c r="G99" s="83"/>
      <c r="H99" s="69"/>
      <c r="I99" s="83"/>
      <c r="J99" s="69"/>
      <c r="K99" s="82"/>
      <c r="L99" s="84"/>
      <c r="N99" s="64"/>
    </row>
    <row r="100" spans="1:14" s="63" customFormat="1" ht="24" customHeight="1">
      <c r="A100" s="78"/>
      <c r="B100" s="79"/>
      <c r="C100" s="80"/>
      <c r="D100" s="81"/>
      <c r="E100" s="82"/>
      <c r="F100" s="69"/>
      <c r="G100" s="83"/>
      <c r="H100" s="69"/>
      <c r="I100" s="83"/>
      <c r="J100" s="69"/>
      <c r="K100" s="82"/>
      <c r="L100" s="84"/>
      <c r="N100" s="64"/>
    </row>
    <row r="101" spans="1:14" s="63" customFormat="1" ht="24" customHeight="1">
      <c r="A101" s="78"/>
      <c r="B101" s="79"/>
      <c r="C101" s="80"/>
      <c r="D101" s="81"/>
      <c r="E101" s="82"/>
      <c r="F101" s="102"/>
      <c r="G101" s="83"/>
      <c r="H101" s="83"/>
      <c r="I101" s="83"/>
      <c r="J101" s="83"/>
      <c r="K101" s="82"/>
      <c r="L101" s="84"/>
      <c r="N101" s="64"/>
    </row>
    <row r="102" spans="1:14" s="63" customFormat="1" ht="24" customHeight="1">
      <c r="A102" s="78"/>
      <c r="B102" s="79"/>
      <c r="C102" s="80"/>
      <c r="D102" s="81"/>
      <c r="E102" s="82"/>
      <c r="F102" s="69"/>
      <c r="G102" s="83"/>
      <c r="H102" s="69"/>
      <c r="I102" s="83"/>
      <c r="J102" s="69"/>
      <c r="K102" s="82"/>
      <c r="L102" s="84"/>
      <c r="N102" s="64"/>
    </row>
    <row r="103" spans="1:14" s="63" customFormat="1" ht="24" customHeight="1">
      <c r="A103" s="147" t="str">
        <f>[17]전기공량!A43</f>
        <v>3. 전기 철거공사</v>
      </c>
      <c r="B103" s="148"/>
      <c r="C103" s="93"/>
      <c r="D103" s="94"/>
      <c r="E103" s="95"/>
      <c r="F103" s="61"/>
      <c r="G103" s="96"/>
      <c r="H103" s="61"/>
      <c r="I103" s="96"/>
      <c r="J103" s="96"/>
      <c r="K103" s="95"/>
      <c r="L103" s="97"/>
      <c r="N103" s="64"/>
    </row>
    <row r="104" spans="1:14" s="63" customFormat="1" ht="24" customHeight="1">
      <c r="A104" s="78" t="str">
        <f>[17]전기공량!A44</f>
        <v>단로스위치(WIDE)</v>
      </c>
      <c r="B104" s="79" t="str">
        <f>[17]전기공량!B44</f>
        <v>3구 250V 16A</v>
      </c>
      <c r="C104" s="81" t="str">
        <f>[17]전기공량!C44</f>
        <v>EA</v>
      </c>
      <c r="D104" s="98">
        <f>[17]전기공량!I44</f>
        <v>2</v>
      </c>
      <c r="E104" s="69"/>
      <c r="F104" s="69"/>
      <c r="G104" s="83"/>
      <c r="H104" s="69"/>
      <c r="I104" s="83"/>
      <c r="J104" s="83"/>
      <c r="K104" s="82"/>
      <c r="L104" s="84"/>
      <c r="N104" s="64"/>
    </row>
    <row r="105" spans="1:14" s="63" customFormat="1" ht="24" customHeight="1">
      <c r="A105" s="78" t="str">
        <f>[17]전기공량!A45</f>
        <v>접지형 콘센트</v>
      </c>
      <c r="B105" s="79" t="str">
        <f>[17]전기공량!B45</f>
        <v>2구 250V 16A</v>
      </c>
      <c r="C105" s="81" t="str">
        <f>[17]전기공량!C45</f>
        <v>EA</v>
      </c>
      <c r="D105" s="98">
        <f>[17]전기공량!I45</f>
        <v>38</v>
      </c>
      <c r="E105" s="69"/>
      <c r="F105" s="69"/>
      <c r="G105" s="83"/>
      <c r="H105" s="69"/>
      <c r="I105" s="83"/>
      <c r="J105" s="83"/>
      <c r="K105" s="82"/>
      <c r="L105" s="84"/>
      <c r="N105" s="64"/>
    </row>
    <row r="106" spans="1:14" s="63" customFormat="1" ht="24" customHeight="1">
      <c r="A106" s="78" t="str">
        <f>[17]전기공량!A46</f>
        <v>노출형 콘센트</v>
      </c>
      <c r="B106" s="79" t="str">
        <f>[17]전기공량!B46</f>
        <v>2구 250V 16A</v>
      </c>
      <c r="C106" s="81" t="str">
        <f>[17]전기공량!C46</f>
        <v>EA</v>
      </c>
      <c r="D106" s="98">
        <f>[17]전기공량!I46</f>
        <v>13</v>
      </c>
      <c r="E106" s="69"/>
      <c r="F106" s="69"/>
      <c r="G106" s="83"/>
      <c r="H106" s="69"/>
      <c r="I106" s="83"/>
      <c r="J106" s="83"/>
      <c r="K106" s="82"/>
      <c r="L106" s="84"/>
      <c r="N106" s="64"/>
    </row>
    <row r="107" spans="1:14" s="63" customFormat="1" ht="24" customHeight="1">
      <c r="A107" s="78" t="str">
        <f>[17]전기공량!A47</f>
        <v>조명기구 -재사용철거</v>
      </c>
      <c r="B107" s="79" t="str">
        <f>[17]전기공량!B47</f>
        <v>LED 50W 평판매입</v>
      </c>
      <c r="C107" s="81" t="str">
        <f>[17]전기공량!C47</f>
        <v>EA</v>
      </c>
      <c r="D107" s="98">
        <f>[17]전기공량!I47</f>
        <v>13</v>
      </c>
      <c r="E107" s="69"/>
      <c r="F107" s="69"/>
      <c r="G107" s="83"/>
      <c r="H107" s="69"/>
      <c r="I107" s="83"/>
      <c r="J107" s="83"/>
      <c r="K107" s="82"/>
      <c r="L107" s="84"/>
      <c r="N107" s="64"/>
    </row>
    <row r="108" spans="1:14" s="63" customFormat="1" ht="24" customHeight="1">
      <c r="A108" s="78" t="str">
        <f>[17]전기공량!A48</f>
        <v xml:space="preserve">조명 기구 </v>
      </c>
      <c r="B108" s="79" t="str">
        <f>[17]전기공량!B48</f>
        <v>LED 10W 다운라이트</v>
      </c>
      <c r="C108" s="81" t="str">
        <f>[17]전기공량!C48</f>
        <v>EA</v>
      </c>
      <c r="D108" s="98">
        <f>[17]전기공량!I48</f>
        <v>20</v>
      </c>
      <c r="E108" s="69"/>
      <c r="F108" s="69"/>
      <c r="G108" s="83"/>
      <c r="H108" s="69"/>
      <c r="I108" s="83"/>
      <c r="J108" s="83"/>
      <c r="K108" s="82"/>
      <c r="L108" s="84"/>
      <c r="N108" s="64"/>
    </row>
    <row r="109" spans="1:14" s="63" customFormat="1" ht="24" customHeight="1">
      <c r="A109" s="78" t="str">
        <f>[17]전기공량!A49</f>
        <v xml:space="preserve">조명 기구 </v>
      </c>
      <c r="B109" s="79" t="str">
        <f>[17]전기공량!B49</f>
        <v>EL 20W 문주등</v>
      </c>
      <c r="C109" s="81" t="str">
        <f>[17]전기공량!C49</f>
        <v>EA</v>
      </c>
      <c r="D109" s="98">
        <f>[17]전기공량!I49</f>
        <v>2</v>
      </c>
      <c r="E109" s="69"/>
      <c r="F109" s="69"/>
      <c r="G109" s="83"/>
      <c r="H109" s="69"/>
      <c r="I109" s="83"/>
      <c r="J109" s="83"/>
      <c r="K109" s="82"/>
      <c r="L109" s="84"/>
      <c r="N109" s="64"/>
    </row>
    <row r="110" spans="1:14" s="63" customFormat="1" ht="24" customHeight="1">
      <c r="A110" s="78" t="str">
        <f>[17]전기공량!A50</f>
        <v>감지기-재사용철거</v>
      </c>
      <c r="B110" s="79" t="str">
        <f>[17]전기공량!B50</f>
        <v>차동식</v>
      </c>
      <c r="C110" s="81" t="str">
        <f>[17]전기공량!C50</f>
        <v>EA</v>
      </c>
      <c r="D110" s="98">
        <f>[17]전기공량!I50</f>
        <v>7</v>
      </c>
      <c r="E110" s="69"/>
      <c r="F110" s="69"/>
      <c r="G110" s="83"/>
      <c r="H110" s="69"/>
      <c r="I110" s="83"/>
      <c r="J110" s="83"/>
      <c r="K110" s="82"/>
      <c r="L110" s="84"/>
      <c r="N110" s="64"/>
    </row>
    <row r="111" spans="1:14" s="63" customFormat="1" ht="24" customHeight="1">
      <c r="A111" s="78" t="str">
        <f>[17]전기공량!A51</f>
        <v>피난구유도등</v>
      </c>
      <c r="B111" s="79" t="str">
        <f>[17]전기공량!B51</f>
        <v>소형</v>
      </c>
      <c r="C111" s="81" t="str">
        <f>[17]전기공량!C51</f>
        <v>EA</v>
      </c>
      <c r="D111" s="98">
        <f>[17]전기공량!I51</f>
        <v>1</v>
      </c>
      <c r="E111" s="69"/>
      <c r="F111" s="69"/>
      <c r="G111" s="83"/>
      <c r="H111" s="69"/>
      <c r="I111" s="83"/>
      <c r="J111" s="83"/>
      <c r="K111" s="82"/>
      <c r="L111" s="84"/>
      <c r="N111" s="64"/>
    </row>
    <row r="112" spans="1:14" s="63" customFormat="1" ht="24" customHeight="1">
      <c r="A112" s="78" t="str">
        <f>[17]전기공량!A52</f>
        <v>분전반</v>
      </c>
      <c r="B112" s="79" t="str">
        <f>[17]전기공량!B52</f>
        <v>속판철거후재사용</v>
      </c>
      <c r="C112" s="81" t="str">
        <f>[17]전기공량!C52</f>
        <v>면</v>
      </c>
      <c r="D112" s="98">
        <f>[17]전기공량!I52</f>
        <v>2</v>
      </c>
      <c r="E112" s="69"/>
      <c r="F112" s="69"/>
      <c r="G112" s="83"/>
      <c r="H112" s="69"/>
      <c r="I112" s="83"/>
      <c r="J112" s="83"/>
      <c r="K112" s="82"/>
      <c r="L112" s="84"/>
      <c r="N112" s="64"/>
    </row>
    <row r="113" spans="1:14" s="104" customFormat="1" ht="24" customHeight="1">
      <c r="A113" s="78" t="s">
        <v>95</v>
      </c>
      <c r="B113" s="79" t="s">
        <v>96</v>
      </c>
      <c r="C113" s="80" t="s">
        <v>97</v>
      </c>
      <c r="D113" s="103">
        <f>TRUNC(([17]전기공량!$K$54),1)</f>
        <v>4.4000000000000004</v>
      </c>
      <c r="E113" s="82"/>
      <c r="F113" s="69"/>
      <c r="G113" s="69"/>
      <c r="H113" s="69"/>
      <c r="I113" s="83"/>
      <c r="J113" s="83"/>
      <c r="K113" s="82"/>
      <c r="L113" s="84"/>
      <c r="N113" s="107">
        <f>SUM(D104:D112)</f>
        <v>98</v>
      </c>
    </row>
    <row r="114" spans="1:14" s="63" customFormat="1" ht="24" customHeight="1">
      <c r="A114" s="78" t="s">
        <v>65</v>
      </c>
      <c r="B114" s="79" t="s">
        <v>66</v>
      </c>
      <c r="C114" s="80" t="s">
        <v>89</v>
      </c>
      <c r="D114" s="81">
        <v>1</v>
      </c>
      <c r="E114" s="82"/>
      <c r="F114" s="102"/>
      <c r="G114" s="83"/>
      <c r="H114" s="83"/>
      <c r="I114" s="83"/>
      <c r="J114" s="83"/>
      <c r="K114" s="82"/>
      <c r="L114" s="84"/>
      <c r="N114" s="64"/>
    </row>
    <row r="115" spans="1:14" s="63" customFormat="1" ht="24" customHeight="1">
      <c r="A115" s="78"/>
      <c r="B115" s="79"/>
      <c r="C115" s="80"/>
      <c r="D115" s="81"/>
      <c r="E115" s="82"/>
      <c r="F115" s="102"/>
      <c r="G115" s="83"/>
      <c r="H115" s="83"/>
      <c r="I115" s="83"/>
      <c r="J115" s="83"/>
      <c r="K115" s="82"/>
      <c r="L115" s="84"/>
      <c r="N115" s="64"/>
    </row>
    <row r="116" spans="1:14" s="63" customFormat="1" ht="24" customHeight="1">
      <c r="A116" s="78" t="s">
        <v>99</v>
      </c>
      <c r="B116" s="79"/>
      <c r="C116" s="80"/>
      <c r="D116" s="81"/>
      <c r="E116" s="82"/>
      <c r="F116" s="69"/>
      <c r="G116" s="83"/>
      <c r="H116" s="69"/>
      <c r="I116" s="83"/>
      <c r="J116" s="69"/>
      <c r="K116" s="82"/>
      <c r="L116" s="84"/>
      <c r="N116" s="64"/>
    </row>
    <row r="117" spans="1:14" ht="24" customHeight="1">
      <c r="A117" s="108"/>
      <c r="B117" s="109"/>
      <c r="C117" s="110"/>
      <c r="D117" s="111"/>
      <c r="E117" s="112"/>
      <c r="F117" s="112"/>
      <c r="G117" s="112"/>
      <c r="H117" s="112"/>
      <c r="I117" s="112"/>
      <c r="J117" s="112"/>
      <c r="K117" s="112"/>
      <c r="L117" s="113"/>
    </row>
    <row r="118" spans="1:14" s="63" customFormat="1" ht="24" customHeight="1">
      <c r="A118" s="78"/>
      <c r="B118" s="79"/>
      <c r="C118" s="80"/>
      <c r="D118" s="81"/>
      <c r="E118" s="82"/>
      <c r="F118" s="69"/>
      <c r="G118" s="83"/>
      <c r="H118" s="69"/>
      <c r="I118" s="83"/>
      <c r="J118" s="69"/>
      <c r="K118" s="82"/>
      <c r="L118" s="84"/>
      <c r="N118" s="64"/>
    </row>
    <row r="119" spans="1:14" s="63" customFormat="1" ht="24" customHeight="1">
      <c r="A119" s="78"/>
      <c r="B119" s="79"/>
      <c r="C119" s="80"/>
      <c r="D119" s="81"/>
      <c r="E119" s="82"/>
      <c r="F119" s="69"/>
      <c r="G119" s="83"/>
      <c r="H119" s="69"/>
      <c r="I119" s="83"/>
      <c r="J119" s="69"/>
      <c r="K119" s="82"/>
      <c r="L119" s="84"/>
      <c r="N119" s="64"/>
    </row>
    <row r="120" spans="1:14" s="63" customFormat="1" ht="24" customHeight="1">
      <c r="A120" s="78"/>
      <c r="B120" s="79"/>
      <c r="C120" s="80"/>
      <c r="D120" s="81"/>
      <c r="E120" s="82"/>
      <c r="F120" s="69"/>
      <c r="G120" s="83"/>
      <c r="H120" s="69"/>
      <c r="I120" s="83"/>
      <c r="J120" s="69"/>
      <c r="K120" s="82"/>
      <c r="L120" s="84"/>
      <c r="N120" s="64"/>
    </row>
    <row r="121" spans="1:14" s="63" customFormat="1" ht="24" customHeight="1">
      <c r="A121" s="78"/>
      <c r="B121" s="79"/>
      <c r="C121" s="80"/>
      <c r="D121" s="81"/>
      <c r="E121" s="82"/>
      <c r="F121" s="69"/>
      <c r="G121" s="83"/>
      <c r="H121" s="69"/>
      <c r="I121" s="83"/>
      <c r="J121" s="69"/>
      <c r="K121" s="82"/>
      <c r="L121" s="84"/>
      <c r="N121" s="64"/>
    </row>
    <row r="122" spans="1:14" ht="24" customHeight="1">
      <c r="A122" s="116"/>
      <c r="B122" s="117"/>
      <c r="C122" s="118"/>
      <c r="D122" s="119"/>
      <c r="E122" s="120"/>
      <c r="F122" s="120"/>
      <c r="G122" s="120"/>
      <c r="H122" s="120"/>
      <c r="I122" s="120"/>
      <c r="J122" s="120"/>
      <c r="K122" s="120"/>
      <c r="L122" s="121"/>
    </row>
  </sheetData>
  <mergeCells count="12">
    <mergeCell ref="A103:B103"/>
    <mergeCell ref="A1:A2"/>
    <mergeCell ref="B1:B2"/>
    <mergeCell ref="C1:C2"/>
    <mergeCell ref="D1:D2"/>
    <mergeCell ref="I1:J1"/>
    <mergeCell ref="K1:K2"/>
    <mergeCell ref="L1:L2"/>
    <mergeCell ref="A23:B23"/>
    <mergeCell ref="A63:B63"/>
    <mergeCell ref="E1:F1"/>
    <mergeCell ref="G1:H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I17" sqref="I17"/>
    </sheetView>
  </sheetViews>
  <sheetFormatPr defaultRowHeight="11.25"/>
  <cols>
    <col min="1" max="2" width="16.625" style="122" customWidth="1"/>
    <col min="3" max="3" width="5.625" style="123" customWidth="1"/>
    <col min="4" max="4" width="8.125" style="124" customWidth="1"/>
    <col min="5" max="7" width="11.625" style="114" customWidth="1"/>
    <col min="8" max="8" width="12.875" style="114" customWidth="1"/>
    <col min="9" max="9" width="10.625" style="114" customWidth="1"/>
    <col min="10" max="10" width="11.625" style="114" customWidth="1"/>
    <col min="11" max="11" width="12.625" style="114" customWidth="1"/>
    <col min="12" max="12" width="9.625" style="123" customWidth="1"/>
    <col min="13" max="13" width="9" style="114"/>
    <col min="14" max="14" width="12" style="115" customWidth="1"/>
    <col min="15" max="15" width="12.75" style="114" customWidth="1"/>
    <col min="16" max="256" width="9" style="114"/>
    <col min="257" max="258" width="16.625" style="114" customWidth="1"/>
    <col min="259" max="259" width="5.625" style="114" customWidth="1"/>
    <col min="260" max="260" width="8.125" style="114" customWidth="1"/>
    <col min="261" max="263" width="11.625" style="114" customWidth="1"/>
    <col min="264" max="264" width="12.875" style="114" customWidth="1"/>
    <col min="265" max="265" width="10.625" style="114" customWidth="1"/>
    <col min="266" max="266" width="11.625" style="114" customWidth="1"/>
    <col min="267" max="267" width="12.625" style="114" customWidth="1"/>
    <col min="268" max="268" width="9.625" style="114" customWidth="1"/>
    <col min="269" max="269" width="9" style="114"/>
    <col min="270" max="270" width="12" style="114" customWidth="1"/>
    <col min="271" max="271" width="12.75" style="114" customWidth="1"/>
    <col min="272" max="512" width="9" style="114"/>
    <col min="513" max="514" width="16.625" style="114" customWidth="1"/>
    <col min="515" max="515" width="5.625" style="114" customWidth="1"/>
    <col min="516" max="516" width="8.125" style="114" customWidth="1"/>
    <col min="517" max="519" width="11.625" style="114" customWidth="1"/>
    <col min="520" max="520" width="12.875" style="114" customWidth="1"/>
    <col min="521" max="521" width="10.625" style="114" customWidth="1"/>
    <col min="522" max="522" width="11.625" style="114" customWidth="1"/>
    <col min="523" max="523" width="12.625" style="114" customWidth="1"/>
    <col min="524" max="524" width="9.625" style="114" customWidth="1"/>
    <col min="525" max="525" width="9" style="114"/>
    <col min="526" max="526" width="12" style="114" customWidth="1"/>
    <col min="527" max="527" width="12.75" style="114" customWidth="1"/>
    <col min="528" max="768" width="9" style="114"/>
    <col min="769" max="770" width="16.625" style="114" customWidth="1"/>
    <col min="771" max="771" width="5.625" style="114" customWidth="1"/>
    <col min="772" max="772" width="8.125" style="114" customWidth="1"/>
    <col min="773" max="775" width="11.625" style="114" customWidth="1"/>
    <col min="776" max="776" width="12.875" style="114" customWidth="1"/>
    <col min="777" max="777" width="10.625" style="114" customWidth="1"/>
    <col min="778" max="778" width="11.625" style="114" customWidth="1"/>
    <col min="779" max="779" width="12.625" style="114" customWidth="1"/>
    <col min="780" max="780" width="9.625" style="114" customWidth="1"/>
    <col min="781" max="781" width="9" style="114"/>
    <col min="782" max="782" width="12" style="114" customWidth="1"/>
    <col min="783" max="783" width="12.75" style="114" customWidth="1"/>
    <col min="784" max="1024" width="9" style="114"/>
    <col min="1025" max="1026" width="16.625" style="114" customWidth="1"/>
    <col min="1027" max="1027" width="5.625" style="114" customWidth="1"/>
    <col min="1028" max="1028" width="8.125" style="114" customWidth="1"/>
    <col min="1029" max="1031" width="11.625" style="114" customWidth="1"/>
    <col min="1032" max="1032" width="12.875" style="114" customWidth="1"/>
    <col min="1033" max="1033" width="10.625" style="114" customWidth="1"/>
    <col min="1034" max="1034" width="11.625" style="114" customWidth="1"/>
    <col min="1035" max="1035" width="12.625" style="114" customWidth="1"/>
    <col min="1036" max="1036" width="9.625" style="114" customWidth="1"/>
    <col min="1037" max="1037" width="9" style="114"/>
    <col min="1038" max="1038" width="12" style="114" customWidth="1"/>
    <col min="1039" max="1039" width="12.75" style="114" customWidth="1"/>
    <col min="1040" max="1280" width="9" style="114"/>
    <col min="1281" max="1282" width="16.625" style="114" customWidth="1"/>
    <col min="1283" max="1283" width="5.625" style="114" customWidth="1"/>
    <col min="1284" max="1284" width="8.125" style="114" customWidth="1"/>
    <col min="1285" max="1287" width="11.625" style="114" customWidth="1"/>
    <col min="1288" max="1288" width="12.875" style="114" customWidth="1"/>
    <col min="1289" max="1289" width="10.625" style="114" customWidth="1"/>
    <col min="1290" max="1290" width="11.625" style="114" customWidth="1"/>
    <col min="1291" max="1291" width="12.625" style="114" customWidth="1"/>
    <col min="1292" max="1292" width="9.625" style="114" customWidth="1"/>
    <col min="1293" max="1293" width="9" style="114"/>
    <col min="1294" max="1294" width="12" style="114" customWidth="1"/>
    <col min="1295" max="1295" width="12.75" style="114" customWidth="1"/>
    <col min="1296" max="1536" width="9" style="114"/>
    <col min="1537" max="1538" width="16.625" style="114" customWidth="1"/>
    <col min="1539" max="1539" width="5.625" style="114" customWidth="1"/>
    <col min="1540" max="1540" width="8.125" style="114" customWidth="1"/>
    <col min="1541" max="1543" width="11.625" style="114" customWidth="1"/>
    <col min="1544" max="1544" width="12.875" style="114" customWidth="1"/>
    <col min="1545" max="1545" width="10.625" style="114" customWidth="1"/>
    <col min="1546" max="1546" width="11.625" style="114" customWidth="1"/>
    <col min="1547" max="1547" width="12.625" style="114" customWidth="1"/>
    <col min="1548" max="1548" width="9.625" style="114" customWidth="1"/>
    <col min="1549" max="1549" width="9" style="114"/>
    <col min="1550" max="1550" width="12" style="114" customWidth="1"/>
    <col min="1551" max="1551" width="12.75" style="114" customWidth="1"/>
    <col min="1552" max="1792" width="9" style="114"/>
    <col min="1793" max="1794" width="16.625" style="114" customWidth="1"/>
    <col min="1795" max="1795" width="5.625" style="114" customWidth="1"/>
    <col min="1796" max="1796" width="8.125" style="114" customWidth="1"/>
    <col min="1797" max="1799" width="11.625" style="114" customWidth="1"/>
    <col min="1800" max="1800" width="12.875" style="114" customWidth="1"/>
    <col min="1801" max="1801" width="10.625" style="114" customWidth="1"/>
    <col min="1802" max="1802" width="11.625" style="114" customWidth="1"/>
    <col min="1803" max="1803" width="12.625" style="114" customWidth="1"/>
    <col min="1804" max="1804" width="9.625" style="114" customWidth="1"/>
    <col min="1805" max="1805" width="9" style="114"/>
    <col min="1806" max="1806" width="12" style="114" customWidth="1"/>
    <col min="1807" max="1807" width="12.75" style="114" customWidth="1"/>
    <col min="1808" max="2048" width="9" style="114"/>
    <col min="2049" max="2050" width="16.625" style="114" customWidth="1"/>
    <col min="2051" max="2051" width="5.625" style="114" customWidth="1"/>
    <col min="2052" max="2052" width="8.125" style="114" customWidth="1"/>
    <col min="2053" max="2055" width="11.625" style="114" customWidth="1"/>
    <col min="2056" max="2056" width="12.875" style="114" customWidth="1"/>
    <col min="2057" max="2057" width="10.625" style="114" customWidth="1"/>
    <col min="2058" max="2058" width="11.625" style="114" customWidth="1"/>
    <col min="2059" max="2059" width="12.625" style="114" customWidth="1"/>
    <col min="2060" max="2060" width="9.625" style="114" customWidth="1"/>
    <col min="2061" max="2061" width="9" style="114"/>
    <col min="2062" max="2062" width="12" style="114" customWidth="1"/>
    <col min="2063" max="2063" width="12.75" style="114" customWidth="1"/>
    <col min="2064" max="2304" width="9" style="114"/>
    <col min="2305" max="2306" width="16.625" style="114" customWidth="1"/>
    <col min="2307" max="2307" width="5.625" style="114" customWidth="1"/>
    <col min="2308" max="2308" width="8.125" style="114" customWidth="1"/>
    <col min="2309" max="2311" width="11.625" style="114" customWidth="1"/>
    <col min="2312" max="2312" width="12.875" style="114" customWidth="1"/>
    <col min="2313" max="2313" width="10.625" style="114" customWidth="1"/>
    <col min="2314" max="2314" width="11.625" style="114" customWidth="1"/>
    <col min="2315" max="2315" width="12.625" style="114" customWidth="1"/>
    <col min="2316" max="2316" width="9.625" style="114" customWidth="1"/>
    <col min="2317" max="2317" width="9" style="114"/>
    <col min="2318" max="2318" width="12" style="114" customWidth="1"/>
    <col min="2319" max="2319" width="12.75" style="114" customWidth="1"/>
    <col min="2320" max="2560" width="9" style="114"/>
    <col min="2561" max="2562" width="16.625" style="114" customWidth="1"/>
    <col min="2563" max="2563" width="5.625" style="114" customWidth="1"/>
    <col min="2564" max="2564" width="8.125" style="114" customWidth="1"/>
    <col min="2565" max="2567" width="11.625" style="114" customWidth="1"/>
    <col min="2568" max="2568" width="12.875" style="114" customWidth="1"/>
    <col min="2569" max="2569" width="10.625" style="114" customWidth="1"/>
    <col min="2570" max="2570" width="11.625" style="114" customWidth="1"/>
    <col min="2571" max="2571" width="12.625" style="114" customWidth="1"/>
    <col min="2572" max="2572" width="9.625" style="114" customWidth="1"/>
    <col min="2573" max="2573" width="9" style="114"/>
    <col min="2574" max="2574" width="12" style="114" customWidth="1"/>
    <col min="2575" max="2575" width="12.75" style="114" customWidth="1"/>
    <col min="2576" max="2816" width="9" style="114"/>
    <col min="2817" max="2818" width="16.625" style="114" customWidth="1"/>
    <col min="2819" max="2819" width="5.625" style="114" customWidth="1"/>
    <col min="2820" max="2820" width="8.125" style="114" customWidth="1"/>
    <col min="2821" max="2823" width="11.625" style="114" customWidth="1"/>
    <col min="2824" max="2824" width="12.875" style="114" customWidth="1"/>
    <col min="2825" max="2825" width="10.625" style="114" customWidth="1"/>
    <col min="2826" max="2826" width="11.625" style="114" customWidth="1"/>
    <col min="2827" max="2827" width="12.625" style="114" customWidth="1"/>
    <col min="2828" max="2828" width="9.625" style="114" customWidth="1"/>
    <col min="2829" max="2829" width="9" style="114"/>
    <col min="2830" max="2830" width="12" style="114" customWidth="1"/>
    <col min="2831" max="2831" width="12.75" style="114" customWidth="1"/>
    <col min="2832" max="3072" width="9" style="114"/>
    <col min="3073" max="3074" width="16.625" style="114" customWidth="1"/>
    <col min="3075" max="3075" width="5.625" style="114" customWidth="1"/>
    <col min="3076" max="3076" width="8.125" style="114" customWidth="1"/>
    <col min="3077" max="3079" width="11.625" style="114" customWidth="1"/>
    <col min="3080" max="3080" width="12.875" style="114" customWidth="1"/>
    <col min="3081" max="3081" width="10.625" style="114" customWidth="1"/>
    <col min="3082" max="3082" width="11.625" style="114" customWidth="1"/>
    <col min="3083" max="3083" width="12.625" style="114" customWidth="1"/>
    <col min="3084" max="3084" width="9.625" style="114" customWidth="1"/>
    <col min="3085" max="3085" width="9" style="114"/>
    <col min="3086" max="3086" width="12" style="114" customWidth="1"/>
    <col min="3087" max="3087" width="12.75" style="114" customWidth="1"/>
    <col min="3088" max="3328" width="9" style="114"/>
    <col min="3329" max="3330" width="16.625" style="114" customWidth="1"/>
    <col min="3331" max="3331" width="5.625" style="114" customWidth="1"/>
    <col min="3332" max="3332" width="8.125" style="114" customWidth="1"/>
    <col min="3333" max="3335" width="11.625" style="114" customWidth="1"/>
    <col min="3336" max="3336" width="12.875" style="114" customWidth="1"/>
    <col min="3337" max="3337" width="10.625" style="114" customWidth="1"/>
    <col min="3338" max="3338" width="11.625" style="114" customWidth="1"/>
    <col min="3339" max="3339" width="12.625" style="114" customWidth="1"/>
    <col min="3340" max="3340" width="9.625" style="114" customWidth="1"/>
    <col min="3341" max="3341" width="9" style="114"/>
    <col min="3342" max="3342" width="12" style="114" customWidth="1"/>
    <col min="3343" max="3343" width="12.75" style="114" customWidth="1"/>
    <col min="3344" max="3584" width="9" style="114"/>
    <col min="3585" max="3586" width="16.625" style="114" customWidth="1"/>
    <col min="3587" max="3587" width="5.625" style="114" customWidth="1"/>
    <col min="3588" max="3588" width="8.125" style="114" customWidth="1"/>
    <col min="3589" max="3591" width="11.625" style="114" customWidth="1"/>
    <col min="3592" max="3592" width="12.875" style="114" customWidth="1"/>
    <col min="3593" max="3593" width="10.625" style="114" customWidth="1"/>
    <col min="3594" max="3594" width="11.625" style="114" customWidth="1"/>
    <col min="3595" max="3595" width="12.625" style="114" customWidth="1"/>
    <col min="3596" max="3596" width="9.625" style="114" customWidth="1"/>
    <col min="3597" max="3597" width="9" style="114"/>
    <col min="3598" max="3598" width="12" style="114" customWidth="1"/>
    <col min="3599" max="3599" width="12.75" style="114" customWidth="1"/>
    <col min="3600" max="3840" width="9" style="114"/>
    <col min="3841" max="3842" width="16.625" style="114" customWidth="1"/>
    <col min="3843" max="3843" width="5.625" style="114" customWidth="1"/>
    <col min="3844" max="3844" width="8.125" style="114" customWidth="1"/>
    <col min="3845" max="3847" width="11.625" style="114" customWidth="1"/>
    <col min="3848" max="3848" width="12.875" style="114" customWidth="1"/>
    <col min="3849" max="3849" width="10.625" style="114" customWidth="1"/>
    <col min="3850" max="3850" width="11.625" style="114" customWidth="1"/>
    <col min="3851" max="3851" width="12.625" style="114" customWidth="1"/>
    <col min="3852" max="3852" width="9.625" style="114" customWidth="1"/>
    <col min="3853" max="3853" width="9" style="114"/>
    <col min="3854" max="3854" width="12" style="114" customWidth="1"/>
    <col min="3855" max="3855" width="12.75" style="114" customWidth="1"/>
    <col min="3856" max="4096" width="9" style="114"/>
    <col min="4097" max="4098" width="16.625" style="114" customWidth="1"/>
    <col min="4099" max="4099" width="5.625" style="114" customWidth="1"/>
    <col min="4100" max="4100" width="8.125" style="114" customWidth="1"/>
    <col min="4101" max="4103" width="11.625" style="114" customWidth="1"/>
    <col min="4104" max="4104" width="12.875" style="114" customWidth="1"/>
    <col min="4105" max="4105" width="10.625" style="114" customWidth="1"/>
    <col min="4106" max="4106" width="11.625" style="114" customWidth="1"/>
    <col min="4107" max="4107" width="12.625" style="114" customWidth="1"/>
    <col min="4108" max="4108" width="9.625" style="114" customWidth="1"/>
    <col min="4109" max="4109" width="9" style="114"/>
    <col min="4110" max="4110" width="12" style="114" customWidth="1"/>
    <col min="4111" max="4111" width="12.75" style="114" customWidth="1"/>
    <col min="4112" max="4352" width="9" style="114"/>
    <col min="4353" max="4354" width="16.625" style="114" customWidth="1"/>
    <col min="4355" max="4355" width="5.625" style="114" customWidth="1"/>
    <col min="4356" max="4356" width="8.125" style="114" customWidth="1"/>
    <col min="4357" max="4359" width="11.625" style="114" customWidth="1"/>
    <col min="4360" max="4360" width="12.875" style="114" customWidth="1"/>
    <col min="4361" max="4361" width="10.625" style="114" customWidth="1"/>
    <col min="4362" max="4362" width="11.625" style="114" customWidth="1"/>
    <col min="4363" max="4363" width="12.625" style="114" customWidth="1"/>
    <col min="4364" max="4364" width="9.625" style="114" customWidth="1"/>
    <col min="4365" max="4365" width="9" style="114"/>
    <col min="4366" max="4366" width="12" style="114" customWidth="1"/>
    <col min="4367" max="4367" width="12.75" style="114" customWidth="1"/>
    <col min="4368" max="4608" width="9" style="114"/>
    <col min="4609" max="4610" width="16.625" style="114" customWidth="1"/>
    <col min="4611" max="4611" width="5.625" style="114" customWidth="1"/>
    <col min="4612" max="4612" width="8.125" style="114" customWidth="1"/>
    <col min="4613" max="4615" width="11.625" style="114" customWidth="1"/>
    <col min="4616" max="4616" width="12.875" style="114" customWidth="1"/>
    <col min="4617" max="4617" width="10.625" style="114" customWidth="1"/>
    <col min="4618" max="4618" width="11.625" style="114" customWidth="1"/>
    <col min="4619" max="4619" width="12.625" style="114" customWidth="1"/>
    <col min="4620" max="4620" width="9.625" style="114" customWidth="1"/>
    <col min="4621" max="4621" width="9" style="114"/>
    <col min="4622" max="4622" width="12" style="114" customWidth="1"/>
    <col min="4623" max="4623" width="12.75" style="114" customWidth="1"/>
    <col min="4624" max="4864" width="9" style="114"/>
    <col min="4865" max="4866" width="16.625" style="114" customWidth="1"/>
    <col min="4867" max="4867" width="5.625" style="114" customWidth="1"/>
    <col min="4868" max="4868" width="8.125" style="114" customWidth="1"/>
    <col min="4869" max="4871" width="11.625" style="114" customWidth="1"/>
    <col min="4872" max="4872" width="12.875" style="114" customWidth="1"/>
    <col min="4873" max="4873" width="10.625" style="114" customWidth="1"/>
    <col min="4874" max="4874" width="11.625" style="114" customWidth="1"/>
    <col min="4875" max="4875" width="12.625" style="114" customWidth="1"/>
    <col min="4876" max="4876" width="9.625" style="114" customWidth="1"/>
    <col min="4877" max="4877" width="9" style="114"/>
    <col min="4878" max="4878" width="12" style="114" customWidth="1"/>
    <col min="4879" max="4879" width="12.75" style="114" customWidth="1"/>
    <col min="4880" max="5120" width="9" style="114"/>
    <col min="5121" max="5122" width="16.625" style="114" customWidth="1"/>
    <col min="5123" max="5123" width="5.625" style="114" customWidth="1"/>
    <col min="5124" max="5124" width="8.125" style="114" customWidth="1"/>
    <col min="5125" max="5127" width="11.625" style="114" customWidth="1"/>
    <col min="5128" max="5128" width="12.875" style="114" customWidth="1"/>
    <col min="5129" max="5129" width="10.625" style="114" customWidth="1"/>
    <col min="5130" max="5130" width="11.625" style="114" customWidth="1"/>
    <col min="5131" max="5131" width="12.625" style="114" customWidth="1"/>
    <col min="5132" max="5132" width="9.625" style="114" customWidth="1"/>
    <col min="5133" max="5133" width="9" style="114"/>
    <col min="5134" max="5134" width="12" style="114" customWidth="1"/>
    <col min="5135" max="5135" width="12.75" style="114" customWidth="1"/>
    <col min="5136" max="5376" width="9" style="114"/>
    <col min="5377" max="5378" width="16.625" style="114" customWidth="1"/>
    <col min="5379" max="5379" width="5.625" style="114" customWidth="1"/>
    <col min="5380" max="5380" width="8.125" style="114" customWidth="1"/>
    <col min="5381" max="5383" width="11.625" style="114" customWidth="1"/>
    <col min="5384" max="5384" width="12.875" style="114" customWidth="1"/>
    <col min="5385" max="5385" width="10.625" style="114" customWidth="1"/>
    <col min="5386" max="5386" width="11.625" style="114" customWidth="1"/>
    <col min="5387" max="5387" width="12.625" style="114" customWidth="1"/>
    <col min="5388" max="5388" width="9.625" style="114" customWidth="1"/>
    <col min="5389" max="5389" width="9" style="114"/>
    <col min="5390" max="5390" width="12" style="114" customWidth="1"/>
    <col min="5391" max="5391" width="12.75" style="114" customWidth="1"/>
    <col min="5392" max="5632" width="9" style="114"/>
    <col min="5633" max="5634" width="16.625" style="114" customWidth="1"/>
    <col min="5635" max="5635" width="5.625" style="114" customWidth="1"/>
    <col min="5636" max="5636" width="8.125" style="114" customWidth="1"/>
    <col min="5637" max="5639" width="11.625" style="114" customWidth="1"/>
    <col min="5640" max="5640" width="12.875" style="114" customWidth="1"/>
    <col min="5641" max="5641" width="10.625" style="114" customWidth="1"/>
    <col min="5642" max="5642" width="11.625" style="114" customWidth="1"/>
    <col min="5643" max="5643" width="12.625" style="114" customWidth="1"/>
    <col min="5644" max="5644" width="9.625" style="114" customWidth="1"/>
    <col min="5645" max="5645" width="9" style="114"/>
    <col min="5646" max="5646" width="12" style="114" customWidth="1"/>
    <col min="5647" max="5647" width="12.75" style="114" customWidth="1"/>
    <col min="5648" max="5888" width="9" style="114"/>
    <col min="5889" max="5890" width="16.625" style="114" customWidth="1"/>
    <col min="5891" max="5891" width="5.625" style="114" customWidth="1"/>
    <col min="5892" max="5892" width="8.125" style="114" customWidth="1"/>
    <col min="5893" max="5895" width="11.625" style="114" customWidth="1"/>
    <col min="5896" max="5896" width="12.875" style="114" customWidth="1"/>
    <col min="5897" max="5897" width="10.625" style="114" customWidth="1"/>
    <col min="5898" max="5898" width="11.625" style="114" customWidth="1"/>
    <col min="5899" max="5899" width="12.625" style="114" customWidth="1"/>
    <col min="5900" max="5900" width="9.625" style="114" customWidth="1"/>
    <col min="5901" max="5901" width="9" style="114"/>
    <col min="5902" max="5902" width="12" style="114" customWidth="1"/>
    <col min="5903" max="5903" width="12.75" style="114" customWidth="1"/>
    <col min="5904" max="6144" width="9" style="114"/>
    <col min="6145" max="6146" width="16.625" style="114" customWidth="1"/>
    <col min="6147" max="6147" width="5.625" style="114" customWidth="1"/>
    <col min="6148" max="6148" width="8.125" style="114" customWidth="1"/>
    <col min="6149" max="6151" width="11.625" style="114" customWidth="1"/>
    <col min="6152" max="6152" width="12.875" style="114" customWidth="1"/>
    <col min="6153" max="6153" width="10.625" style="114" customWidth="1"/>
    <col min="6154" max="6154" width="11.625" style="114" customWidth="1"/>
    <col min="6155" max="6155" width="12.625" style="114" customWidth="1"/>
    <col min="6156" max="6156" width="9.625" style="114" customWidth="1"/>
    <col min="6157" max="6157" width="9" style="114"/>
    <col min="6158" max="6158" width="12" style="114" customWidth="1"/>
    <col min="6159" max="6159" width="12.75" style="114" customWidth="1"/>
    <col min="6160" max="6400" width="9" style="114"/>
    <col min="6401" max="6402" width="16.625" style="114" customWidth="1"/>
    <col min="6403" max="6403" width="5.625" style="114" customWidth="1"/>
    <col min="6404" max="6404" width="8.125" style="114" customWidth="1"/>
    <col min="6405" max="6407" width="11.625" style="114" customWidth="1"/>
    <col min="6408" max="6408" width="12.875" style="114" customWidth="1"/>
    <col min="6409" max="6409" width="10.625" style="114" customWidth="1"/>
    <col min="6410" max="6410" width="11.625" style="114" customWidth="1"/>
    <col min="6411" max="6411" width="12.625" style="114" customWidth="1"/>
    <col min="6412" max="6412" width="9.625" style="114" customWidth="1"/>
    <col min="6413" max="6413" width="9" style="114"/>
    <col min="6414" max="6414" width="12" style="114" customWidth="1"/>
    <col min="6415" max="6415" width="12.75" style="114" customWidth="1"/>
    <col min="6416" max="6656" width="9" style="114"/>
    <col min="6657" max="6658" width="16.625" style="114" customWidth="1"/>
    <col min="6659" max="6659" width="5.625" style="114" customWidth="1"/>
    <col min="6660" max="6660" width="8.125" style="114" customWidth="1"/>
    <col min="6661" max="6663" width="11.625" style="114" customWidth="1"/>
    <col min="6664" max="6664" width="12.875" style="114" customWidth="1"/>
    <col min="6665" max="6665" width="10.625" style="114" customWidth="1"/>
    <col min="6666" max="6666" width="11.625" style="114" customWidth="1"/>
    <col min="6667" max="6667" width="12.625" style="114" customWidth="1"/>
    <col min="6668" max="6668" width="9.625" style="114" customWidth="1"/>
    <col min="6669" max="6669" width="9" style="114"/>
    <col min="6670" max="6670" width="12" style="114" customWidth="1"/>
    <col min="6671" max="6671" width="12.75" style="114" customWidth="1"/>
    <col min="6672" max="6912" width="9" style="114"/>
    <col min="6913" max="6914" width="16.625" style="114" customWidth="1"/>
    <col min="6915" max="6915" width="5.625" style="114" customWidth="1"/>
    <col min="6916" max="6916" width="8.125" style="114" customWidth="1"/>
    <col min="6917" max="6919" width="11.625" style="114" customWidth="1"/>
    <col min="6920" max="6920" width="12.875" style="114" customWidth="1"/>
    <col min="6921" max="6921" width="10.625" style="114" customWidth="1"/>
    <col min="6922" max="6922" width="11.625" style="114" customWidth="1"/>
    <col min="6923" max="6923" width="12.625" style="114" customWidth="1"/>
    <col min="6924" max="6924" width="9.625" style="114" customWidth="1"/>
    <col min="6925" max="6925" width="9" style="114"/>
    <col min="6926" max="6926" width="12" style="114" customWidth="1"/>
    <col min="6927" max="6927" width="12.75" style="114" customWidth="1"/>
    <col min="6928" max="7168" width="9" style="114"/>
    <col min="7169" max="7170" width="16.625" style="114" customWidth="1"/>
    <col min="7171" max="7171" width="5.625" style="114" customWidth="1"/>
    <col min="7172" max="7172" width="8.125" style="114" customWidth="1"/>
    <col min="7173" max="7175" width="11.625" style="114" customWidth="1"/>
    <col min="7176" max="7176" width="12.875" style="114" customWidth="1"/>
    <col min="7177" max="7177" width="10.625" style="114" customWidth="1"/>
    <col min="7178" max="7178" width="11.625" style="114" customWidth="1"/>
    <col min="7179" max="7179" width="12.625" style="114" customWidth="1"/>
    <col min="7180" max="7180" width="9.625" style="114" customWidth="1"/>
    <col min="7181" max="7181" width="9" style="114"/>
    <col min="7182" max="7182" width="12" style="114" customWidth="1"/>
    <col min="7183" max="7183" width="12.75" style="114" customWidth="1"/>
    <col min="7184" max="7424" width="9" style="114"/>
    <col min="7425" max="7426" width="16.625" style="114" customWidth="1"/>
    <col min="7427" max="7427" width="5.625" style="114" customWidth="1"/>
    <col min="7428" max="7428" width="8.125" style="114" customWidth="1"/>
    <col min="7429" max="7431" width="11.625" style="114" customWidth="1"/>
    <col min="7432" max="7432" width="12.875" style="114" customWidth="1"/>
    <col min="7433" max="7433" width="10.625" style="114" customWidth="1"/>
    <col min="7434" max="7434" width="11.625" style="114" customWidth="1"/>
    <col min="7435" max="7435" width="12.625" style="114" customWidth="1"/>
    <col min="7436" max="7436" width="9.625" style="114" customWidth="1"/>
    <col min="7437" max="7437" width="9" style="114"/>
    <col min="7438" max="7438" width="12" style="114" customWidth="1"/>
    <col min="7439" max="7439" width="12.75" style="114" customWidth="1"/>
    <col min="7440" max="7680" width="9" style="114"/>
    <col min="7681" max="7682" width="16.625" style="114" customWidth="1"/>
    <col min="7683" max="7683" width="5.625" style="114" customWidth="1"/>
    <col min="7684" max="7684" width="8.125" style="114" customWidth="1"/>
    <col min="7685" max="7687" width="11.625" style="114" customWidth="1"/>
    <col min="7688" max="7688" width="12.875" style="114" customWidth="1"/>
    <col min="7689" max="7689" width="10.625" style="114" customWidth="1"/>
    <col min="7690" max="7690" width="11.625" style="114" customWidth="1"/>
    <col min="7691" max="7691" width="12.625" style="114" customWidth="1"/>
    <col min="7692" max="7692" width="9.625" style="114" customWidth="1"/>
    <col min="7693" max="7693" width="9" style="114"/>
    <col min="7694" max="7694" width="12" style="114" customWidth="1"/>
    <col min="7695" max="7695" width="12.75" style="114" customWidth="1"/>
    <col min="7696" max="7936" width="9" style="114"/>
    <col min="7937" max="7938" width="16.625" style="114" customWidth="1"/>
    <col min="7939" max="7939" width="5.625" style="114" customWidth="1"/>
    <col min="7940" max="7940" width="8.125" style="114" customWidth="1"/>
    <col min="7941" max="7943" width="11.625" style="114" customWidth="1"/>
    <col min="7944" max="7944" width="12.875" style="114" customWidth="1"/>
    <col min="7945" max="7945" width="10.625" style="114" customWidth="1"/>
    <col min="7946" max="7946" width="11.625" style="114" customWidth="1"/>
    <col min="7947" max="7947" width="12.625" style="114" customWidth="1"/>
    <col min="7948" max="7948" width="9.625" style="114" customWidth="1"/>
    <col min="7949" max="7949" width="9" style="114"/>
    <col min="7950" max="7950" width="12" style="114" customWidth="1"/>
    <col min="7951" max="7951" width="12.75" style="114" customWidth="1"/>
    <col min="7952" max="8192" width="9" style="114"/>
    <col min="8193" max="8194" width="16.625" style="114" customWidth="1"/>
    <col min="8195" max="8195" width="5.625" style="114" customWidth="1"/>
    <col min="8196" max="8196" width="8.125" style="114" customWidth="1"/>
    <col min="8197" max="8199" width="11.625" style="114" customWidth="1"/>
    <col min="8200" max="8200" width="12.875" style="114" customWidth="1"/>
    <col min="8201" max="8201" width="10.625" style="114" customWidth="1"/>
    <col min="8202" max="8202" width="11.625" style="114" customWidth="1"/>
    <col min="8203" max="8203" width="12.625" style="114" customWidth="1"/>
    <col min="8204" max="8204" width="9.625" style="114" customWidth="1"/>
    <col min="8205" max="8205" width="9" style="114"/>
    <col min="8206" max="8206" width="12" style="114" customWidth="1"/>
    <col min="8207" max="8207" width="12.75" style="114" customWidth="1"/>
    <col min="8208" max="8448" width="9" style="114"/>
    <col min="8449" max="8450" width="16.625" style="114" customWidth="1"/>
    <col min="8451" max="8451" width="5.625" style="114" customWidth="1"/>
    <col min="8452" max="8452" width="8.125" style="114" customWidth="1"/>
    <col min="8453" max="8455" width="11.625" style="114" customWidth="1"/>
    <col min="8456" max="8456" width="12.875" style="114" customWidth="1"/>
    <col min="8457" max="8457" width="10.625" style="114" customWidth="1"/>
    <col min="8458" max="8458" width="11.625" style="114" customWidth="1"/>
    <col min="8459" max="8459" width="12.625" style="114" customWidth="1"/>
    <col min="8460" max="8460" width="9.625" style="114" customWidth="1"/>
    <col min="8461" max="8461" width="9" style="114"/>
    <col min="8462" max="8462" width="12" style="114" customWidth="1"/>
    <col min="8463" max="8463" width="12.75" style="114" customWidth="1"/>
    <col min="8464" max="8704" width="9" style="114"/>
    <col min="8705" max="8706" width="16.625" style="114" customWidth="1"/>
    <col min="8707" max="8707" width="5.625" style="114" customWidth="1"/>
    <col min="8708" max="8708" width="8.125" style="114" customWidth="1"/>
    <col min="8709" max="8711" width="11.625" style="114" customWidth="1"/>
    <col min="8712" max="8712" width="12.875" style="114" customWidth="1"/>
    <col min="8713" max="8713" width="10.625" style="114" customWidth="1"/>
    <col min="8714" max="8714" width="11.625" style="114" customWidth="1"/>
    <col min="8715" max="8715" width="12.625" style="114" customWidth="1"/>
    <col min="8716" max="8716" width="9.625" style="114" customWidth="1"/>
    <col min="8717" max="8717" width="9" style="114"/>
    <col min="8718" max="8718" width="12" style="114" customWidth="1"/>
    <col min="8719" max="8719" width="12.75" style="114" customWidth="1"/>
    <col min="8720" max="8960" width="9" style="114"/>
    <col min="8961" max="8962" width="16.625" style="114" customWidth="1"/>
    <col min="8963" max="8963" width="5.625" style="114" customWidth="1"/>
    <col min="8964" max="8964" width="8.125" style="114" customWidth="1"/>
    <col min="8965" max="8967" width="11.625" style="114" customWidth="1"/>
    <col min="8968" max="8968" width="12.875" style="114" customWidth="1"/>
    <col min="8969" max="8969" width="10.625" style="114" customWidth="1"/>
    <col min="8970" max="8970" width="11.625" style="114" customWidth="1"/>
    <col min="8971" max="8971" width="12.625" style="114" customWidth="1"/>
    <col min="8972" max="8972" width="9.625" style="114" customWidth="1"/>
    <col min="8973" max="8973" width="9" style="114"/>
    <col min="8974" max="8974" width="12" style="114" customWidth="1"/>
    <col min="8975" max="8975" width="12.75" style="114" customWidth="1"/>
    <col min="8976" max="9216" width="9" style="114"/>
    <col min="9217" max="9218" width="16.625" style="114" customWidth="1"/>
    <col min="9219" max="9219" width="5.625" style="114" customWidth="1"/>
    <col min="9220" max="9220" width="8.125" style="114" customWidth="1"/>
    <col min="9221" max="9223" width="11.625" style="114" customWidth="1"/>
    <col min="9224" max="9224" width="12.875" style="114" customWidth="1"/>
    <col min="9225" max="9225" width="10.625" style="114" customWidth="1"/>
    <col min="9226" max="9226" width="11.625" style="114" customWidth="1"/>
    <col min="9227" max="9227" width="12.625" style="114" customWidth="1"/>
    <col min="9228" max="9228" width="9.625" style="114" customWidth="1"/>
    <col min="9229" max="9229" width="9" style="114"/>
    <col min="9230" max="9230" width="12" style="114" customWidth="1"/>
    <col min="9231" max="9231" width="12.75" style="114" customWidth="1"/>
    <col min="9232" max="9472" width="9" style="114"/>
    <col min="9473" max="9474" width="16.625" style="114" customWidth="1"/>
    <col min="9475" max="9475" width="5.625" style="114" customWidth="1"/>
    <col min="9476" max="9476" width="8.125" style="114" customWidth="1"/>
    <col min="9477" max="9479" width="11.625" style="114" customWidth="1"/>
    <col min="9480" max="9480" width="12.875" style="114" customWidth="1"/>
    <col min="9481" max="9481" width="10.625" style="114" customWidth="1"/>
    <col min="9482" max="9482" width="11.625" style="114" customWidth="1"/>
    <col min="9483" max="9483" width="12.625" style="114" customWidth="1"/>
    <col min="9484" max="9484" width="9.625" style="114" customWidth="1"/>
    <col min="9485" max="9485" width="9" style="114"/>
    <col min="9486" max="9486" width="12" style="114" customWidth="1"/>
    <col min="9487" max="9487" width="12.75" style="114" customWidth="1"/>
    <col min="9488" max="9728" width="9" style="114"/>
    <col min="9729" max="9730" width="16.625" style="114" customWidth="1"/>
    <col min="9731" max="9731" width="5.625" style="114" customWidth="1"/>
    <col min="9732" max="9732" width="8.125" style="114" customWidth="1"/>
    <col min="9733" max="9735" width="11.625" style="114" customWidth="1"/>
    <col min="9736" max="9736" width="12.875" style="114" customWidth="1"/>
    <col min="9737" max="9737" width="10.625" style="114" customWidth="1"/>
    <col min="9738" max="9738" width="11.625" style="114" customWidth="1"/>
    <col min="9739" max="9739" width="12.625" style="114" customWidth="1"/>
    <col min="9740" max="9740" width="9.625" style="114" customWidth="1"/>
    <col min="9741" max="9741" width="9" style="114"/>
    <col min="9742" max="9742" width="12" style="114" customWidth="1"/>
    <col min="9743" max="9743" width="12.75" style="114" customWidth="1"/>
    <col min="9744" max="9984" width="9" style="114"/>
    <col min="9985" max="9986" width="16.625" style="114" customWidth="1"/>
    <col min="9987" max="9987" width="5.625" style="114" customWidth="1"/>
    <col min="9988" max="9988" width="8.125" style="114" customWidth="1"/>
    <col min="9989" max="9991" width="11.625" style="114" customWidth="1"/>
    <col min="9992" max="9992" width="12.875" style="114" customWidth="1"/>
    <col min="9993" max="9993" width="10.625" style="114" customWidth="1"/>
    <col min="9994" max="9994" width="11.625" style="114" customWidth="1"/>
    <col min="9995" max="9995" width="12.625" style="114" customWidth="1"/>
    <col min="9996" max="9996" width="9.625" style="114" customWidth="1"/>
    <col min="9997" max="9997" width="9" style="114"/>
    <col min="9998" max="9998" width="12" style="114" customWidth="1"/>
    <col min="9999" max="9999" width="12.75" style="114" customWidth="1"/>
    <col min="10000" max="10240" width="9" style="114"/>
    <col min="10241" max="10242" width="16.625" style="114" customWidth="1"/>
    <col min="10243" max="10243" width="5.625" style="114" customWidth="1"/>
    <col min="10244" max="10244" width="8.125" style="114" customWidth="1"/>
    <col min="10245" max="10247" width="11.625" style="114" customWidth="1"/>
    <col min="10248" max="10248" width="12.875" style="114" customWidth="1"/>
    <col min="10249" max="10249" width="10.625" style="114" customWidth="1"/>
    <col min="10250" max="10250" width="11.625" style="114" customWidth="1"/>
    <col min="10251" max="10251" width="12.625" style="114" customWidth="1"/>
    <col min="10252" max="10252" width="9.625" style="114" customWidth="1"/>
    <col min="10253" max="10253" width="9" style="114"/>
    <col min="10254" max="10254" width="12" style="114" customWidth="1"/>
    <col min="10255" max="10255" width="12.75" style="114" customWidth="1"/>
    <col min="10256" max="10496" width="9" style="114"/>
    <col min="10497" max="10498" width="16.625" style="114" customWidth="1"/>
    <col min="10499" max="10499" width="5.625" style="114" customWidth="1"/>
    <col min="10500" max="10500" width="8.125" style="114" customWidth="1"/>
    <col min="10501" max="10503" width="11.625" style="114" customWidth="1"/>
    <col min="10504" max="10504" width="12.875" style="114" customWidth="1"/>
    <col min="10505" max="10505" width="10.625" style="114" customWidth="1"/>
    <col min="10506" max="10506" width="11.625" style="114" customWidth="1"/>
    <col min="10507" max="10507" width="12.625" style="114" customWidth="1"/>
    <col min="10508" max="10508" width="9.625" style="114" customWidth="1"/>
    <col min="10509" max="10509" width="9" style="114"/>
    <col min="10510" max="10510" width="12" style="114" customWidth="1"/>
    <col min="10511" max="10511" width="12.75" style="114" customWidth="1"/>
    <col min="10512" max="10752" width="9" style="114"/>
    <col min="10753" max="10754" width="16.625" style="114" customWidth="1"/>
    <col min="10755" max="10755" width="5.625" style="114" customWidth="1"/>
    <col min="10756" max="10756" width="8.125" style="114" customWidth="1"/>
    <col min="10757" max="10759" width="11.625" style="114" customWidth="1"/>
    <col min="10760" max="10760" width="12.875" style="114" customWidth="1"/>
    <col min="10761" max="10761" width="10.625" style="114" customWidth="1"/>
    <col min="10762" max="10762" width="11.625" style="114" customWidth="1"/>
    <col min="10763" max="10763" width="12.625" style="114" customWidth="1"/>
    <col min="10764" max="10764" width="9.625" style="114" customWidth="1"/>
    <col min="10765" max="10765" width="9" style="114"/>
    <col min="10766" max="10766" width="12" style="114" customWidth="1"/>
    <col min="10767" max="10767" width="12.75" style="114" customWidth="1"/>
    <col min="10768" max="11008" width="9" style="114"/>
    <col min="11009" max="11010" width="16.625" style="114" customWidth="1"/>
    <col min="11011" max="11011" width="5.625" style="114" customWidth="1"/>
    <col min="11012" max="11012" width="8.125" style="114" customWidth="1"/>
    <col min="11013" max="11015" width="11.625" style="114" customWidth="1"/>
    <col min="11016" max="11016" width="12.875" style="114" customWidth="1"/>
    <col min="11017" max="11017" width="10.625" style="114" customWidth="1"/>
    <col min="11018" max="11018" width="11.625" style="114" customWidth="1"/>
    <col min="11019" max="11019" width="12.625" style="114" customWidth="1"/>
    <col min="11020" max="11020" width="9.625" style="114" customWidth="1"/>
    <col min="11021" max="11021" width="9" style="114"/>
    <col min="11022" max="11022" width="12" style="114" customWidth="1"/>
    <col min="11023" max="11023" width="12.75" style="114" customWidth="1"/>
    <col min="11024" max="11264" width="9" style="114"/>
    <col min="11265" max="11266" width="16.625" style="114" customWidth="1"/>
    <col min="11267" max="11267" width="5.625" style="114" customWidth="1"/>
    <col min="11268" max="11268" width="8.125" style="114" customWidth="1"/>
    <col min="11269" max="11271" width="11.625" style="114" customWidth="1"/>
    <col min="11272" max="11272" width="12.875" style="114" customWidth="1"/>
    <col min="11273" max="11273" width="10.625" style="114" customWidth="1"/>
    <col min="11274" max="11274" width="11.625" style="114" customWidth="1"/>
    <col min="11275" max="11275" width="12.625" style="114" customWidth="1"/>
    <col min="11276" max="11276" width="9.625" style="114" customWidth="1"/>
    <col min="11277" max="11277" width="9" style="114"/>
    <col min="11278" max="11278" width="12" style="114" customWidth="1"/>
    <col min="11279" max="11279" width="12.75" style="114" customWidth="1"/>
    <col min="11280" max="11520" width="9" style="114"/>
    <col min="11521" max="11522" width="16.625" style="114" customWidth="1"/>
    <col min="11523" max="11523" width="5.625" style="114" customWidth="1"/>
    <col min="11524" max="11524" width="8.125" style="114" customWidth="1"/>
    <col min="11525" max="11527" width="11.625" style="114" customWidth="1"/>
    <col min="11528" max="11528" width="12.875" style="114" customWidth="1"/>
    <col min="11529" max="11529" width="10.625" style="114" customWidth="1"/>
    <col min="11530" max="11530" width="11.625" style="114" customWidth="1"/>
    <col min="11531" max="11531" width="12.625" style="114" customWidth="1"/>
    <col min="11532" max="11532" width="9.625" style="114" customWidth="1"/>
    <col min="11533" max="11533" width="9" style="114"/>
    <col min="11534" max="11534" width="12" style="114" customWidth="1"/>
    <col min="11535" max="11535" width="12.75" style="114" customWidth="1"/>
    <col min="11536" max="11776" width="9" style="114"/>
    <col min="11777" max="11778" width="16.625" style="114" customWidth="1"/>
    <col min="11779" max="11779" width="5.625" style="114" customWidth="1"/>
    <col min="11780" max="11780" width="8.125" style="114" customWidth="1"/>
    <col min="11781" max="11783" width="11.625" style="114" customWidth="1"/>
    <col min="11784" max="11784" width="12.875" style="114" customWidth="1"/>
    <col min="11785" max="11785" width="10.625" style="114" customWidth="1"/>
    <col min="11786" max="11786" width="11.625" style="114" customWidth="1"/>
    <col min="11787" max="11787" width="12.625" style="114" customWidth="1"/>
    <col min="11788" max="11788" width="9.625" style="114" customWidth="1"/>
    <col min="11789" max="11789" width="9" style="114"/>
    <col min="11790" max="11790" width="12" style="114" customWidth="1"/>
    <col min="11791" max="11791" width="12.75" style="114" customWidth="1"/>
    <col min="11792" max="12032" width="9" style="114"/>
    <col min="12033" max="12034" width="16.625" style="114" customWidth="1"/>
    <col min="12035" max="12035" width="5.625" style="114" customWidth="1"/>
    <col min="12036" max="12036" width="8.125" style="114" customWidth="1"/>
    <col min="12037" max="12039" width="11.625" style="114" customWidth="1"/>
    <col min="12040" max="12040" width="12.875" style="114" customWidth="1"/>
    <col min="12041" max="12041" width="10.625" style="114" customWidth="1"/>
    <col min="12042" max="12042" width="11.625" style="114" customWidth="1"/>
    <col min="12043" max="12043" width="12.625" style="114" customWidth="1"/>
    <col min="12044" max="12044" width="9.625" style="114" customWidth="1"/>
    <col min="12045" max="12045" width="9" style="114"/>
    <col min="12046" max="12046" width="12" style="114" customWidth="1"/>
    <col min="12047" max="12047" width="12.75" style="114" customWidth="1"/>
    <col min="12048" max="12288" width="9" style="114"/>
    <col min="12289" max="12290" width="16.625" style="114" customWidth="1"/>
    <col min="12291" max="12291" width="5.625" style="114" customWidth="1"/>
    <col min="12292" max="12292" width="8.125" style="114" customWidth="1"/>
    <col min="12293" max="12295" width="11.625" style="114" customWidth="1"/>
    <col min="12296" max="12296" width="12.875" style="114" customWidth="1"/>
    <col min="12297" max="12297" width="10.625" style="114" customWidth="1"/>
    <col min="12298" max="12298" width="11.625" style="114" customWidth="1"/>
    <col min="12299" max="12299" width="12.625" style="114" customWidth="1"/>
    <col min="12300" max="12300" width="9.625" style="114" customWidth="1"/>
    <col min="12301" max="12301" width="9" style="114"/>
    <col min="12302" max="12302" width="12" style="114" customWidth="1"/>
    <col min="12303" max="12303" width="12.75" style="114" customWidth="1"/>
    <col min="12304" max="12544" width="9" style="114"/>
    <col min="12545" max="12546" width="16.625" style="114" customWidth="1"/>
    <col min="12547" max="12547" width="5.625" style="114" customWidth="1"/>
    <col min="12548" max="12548" width="8.125" style="114" customWidth="1"/>
    <col min="12549" max="12551" width="11.625" style="114" customWidth="1"/>
    <col min="12552" max="12552" width="12.875" style="114" customWidth="1"/>
    <col min="12553" max="12553" width="10.625" style="114" customWidth="1"/>
    <col min="12554" max="12554" width="11.625" style="114" customWidth="1"/>
    <col min="12555" max="12555" width="12.625" style="114" customWidth="1"/>
    <col min="12556" max="12556" width="9.625" style="114" customWidth="1"/>
    <col min="12557" max="12557" width="9" style="114"/>
    <col min="12558" max="12558" width="12" style="114" customWidth="1"/>
    <col min="12559" max="12559" width="12.75" style="114" customWidth="1"/>
    <col min="12560" max="12800" width="9" style="114"/>
    <col min="12801" max="12802" width="16.625" style="114" customWidth="1"/>
    <col min="12803" max="12803" width="5.625" style="114" customWidth="1"/>
    <col min="12804" max="12804" width="8.125" style="114" customWidth="1"/>
    <col min="12805" max="12807" width="11.625" style="114" customWidth="1"/>
    <col min="12808" max="12808" width="12.875" style="114" customWidth="1"/>
    <col min="12809" max="12809" width="10.625" style="114" customWidth="1"/>
    <col min="12810" max="12810" width="11.625" style="114" customWidth="1"/>
    <col min="12811" max="12811" width="12.625" style="114" customWidth="1"/>
    <col min="12812" max="12812" width="9.625" style="114" customWidth="1"/>
    <col min="12813" max="12813" width="9" style="114"/>
    <col min="12814" max="12814" width="12" style="114" customWidth="1"/>
    <col min="12815" max="12815" width="12.75" style="114" customWidth="1"/>
    <col min="12816" max="13056" width="9" style="114"/>
    <col min="13057" max="13058" width="16.625" style="114" customWidth="1"/>
    <col min="13059" max="13059" width="5.625" style="114" customWidth="1"/>
    <col min="13060" max="13060" width="8.125" style="114" customWidth="1"/>
    <col min="13061" max="13063" width="11.625" style="114" customWidth="1"/>
    <col min="13064" max="13064" width="12.875" style="114" customWidth="1"/>
    <col min="13065" max="13065" width="10.625" style="114" customWidth="1"/>
    <col min="13066" max="13066" width="11.625" style="114" customWidth="1"/>
    <col min="13067" max="13067" width="12.625" style="114" customWidth="1"/>
    <col min="13068" max="13068" width="9.625" style="114" customWidth="1"/>
    <col min="13069" max="13069" width="9" style="114"/>
    <col min="13070" max="13070" width="12" style="114" customWidth="1"/>
    <col min="13071" max="13071" width="12.75" style="114" customWidth="1"/>
    <col min="13072" max="13312" width="9" style="114"/>
    <col min="13313" max="13314" width="16.625" style="114" customWidth="1"/>
    <col min="13315" max="13315" width="5.625" style="114" customWidth="1"/>
    <col min="13316" max="13316" width="8.125" style="114" customWidth="1"/>
    <col min="13317" max="13319" width="11.625" style="114" customWidth="1"/>
    <col min="13320" max="13320" width="12.875" style="114" customWidth="1"/>
    <col min="13321" max="13321" width="10.625" style="114" customWidth="1"/>
    <col min="13322" max="13322" width="11.625" style="114" customWidth="1"/>
    <col min="13323" max="13323" width="12.625" style="114" customWidth="1"/>
    <col min="13324" max="13324" width="9.625" style="114" customWidth="1"/>
    <col min="13325" max="13325" width="9" style="114"/>
    <col min="13326" max="13326" width="12" style="114" customWidth="1"/>
    <col min="13327" max="13327" width="12.75" style="114" customWidth="1"/>
    <col min="13328" max="13568" width="9" style="114"/>
    <col min="13569" max="13570" width="16.625" style="114" customWidth="1"/>
    <col min="13571" max="13571" width="5.625" style="114" customWidth="1"/>
    <col min="13572" max="13572" width="8.125" style="114" customWidth="1"/>
    <col min="13573" max="13575" width="11.625" style="114" customWidth="1"/>
    <col min="13576" max="13576" width="12.875" style="114" customWidth="1"/>
    <col min="13577" max="13577" width="10.625" style="114" customWidth="1"/>
    <col min="13578" max="13578" width="11.625" style="114" customWidth="1"/>
    <col min="13579" max="13579" width="12.625" style="114" customWidth="1"/>
    <col min="13580" max="13580" width="9.625" style="114" customWidth="1"/>
    <col min="13581" max="13581" width="9" style="114"/>
    <col min="13582" max="13582" width="12" style="114" customWidth="1"/>
    <col min="13583" max="13583" width="12.75" style="114" customWidth="1"/>
    <col min="13584" max="13824" width="9" style="114"/>
    <col min="13825" max="13826" width="16.625" style="114" customWidth="1"/>
    <col min="13827" max="13827" width="5.625" style="114" customWidth="1"/>
    <col min="13828" max="13828" width="8.125" style="114" customWidth="1"/>
    <col min="13829" max="13831" width="11.625" style="114" customWidth="1"/>
    <col min="13832" max="13832" width="12.875" style="114" customWidth="1"/>
    <col min="13833" max="13833" width="10.625" style="114" customWidth="1"/>
    <col min="13834" max="13834" width="11.625" style="114" customWidth="1"/>
    <col min="13835" max="13835" width="12.625" style="114" customWidth="1"/>
    <col min="13836" max="13836" width="9.625" style="114" customWidth="1"/>
    <col min="13837" max="13837" width="9" style="114"/>
    <col min="13838" max="13838" width="12" style="114" customWidth="1"/>
    <col min="13839" max="13839" width="12.75" style="114" customWidth="1"/>
    <col min="13840" max="14080" width="9" style="114"/>
    <col min="14081" max="14082" width="16.625" style="114" customWidth="1"/>
    <col min="14083" max="14083" width="5.625" style="114" customWidth="1"/>
    <col min="14084" max="14084" width="8.125" style="114" customWidth="1"/>
    <col min="14085" max="14087" width="11.625" style="114" customWidth="1"/>
    <col min="14088" max="14088" width="12.875" style="114" customWidth="1"/>
    <col min="14089" max="14089" width="10.625" style="114" customWidth="1"/>
    <col min="14090" max="14090" width="11.625" style="114" customWidth="1"/>
    <col min="14091" max="14091" width="12.625" style="114" customWidth="1"/>
    <col min="14092" max="14092" width="9.625" style="114" customWidth="1"/>
    <col min="14093" max="14093" width="9" style="114"/>
    <col min="14094" max="14094" width="12" style="114" customWidth="1"/>
    <col min="14095" max="14095" width="12.75" style="114" customWidth="1"/>
    <col min="14096" max="14336" width="9" style="114"/>
    <col min="14337" max="14338" width="16.625" style="114" customWidth="1"/>
    <col min="14339" max="14339" width="5.625" style="114" customWidth="1"/>
    <col min="14340" max="14340" width="8.125" style="114" customWidth="1"/>
    <col min="14341" max="14343" width="11.625" style="114" customWidth="1"/>
    <col min="14344" max="14344" width="12.875" style="114" customWidth="1"/>
    <col min="14345" max="14345" width="10.625" style="114" customWidth="1"/>
    <col min="14346" max="14346" width="11.625" style="114" customWidth="1"/>
    <col min="14347" max="14347" width="12.625" style="114" customWidth="1"/>
    <col min="14348" max="14348" width="9.625" style="114" customWidth="1"/>
    <col min="14349" max="14349" width="9" style="114"/>
    <col min="14350" max="14350" width="12" style="114" customWidth="1"/>
    <col min="14351" max="14351" width="12.75" style="114" customWidth="1"/>
    <col min="14352" max="14592" width="9" style="114"/>
    <col min="14593" max="14594" width="16.625" style="114" customWidth="1"/>
    <col min="14595" max="14595" width="5.625" style="114" customWidth="1"/>
    <col min="14596" max="14596" width="8.125" style="114" customWidth="1"/>
    <col min="14597" max="14599" width="11.625" style="114" customWidth="1"/>
    <col min="14600" max="14600" width="12.875" style="114" customWidth="1"/>
    <col min="14601" max="14601" width="10.625" style="114" customWidth="1"/>
    <col min="14602" max="14602" width="11.625" style="114" customWidth="1"/>
    <col min="14603" max="14603" width="12.625" style="114" customWidth="1"/>
    <col min="14604" max="14604" width="9.625" style="114" customWidth="1"/>
    <col min="14605" max="14605" width="9" style="114"/>
    <col min="14606" max="14606" width="12" style="114" customWidth="1"/>
    <col min="14607" max="14607" width="12.75" style="114" customWidth="1"/>
    <col min="14608" max="14848" width="9" style="114"/>
    <col min="14849" max="14850" width="16.625" style="114" customWidth="1"/>
    <col min="14851" max="14851" width="5.625" style="114" customWidth="1"/>
    <col min="14852" max="14852" width="8.125" style="114" customWidth="1"/>
    <col min="14853" max="14855" width="11.625" style="114" customWidth="1"/>
    <col min="14856" max="14856" width="12.875" style="114" customWidth="1"/>
    <col min="14857" max="14857" width="10.625" style="114" customWidth="1"/>
    <col min="14858" max="14858" width="11.625" style="114" customWidth="1"/>
    <col min="14859" max="14859" width="12.625" style="114" customWidth="1"/>
    <col min="14860" max="14860" width="9.625" style="114" customWidth="1"/>
    <col min="14861" max="14861" width="9" style="114"/>
    <col min="14862" max="14862" width="12" style="114" customWidth="1"/>
    <col min="14863" max="14863" width="12.75" style="114" customWidth="1"/>
    <col min="14864" max="15104" width="9" style="114"/>
    <col min="15105" max="15106" width="16.625" style="114" customWidth="1"/>
    <col min="15107" max="15107" width="5.625" style="114" customWidth="1"/>
    <col min="15108" max="15108" width="8.125" style="114" customWidth="1"/>
    <col min="15109" max="15111" width="11.625" style="114" customWidth="1"/>
    <col min="15112" max="15112" width="12.875" style="114" customWidth="1"/>
    <col min="15113" max="15113" width="10.625" style="114" customWidth="1"/>
    <col min="15114" max="15114" width="11.625" style="114" customWidth="1"/>
    <col min="15115" max="15115" width="12.625" style="114" customWidth="1"/>
    <col min="15116" max="15116" width="9.625" style="114" customWidth="1"/>
    <col min="15117" max="15117" width="9" style="114"/>
    <col min="15118" max="15118" width="12" style="114" customWidth="1"/>
    <col min="15119" max="15119" width="12.75" style="114" customWidth="1"/>
    <col min="15120" max="15360" width="9" style="114"/>
    <col min="15361" max="15362" width="16.625" style="114" customWidth="1"/>
    <col min="15363" max="15363" width="5.625" style="114" customWidth="1"/>
    <col min="15364" max="15364" width="8.125" style="114" customWidth="1"/>
    <col min="15365" max="15367" width="11.625" style="114" customWidth="1"/>
    <col min="15368" max="15368" width="12.875" style="114" customWidth="1"/>
    <col min="15369" max="15369" width="10.625" style="114" customWidth="1"/>
    <col min="15370" max="15370" width="11.625" style="114" customWidth="1"/>
    <col min="15371" max="15371" width="12.625" style="114" customWidth="1"/>
    <col min="15372" max="15372" width="9.625" style="114" customWidth="1"/>
    <col min="15373" max="15373" width="9" style="114"/>
    <col min="15374" max="15374" width="12" style="114" customWidth="1"/>
    <col min="15375" max="15375" width="12.75" style="114" customWidth="1"/>
    <col min="15376" max="15616" width="9" style="114"/>
    <col min="15617" max="15618" width="16.625" style="114" customWidth="1"/>
    <col min="15619" max="15619" width="5.625" style="114" customWidth="1"/>
    <col min="15620" max="15620" width="8.125" style="114" customWidth="1"/>
    <col min="15621" max="15623" width="11.625" style="114" customWidth="1"/>
    <col min="15624" max="15624" width="12.875" style="114" customWidth="1"/>
    <col min="15625" max="15625" width="10.625" style="114" customWidth="1"/>
    <col min="15626" max="15626" width="11.625" style="114" customWidth="1"/>
    <col min="15627" max="15627" width="12.625" style="114" customWidth="1"/>
    <col min="15628" max="15628" width="9.625" style="114" customWidth="1"/>
    <col min="15629" max="15629" width="9" style="114"/>
    <col min="15630" max="15630" width="12" style="114" customWidth="1"/>
    <col min="15631" max="15631" width="12.75" style="114" customWidth="1"/>
    <col min="15632" max="15872" width="9" style="114"/>
    <col min="15873" max="15874" width="16.625" style="114" customWidth="1"/>
    <col min="15875" max="15875" width="5.625" style="114" customWidth="1"/>
    <col min="15876" max="15876" width="8.125" style="114" customWidth="1"/>
    <col min="15877" max="15879" width="11.625" style="114" customWidth="1"/>
    <col min="15880" max="15880" width="12.875" style="114" customWidth="1"/>
    <col min="15881" max="15881" width="10.625" style="114" customWidth="1"/>
    <col min="15882" max="15882" width="11.625" style="114" customWidth="1"/>
    <col min="15883" max="15883" width="12.625" style="114" customWidth="1"/>
    <col min="15884" max="15884" width="9.625" style="114" customWidth="1"/>
    <col min="15885" max="15885" width="9" style="114"/>
    <col min="15886" max="15886" width="12" style="114" customWidth="1"/>
    <col min="15887" max="15887" width="12.75" style="114" customWidth="1"/>
    <col min="15888" max="16128" width="9" style="114"/>
    <col min="16129" max="16130" width="16.625" style="114" customWidth="1"/>
    <col min="16131" max="16131" width="5.625" style="114" customWidth="1"/>
    <col min="16132" max="16132" width="8.125" style="114" customWidth="1"/>
    <col min="16133" max="16135" width="11.625" style="114" customWidth="1"/>
    <col min="16136" max="16136" width="12.875" style="114" customWidth="1"/>
    <col min="16137" max="16137" width="10.625" style="114" customWidth="1"/>
    <col min="16138" max="16138" width="11.625" style="114" customWidth="1"/>
    <col min="16139" max="16139" width="12.625" style="114" customWidth="1"/>
    <col min="16140" max="16140" width="9.625" style="114" customWidth="1"/>
    <col min="16141" max="16141" width="9" style="114"/>
    <col min="16142" max="16142" width="12" style="114" customWidth="1"/>
    <col min="16143" max="16143" width="12.75" style="114" customWidth="1"/>
    <col min="16144" max="16384" width="9" style="114"/>
  </cols>
  <sheetData>
    <row r="1" spans="1:14" s="54" customFormat="1" ht="24" customHeight="1">
      <c r="A1" s="149" t="s">
        <v>100</v>
      </c>
      <c r="B1" s="149" t="s">
        <v>101</v>
      </c>
      <c r="C1" s="145" t="s">
        <v>102</v>
      </c>
      <c r="D1" s="151" t="s">
        <v>103</v>
      </c>
      <c r="E1" s="145" t="s">
        <v>104</v>
      </c>
      <c r="F1" s="145"/>
      <c r="G1" s="145" t="s">
        <v>105</v>
      </c>
      <c r="H1" s="145"/>
      <c r="I1" s="145" t="s">
        <v>106</v>
      </c>
      <c r="J1" s="145"/>
      <c r="K1" s="145" t="s">
        <v>107</v>
      </c>
      <c r="L1" s="145" t="s">
        <v>108</v>
      </c>
      <c r="N1" s="55"/>
    </row>
    <row r="2" spans="1:14" s="54" customFormat="1" ht="24" customHeight="1">
      <c r="A2" s="150"/>
      <c r="B2" s="150"/>
      <c r="C2" s="145"/>
      <c r="D2" s="152"/>
      <c r="E2" s="56" t="s">
        <v>109</v>
      </c>
      <c r="F2" s="57" t="s">
        <v>110</v>
      </c>
      <c r="G2" s="57" t="s">
        <v>109</v>
      </c>
      <c r="H2" s="57" t="s">
        <v>110</v>
      </c>
      <c r="I2" s="57" t="s">
        <v>109</v>
      </c>
      <c r="J2" s="57" t="s">
        <v>110</v>
      </c>
      <c r="K2" s="146"/>
      <c r="L2" s="145"/>
      <c r="N2" s="55"/>
    </row>
    <row r="3" spans="1:14" s="63" customFormat="1" ht="24" customHeight="1">
      <c r="A3" s="58" t="s">
        <v>111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N3" s="64"/>
    </row>
    <row r="4" spans="1:14" s="63" customFormat="1" ht="24" customHeight="1">
      <c r="A4" s="65" t="str">
        <f>A23</f>
        <v>1. 전등 설비공사</v>
      </c>
      <c r="B4" s="66"/>
      <c r="C4" s="67" t="s">
        <v>112</v>
      </c>
      <c r="D4" s="68">
        <v>1</v>
      </c>
      <c r="E4" s="69"/>
      <c r="F4" s="69"/>
      <c r="G4" s="69"/>
      <c r="H4" s="70"/>
      <c r="I4" s="69"/>
      <c r="J4" s="69"/>
      <c r="K4" s="69"/>
      <c r="L4" s="71"/>
      <c r="N4" s="64"/>
    </row>
    <row r="5" spans="1:14" s="63" customFormat="1" ht="24" customHeight="1">
      <c r="A5" s="65" t="str">
        <f>A63</f>
        <v>2. 전열 설비공사</v>
      </c>
      <c r="B5" s="66"/>
      <c r="C5" s="67" t="s">
        <v>113</v>
      </c>
      <c r="D5" s="68">
        <v>1</v>
      </c>
      <c r="E5" s="69"/>
      <c r="F5" s="69"/>
      <c r="G5" s="69"/>
      <c r="H5" s="70"/>
      <c r="I5" s="69"/>
      <c r="J5" s="69"/>
      <c r="K5" s="69"/>
      <c r="L5" s="71"/>
      <c r="N5" s="64"/>
    </row>
    <row r="6" spans="1:14" s="63" customFormat="1" ht="24" customHeight="1">
      <c r="A6" s="65" t="str">
        <f>A83</f>
        <v>3. 전기 철거공사</v>
      </c>
      <c r="B6" s="66"/>
      <c r="C6" s="67" t="s">
        <v>114</v>
      </c>
      <c r="D6" s="68">
        <v>1</v>
      </c>
      <c r="E6" s="69"/>
      <c r="F6" s="69"/>
      <c r="G6" s="69"/>
      <c r="H6" s="70"/>
      <c r="I6" s="69"/>
      <c r="J6" s="69"/>
      <c r="K6" s="69"/>
      <c r="L6" s="71"/>
      <c r="N6" s="64"/>
    </row>
    <row r="7" spans="1:14" s="63" customFormat="1" ht="24" customHeight="1">
      <c r="A7" s="65"/>
      <c r="B7" s="66"/>
      <c r="C7" s="67"/>
      <c r="D7" s="67"/>
      <c r="E7" s="69"/>
      <c r="F7" s="69"/>
      <c r="G7" s="69"/>
      <c r="H7" s="69"/>
      <c r="I7" s="69"/>
      <c r="J7" s="69"/>
      <c r="K7" s="69"/>
      <c r="L7" s="71"/>
      <c r="N7" s="64"/>
    </row>
    <row r="8" spans="1:14" s="63" customFormat="1" ht="24" customHeight="1">
      <c r="A8" s="72" t="s">
        <v>115</v>
      </c>
      <c r="B8" s="73"/>
      <c r="C8" s="74"/>
      <c r="D8" s="74"/>
      <c r="E8" s="75"/>
      <c r="F8" s="75"/>
      <c r="G8" s="75"/>
      <c r="H8" s="76"/>
      <c r="I8" s="75"/>
      <c r="J8" s="75"/>
      <c r="K8" s="75"/>
      <c r="L8" s="77"/>
      <c r="N8" s="64"/>
    </row>
    <row r="9" spans="1:14" s="63" customFormat="1" ht="24" customHeight="1">
      <c r="A9" s="72"/>
      <c r="B9" s="73"/>
      <c r="C9" s="74"/>
      <c r="D9" s="74"/>
      <c r="E9" s="75"/>
      <c r="F9" s="75"/>
      <c r="G9" s="75"/>
      <c r="H9" s="75"/>
      <c r="I9" s="75"/>
      <c r="J9" s="75"/>
      <c r="K9" s="75"/>
      <c r="L9" s="77"/>
      <c r="N9" s="64"/>
    </row>
    <row r="10" spans="1:14" s="63" customFormat="1" ht="24" customHeight="1">
      <c r="A10" s="72"/>
      <c r="B10" s="73"/>
      <c r="C10" s="74"/>
      <c r="D10" s="74"/>
      <c r="E10" s="75"/>
      <c r="F10" s="75"/>
      <c r="G10" s="75"/>
      <c r="H10" s="75"/>
      <c r="I10" s="75"/>
      <c r="J10" s="75"/>
      <c r="K10" s="75"/>
      <c r="L10" s="77"/>
      <c r="N10" s="64"/>
    </row>
    <row r="11" spans="1:14" s="63" customFormat="1" ht="24" customHeight="1">
      <c r="A11" s="72"/>
      <c r="B11" s="73"/>
      <c r="C11" s="74"/>
      <c r="D11" s="74"/>
      <c r="E11" s="75"/>
      <c r="F11" s="75"/>
      <c r="G11" s="75"/>
      <c r="H11" s="75"/>
      <c r="I11" s="75"/>
      <c r="J11" s="75"/>
      <c r="K11" s="75"/>
      <c r="L11" s="77"/>
      <c r="N11" s="64"/>
    </row>
    <row r="12" spans="1:14" s="63" customFormat="1" ht="24" customHeight="1">
      <c r="A12" s="72"/>
      <c r="B12" s="73"/>
      <c r="C12" s="74"/>
      <c r="D12" s="74"/>
      <c r="E12" s="75"/>
      <c r="F12" s="75"/>
      <c r="G12" s="75"/>
      <c r="H12" s="75"/>
      <c r="I12" s="75"/>
      <c r="J12" s="75"/>
      <c r="K12" s="75"/>
      <c r="L12" s="77"/>
      <c r="N12" s="64"/>
    </row>
    <row r="13" spans="1:14" s="63" customFormat="1" ht="24" customHeight="1">
      <c r="A13" s="72"/>
      <c r="B13" s="73"/>
      <c r="C13" s="74"/>
      <c r="D13" s="74"/>
      <c r="E13" s="75"/>
      <c r="F13" s="75"/>
      <c r="G13" s="75"/>
      <c r="H13" s="75"/>
      <c r="I13" s="75"/>
      <c r="J13" s="75"/>
      <c r="K13" s="75"/>
      <c r="L13" s="77"/>
      <c r="N13" s="64"/>
    </row>
    <row r="14" spans="1:14" s="63" customFormat="1" ht="24" customHeight="1">
      <c r="A14" s="72"/>
      <c r="B14" s="73"/>
      <c r="C14" s="74"/>
      <c r="D14" s="74"/>
      <c r="E14" s="75"/>
      <c r="F14" s="75"/>
      <c r="G14" s="75"/>
      <c r="H14" s="75"/>
      <c r="I14" s="75"/>
      <c r="J14" s="75"/>
      <c r="K14" s="75"/>
      <c r="L14" s="77"/>
      <c r="N14" s="64"/>
    </row>
    <row r="15" spans="1:14" s="63" customFormat="1" ht="24" customHeight="1">
      <c r="A15" s="72"/>
      <c r="B15" s="73"/>
      <c r="C15" s="74"/>
      <c r="D15" s="74"/>
      <c r="E15" s="75"/>
      <c r="F15" s="75"/>
      <c r="G15" s="75"/>
      <c r="H15" s="76"/>
      <c r="I15" s="75"/>
      <c r="J15" s="75"/>
      <c r="K15" s="75"/>
      <c r="L15" s="77"/>
      <c r="N15" s="64"/>
    </row>
    <row r="16" spans="1:14" s="63" customFormat="1" ht="24" customHeight="1">
      <c r="A16" s="72"/>
      <c r="B16" s="73"/>
      <c r="C16" s="74"/>
      <c r="D16" s="74"/>
      <c r="E16" s="75"/>
      <c r="F16" s="75"/>
      <c r="G16" s="75"/>
      <c r="H16" s="75"/>
      <c r="I16" s="75"/>
      <c r="J16" s="75"/>
      <c r="K16" s="75"/>
      <c r="L16" s="77"/>
      <c r="N16" s="64"/>
    </row>
    <row r="17" spans="1:14" s="63" customFormat="1" ht="24" customHeight="1">
      <c r="A17" s="72"/>
      <c r="B17" s="73"/>
      <c r="C17" s="74"/>
      <c r="D17" s="74"/>
      <c r="E17" s="75"/>
      <c r="F17" s="75"/>
      <c r="G17" s="75"/>
      <c r="H17" s="75"/>
      <c r="I17" s="75"/>
      <c r="J17" s="75"/>
      <c r="K17" s="75"/>
      <c r="L17" s="77"/>
      <c r="N17" s="64"/>
    </row>
    <row r="18" spans="1:14" s="63" customFormat="1" ht="24" customHeight="1">
      <c r="A18" s="72"/>
      <c r="B18" s="73"/>
      <c r="C18" s="74"/>
      <c r="D18" s="74"/>
      <c r="E18" s="75"/>
      <c r="F18" s="75"/>
      <c r="G18" s="75"/>
      <c r="H18" s="75"/>
      <c r="I18" s="75"/>
      <c r="J18" s="75"/>
      <c r="K18" s="75"/>
      <c r="L18" s="77"/>
      <c r="N18" s="64"/>
    </row>
    <row r="19" spans="1:14" s="63" customFormat="1" ht="24" customHeight="1">
      <c r="A19" s="78"/>
      <c r="B19" s="79"/>
      <c r="C19" s="80"/>
      <c r="D19" s="81"/>
      <c r="E19" s="82"/>
      <c r="F19" s="69"/>
      <c r="G19" s="83"/>
      <c r="H19" s="69"/>
      <c r="I19" s="83"/>
      <c r="J19" s="69"/>
      <c r="K19" s="82"/>
      <c r="L19" s="84"/>
      <c r="N19" s="64"/>
    </row>
    <row r="20" spans="1:14" s="63" customFormat="1" ht="24" customHeight="1">
      <c r="A20" s="72"/>
      <c r="B20" s="73"/>
      <c r="C20" s="74"/>
      <c r="D20" s="74"/>
      <c r="E20" s="75"/>
      <c r="F20" s="75"/>
      <c r="G20" s="75"/>
      <c r="H20" s="75"/>
      <c r="I20" s="75"/>
      <c r="J20" s="75"/>
      <c r="K20" s="75"/>
      <c r="L20" s="77"/>
      <c r="N20" s="64"/>
    </row>
    <row r="21" spans="1:14" s="63" customFormat="1" ht="24" customHeight="1">
      <c r="A21" s="78"/>
      <c r="B21" s="79"/>
      <c r="C21" s="80"/>
      <c r="D21" s="81"/>
      <c r="E21" s="82"/>
      <c r="F21" s="69"/>
      <c r="G21" s="83"/>
      <c r="H21" s="69"/>
      <c r="I21" s="83"/>
      <c r="J21" s="69"/>
      <c r="K21" s="82"/>
      <c r="L21" s="84"/>
      <c r="N21" s="64"/>
    </row>
    <row r="22" spans="1:14" s="63" customFormat="1" ht="24" customHeight="1">
      <c r="A22" s="85"/>
      <c r="B22" s="86"/>
      <c r="C22" s="87"/>
      <c r="D22" s="88"/>
      <c r="E22" s="89"/>
      <c r="F22" s="90"/>
      <c r="G22" s="91"/>
      <c r="H22" s="90"/>
      <c r="I22" s="91"/>
      <c r="J22" s="90"/>
      <c r="K22" s="89"/>
      <c r="L22" s="92"/>
      <c r="N22" s="64"/>
    </row>
    <row r="23" spans="1:14" s="63" customFormat="1" ht="24" customHeight="1">
      <c r="A23" s="147" t="str">
        <f>[18]전기공량!A3</f>
        <v>1. 전등 설비공사</v>
      </c>
      <c r="B23" s="148"/>
      <c r="C23" s="93"/>
      <c r="D23" s="94"/>
      <c r="E23" s="95"/>
      <c r="F23" s="61"/>
      <c r="G23" s="96"/>
      <c r="H23" s="61"/>
      <c r="I23" s="96"/>
      <c r="J23" s="96"/>
      <c r="K23" s="95"/>
      <c r="L23" s="97"/>
      <c r="N23" s="64"/>
    </row>
    <row r="24" spans="1:14" s="63" customFormat="1" ht="24" customHeight="1">
      <c r="A24" s="78" t="str">
        <f>[18]전기공량!A4</f>
        <v>경질비닐 전선관</v>
      </c>
      <c r="B24" s="79" t="str">
        <f>[18]전기공량!B4</f>
        <v>HI 16C</v>
      </c>
      <c r="C24" s="81" t="str">
        <f>[18]전기공량!C4</f>
        <v>M</v>
      </c>
      <c r="D24" s="98">
        <f>[18]전기공량!I4</f>
        <v>107</v>
      </c>
      <c r="E24" s="69"/>
      <c r="F24" s="69"/>
      <c r="G24" s="83"/>
      <c r="H24" s="69"/>
      <c r="I24" s="83"/>
      <c r="J24" s="83"/>
      <c r="K24" s="82"/>
      <c r="L24" s="84"/>
      <c r="N24" s="64"/>
    </row>
    <row r="25" spans="1:14" s="63" customFormat="1" ht="24" customHeight="1">
      <c r="A25" s="78" t="str">
        <f>[18]전기공량!A5</f>
        <v>경질비닐 전선관</v>
      </c>
      <c r="B25" s="79" t="str">
        <f>[18]전기공량!B5</f>
        <v>HI 22C</v>
      </c>
      <c r="C25" s="81" t="str">
        <f>[18]전기공량!C5</f>
        <v>M</v>
      </c>
      <c r="D25" s="98">
        <f>[18]전기공량!I5</f>
        <v>8</v>
      </c>
      <c r="E25" s="69"/>
      <c r="F25" s="69"/>
      <c r="G25" s="83"/>
      <c r="H25" s="69"/>
      <c r="I25" s="83"/>
      <c r="J25" s="83"/>
      <c r="K25" s="82"/>
      <c r="L25" s="84"/>
      <c r="N25" s="64"/>
    </row>
    <row r="26" spans="1:14" s="63" customFormat="1" ht="24" customHeight="1">
      <c r="A26" s="78" t="str">
        <f>[18]전기공량!A6</f>
        <v>후렉시블 전선관</v>
      </c>
      <c r="B26" s="79" t="str">
        <f>[18]전기공량!B6</f>
        <v xml:space="preserve">16C 일반방수 </v>
      </c>
      <c r="C26" s="81" t="str">
        <f>[18]전기공량!C6</f>
        <v>M</v>
      </c>
      <c r="D26" s="98">
        <f>[18]전기공량!I6</f>
        <v>26</v>
      </c>
      <c r="E26" s="69"/>
      <c r="F26" s="69"/>
      <c r="G26" s="83"/>
      <c r="H26" s="69"/>
      <c r="I26" s="83"/>
      <c r="J26" s="83"/>
      <c r="K26" s="82"/>
      <c r="L26" s="84"/>
      <c r="N26" s="64"/>
    </row>
    <row r="27" spans="1:14" s="63" customFormat="1" ht="24" customHeight="1">
      <c r="A27" s="78" t="str">
        <f>[18]전기공량!A7</f>
        <v>저독성난연절연전선</v>
      </c>
      <c r="B27" s="79" t="str">
        <f>[18]전기공량!B7</f>
        <v xml:space="preserve">HFIX 2.5㎟ </v>
      </c>
      <c r="C27" s="81" t="str">
        <f>[18]전기공량!C7</f>
        <v>M</v>
      </c>
      <c r="D27" s="98">
        <f>[18]전기공량!I7</f>
        <v>534</v>
      </c>
      <c r="E27" s="69"/>
      <c r="F27" s="69"/>
      <c r="G27" s="83"/>
      <c r="H27" s="69"/>
      <c r="I27" s="83"/>
      <c r="J27" s="83"/>
      <c r="K27" s="82"/>
      <c r="L27" s="84"/>
      <c r="N27" s="64"/>
    </row>
    <row r="28" spans="1:14" s="63" customFormat="1" ht="24" customHeight="1">
      <c r="A28" s="78" t="str">
        <f>[18]전기공량!A8</f>
        <v>PVC 박스(카바부)</v>
      </c>
      <c r="B28" s="79" t="str">
        <f>[18]전기공량!B8</f>
        <v>C/T 4각</v>
      </c>
      <c r="C28" s="81" t="str">
        <f>[18]전기공량!C8</f>
        <v>EA</v>
      </c>
      <c r="D28" s="98">
        <f>[18]전기공량!I8</f>
        <v>10</v>
      </c>
      <c r="E28" s="69"/>
      <c r="F28" s="69"/>
      <c r="G28" s="83"/>
      <c r="H28" s="69"/>
      <c r="I28" s="83"/>
      <c r="J28" s="83"/>
      <c r="K28" s="82"/>
      <c r="L28" s="84"/>
      <c r="N28" s="64"/>
    </row>
    <row r="29" spans="1:14" s="63" customFormat="1" ht="24" customHeight="1">
      <c r="A29" s="78" t="str">
        <f>[18]전기공량!A9</f>
        <v>PVC 박스(카바부)</v>
      </c>
      <c r="B29" s="79" t="str">
        <f>[18]전기공량!B9</f>
        <v>C/T 8각</v>
      </c>
      <c r="C29" s="81" t="str">
        <f>[18]전기공량!C9</f>
        <v>EA</v>
      </c>
      <c r="D29" s="98">
        <f>[18]전기공량!I9</f>
        <v>22</v>
      </c>
      <c r="E29" s="69"/>
      <c r="F29" s="69"/>
      <c r="G29" s="83"/>
      <c r="H29" s="69"/>
      <c r="I29" s="83"/>
      <c r="J29" s="83"/>
      <c r="K29" s="82"/>
      <c r="L29" s="84"/>
      <c r="N29" s="64"/>
    </row>
    <row r="30" spans="1:14" s="63" customFormat="1" ht="24" customHeight="1">
      <c r="A30" s="78" t="str">
        <f>[18]전기공량!A10</f>
        <v>PVC 박스(카바부)</v>
      </c>
      <c r="B30" s="79" t="str">
        <f>[18]전기공량!B10</f>
        <v>O/L SW</v>
      </c>
      <c r="C30" s="81" t="str">
        <f>[18]전기공량!C10</f>
        <v>EA</v>
      </c>
      <c r="D30" s="98">
        <f>[18]전기공량!I10</f>
        <v>12</v>
      </c>
      <c r="E30" s="69"/>
      <c r="F30" s="69"/>
      <c r="G30" s="83"/>
      <c r="H30" s="69"/>
      <c r="I30" s="83"/>
      <c r="J30" s="83"/>
      <c r="K30" s="82"/>
      <c r="L30" s="84"/>
      <c r="N30" s="64"/>
    </row>
    <row r="31" spans="1:14" s="63" customFormat="1" ht="24" customHeight="1">
      <c r="A31" s="78" t="str">
        <f>[18]전기공량!A11</f>
        <v>단로스위치(WIDE)</v>
      </c>
      <c r="B31" s="79" t="str">
        <f>[18]전기공량!B11</f>
        <v>1구 250V 16A</v>
      </c>
      <c r="C31" s="81" t="str">
        <f>[18]전기공량!C11</f>
        <v>EA</v>
      </c>
      <c r="D31" s="98">
        <f>[18]전기공량!I11</f>
        <v>3</v>
      </c>
      <c r="E31" s="69"/>
      <c r="F31" s="69"/>
      <c r="G31" s="83"/>
      <c r="H31" s="69"/>
      <c r="I31" s="83"/>
      <c r="J31" s="83"/>
      <c r="K31" s="82"/>
      <c r="L31" s="84"/>
      <c r="N31" s="64"/>
    </row>
    <row r="32" spans="1:14" s="63" customFormat="1" ht="24" customHeight="1">
      <c r="A32" s="78" t="str">
        <f>[18]전기공량!A12</f>
        <v>단로스위치(WIDE)</v>
      </c>
      <c r="B32" s="79" t="str">
        <f>[18]전기공량!B12</f>
        <v>2구 250V 16A</v>
      </c>
      <c r="C32" s="81" t="str">
        <f>[18]전기공량!C12</f>
        <v>EA</v>
      </c>
      <c r="D32" s="98">
        <f>[18]전기공량!I12</f>
        <v>6</v>
      </c>
      <c r="E32" s="69"/>
      <c r="F32" s="69"/>
      <c r="G32" s="83"/>
      <c r="H32" s="69"/>
      <c r="I32" s="83"/>
      <c r="J32" s="83"/>
      <c r="K32" s="82"/>
      <c r="L32" s="84"/>
      <c r="N32" s="64"/>
    </row>
    <row r="33" spans="1:14" s="63" customFormat="1" ht="24" customHeight="1">
      <c r="A33" s="78" t="str">
        <f>[18]전기공량!A13</f>
        <v>단로스위치(WIDE)</v>
      </c>
      <c r="B33" s="79" t="str">
        <f>[18]전기공량!B13</f>
        <v>3구 250V 16A</v>
      </c>
      <c r="C33" s="81" t="str">
        <f>[18]전기공량!C13</f>
        <v>EA</v>
      </c>
      <c r="D33" s="98">
        <f>[18]전기공량!I13</f>
        <v>2</v>
      </c>
      <c r="E33" s="69"/>
      <c r="F33" s="69"/>
      <c r="G33" s="83"/>
      <c r="H33" s="69"/>
      <c r="I33" s="83"/>
      <c r="J33" s="83"/>
      <c r="K33" s="82"/>
      <c r="L33" s="84"/>
      <c r="N33" s="64"/>
    </row>
    <row r="34" spans="1:14" s="63" customFormat="1" ht="24" customHeight="1">
      <c r="A34" s="78" t="str">
        <f>[18]전기공량!A14</f>
        <v>방우형 콘센트</v>
      </c>
      <c r="B34" s="79" t="str">
        <f>[18]전기공량!B14</f>
        <v>2구 250V 16A</v>
      </c>
      <c r="C34" s="81" t="str">
        <f>[18]전기공량!C14</f>
        <v>EA</v>
      </c>
      <c r="D34" s="98">
        <f>[18]전기공량!I14</f>
        <v>2</v>
      </c>
      <c r="E34" s="69"/>
      <c r="F34" s="69"/>
      <c r="G34" s="83"/>
      <c r="H34" s="69"/>
      <c r="I34" s="83"/>
      <c r="J34" s="83"/>
      <c r="K34" s="82"/>
      <c r="L34" s="84"/>
      <c r="N34" s="64"/>
    </row>
    <row r="35" spans="1:14" s="63" customFormat="1" ht="24" customHeight="1">
      <c r="A35" s="78" t="str">
        <f>[18]전기공량!A15</f>
        <v>조명기구 TYPE:A</v>
      </c>
      <c r="B35" s="79" t="str">
        <f>[18]전기공량!B15</f>
        <v>LED 40W 평판매입</v>
      </c>
      <c r="C35" s="81" t="str">
        <f>[18]전기공량!C15</f>
        <v>EA</v>
      </c>
      <c r="D35" s="98">
        <f>[18]전기공량!I15</f>
        <v>10</v>
      </c>
      <c r="E35" s="69"/>
      <c r="F35" s="69"/>
      <c r="G35" s="83"/>
      <c r="H35" s="69"/>
      <c r="I35" s="83"/>
      <c r="J35" s="83"/>
      <c r="K35" s="82"/>
      <c r="L35" s="84"/>
      <c r="N35" s="64"/>
    </row>
    <row r="36" spans="1:14" s="63" customFormat="1" ht="24" customHeight="1">
      <c r="A36" s="78" t="str">
        <f>[18]전기공량!A16</f>
        <v>조명기구 TYPE:B</v>
      </c>
      <c r="B36" s="79" t="str">
        <f>[18]전기공량!B16</f>
        <v>LED 10W 다운라이트</v>
      </c>
      <c r="C36" s="81" t="str">
        <f>[18]전기공량!C16</f>
        <v>EA</v>
      </c>
      <c r="D36" s="98">
        <f>[18]전기공량!I16</f>
        <v>17</v>
      </c>
      <c r="E36" s="69"/>
      <c r="F36" s="69"/>
      <c r="G36" s="83"/>
      <c r="H36" s="69"/>
      <c r="I36" s="83"/>
      <c r="J36" s="83"/>
      <c r="K36" s="82"/>
      <c r="L36" s="84"/>
      <c r="N36" s="64"/>
    </row>
    <row r="37" spans="1:14" s="63" customFormat="1" ht="24" customHeight="1">
      <c r="A37" s="78" t="str">
        <f>[18]전기공량!A17</f>
        <v>조명기구 TYPE:C</v>
      </c>
      <c r="B37" s="79" t="str">
        <f>[18]전기공량!B17</f>
        <v>LED 18W 간접조명</v>
      </c>
      <c r="C37" s="81" t="str">
        <f>[18]전기공량!C17</f>
        <v>EA</v>
      </c>
      <c r="D37" s="98">
        <f>[18]전기공량!I17</f>
        <v>15</v>
      </c>
      <c r="E37" s="69"/>
      <c r="F37" s="69"/>
      <c r="G37" s="83"/>
      <c r="H37" s="69"/>
      <c r="I37" s="83"/>
      <c r="J37" s="83"/>
      <c r="K37" s="82"/>
      <c r="L37" s="84"/>
      <c r="N37" s="64"/>
    </row>
    <row r="38" spans="1:14" s="63" customFormat="1" ht="24" customHeight="1">
      <c r="A38" s="78" t="str">
        <f>[18]전기공량!A18</f>
        <v>조명기구 TYPE:D</v>
      </c>
      <c r="B38" s="79" t="str">
        <f>[18]전기공량!B18</f>
        <v>LED 11W 간접조명</v>
      </c>
      <c r="C38" s="81" t="str">
        <f>[18]전기공량!C18</f>
        <v>EA</v>
      </c>
      <c r="D38" s="98">
        <f>[18]전기공량!I18</f>
        <v>5</v>
      </c>
      <c r="E38" s="69"/>
      <c r="F38" s="69"/>
      <c r="G38" s="83"/>
      <c r="H38" s="69"/>
      <c r="I38" s="83"/>
      <c r="J38" s="83"/>
      <c r="K38" s="82"/>
      <c r="L38" s="84"/>
      <c r="N38" s="64"/>
    </row>
    <row r="39" spans="1:14" s="63" customFormat="1" ht="24" customHeight="1">
      <c r="A39" s="78" t="str">
        <f>[18]전기공량!A19</f>
        <v>배관용홈파기</v>
      </c>
      <c r="B39" s="79" t="str">
        <f>[18]전기공량!B19</f>
        <v>￠22 이하용</v>
      </c>
      <c r="C39" s="81" t="str">
        <f>[18]전기공량!C19</f>
        <v>M</v>
      </c>
      <c r="D39" s="98">
        <f>[18]전기공량!I19</f>
        <v>23</v>
      </c>
      <c r="E39" s="69"/>
      <c r="F39" s="69"/>
      <c r="G39" s="83"/>
      <c r="H39" s="69"/>
      <c r="I39" s="83"/>
      <c r="J39" s="83"/>
      <c r="K39" s="82"/>
      <c r="L39" s="84"/>
      <c r="M39" s="99">
        <f>SUM(D37:D39)</f>
        <v>43</v>
      </c>
      <c r="N39" s="64"/>
    </row>
    <row r="40" spans="1:14" s="63" customFormat="1" ht="24" customHeight="1">
      <c r="A40" s="78" t="s">
        <v>116</v>
      </c>
      <c r="B40" s="79" t="s">
        <v>117</v>
      </c>
      <c r="C40" s="80" t="s">
        <v>118</v>
      </c>
      <c r="D40" s="81">
        <v>1</v>
      </c>
      <c r="E40" s="82"/>
      <c r="F40" s="100"/>
      <c r="G40" s="83"/>
      <c r="H40" s="83"/>
      <c r="I40" s="83"/>
      <c r="J40" s="83"/>
      <c r="K40" s="82"/>
      <c r="L40" s="84"/>
      <c r="N40" s="101">
        <f>SUM(D24:D39)</f>
        <v>802</v>
      </c>
    </row>
    <row r="41" spans="1:14" s="63" customFormat="1" ht="24" customHeight="1">
      <c r="A41" s="78" t="s">
        <v>119</v>
      </c>
      <c r="B41" s="79" t="s">
        <v>120</v>
      </c>
      <c r="C41" s="80" t="s">
        <v>118</v>
      </c>
      <c r="D41" s="81">
        <v>1</v>
      </c>
      <c r="E41" s="82"/>
      <c r="F41" s="102"/>
      <c r="G41" s="83"/>
      <c r="H41" s="83"/>
      <c r="I41" s="83"/>
      <c r="J41" s="83"/>
      <c r="K41" s="82"/>
      <c r="L41" s="84"/>
      <c r="N41" s="64"/>
    </row>
    <row r="42" spans="1:14" s="104" customFormat="1" ht="24" customHeight="1">
      <c r="A42" s="78" t="s">
        <v>121</v>
      </c>
      <c r="B42" s="79" t="s">
        <v>122</v>
      </c>
      <c r="C42" s="80" t="s">
        <v>123</v>
      </c>
      <c r="D42" s="103">
        <f>TRUNC(([18]전기공량!$K$22),1)</f>
        <v>15.9</v>
      </c>
      <c r="E42" s="82"/>
      <c r="F42" s="69"/>
      <c r="G42" s="69"/>
      <c r="H42" s="69"/>
      <c r="I42" s="83"/>
      <c r="J42" s="83"/>
      <c r="K42" s="82"/>
      <c r="L42" s="84"/>
      <c r="N42" s="105"/>
    </row>
    <row r="43" spans="1:14" s="104" customFormat="1" ht="24" customHeight="1">
      <c r="A43" s="78" t="s">
        <v>121</v>
      </c>
      <c r="B43" s="79" t="s">
        <v>124</v>
      </c>
      <c r="C43" s="80" t="s">
        <v>123</v>
      </c>
      <c r="D43" s="103">
        <f>TRUNC(([18]전기공량!$M$22),1)</f>
        <v>1.1000000000000001</v>
      </c>
      <c r="E43" s="82"/>
      <c r="F43" s="69"/>
      <c r="G43" s="69"/>
      <c r="H43" s="69"/>
      <c r="I43" s="83"/>
      <c r="J43" s="83"/>
      <c r="K43" s="82"/>
      <c r="L43" s="84"/>
      <c r="N43" s="105"/>
    </row>
    <row r="44" spans="1:14" s="63" customFormat="1" ht="24" customHeight="1">
      <c r="A44" s="78" t="s">
        <v>125</v>
      </c>
      <c r="B44" s="79" t="s">
        <v>126</v>
      </c>
      <c r="C44" s="80" t="s">
        <v>118</v>
      </c>
      <c r="D44" s="81">
        <v>1</v>
      </c>
      <c r="E44" s="82"/>
      <c r="F44" s="102"/>
      <c r="G44" s="83"/>
      <c r="H44" s="83"/>
      <c r="I44" s="83"/>
      <c r="J44" s="83"/>
      <c r="K44" s="82"/>
      <c r="L44" s="84"/>
      <c r="N44" s="64"/>
    </row>
    <row r="45" spans="1:14" s="63" customFormat="1" ht="24" customHeight="1">
      <c r="A45" s="78"/>
      <c r="B45" s="79"/>
      <c r="C45" s="80"/>
      <c r="D45" s="81"/>
      <c r="E45" s="82"/>
      <c r="F45" s="102"/>
      <c r="G45" s="83"/>
      <c r="H45" s="83"/>
      <c r="I45" s="83"/>
      <c r="J45" s="83"/>
      <c r="K45" s="82"/>
      <c r="L45" s="84"/>
      <c r="N45" s="64"/>
    </row>
    <row r="46" spans="1:14" s="63" customFormat="1" ht="24" customHeight="1">
      <c r="A46" s="78" t="s">
        <v>127</v>
      </c>
      <c r="B46" s="79"/>
      <c r="C46" s="80"/>
      <c r="D46" s="81"/>
      <c r="E46" s="82"/>
      <c r="F46" s="69"/>
      <c r="G46" s="83"/>
      <c r="H46" s="69"/>
      <c r="I46" s="83"/>
      <c r="J46" s="69"/>
      <c r="K46" s="82"/>
      <c r="L46" s="84"/>
      <c r="N46" s="64"/>
    </row>
    <row r="47" spans="1:14" s="63" customFormat="1" ht="24" customHeight="1">
      <c r="A47" s="78"/>
      <c r="B47" s="79"/>
      <c r="C47" s="80"/>
      <c r="D47" s="81"/>
      <c r="E47" s="82"/>
      <c r="F47" s="69"/>
      <c r="G47" s="83"/>
      <c r="H47" s="69"/>
      <c r="I47" s="83"/>
      <c r="J47" s="69"/>
      <c r="K47" s="82"/>
      <c r="L47" s="84"/>
      <c r="N47" s="64"/>
    </row>
    <row r="48" spans="1:14" s="63" customFormat="1" ht="24" customHeight="1">
      <c r="A48" s="78"/>
      <c r="B48" s="79"/>
      <c r="C48" s="80"/>
      <c r="D48" s="81"/>
      <c r="E48" s="82"/>
      <c r="F48" s="69"/>
      <c r="G48" s="83"/>
      <c r="H48" s="69"/>
      <c r="I48" s="83"/>
      <c r="J48" s="69"/>
      <c r="K48" s="82"/>
      <c r="L48" s="84"/>
      <c r="N48" s="64"/>
    </row>
    <row r="49" spans="1:14" s="63" customFormat="1" ht="24" customHeight="1">
      <c r="A49" s="78"/>
      <c r="B49" s="79"/>
      <c r="C49" s="80"/>
      <c r="D49" s="81"/>
      <c r="E49" s="82"/>
      <c r="F49" s="69"/>
      <c r="G49" s="83"/>
      <c r="H49" s="69"/>
      <c r="I49" s="83"/>
      <c r="J49" s="69"/>
      <c r="K49" s="82"/>
      <c r="L49" s="84"/>
      <c r="N49" s="64"/>
    </row>
    <row r="50" spans="1:14" s="63" customFormat="1" ht="24" customHeight="1">
      <c r="A50" s="78"/>
      <c r="B50" s="79"/>
      <c r="C50" s="80"/>
      <c r="D50" s="81"/>
      <c r="E50" s="82"/>
      <c r="F50" s="69"/>
      <c r="G50" s="83"/>
      <c r="H50" s="69"/>
      <c r="I50" s="83"/>
      <c r="J50" s="69"/>
      <c r="K50" s="82"/>
      <c r="L50" s="84"/>
      <c r="N50" s="64"/>
    </row>
    <row r="51" spans="1:14" s="63" customFormat="1" ht="24" customHeight="1">
      <c r="A51" s="78"/>
      <c r="B51" s="79"/>
      <c r="C51" s="80"/>
      <c r="D51" s="81"/>
      <c r="E51" s="82"/>
      <c r="F51" s="69"/>
      <c r="G51" s="83"/>
      <c r="H51" s="69"/>
      <c r="I51" s="83"/>
      <c r="J51" s="69"/>
      <c r="K51" s="82"/>
      <c r="L51" s="84"/>
      <c r="N51" s="64"/>
    </row>
    <row r="52" spans="1:14" s="63" customFormat="1" ht="24" customHeight="1">
      <c r="A52" s="78"/>
      <c r="B52" s="79"/>
      <c r="C52" s="80"/>
      <c r="D52" s="81"/>
      <c r="E52" s="82"/>
      <c r="F52" s="69"/>
      <c r="G52" s="83"/>
      <c r="H52" s="69"/>
      <c r="I52" s="83"/>
      <c r="J52" s="69"/>
      <c r="K52" s="82"/>
      <c r="L52" s="84"/>
      <c r="N52" s="64"/>
    </row>
    <row r="53" spans="1:14" s="63" customFormat="1" ht="24" customHeight="1">
      <c r="A53" s="78"/>
      <c r="B53" s="79"/>
      <c r="C53" s="80"/>
      <c r="D53" s="81"/>
      <c r="E53" s="82"/>
      <c r="F53" s="69"/>
      <c r="G53" s="83"/>
      <c r="H53" s="69"/>
      <c r="I53" s="83"/>
      <c r="J53" s="69"/>
      <c r="K53" s="82"/>
      <c r="L53" s="84"/>
      <c r="N53" s="64"/>
    </row>
    <row r="54" spans="1:14" s="63" customFormat="1" ht="24" customHeight="1">
      <c r="A54" s="78"/>
      <c r="B54" s="79"/>
      <c r="C54" s="80"/>
      <c r="D54" s="81"/>
      <c r="E54" s="82"/>
      <c r="F54" s="69"/>
      <c r="G54" s="83"/>
      <c r="H54" s="69"/>
      <c r="I54" s="83"/>
      <c r="J54" s="69"/>
      <c r="K54" s="82"/>
      <c r="L54" s="84"/>
      <c r="N54" s="64"/>
    </row>
    <row r="55" spans="1:14" s="63" customFormat="1" ht="24" customHeight="1">
      <c r="A55" s="78"/>
      <c r="B55" s="79"/>
      <c r="C55" s="80"/>
      <c r="D55" s="81"/>
      <c r="E55" s="82"/>
      <c r="F55" s="69"/>
      <c r="G55" s="83"/>
      <c r="H55" s="69"/>
      <c r="I55" s="83"/>
      <c r="J55" s="69"/>
      <c r="K55" s="82"/>
      <c r="L55" s="84"/>
      <c r="N55" s="64"/>
    </row>
    <row r="56" spans="1:14" s="63" customFormat="1" ht="24" customHeight="1">
      <c r="A56" s="78"/>
      <c r="B56" s="79"/>
      <c r="C56" s="80"/>
      <c r="D56" s="81"/>
      <c r="E56" s="82"/>
      <c r="F56" s="69"/>
      <c r="G56" s="83"/>
      <c r="H56" s="69"/>
      <c r="I56" s="83"/>
      <c r="J56" s="69"/>
      <c r="K56" s="82"/>
      <c r="L56" s="84"/>
      <c r="N56" s="64"/>
    </row>
    <row r="57" spans="1:14" s="63" customFormat="1" ht="24" customHeight="1">
      <c r="A57" s="78"/>
      <c r="B57" s="79"/>
      <c r="C57" s="80"/>
      <c r="D57" s="81"/>
      <c r="E57" s="82"/>
      <c r="F57" s="69"/>
      <c r="G57" s="83"/>
      <c r="H57" s="69"/>
      <c r="I57" s="83"/>
      <c r="J57" s="69"/>
      <c r="K57" s="82"/>
      <c r="L57" s="84"/>
      <c r="N57" s="64"/>
    </row>
    <row r="58" spans="1:14" s="63" customFormat="1" ht="24" customHeight="1">
      <c r="A58" s="78"/>
      <c r="B58" s="79"/>
      <c r="C58" s="80"/>
      <c r="D58" s="81"/>
      <c r="E58" s="82"/>
      <c r="F58" s="69"/>
      <c r="G58" s="83"/>
      <c r="H58" s="69"/>
      <c r="I58" s="83"/>
      <c r="J58" s="69"/>
      <c r="K58" s="82"/>
      <c r="L58" s="84"/>
      <c r="N58" s="64"/>
    </row>
    <row r="59" spans="1:14" s="63" customFormat="1" ht="24" customHeight="1">
      <c r="A59" s="78"/>
      <c r="B59" s="79"/>
      <c r="C59" s="80"/>
      <c r="D59" s="81"/>
      <c r="E59" s="82"/>
      <c r="F59" s="69"/>
      <c r="G59" s="83"/>
      <c r="H59" s="69"/>
      <c r="I59" s="83"/>
      <c r="J59" s="69"/>
      <c r="K59" s="82"/>
      <c r="L59" s="84"/>
      <c r="N59" s="64"/>
    </row>
    <row r="60" spans="1:14" s="63" customFormat="1" ht="24" customHeight="1">
      <c r="A60" s="78"/>
      <c r="B60" s="79"/>
      <c r="C60" s="80"/>
      <c r="D60" s="81"/>
      <c r="E60" s="82"/>
      <c r="F60" s="69"/>
      <c r="G60" s="83"/>
      <c r="H60" s="69"/>
      <c r="I60" s="83"/>
      <c r="J60" s="69"/>
      <c r="K60" s="82"/>
      <c r="L60" s="84"/>
      <c r="N60" s="64"/>
    </row>
    <row r="61" spans="1:14" s="63" customFormat="1" ht="24" customHeight="1">
      <c r="A61" s="78"/>
      <c r="B61" s="79"/>
      <c r="C61" s="80"/>
      <c r="D61" s="81"/>
      <c r="E61" s="82"/>
      <c r="F61" s="69"/>
      <c r="G61" s="83"/>
      <c r="H61" s="69"/>
      <c r="I61" s="83"/>
      <c r="J61" s="69"/>
      <c r="K61" s="82"/>
      <c r="L61" s="84"/>
      <c r="N61" s="64"/>
    </row>
    <row r="62" spans="1:14" s="63" customFormat="1" ht="24" customHeight="1">
      <c r="A62" s="85"/>
      <c r="B62" s="86"/>
      <c r="C62" s="87"/>
      <c r="D62" s="88"/>
      <c r="E62" s="89"/>
      <c r="F62" s="106"/>
      <c r="G62" s="91"/>
      <c r="H62" s="91"/>
      <c r="I62" s="91"/>
      <c r="J62" s="91"/>
      <c r="K62" s="89"/>
      <c r="L62" s="92"/>
      <c r="N62" s="64"/>
    </row>
    <row r="63" spans="1:14" s="63" customFormat="1" ht="24" customHeight="1">
      <c r="A63" s="147" t="str">
        <f>[18]전기공량!A23</f>
        <v>2. 전열 설비공사</v>
      </c>
      <c r="B63" s="148"/>
      <c r="C63" s="93"/>
      <c r="D63" s="94"/>
      <c r="E63" s="95"/>
      <c r="F63" s="61"/>
      <c r="G63" s="96"/>
      <c r="H63" s="61"/>
      <c r="I63" s="96"/>
      <c r="J63" s="96"/>
      <c r="K63" s="95"/>
      <c r="L63" s="97"/>
      <c r="N63" s="64"/>
    </row>
    <row r="64" spans="1:14" s="63" customFormat="1" ht="24" customHeight="1">
      <c r="A64" s="78" t="str">
        <f>[18]전기공량!A24</f>
        <v>경질비닐 전선관</v>
      </c>
      <c r="B64" s="79" t="str">
        <f>[18]전기공량!B24</f>
        <v>HI 22C</v>
      </c>
      <c r="C64" s="81" t="str">
        <f>[18]전기공량!C24</f>
        <v>M</v>
      </c>
      <c r="D64" s="98">
        <f>[18]전기공량!I24</f>
        <v>327</v>
      </c>
      <c r="E64" s="69"/>
      <c r="F64" s="69"/>
      <c r="G64" s="83"/>
      <c r="H64" s="69"/>
      <c r="I64" s="83"/>
      <c r="J64" s="83"/>
      <c r="K64" s="82"/>
      <c r="L64" s="84"/>
      <c r="N64" s="64"/>
    </row>
    <row r="65" spans="1:14" s="63" customFormat="1" ht="24" customHeight="1">
      <c r="A65" s="78" t="str">
        <f>[18]전기공량!A25</f>
        <v>강제 전선관</v>
      </c>
      <c r="B65" s="79" t="str">
        <f>[18]전기공량!B25</f>
        <v>ST 16C</v>
      </c>
      <c r="C65" s="81" t="str">
        <f>[18]전기공량!C25</f>
        <v>M</v>
      </c>
      <c r="D65" s="98">
        <f>[18]전기공량!I25</f>
        <v>26</v>
      </c>
      <c r="E65" s="69"/>
      <c r="F65" s="69"/>
      <c r="G65" s="83"/>
      <c r="H65" s="69"/>
      <c r="I65" s="83"/>
      <c r="J65" s="83"/>
      <c r="K65" s="82"/>
      <c r="L65" s="84"/>
      <c r="N65" s="64"/>
    </row>
    <row r="66" spans="1:14" s="63" customFormat="1" ht="24" customHeight="1">
      <c r="A66" s="78" t="str">
        <f>[18]전기공량!A26</f>
        <v>저독성난연절연전선</v>
      </c>
      <c r="B66" s="79" t="str">
        <f>[18]전기공량!B26</f>
        <v xml:space="preserve">HFIX 4㎟ </v>
      </c>
      <c r="C66" s="81" t="str">
        <f>[18]전기공량!C26</f>
        <v>M</v>
      </c>
      <c r="D66" s="98">
        <f>[18]전기공량!I26</f>
        <v>982</v>
      </c>
      <c r="E66" s="69"/>
      <c r="F66" s="69"/>
      <c r="G66" s="83"/>
      <c r="H66" s="69"/>
      <c r="I66" s="83"/>
      <c r="J66" s="83"/>
      <c r="K66" s="82"/>
      <c r="L66" s="84"/>
      <c r="N66" s="64"/>
    </row>
    <row r="67" spans="1:14" s="63" customFormat="1" ht="24" customHeight="1">
      <c r="A67" s="78" t="str">
        <f>[18]전기공량!A27</f>
        <v>저독성난연절연전선</v>
      </c>
      <c r="B67" s="79" t="str">
        <f>[18]전기공량!B27</f>
        <v xml:space="preserve">HFIX 2.5㎟ </v>
      </c>
      <c r="C67" s="81" t="str">
        <f>[18]전기공량!C27</f>
        <v>M</v>
      </c>
      <c r="D67" s="98">
        <f>[18]전기공량!I27</f>
        <v>80</v>
      </c>
      <c r="E67" s="69"/>
      <c r="F67" s="69"/>
      <c r="G67" s="83"/>
      <c r="H67" s="69"/>
      <c r="I67" s="83"/>
      <c r="J67" s="83"/>
      <c r="K67" s="82"/>
      <c r="L67" s="84"/>
      <c r="N67" s="64"/>
    </row>
    <row r="68" spans="1:14" s="63" customFormat="1" ht="24" customHeight="1">
      <c r="A68" s="78" t="str">
        <f>[18]전기공량!A28</f>
        <v>PVC 박스(카바부)</v>
      </c>
      <c r="B68" s="79" t="str">
        <f>[18]전기공량!B28</f>
        <v>C/T 4각</v>
      </c>
      <c r="C68" s="81" t="str">
        <f>[18]전기공량!C28</f>
        <v>EA</v>
      </c>
      <c r="D68" s="98">
        <f>[18]전기공량!I28</f>
        <v>21</v>
      </c>
      <c r="E68" s="69"/>
      <c r="F68" s="69"/>
      <c r="G68" s="83"/>
      <c r="H68" s="69"/>
      <c r="I68" s="83"/>
      <c r="J68" s="83"/>
      <c r="K68" s="82"/>
      <c r="L68" s="84"/>
      <c r="N68" s="64"/>
    </row>
    <row r="69" spans="1:14" s="63" customFormat="1" ht="24" customHeight="1">
      <c r="A69" s="78" t="str">
        <f>[18]전기공량!A29</f>
        <v>PVC 박스(카바부)</v>
      </c>
      <c r="B69" s="79" t="str">
        <f>[18]전기공량!B29</f>
        <v>O/L SW</v>
      </c>
      <c r="C69" s="81" t="str">
        <f>[18]전기공량!C29</f>
        <v>EA</v>
      </c>
      <c r="D69" s="98">
        <f>[18]전기공량!I29</f>
        <v>37</v>
      </c>
      <c r="E69" s="69"/>
      <c r="F69" s="69"/>
      <c r="G69" s="83"/>
      <c r="H69" s="69"/>
      <c r="I69" s="83"/>
      <c r="J69" s="83"/>
      <c r="K69" s="82"/>
      <c r="L69" s="84"/>
      <c r="N69" s="64"/>
    </row>
    <row r="70" spans="1:14" s="63" customFormat="1" ht="24" customHeight="1">
      <c r="A70" s="78" t="str">
        <f>[18]전기공량!A30</f>
        <v>PULL BOX</v>
      </c>
      <c r="B70" s="79" t="str">
        <f>[18]전기공량!B30</f>
        <v>200*200*100</v>
      </c>
      <c r="C70" s="81" t="str">
        <f>[18]전기공량!C30</f>
        <v>EA</v>
      </c>
      <c r="D70" s="98">
        <f>[18]전기공량!I30</f>
        <v>2</v>
      </c>
      <c r="E70" s="69"/>
      <c r="F70" s="69"/>
      <c r="G70" s="83"/>
      <c r="H70" s="69"/>
      <c r="I70" s="83"/>
      <c r="J70" s="83"/>
      <c r="K70" s="82"/>
      <c r="L70" s="84"/>
      <c r="N70" s="64"/>
    </row>
    <row r="71" spans="1:14" s="63" customFormat="1" ht="24" customHeight="1">
      <c r="A71" s="78" t="str">
        <f>[18]전기공량!A31</f>
        <v>접지형 콘센트</v>
      </c>
      <c r="B71" s="79" t="str">
        <f>[18]전기공량!B31</f>
        <v>2구 250V 16A</v>
      </c>
      <c r="C71" s="81" t="str">
        <f>[18]전기공량!C31</f>
        <v>EA</v>
      </c>
      <c r="D71" s="98">
        <f>[18]전기공량!I31</f>
        <v>37</v>
      </c>
      <c r="E71" s="69"/>
      <c r="F71" s="69"/>
      <c r="G71" s="83"/>
      <c r="H71" s="69"/>
      <c r="I71" s="83"/>
      <c r="J71" s="83"/>
      <c r="K71" s="82"/>
      <c r="L71" s="84"/>
      <c r="N71" s="64"/>
    </row>
    <row r="72" spans="1:14" s="63" customFormat="1" ht="24" customHeight="1">
      <c r="A72" s="78" t="str">
        <f>[18]전기공량!A32</f>
        <v>배관용홈파기</v>
      </c>
      <c r="B72" s="79" t="str">
        <f>[18]전기공량!B32</f>
        <v>￠22 이하용</v>
      </c>
      <c r="C72" s="81" t="str">
        <f>[18]전기공량!C32</f>
        <v>M</v>
      </c>
      <c r="D72" s="98">
        <f>[18]전기공량!I32</f>
        <v>80</v>
      </c>
      <c r="E72" s="69"/>
      <c r="F72" s="69"/>
      <c r="G72" s="83"/>
      <c r="H72" s="69"/>
      <c r="I72" s="83"/>
      <c r="J72" s="83"/>
      <c r="K72" s="82"/>
      <c r="L72" s="84"/>
      <c r="N72" s="64"/>
    </row>
    <row r="73" spans="1:14" s="63" customFormat="1" ht="24" customHeight="1">
      <c r="A73" s="78" t="str">
        <f>[18]전기공량!A33</f>
        <v>감지기-재사용</v>
      </c>
      <c r="B73" s="79" t="str">
        <f>[18]전기공량!B33</f>
        <v>차동식</v>
      </c>
      <c r="C73" s="81" t="str">
        <f>[18]전기공량!C33</f>
        <v>EA</v>
      </c>
      <c r="D73" s="98">
        <f>[18]전기공량!I33</f>
        <v>8</v>
      </c>
      <c r="E73" s="69"/>
      <c r="F73" s="69"/>
      <c r="G73" s="83"/>
      <c r="H73" s="69"/>
      <c r="I73" s="83"/>
      <c r="J73" s="83"/>
      <c r="K73" s="82"/>
      <c r="L73" s="84"/>
      <c r="N73" s="64"/>
    </row>
    <row r="74" spans="1:14" s="63" customFormat="1" ht="24" customHeight="1">
      <c r="A74" s="78" t="str">
        <f>[18]전기공량!A34</f>
        <v>피난구유도등(고휘도)</v>
      </c>
      <c r="B74" s="79" t="str">
        <f>[18]전기공량!B34</f>
        <v>소형</v>
      </c>
      <c r="C74" s="81" t="str">
        <f>[18]전기공량!C34</f>
        <v>EA</v>
      </c>
      <c r="D74" s="98">
        <f>[18]전기공량!I34</f>
        <v>7</v>
      </c>
      <c r="E74" s="69"/>
      <c r="F74" s="69"/>
      <c r="G74" s="83"/>
      <c r="H74" s="69"/>
      <c r="I74" s="83"/>
      <c r="J74" s="83"/>
      <c r="K74" s="82"/>
      <c r="L74" s="84"/>
      <c r="N74" s="64"/>
    </row>
    <row r="75" spans="1:14" s="63" customFormat="1" ht="24" customHeight="1">
      <c r="A75" s="78" t="str">
        <f>[18]전기공량!A35</f>
        <v>분전반</v>
      </c>
      <c r="B75" s="79" t="str">
        <f>[18]전기공량!B35</f>
        <v>LP-1</v>
      </c>
      <c r="C75" s="81" t="str">
        <f>[18]전기공량!C35</f>
        <v>면</v>
      </c>
      <c r="D75" s="98">
        <f>[18]전기공량!I35</f>
        <v>1</v>
      </c>
      <c r="E75" s="69"/>
      <c r="F75" s="69"/>
      <c r="G75" s="83"/>
      <c r="H75" s="69"/>
      <c r="I75" s="83"/>
      <c r="J75" s="83"/>
      <c r="K75" s="82"/>
      <c r="L75" s="84"/>
      <c r="N75" s="64"/>
    </row>
    <row r="76" spans="1:14" s="63" customFormat="1" ht="24" customHeight="1">
      <c r="A76" s="78" t="str">
        <f>[18]전기공량!A36</f>
        <v>분전반</v>
      </c>
      <c r="B76" s="79" t="str">
        <f>[18]전기공량!B36</f>
        <v>LP-2</v>
      </c>
      <c r="C76" s="81" t="str">
        <f>[18]전기공량!C36</f>
        <v>면</v>
      </c>
      <c r="D76" s="98">
        <f>[18]전기공량!I36</f>
        <v>1</v>
      </c>
      <c r="E76" s="69"/>
      <c r="F76" s="69"/>
      <c r="G76" s="83"/>
      <c r="H76" s="69"/>
      <c r="I76" s="83"/>
      <c r="J76" s="83"/>
      <c r="K76" s="82"/>
      <c r="L76" s="84"/>
      <c r="N76" s="64"/>
    </row>
    <row r="77" spans="1:14" s="63" customFormat="1" ht="24" customHeight="1">
      <c r="A77" s="78" t="s">
        <v>128</v>
      </c>
      <c r="B77" s="79" t="s">
        <v>129</v>
      </c>
      <c r="C77" s="80" t="s">
        <v>130</v>
      </c>
      <c r="D77" s="81">
        <v>1</v>
      </c>
      <c r="E77" s="82"/>
      <c r="F77" s="100"/>
      <c r="G77" s="83"/>
      <c r="H77" s="83"/>
      <c r="I77" s="83"/>
      <c r="J77" s="83"/>
      <c r="K77" s="82"/>
      <c r="L77" s="84"/>
      <c r="N77" s="101">
        <f>SUM(D64:D76)</f>
        <v>1609</v>
      </c>
    </row>
    <row r="78" spans="1:14" s="63" customFormat="1" ht="24" customHeight="1">
      <c r="A78" s="78" t="s">
        <v>131</v>
      </c>
      <c r="B78" s="79" t="s">
        <v>132</v>
      </c>
      <c r="C78" s="80" t="s">
        <v>130</v>
      </c>
      <c r="D78" s="81">
        <v>1</v>
      </c>
      <c r="E78" s="82"/>
      <c r="F78" s="102"/>
      <c r="G78" s="83"/>
      <c r="H78" s="83"/>
      <c r="I78" s="83"/>
      <c r="J78" s="83"/>
      <c r="K78" s="82"/>
      <c r="L78" s="84"/>
      <c r="N78" s="64"/>
    </row>
    <row r="79" spans="1:14" s="104" customFormat="1" ht="24" customHeight="1">
      <c r="A79" s="78" t="s">
        <v>133</v>
      </c>
      <c r="B79" s="79" t="s">
        <v>134</v>
      </c>
      <c r="C79" s="80" t="s">
        <v>135</v>
      </c>
      <c r="D79" s="103">
        <f>TRUNC(([18]전기공량!$K$38),1)</f>
        <v>27.6</v>
      </c>
      <c r="E79" s="82"/>
      <c r="F79" s="69"/>
      <c r="G79" s="69"/>
      <c r="H79" s="69"/>
      <c r="I79" s="83"/>
      <c r="J79" s="83"/>
      <c r="K79" s="82"/>
      <c r="L79" s="84"/>
      <c r="N79" s="105"/>
    </row>
    <row r="80" spans="1:14" s="104" customFormat="1" ht="24" customHeight="1">
      <c r="A80" s="78" t="s">
        <v>133</v>
      </c>
      <c r="B80" s="79" t="s">
        <v>136</v>
      </c>
      <c r="C80" s="80" t="s">
        <v>135</v>
      </c>
      <c r="D80" s="103">
        <f>TRUNC(([18]전기공량!$M$38),1)</f>
        <v>3.8</v>
      </c>
      <c r="E80" s="82"/>
      <c r="F80" s="69"/>
      <c r="G80" s="69"/>
      <c r="H80" s="69"/>
      <c r="I80" s="83"/>
      <c r="J80" s="83"/>
      <c r="K80" s="82"/>
      <c r="L80" s="84"/>
      <c r="N80" s="105"/>
    </row>
    <row r="81" spans="1:14" s="63" customFormat="1" ht="24" customHeight="1">
      <c r="A81" s="78" t="s">
        <v>137</v>
      </c>
      <c r="B81" s="79" t="s">
        <v>138</v>
      </c>
      <c r="C81" s="80" t="s">
        <v>130</v>
      </c>
      <c r="D81" s="81">
        <v>1</v>
      </c>
      <c r="E81" s="82"/>
      <c r="F81" s="102"/>
      <c r="G81" s="83"/>
      <c r="H81" s="83"/>
      <c r="I81" s="83"/>
      <c r="J81" s="83"/>
      <c r="K81" s="82"/>
      <c r="L81" s="84"/>
      <c r="N81" s="64"/>
    </row>
    <row r="82" spans="1:14" s="63" customFormat="1" ht="24" customHeight="1">
      <c r="A82" s="78" t="s">
        <v>139</v>
      </c>
      <c r="B82" s="79"/>
      <c r="C82" s="80"/>
      <c r="D82" s="81"/>
      <c r="E82" s="82"/>
      <c r="F82" s="69"/>
      <c r="G82" s="83"/>
      <c r="H82" s="69"/>
      <c r="I82" s="83"/>
      <c r="J82" s="69"/>
      <c r="K82" s="82"/>
      <c r="L82" s="84"/>
      <c r="N82" s="64"/>
    </row>
    <row r="83" spans="1:14" s="63" customFormat="1" ht="24" customHeight="1">
      <c r="A83" s="147" t="str">
        <f>[18]전기공량!A43</f>
        <v>3. 전기 철거공사</v>
      </c>
      <c r="B83" s="148"/>
      <c r="C83" s="93"/>
      <c r="D83" s="94"/>
      <c r="E83" s="95"/>
      <c r="F83" s="61"/>
      <c r="G83" s="96"/>
      <c r="H83" s="61"/>
      <c r="I83" s="96"/>
      <c r="J83" s="96"/>
      <c r="K83" s="95"/>
      <c r="L83" s="97"/>
      <c r="N83" s="64"/>
    </row>
    <row r="84" spans="1:14" s="63" customFormat="1" ht="24" customHeight="1">
      <c r="A84" s="78" t="str">
        <f>[18]전기공량!A44</f>
        <v>단로스위치(WIDE)</v>
      </c>
      <c r="B84" s="79" t="str">
        <f>[18]전기공량!B44</f>
        <v>1구 250V 16A</v>
      </c>
      <c r="C84" s="81" t="str">
        <f>[18]전기공량!C44</f>
        <v>EA</v>
      </c>
      <c r="D84" s="98">
        <f>[18]전기공량!I44</f>
        <v>6</v>
      </c>
      <c r="E84" s="69"/>
      <c r="F84" s="69"/>
      <c r="G84" s="83"/>
      <c r="H84" s="69"/>
      <c r="I84" s="83"/>
      <c r="J84" s="83"/>
      <c r="K84" s="82"/>
      <c r="L84" s="84"/>
      <c r="N84" s="64"/>
    </row>
    <row r="85" spans="1:14" s="63" customFormat="1" ht="24" customHeight="1">
      <c r="A85" s="78" t="str">
        <f>[18]전기공량!A45</f>
        <v>단로스위치(WIDE)</v>
      </c>
      <c r="B85" s="79" t="str">
        <f>[18]전기공량!B45</f>
        <v>2구 250V 16A</v>
      </c>
      <c r="C85" s="81" t="str">
        <f>[18]전기공량!C45</f>
        <v>EA</v>
      </c>
      <c r="D85" s="98">
        <f>[18]전기공량!I45</f>
        <v>3</v>
      </c>
      <c r="E85" s="69"/>
      <c r="F85" s="69"/>
      <c r="G85" s="83"/>
      <c r="H85" s="69"/>
      <c r="I85" s="83"/>
      <c r="J85" s="83"/>
      <c r="K85" s="82"/>
      <c r="L85" s="84"/>
      <c r="N85" s="64"/>
    </row>
    <row r="86" spans="1:14" s="63" customFormat="1" ht="24" customHeight="1">
      <c r="A86" s="78" t="str">
        <f>[18]전기공량!A46</f>
        <v>단로스위치(WIDE)</v>
      </c>
      <c r="B86" s="79" t="str">
        <f>[18]전기공량!B46</f>
        <v>3구 250V 16A</v>
      </c>
      <c r="C86" s="81" t="str">
        <f>[18]전기공량!C46</f>
        <v>EA</v>
      </c>
      <c r="D86" s="98">
        <f>[18]전기공량!I46</f>
        <v>1</v>
      </c>
      <c r="E86" s="69"/>
      <c r="F86" s="69"/>
      <c r="G86" s="83"/>
      <c r="H86" s="69"/>
      <c r="I86" s="83"/>
      <c r="J86" s="83"/>
      <c r="K86" s="82"/>
      <c r="L86" s="84"/>
      <c r="N86" s="64"/>
    </row>
    <row r="87" spans="1:14" s="63" customFormat="1" ht="24" customHeight="1">
      <c r="A87" s="78" t="str">
        <f>[18]전기공량!A47</f>
        <v>접지형 콘센트</v>
      </c>
      <c r="B87" s="79" t="str">
        <f>[18]전기공량!B47</f>
        <v>2구 250V 16A</v>
      </c>
      <c r="C87" s="81" t="str">
        <f>[18]전기공량!C47</f>
        <v>EA</v>
      </c>
      <c r="D87" s="98">
        <f>[18]전기공량!I47</f>
        <v>8</v>
      </c>
      <c r="E87" s="69"/>
      <c r="F87" s="69"/>
      <c r="G87" s="83"/>
      <c r="H87" s="69"/>
      <c r="I87" s="83"/>
      <c r="J87" s="83"/>
      <c r="K87" s="82"/>
      <c r="L87" s="84"/>
      <c r="N87" s="64"/>
    </row>
    <row r="88" spans="1:14" s="63" customFormat="1" ht="24" customHeight="1">
      <c r="A88" s="78" t="str">
        <f>[18]전기공량!A48</f>
        <v>노출형 콘센트</v>
      </c>
      <c r="B88" s="79" t="str">
        <f>[18]전기공량!B48</f>
        <v>2구 250V 16A</v>
      </c>
      <c r="C88" s="81" t="str">
        <f>[18]전기공량!C48</f>
        <v>EA</v>
      </c>
      <c r="D88" s="98">
        <f>[18]전기공량!I48</f>
        <v>23</v>
      </c>
      <c r="E88" s="69"/>
      <c r="F88" s="69"/>
      <c r="G88" s="83"/>
      <c r="H88" s="69"/>
      <c r="I88" s="83"/>
      <c r="J88" s="83"/>
      <c r="K88" s="82"/>
      <c r="L88" s="84"/>
      <c r="N88" s="64"/>
    </row>
    <row r="89" spans="1:14" s="63" customFormat="1" ht="24" customHeight="1">
      <c r="A89" s="78" t="str">
        <f>[18]전기공량!A49</f>
        <v xml:space="preserve">조명 기구 </v>
      </c>
      <c r="B89" s="79" t="str">
        <f>[18]전기공량!B49</f>
        <v>LED 50W 평판매입</v>
      </c>
      <c r="C89" s="81" t="str">
        <f>[18]전기공량!C49</f>
        <v>EA</v>
      </c>
      <c r="D89" s="98">
        <f>[18]전기공량!I49</f>
        <v>10</v>
      </c>
      <c r="E89" s="69"/>
      <c r="F89" s="69"/>
      <c r="G89" s="83"/>
      <c r="H89" s="69"/>
      <c r="I89" s="83"/>
      <c r="J89" s="83"/>
      <c r="K89" s="82"/>
      <c r="L89" s="84"/>
      <c r="N89" s="64"/>
    </row>
    <row r="90" spans="1:14" s="63" customFormat="1" ht="24" customHeight="1">
      <c r="A90" s="78" t="str">
        <f>[18]전기공량!A50</f>
        <v xml:space="preserve">조명 기구 </v>
      </c>
      <c r="B90" s="79" t="str">
        <f>[18]전기공량!B50</f>
        <v>LED 50W 사각방등</v>
      </c>
      <c r="C90" s="81" t="str">
        <f>[18]전기공량!C50</f>
        <v>EA</v>
      </c>
      <c r="D90" s="98">
        <f>[18]전기공량!I50</f>
        <v>4</v>
      </c>
      <c r="E90" s="69"/>
      <c r="F90" s="69"/>
      <c r="G90" s="83"/>
      <c r="H90" s="69"/>
      <c r="I90" s="83"/>
      <c r="J90" s="83"/>
      <c r="K90" s="82"/>
      <c r="L90" s="84"/>
      <c r="N90" s="64"/>
    </row>
    <row r="91" spans="1:14" s="63" customFormat="1" ht="24" customHeight="1">
      <c r="A91" s="78" t="str">
        <f>[18]전기공량!A51</f>
        <v xml:space="preserve">조명 기구 </v>
      </c>
      <c r="B91" s="79" t="str">
        <f>[18]전기공량!B51</f>
        <v>LED 20W 노출직부</v>
      </c>
      <c r="C91" s="81" t="str">
        <f>[18]전기공량!C51</f>
        <v>EA</v>
      </c>
      <c r="D91" s="98">
        <f>[18]전기공량!I51</f>
        <v>5</v>
      </c>
      <c r="E91" s="69"/>
      <c r="F91" s="69"/>
      <c r="G91" s="83"/>
      <c r="H91" s="69"/>
      <c r="I91" s="83"/>
      <c r="J91" s="83"/>
      <c r="K91" s="82"/>
      <c r="L91" s="84"/>
      <c r="N91" s="64"/>
    </row>
    <row r="92" spans="1:14" s="63" customFormat="1" ht="24" customHeight="1">
      <c r="A92" s="78" t="str">
        <f>[18]전기공량!A52</f>
        <v xml:space="preserve">조명 기구 </v>
      </c>
      <c r="B92" s="79" t="str">
        <f>[18]전기공량!B52</f>
        <v>LED 10W 다운라이트</v>
      </c>
      <c r="C92" s="81" t="str">
        <f>[18]전기공량!C52</f>
        <v>EA</v>
      </c>
      <c r="D92" s="98">
        <f>[18]전기공량!I52</f>
        <v>3</v>
      </c>
      <c r="E92" s="69"/>
      <c r="F92" s="69"/>
      <c r="G92" s="83"/>
      <c r="H92" s="69"/>
      <c r="I92" s="83"/>
      <c r="J92" s="83"/>
      <c r="K92" s="82"/>
      <c r="L92" s="84"/>
      <c r="N92" s="64"/>
    </row>
    <row r="93" spans="1:14" s="63" customFormat="1" ht="24" customHeight="1">
      <c r="A93" s="78" t="str">
        <f>[18]전기공량!A53</f>
        <v>감지기-재사용철거</v>
      </c>
      <c r="B93" s="79" t="str">
        <f>[18]전기공량!B53</f>
        <v>차동식</v>
      </c>
      <c r="C93" s="81" t="str">
        <f>[18]전기공량!C53</f>
        <v>EA</v>
      </c>
      <c r="D93" s="98">
        <f>[18]전기공량!I53</f>
        <v>8</v>
      </c>
      <c r="E93" s="69"/>
      <c r="F93" s="69"/>
      <c r="G93" s="83"/>
      <c r="H93" s="69"/>
      <c r="I93" s="83"/>
      <c r="J93" s="83"/>
      <c r="K93" s="82"/>
      <c r="L93" s="84"/>
      <c r="N93" s="64"/>
    </row>
    <row r="94" spans="1:14" s="63" customFormat="1" ht="24" customHeight="1">
      <c r="A94" s="78" t="str">
        <f>[18]전기공량!A54</f>
        <v>피난구유도등</v>
      </c>
      <c r="B94" s="79" t="str">
        <f>[18]전기공량!B54</f>
        <v>소형</v>
      </c>
      <c r="C94" s="81" t="str">
        <f>[18]전기공량!C54</f>
        <v>EA</v>
      </c>
      <c r="D94" s="98">
        <f>[18]전기공량!I54</f>
        <v>3</v>
      </c>
      <c r="E94" s="69"/>
      <c r="F94" s="69"/>
      <c r="G94" s="83"/>
      <c r="H94" s="69"/>
      <c r="I94" s="83"/>
      <c r="J94" s="83"/>
      <c r="K94" s="82"/>
      <c r="L94" s="84"/>
      <c r="N94" s="64"/>
    </row>
    <row r="95" spans="1:14" s="63" customFormat="1" ht="24" customHeight="1">
      <c r="A95" s="78" t="str">
        <f>[18]전기공량!A55</f>
        <v>분전반</v>
      </c>
      <c r="B95" s="79" t="str">
        <f>[18]전기공량!B55</f>
        <v>속판철거후재사용</v>
      </c>
      <c r="C95" s="81" t="str">
        <f>[18]전기공량!C55</f>
        <v>면</v>
      </c>
      <c r="D95" s="98">
        <f>[18]전기공량!I55</f>
        <v>2</v>
      </c>
      <c r="E95" s="69"/>
      <c r="F95" s="69"/>
      <c r="G95" s="83"/>
      <c r="H95" s="69"/>
      <c r="I95" s="83"/>
      <c r="J95" s="83"/>
      <c r="K95" s="82"/>
      <c r="L95" s="84"/>
      <c r="N95" s="64"/>
    </row>
    <row r="96" spans="1:14" s="104" customFormat="1" ht="24" customHeight="1">
      <c r="A96" s="78" t="s">
        <v>140</v>
      </c>
      <c r="B96" s="79" t="s">
        <v>141</v>
      </c>
      <c r="C96" s="80" t="s">
        <v>142</v>
      </c>
      <c r="D96" s="103">
        <f>TRUNC(([18]전기공량!$K$57),1)</f>
        <v>3.6</v>
      </c>
      <c r="E96" s="82"/>
      <c r="F96" s="69"/>
      <c r="G96" s="69"/>
      <c r="H96" s="69"/>
      <c r="I96" s="83"/>
      <c r="J96" s="83"/>
      <c r="K96" s="82"/>
      <c r="L96" s="84"/>
      <c r="N96" s="105"/>
    </row>
    <row r="97" spans="1:14" s="63" customFormat="1" ht="24" customHeight="1">
      <c r="A97" s="78" t="s">
        <v>143</v>
      </c>
      <c r="B97" s="79" t="s">
        <v>144</v>
      </c>
      <c r="C97" s="80" t="s">
        <v>145</v>
      </c>
      <c r="D97" s="81">
        <v>1</v>
      </c>
      <c r="E97" s="82"/>
      <c r="F97" s="102"/>
      <c r="G97" s="83"/>
      <c r="H97" s="83"/>
      <c r="I97" s="83"/>
      <c r="J97" s="83"/>
      <c r="K97" s="82"/>
      <c r="L97" s="84"/>
      <c r="N97" s="64"/>
    </row>
    <row r="98" spans="1:14" s="63" customFormat="1" ht="24" customHeight="1">
      <c r="A98" s="78"/>
      <c r="B98" s="79"/>
      <c r="C98" s="80"/>
      <c r="D98" s="81"/>
      <c r="E98" s="82"/>
      <c r="F98" s="102"/>
      <c r="G98" s="83"/>
      <c r="H98" s="83"/>
      <c r="I98" s="83"/>
      <c r="J98" s="83"/>
      <c r="K98" s="82"/>
      <c r="L98" s="84"/>
      <c r="N98" s="64"/>
    </row>
    <row r="99" spans="1:14" s="63" customFormat="1" ht="24" customHeight="1">
      <c r="A99" s="78" t="s">
        <v>127</v>
      </c>
      <c r="B99" s="79"/>
      <c r="C99" s="80"/>
      <c r="D99" s="81"/>
      <c r="E99" s="82"/>
      <c r="F99" s="69"/>
      <c r="G99" s="83"/>
      <c r="H99" s="69"/>
      <c r="I99" s="83"/>
      <c r="J99" s="69"/>
      <c r="K99" s="82"/>
      <c r="L99" s="84"/>
      <c r="N99" s="64"/>
    </row>
    <row r="100" spans="1:14" ht="24" customHeight="1">
      <c r="A100" s="108"/>
      <c r="B100" s="109"/>
      <c r="C100" s="110"/>
      <c r="D100" s="111"/>
      <c r="E100" s="112"/>
      <c r="F100" s="112"/>
      <c r="G100" s="112"/>
      <c r="H100" s="112"/>
      <c r="I100" s="112"/>
      <c r="J100" s="112"/>
      <c r="K100" s="112"/>
      <c r="L100" s="113"/>
    </row>
    <row r="101" spans="1:14" ht="24" customHeight="1">
      <c r="A101" s="108"/>
      <c r="B101" s="109"/>
      <c r="C101" s="110"/>
      <c r="D101" s="111"/>
      <c r="E101" s="112"/>
      <c r="F101" s="112"/>
      <c r="G101" s="112"/>
      <c r="H101" s="112"/>
      <c r="I101" s="112"/>
      <c r="J101" s="112"/>
      <c r="K101" s="112"/>
      <c r="L101" s="113"/>
    </row>
    <row r="102" spans="1:14" ht="24" customHeight="1">
      <c r="A102" s="116"/>
      <c r="B102" s="117"/>
      <c r="C102" s="118"/>
      <c r="D102" s="119"/>
      <c r="E102" s="120"/>
      <c r="F102" s="120"/>
      <c r="G102" s="120"/>
      <c r="H102" s="120"/>
      <c r="I102" s="120"/>
      <c r="J102" s="120"/>
      <c r="K102" s="120"/>
      <c r="L102" s="121"/>
    </row>
  </sheetData>
  <mergeCells count="12">
    <mergeCell ref="A83:B83"/>
    <mergeCell ref="A1:A2"/>
    <mergeCell ref="B1:B2"/>
    <mergeCell ref="C1:C2"/>
    <mergeCell ref="D1:D2"/>
    <mergeCell ref="I1:J1"/>
    <mergeCell ref="K1:K2"/>
    <mergeCell ref="L1:L2"/>
    <mergeCell ref="A23:B23"/>
    <mergeCell ref="A63:B63"/>
    <mergeCell ref="E1:F1"/>
    <mergeCell ref="G1:H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selection activeCell="J82" sqref="J82"/>
    </sheetView>
  </sheetViews>
  <sheetFormatPr defaultRowHeight="11.25"/>
  <cols>
    <col min="1" max="2" width="16.625" style="122" customWidth="1"/>
    <col min="3" max="3" width="5.625" style="123" customWidth="1"/>
    <col min="4" max="4" width="8.125" style="124" customWidth="1"/>
    <col min="5" max="7" width="11.625" style="114" customWidth="1"/>
    <col min="8" max="8" width="12.875" style="114" customWidth="1"/>
    <col min="9" max="9" width="10.625" style="114" customWidth="1"/>
    <col min="10" max="10" width="11.625" style="114" customWidth="1"/>
    <col min="11" max="11" width="12.625" style="114" customWidth="1"/>
    <col min="12" max="12" width="9.625" style="123" customWidth="1"/>
    <col min="13" max="13" width="9" style="114"/>
    <col min="14" max="14" width="12" style="115" customWidth="1"/>
    <col min="15" max="15" width="12.75" style="114" customWidth="1"/>
    <col min="16" max="256" width="9" style="114"/>
    <col min="257" max="258" width="16.625" style="114" customWidth="1"/>
    <col min="259" max="259" width="5.625" style="114" customWidth="1"/>
    <col min="260" max="260" width="8.125" style="114" customWidth="1"/>
    <col min="261" max="263" width="11.625" style="114" customWidth="1"/>
    <col min="264" max="264" width="12.875" style="114" customWidth="1"/>
    <col min="265" max="265" width="10.625" style="114" customWidth="1"/>
    <col min="266" max="266" width="11.625" style="114" customWidth="1"/>
    <col min="267" max="267" width="12.625" style="114" customWidth="1"/>
    <col min="268" max="268" width="9.625" style="114" customWidth="1"/>
    <col min="269" max="269" width="9" style="114"/>
    <col min="270" max="270" width="12" style="114" customWidth="1"/>
    <col min="271" max="271" width="12.75" style="114" customWidth="1"/>
    <col min="272" max="512" width="9" style="114"/>
    <col min="513" max="514" width="16.625" style="114" customWidth="1"/>
    <col min="515" max="515" width="5.625" style="114" customWidth="1"/>
    <col min="516" max="516" width="8.125" style="114" customWidth="1"/>
    <col min="517" max="519" width="11.625" style="114" customWidth="1"/>
    <col min="520" max="520" width="12.875" style="114" customWidth="1"/>
    <col min="521" max="521" width="10.625" style="114" customWidth="1"/>
    <col min="522" max="522" width="11.625" style="114" customWidth="1"/>
    <col min="523" max="523" width="12.625" style="114" customWidth="1"/>
    <col min="524" max="524" width="9.625" style="114" customWidth="1"/>
    <col min="525" max="525" width="9" style="114"/>
    <col min="526" max="526" width="12" style="114" customWidth="1"/>
    <col min="527" max="527" width="12.75" style="114" customWidth="1"/>
    <col min="528" max="768" width="9" style="114"/>
    <col min="769" max="770" width="16.625" style="114" customWidth="1"/>
    <col min="771" max="771" width="5.625" style="114" customWidth="1"/>
    <col min="772" max="772" width="8.125" style="114" customWidth="1"/>
    <col min="773" max="775" width="11.625" style="114" customWidth="1"/>
    <col min="776" max="776" width="12.875" style="114" customWidth="1"/>
    <col min="777" max="777" width="10.625" style="114" customWidth="1"/>
    <col min="778" max="778" width="11.625" style="114" customWidth="1"/>
    <col min="779" max="779" width="12.625" style="114" customWidth="1"/>
    <col min="780" max="780" width="9.625" style="114" customWidth="1"/>
    <col min="781" max="781" width="9" style="114"/>
    <col min="782" max="782" width="12" style="114" customWidth="1"/>
    <col min="783" max="783" width="12.75" style="114" customWidth="1"/>
    <col min="784" max="1024" width="9" style="114"/>
    <col min="1025" max="1026" width="16.625" style="114" customWidth="1"/>
    <col min="1027" max="1027" width="5.625" style="114" customWidth="1"/>
    <col min="1028" max="1028" width="8.125" style="114" customWidth="1"/>
    <col min="1029" max="1031" width="11.625" style="114" customWidth="1"/>
    <col min="1032" max="1032" width="12.875" style="114" customWidth="1"/>
    <col min="1033" max="1033" width="10.625" style="114" customWidth="1"/>
    <col min="1034" max="1034" width="11.625" style="114" customWidth="1"/>
    <col min="1035" max="1035" width="12.625" style="114" customWidth="1"/>
    <col min="1036" max="1036" width="9.625" style="114" customWidth="1"/>
    <col min="1037" max="1037" width="9" style="114"/>
    <col min="1038" max="1038" width="12" style="114" customWidth="1"/>
    <col min="1039" max="1039" width="12.75" style="114" customWidth="1"/>
    <col min="1040" max="1280" width="9" style="114"/>
    <col min="1281" max="1282" width="16.625" style="114" customWidth="1"/>
    <col min="1283" max="1283" width="5.625" style="114" customWidth="1"/>
    <col min="1284" max="1284" width="8.125" style="114" customWidth="1"/>
    <col min="1285" max="1287" width="11.625" style="114" customWidth="1"/>
    <col min="1288" max="1288" width="12.875" style="114" customWidth="1"/>
    <col min="1289" max="1289" width="10.625" style="114" customWidth="1"/>
    <col min="1290" max="1290" width="11.625" style="114" customWidth="1"/>
    <col min="1291" max="1291" width="12.625" style="114" customWidth="1"/>
    <col min="1292" max="1292" width="9.625" style="114" customWidth="1"/>
    <col min="1293" max="1293" width="9" style="114"/>
    <col min="1294" max="1294" width="12" style="114" customWidth="1"/>
    <col min="1295" max="1295" width="12.75" style="114" customWidth="1"/>
    <col min="1296" max="1536" width="9" style="114"/>
    <col min="1537" max="1538" width="16.625" style="114" customWidth="1"/>
    <col min="1539" max="1539" width="5.625" style="114" customWidth="1"/>
    <col min="1540" max="1540" width="8.125" style="114" customWidth="1"/>
    <col min="1541" max="1543" width="11.625" style="114" customWidth="1"/>
    <col min="1544" max="1544" width="12.875" style="114" customWidth="1"/>
    <col min="1545" max="1545" width="10.625" style="114" customWidth="1"/>
    <col min="1546" max="1546" width="11.625" style="114" customWidth="1"/>
    <col min="1547" max="1547" width="12.625" style="114" customWidth="1"/>
    <col min="1548" max="1548" width="9.625" style="114" customWidth="1"/>
    <col min="1549" max="1549" width="9" style="114"/>
    <col min="1550" max="1550" width="12" style="114" customWidth="1"/>
    <col min="1551" max="1551" width="12.75" style="114" customWidth="1"/>
    <col min="1552" max="1792" width="9" style="114"/>
    <col min="1793" max="1794" width="16.625" style="114" customWidth="1"/>
    <col min="1795" max="1795" width="5.625" style="114" customWidth="1"/>
    <col min="1796" max="1796" width="8.125" style="114" customWidth="1"/>
    <col min="1797" max="1799" width="11.625" style="114" customWidth="1"/>
    <col min="1800" max="1800" width="12.875" style="114" customWidth="1"/>
    <col min="1801" max="1801" width="10.625" style="114" customWidth="1"/>
    <col min="1802" max="1802" width="11.625" style="114" customWidth="1"/>
    <col min="1803" max="1803" width="12.625" style="114" customWidth="1"/>
    <col min="1804" max="1804" width="9.625" style="114" customWidth="1"/>
    <col min="1805" max="1805" width="9" style="114"/>
    <col min="1806" max="1806" width="12" style="114" customWidth="1"/>
    <col min="1807" max="1807" width="12.75" style="114" customWidth="1"/>
    <col min="1808" max="2048" width="9" style="114"/>
    <col min="2049" max="2050" width="16.625" style="114" customWidth="1"/>
    <col min="2051" max="2051" width="5.625" style="114" customWidth="1"/>
    <col min="2052" max="2052" width="8.125" style="114" customWidth="1"/>
    <col min="2053" max="2055" width="11.625" style="114" customWidth="1"/>
    <col min="2056" max="2056" width="12.875" style="114" customWidth="1"/>
    <col min="2057" max="2057" width="10.625" style="114" customWidth="1"/>
    <col min="2058" max="2058" width="11.625" style="114" customWidth="1"/>
    <col min="2059" max="2059" width="12.625" style="114" customWidth="1"/>
    <col min="2060" max="2060" width="9.625" style="114" customWidth="1"/>
    <col min="2061" max="2061" width="9" style="114"/>
    <col min="2062" max="2062" width="12" style="114" customWidth="1"/>
    <col min="2063" max="2063" width="12.75" style="114" customWidth="1"/>
    <col min="2064" max="2304" width="9" style="114"/>
    <col min="2305" max="2306" width="16.625" style="114" customWidth="1"/>
    <col min="2307" max="2307" width="5.625" style="114" customWidth="1"/>
    <col min="2308" max="2308" width="8.125" style="114" customWidth="1"/>
    <col min="2309" max="2311" width="11.625" style="114" customWidth="1"/>
    <col min="2312" max="2312" width="12.875" style="114" customWidth="1"/>
    <col min="2313" max="2313" width="10.625" style="114" customWidth="1"/>
    <col min="2314" max="2314" width="11.625" style="114" customWidth="1"/>
    <col min="2315" max="2315" width="12.625" style="114" customWidth="1"/>
    <col min="2316" max="2316" width="9.625" style="114" customWidth="1"/>
    <col min="2317" max="2317" width="9" style="114"/>
    <col min="2318" max="2318" width="12" style="114" customWidth="1"/>
    <col min="2319" max="2319" width="12.75" style="114" customWidth="1"/>
    <col min="2320" max="2560" width="9" style="114"/>
    <col min="2561" max="2562" width="16.625" style="114" customWidth="1"/>
    <col min="2563" max="2563" width="5.625" style="114" customWidth="1"/>
    <col min="2564" max="2564" width="8.125" style="114" customWidth="1"/>
    <col min="2565" max="2567" width="11.625" style="114" customWidth="1"/>
    <col min="2568" max="2568" width="12.875" style="114" customWidth="1"/>
    <col min="2569" max="2569" width="10.625" style="114" customWidth="1"/>
    <col min="2570" max="2570" width="11.625" style="114" customWidth="1"/>
    <col min="2571" max="2571" width="12.625" style="114" customWidth="1"/>
    <col min="2572" max="2572" width="9.625" style="114" customWidth="1"/>
    <col min="2573" max="2573" width="9" style="114"/>
    <col min="2574" max="2574" width="12" style="114" customWidth="1"/>
    <col min="2575" max="2575" width="12.75" style="114" customWidth="1"/>
    <col min="2576" max="2816" width="9" style="114"/>
    <col min="2817" max="2818" width="16.625" style="114" customWidth="1"/>
    <col min="2819" max="2819" width="5.625" style="114" customWidth="1"/>
    <col min="2820" max="2820" width="8.125" style="114" customWidth="1"/>
    <col min="2821" max="2823" width="11.625" style="114" customWidth="1"/>
    <col min="2824" max="2824" width="12.875" style="114" customWidth="1"/>
    <col min="2825" max="2825" width="10.625" style="114" customWidth="1"/>
    <col min="2826" max="2826" width="11.625" style="114" customWidth="1"/>
    <col min="2827" max="2827" width="12.625" style="114" customWidth="1"/>
    <col min="2828" max="2828" width="9.625" style="114" customWidth="1"/>
    <col min="2829" max="2829" width="9" style="114"/>
    <col min="2830" max="2830" width="12" style="114" customWidth="1"/>
    <col min="2831" max="2831" width="12.75" style="114" customWidth="1"/>
    <col min="2832" max="3072" width="9" style="114"/>
    <col min="3073" max="3074" width="16.625" style="114" customWidth="1"/>
    <col min="3075" max="3075" width="5.625" style="114" customWidth="1"/>
    <col min="3076" max="3076" width="8.125" style="114" customWidth="1"/>
    <col min="3077" max="3079" width="11.625" style="114" customWidth="1"/>
    <col min="3080" max="3080" width="12.875" style="114" customWidth="1"/>
    <col min="3081" max="3081" width="10.625" style="114" customWidth="1"/>
    <col min="3082" max="3082" width="11.625" style="114" customWidth="1"/>
    <col min="3083" max="3083" width="12.625" style="114" customWidth="1"/>
    <col min="3084" max="3084" width="9.625" style="114" customWidth="1"/>
    <col min="3085" max="3085" width="9" style="114"/>
    <col min="3086" max="3086" width="12" style="114" customWidth="1"/>
    <col min="3087" max="3087" width="12.75" style="114" customWidth="1"/>
    <col min="3088" max="3328" width="9" style="114"/>
    <col min="3329" max="3330" width="16.625" style="114" customWidth="1"/>
    <col min="3331" max="3331" width="5.625" style="114" customWidth="1"/>
    <col min="3332" max="3332" width="8.125" style="114" customWidth="1"/>
    <col min="3333" max="3335" width="11.625" style="114" customWidth="1"/>
    <col min="3336" max="3336" width="12.875" style="114" customWidth="1"/>
    <col min="3337" max="3337" width="10.625" style="114" customWidth="1"/>
    <col min="3338" max="3338" width="11.625" style="114" customWidth="1"/>
    <col min="3339" max="3339" width="12.625" style="114" customWidth="1"/>
    <col min="3340" max="3340" width="9.625" style="114" customWidth="1"/>
    <col min="3341" max="3341" width="9" style="114"/>
    <col min="3342" max="3342" width="12" style="114" customWidth="1"/>
    <col min="3343" max="3343" width="12.75" style="114" customWidth="1"/>
    <col min="3344" max="3584" width="9" style="114"/>
    <col min="3585" max="3586" width="16.625" style="114" customWidth="1"/>
    <col min="3587" max="3587" width="5.625" style="114" customWidth="1"/>
    <col min="3588" max="3588" width="8.125" style="114" customWidth="1"/>
    <col min="3589" max="3591" width="11.625" style="114" customWidth="1"/>
    <col min="3592" max="3592" width="12.875" style="114" customWidth="1"/>
    <col min="3593" max="3593" width="10.625" style="114" customWidth="1"/>
    <col min="3594" max="3594" width="11.625" style="114" customWidth="1"/>
    <col min="3595" max="3595" width="12.625" style="114" customWidth="1"/>
    <col min="3596" max="3596" width="9.625" style="114" customWidth="1"/>
    <col min="3597" max="3597" width="9" style="114"/>
    <col min="3598" max="3598" width="12" style="114" customWidth="1"/>
    <col min="3599" max="3599" width="12.75" style="114" customWidth="1"/>
    <col min="3600" max="3840" width="9" style="114"/>
    <col min="3841" max="3842" width="16.625" style="114" customWidth="1"/>
    <col min="3843" max="3843" width="5.625" style="114" customWidth="1"/>
    <col min="3844" max="3844" width="8.125" style="114" customWidth="1"/>
    <col min="3845" max="3847" width="11.625" style="114" customWidth="1"/>
    <col min="3848" max="3848" width="12.875" style="114" customWidth="1"/>
    <col min="3849" max="3849" width="10.625" style="114" customWidth="1"/>
    <col min="3850" max="3850" width="11.625" style="114" customWidth="1"/>
    <col min="3851" max="3851" width="12.625" style="114" customWidth="1"/>
    <col min="3852" max="3852" width="9.625" style="114" customWidth="1"/>
    <col min="3853" max="3853" width="9" style="114"/>
    <col min="3854" max="3854" width="12" style="114" customWidth="1"/>
    <col min="3855" max="3855" width="12.75" style="114" customWidth="1"/>
    <col min="3856" max="4096" width="9" style="114"/>
    <col min="4097" max="4098" width="16.625" style="114" customWidth="1"/>
    <col min="4099" max="4099" width="5.625" style="114" customWidth="1"/>
    <col min="4100" max="4100" width="8.125" style="114" customWidth="1"/>
    <col min="4101" max="4103" width="11.625" style="114" customWidth="1"/>
    <col min="4104" max="4104" width="12.875" style="114" customWidth="1"/>
    <col min="4105" max="4105" width="10.625" style="114" customWidth="1"/>
    <col min="4106" max="4106" width="11.625" style="114" customWidth="1"/>
    <col min="4107" max="4107" width="12.625" style="114" customWidth="1"/>
    <col min="4108" max="4108" width="9.625" style="114" customWidth="1"/>
    <col min="4109" max="4109" width="9" style="114"/>
    <col min="4110" max="4110" width="12" style="114" customWidth="1"/>
    <col min="4111" max="4111" width="12.75" style="114" customWidth="1"/>
    <col min="4112" max="4352" width="9" style="114"/>
    <col min="4353" max="4354" width="16.625" style="114" customWidth="1"/>
    <col min="4355" max="4355" width="5.625" style="114" customWidth="1"/>
    <col min="4356" max="4356" width="8.125" style="114" customWidth="1"/>
    <col min="4357" max="4359" width="11.625" style="114" customWidth="1"/>
    <col min="4360" max="4360" width="12.875" style="114" customWidth="1"/>
    <col min="4361" max="4361" width="10.625" style="114" customWidth="1"/>
    <col min="4362" max="4362" width="11.625" style="114" customWidth="1"/>
    <col min="4363" max="4363" width="12.625" style="114" customWidth="1"/>
    <col min="4364" max="4364" width="9.625" style="114" customWidth="1"/>
    <col min="4365" max="4365" width="9" style="114"/>
    <col min="4366" max="4366" width="12" style="114" customWidth="1"/>
    <col min="4367" max="4367" width="12.75" style="114" customWidth="1"/>
    <col min="4368" max="4608" width="9" style="114"/>
    <col min="4609" max="4610" width="16.625" style="114" customWidth="1"/>
    <col min="4611" max="4611" width="5.625" style="114" customWidth="1"/>
    <col min="4612" max="4612" width="8.125" style="114" customWidth="1"/>
    <col min="4613" max="4615" width="11.625" style="114" customWidth="1"/>
    <col min="4616" max="4616" width="12.875" style="114" customWidth="1"/>
    <col min="4617" max="4617" width="10.625" style="114" customWidth="1"/>
    <col min="4618" max="4618" width="11.625" style="114" customWidth="1"/>
    <col min="4619" max="4619" width="12.625" style="114" customWidth="1"/>
    <col min="4620" max="4620" width="9.625" style="114" customWidth="1"/>
    <col min="4621" max="4621" width="9" style="114"/>
    <col min="4622" max="4622" width="12" style="114" customWidth="1"/>
    <col min="4623" max="4623" width="12.75" style="114" customWidth="1"/>
    <col min="4624" max="4864" width="9" style="114"/>
    <col min="4865" max="4866" width="16.625" style="114" customWidth="1"/>
    <col min="4867" max="4867" width="5.625" style="114" customWidth="1"/>
    <col min="4868" max="4868" width="8.125" style="114" customWidth="1"/>
    <col min="4869" max="4871" width="11.625" style="114" customWidth="1"/>
    <col min="4872" max="4872" width="12.875" style="114" customWidth="1"/>
    <col min="4873" max="4873" width="10.625" style="114" customWidth="1"/>
    <col min="4874" max="4874" width="11.625" style="114" customWidth="1"/>
    <col min="4875" max="4875" width="12.625" style="114" customWidth="1"/>
    <col min="4876" max="4876" width="9.625" style="114" customWidth="1"/>
    <col min="4877" max="4877" width="9" style="114"/>
    <col min="4878" max="4878" width="12" style="114" customWidth="1"/>
    <col min="4879" max="4879" width="12.75" style="114" customWidth="1"/>
    <col min="4880" max="5120" width="9" style="114"/>
    <col min="5121" max="5122" width="16.625" style="114" customWidth="1"/>
    <col min="5123" max="5123" width="5.625" style="114" customWidth="1"/>
    <col min="5124" max="5124" width="8.125" style="114" customWidth="1"/>
    <col min="5125" max="5127" width="11.625" style="114" customWidth="1"/>
    <col min="5128" max="5128" width="12.875" style="114" customWidth="1"/>
    <col min="5129" max="5129" width="10.625" style="114" customWidth="1"/>
    <col min="5130" max="5130" width="11.625" style="114" customWidth="1"/>
    <col min="5131" max="5131" width="12.625" style="114" customWidth="1"/>
    <col min="5132" max="5132" width="9.625" style="114" customWidth="1"/>
    <col min="5133" max="5133" width="9" style="114"/>
    <col min="5134" max="5134" width="12" style="114" customWidth="1"/>
    <col min="5135" max="5135" width="12.75" style="114" customWidth="1"/>
    <col min="5136" max="5376" width="9" style="114"/>
    <col min="5377" max="5378" width="16.625" style="114" customWidth="1"/>
    <col min="5379" max="5379" width="5.625" style="114" customWidth="1"/>
    <col min="5380" max="5380" width="8.125" style="114" customWidth="1"/>
    <col min="5381" max="5383" width="11.625" style="114" customWidth="1"/>
    <col min="5384" max="5384" width="12.875" style="114" customWidth="1"/>
    <col min="5385" max="5385" width="10.625" style="114" customWidth="1"/>
    <col min="5386" max="5386" width="11.625" style="114" customWidth="1"/>
    <col min="5387" max="5387" width="12.625" style="114" customWidth="1"/>
    <col min="5388" max="5388" width="9.625" style="114" customWidth="1"/>
    <col min="5389" max="5389" width="9" style="114"/>
    <col min="5390" max="5390" width="12" style="114" customWidth="1"/>
    <col min="5391" max="5391" width="12.75" style="114" customWidth="1"/>
    <col min="5392" max="5632" width="9" style="114"/>
    <col min="5633" max="5634" width="16.625" style="114" customWidth="1"/>
    <col min="5635" max="5635" width="5.625" style="114" customWidth="1"/>
    <col min="5636" max="5636" width="8.125" style="114" customWidth="1"/>
    <col min="5637" max="5639" width="11.625" style="114" customWidth="1"/>
    <col min="5640" max="5640" width="12.875" style="114" customWidth="1"/>
    <col min="5641" max="5641" width="10.625" style="114" customWidth="1"/>
    <col min="5642" max="5642" width="11.625" style="114" customWidth="1"/>
    <col min="5643" max="5643" width="12.625" style="114" customWidth="1"/>
    <col min="5644" max="5644" width="9.625" style="114" customWidth="1"/>
    <col min="5645" max="5645" width="9" style="114"/>
    <col min="5646" max="5646" width="12" style="114" customWidth="1"/>
    <col min="5647" max="5647" width="12.75" style="114" customWidth="1"/>
    <col min="5648" max="5888" width="9" style="114"/>
    <col min="5889" max="5890" width="16.625" style="114" customWidth="1"/>
    <col min="5891" max="5891" width="5.625" style="114" customWidth="1"/>
    <col min="5892" max="5892" width="8.125" style="114" customWidth="1"/>
    <col min="5893" max="5895" width="11.625" style="114" customWidth="1"/>
    <col min="5896" max="5896" width="12.875" style="114" customWidth="1"/>
    <col min="5897" max="5897" width="10.625" style="114" customWidth="1"/>
    <col min="5898" max="5898" width="11.625" style="114" customWidth="1"/>
    <col min="5899" max="5899" width="12.625" style="114" customWidth="1"/>
    <col min="5900" max="5900" width="9.625" style="114" customWidth="1"/>
    <col min="5901" max="5901" width="9" style="114"/>
    <col min="5902" max="5902" width="12" style="114" customWidth="1"/>
    <col min="5903" max="5903" width="12.75" style="114" customWidth="1"/>
    <col min="5904" max="6144" width="9" style="114"/>
    <col min="6145" max="6146" width="16.625" style="114" customWidth="1"/>
    <col min="6147" max="6147" width="5.625" style="114" customWidth="1"/>
    <col min="6148" max="6148" width="8.125" style="114" customWidth="1"/>
    <col min="6149" max="6151" width="11.625" style="114" customWidth="1"/>
    <col min="6152" max="6152" width="12.875" style="114" customWidth="1"/>
    <col min="6153" max="6153" width="10.625" style="114" customWidth="1"/>
    <col min="6154" max="6154" width="11.625" style="114" customWidth="1"/>
    <col min="6155" max="6155" width="12.625" style="114" customWidth="1"/>
    <col min="6156" max="6156" width="9.625" style="114" customWidth="1"/>
    <col min="6157" max="6157" width="9" style="114"/>
    <col min="6158" max="6158" width="12" style="114" customWidth="1"/>
    <col min="6159" max="6159" width="12.75" style="114" customWidth="1"/>
    <col min="6160" max="6400" width="9" style="114"/>
    <col min="6401" max="6402" width="16.625" style="114" customWidth="1"/>
    <col min="6403" max="6403" width="5.625" style="114" customWidth="1"/>
    <col min="6404" max="6404" width="8.125" style="114" customWidth="1"/>
    <col min="6405" max="6407" width="11.625" style="114" customWidth="1"/>
    <col min="6408" max="6408" width="12.875" style="114" customWidth="1"/>
    <col min="6409" max="6409" width="10.625" style="114" customWidth="1"/>
    <col min="6410" max="6410" width="11.625" style="114" customWidth="1"/>
    <col min="6411" max="6411" width="12.625" style="114" customWidth="1"/>
    <col min="6412" max="6412" width="9.625" style="114" customWidth="1"/>
    <col min="6413" max="6413" width="9" style="114"/>
    <col min="6414" max="6414" width="12" style="114" customWidth="1"/>
    <col min="6415" max="6415" width="12.75" style="114" customWidth="1"/>
    <col min="6416" max="6656" width="9" style="114"/>
    <col min="6657" max="6658" width="16.625" style="114" customWidth="1"/>
    <col min="6659" max="6659" width="5.625" style="114" customWidth="1"/>
    <col min="6660" max="6660" width="8.125" style="114" customWidth="1"/>
    <col min="6661" max="6663" width="11.625" style="114" customWidth="1"/>
    <col min="6664" max="6664" width="12.875" style="114" customWidth="1"/>
    <col min="6665" max="6665" width="10.625" style="114" customWidth="1"/>
    <col min="6666" max="6666" width="11.625" style="114" customWidth="1"/>
    <col min="6667" max="6667" width="12.625" style="114" customWidth="1"/>
    <col min="6668" max="6668" width="9.625" style="114" customWidth="1"/>
    <col min="6669" max="6669" width="9" style="114"/>
    <col min="6670" max="6670" width="12" style="114" customWidth="1"/>
    <col min="6671" max="6671" width="12.75" style="114" customWidth="1"/>
    <col min="6672" max="6912" width="9" style="114"/>
    <col min="6913" max="6914" width="16.625" style="114" customWidth="1"/>
    <col min="6915" max="6915" width="5.625" style="114" customWidth="1"/>
    <col min="6916" max="6916" width="8.125" style="114" customWidth="1"/>
    <col min="6917" max="6919" width="11.625" style="114" customWidth="1"/>
    <col min="6920" max="6920" width="12.875" style="114" customWidth="1"/>
    <col min="6921" max="6921" width="10.625" style="114" customWidth="1"/>
    <col min="6922" max="6922" width="11.625" style="114" customWidth="1"/>
    <col min="6923" max="6923" width="12.625" style="114" customWidth="1"/>
    <col min="6924" max="6924" width="9.625" style="114" customWidth="1"/>
    <col min="6925" max="6925" width="9" style="114"/>
    <col min="6926" max="6926" width="12" style="114" customWidth="1"/>
    <col min="6927" max="6927" width="12.75" style="114" customWidth="1"/>
    <col min="6928" max="7168" width="9" style="114"/>
    <col min="7169" max="7170" width="16.625" style="114" customWidth="1"/>
    <col min="7171" max="7171" width="5.625" style="114" customWidth="1"/>
    <col min="7172" max="7172" width="8.125" style="114" customWidth="1"/>
    <col min="7173" max="7175" width="11.625" style="114" customWidth="1"/>
    <col min="7176" max="7176" width="12.875" style="114" customWidth="1"/>
    <col min="7177" max="7177" width="10.625" style="114" customWidth="1"/>
    <col min="7178" max="7178" width="11.625" style="114" customWidth="1"/>
    <col min="7179" max="7179" width="12.625" style="114" customWidth="1"/>
    <col min="7180" max="7180" width="9.625" style="114" customWidth="1"/>
    <col min="7181" max="7181" width="9" style="114"/>
    <col min="7182" max="7182" width="12" style="114" customWidth="1"/>
    <col min="7183" max="7183" width="12.75" style="114" customWidth="1"/>
    <col min="7184" max="7424" width="9" style="114"/>
    <col min="7425" max="7426" width="16.625" style="114" customWidth="1"/>
    <col min="7427" max="7427" width="5.625" style="114" customWidth="1"/>
    <col min="7428" max="7428" width="8.125" style="114" customWidth="1"/>
    <col min="7429" max="7431" width="11.625" style="114" customWidth="1"/>
    <col min="7432" max="7432" width="12.875" style="114" customWidth="1"/>
    <col min="7433" max="7433" width="10.625" style="114" customWidth="1"/>
    <col min="7434" max="7434" width="11.625" style="114" customWidth="1"/>
    <col min="7435" max="7435" width="12.625" style="114" customWidth="1"/>
    <col min="7436" max="7436" width="9.625" style="114" customWidth="1"/>
    <col min="7437" max="7437" width="9" style="114"/>
    <col min="7438" max="7438" width="12" style="114" customWidth="1"/>
    <col min="7439" max="7439" width="12.75" style="114" customWidth="1"/>
    <col min="7440" max="7680" width="9" style="114"/>
    <col min="7681" max="7682" width="16.625" style="114" customWidth="1"/>
    <col min="7683" max="7683" width="5.625" style="114" customWidth="1"/>
    <col min="7684" max="7684" width="8.125" style="114" customWidth="1"/>
    <col min="7685" max="7687" width="11.625" style="114" customWidth="1"/>
    <col min="7688" max="7688" width="12.875" style="114" customWidth="1"/>
    <col min="7689" max="7689" width="10.625" style="114" customWidth="1"/>
    <col min="7690" max="7690" width="11.625" style="114" customWidth="1"/>
    <col min="7691" max="7691" width="12.625" style="114" customWidth="1"/>
    <col min="7692" max="7692" width="9.625" style="114" customWidth="1"/>
    <col min="7693" max="7693" width="9" style="114"/>
    <col min="7694" max="7694" width="12" style="114" customWidth="1"/>
    <col min="7695" max="7695" width="12.75" style="114" customWidth="1"/>
    <col min="7696" max="7936" width="9" style="114"/>
    <col min="7937" max="7938" width="16.625" style="114" customWidth="1"/>
    <col min="7939" max="7939" width="5.625" style="114" customWidth="1"/>
    <col min="7940" max="7940" width="8.125" style="114" customWidth="1"/>
    <col min="7941" max="7943" width="11.625" style="114" customWidth="1"/>
    <col min="7944" max="7944" width="12.875" style="114" customWidth="1"/>
    <col min="7945" max="7945" width="10.625" style="114" customWidth="1"/>
    <col min="7946" max="7946" width="11.625" style="114" customWidth="1"/>
    <col min="7947" max="7947" width="12.625" style="114" customWidth="1"/>
    <col min="7948" max="7948" width="9.625" style="114" customWidth="1"/>
    <col min="7949" max="7949" width="9" style="114"/>
    <col min="7950" max="7950" width="12" style="114" customWidth="1"/>
    <col min="7951" max="7951" width="12.75" style="114" customWidth="1"/>
    <col min="7952" max="8192" width="9" style="114"/>
    <col min="8193" max="8194" width="16.625" style="114" customWidth="1"/>
    <col min="8195" max="8195" width="5.625" style="114" customWidth="1"/>
    <col min="8196" max="8196" width="8.125" style="114" customWidth="1"/>
    <col min="8197" max="8199" width="11.625" style="114" customWidth="1"/>
    <col min="8200" max="8200" width="12.875" style="114" customWidth="1"/>
    <col min="8201" max="8201" width="10.625" style="114" customWidth="1"/>
    <col min="8202" max="8202" width="11.625" style="114" customWidth="1"/>
    <col min="8203" max="8203" width="12.625" style="114" customWidth="1"/>
    <col min="8204" max="8204" width="9.625" style="114" customWidth="1"/>
    <col min="8205" max="8205" width="9" style="114"/>
    <col min="8206" max="8206" width="12" style="114" customWidth="1"/>
    <col min="8207" max="8207" width="12.75" style="114" customWidth="1"/>
    <col min="8208" max="8448" width="9" style="114"/>
    <col min="8449" max="8450" width="16.625" style="114" customWidth="1"/>
    <col min="8451" max="8451" width="5.625" style="114" customWidth="1"/>
    <col min="8452" max="8452" width="8.125" style="114" customWidth="1"/>
    <col min="8453" max="8455" width="11.625" style="114" customWidth="1"/>
    <col min="8456" max="8456" width="12.875" style="114" customWidth="1"/>
    <col min="8457" max="8457" width="10.625" style="114" customWidth="1"/>
    <col min="8458" max="8458" width="11.625" style="114" customWidth="1"/>
    <col min="8459" max="8459" width="12.625" style="114" customWidth="1"/>
    <col min="8460" max="8460" width="9.625" style="114" customWidth="1"/>
    <col min="8461" max="8461" width="9" style="114"/>
    <col min="8462" max="8462" width="12" style="114" customWidth="1"/>
    <col min="8463" max="8463" width="12.75" style="114" customWidth="1"/>
    <col min="8464" max="8704" width="9" style="114"/>
    <col min="8705" max="8706" width="16.625" style="114" customWidth="1"/>
    <col min="8707" max="8707" width="5.625" style="114" customWidth="1"/>
    <col min="8708" max="8708" width="8.125" style="114" customWidth="1"/>
    <col min="8709" max="8711" width="11.625" style="114" customWidth="1"/>
    <col min="8712" max="8712" width="12.875" style="114" customWidth="1"/>
    <col min="8713" max="8713" width="10.625" style="114" customWidth="1"/>
    <col min="8714" max="8714" width="11.625" style="114" customWidth="1"/>
    <col min="8715" max="8715" width="12.625" style="114" customWidth="1"/>
    <col min="8716" max="8716" width="9.625" style="114" customWidth="1"/>
    <col min="8717" max="8717" width="9" style="114"/>
    <col min="8718" max="8718" width="12" style="114" customWidth="1"/>
    <col min="8719" max="8719" width="12.75" style="114" customWidth="1"/>
    <col min="8720" max="8960" width="9" style="114"/>
    <col min="8961" max="8962" width="16.625" style="114" customWidth="1"/>
    <col min="8963" max="8963" width="5.625" style="114" customWidth="1"/>
    <col min="8964" max="8964" width="8.125" style="114" customWidth="1"/>
    <col min="8965" max="8967" width="11.625" style="114" customWidth="1"/>
    <col min="8968" max="8968" width="12.875" style="114" customWidth="1"/>
    <col min="8969" max="8969" width="10.625" style="114" customWidth="1"/>
    <col min="8970" max="8970" width="11.625" style="114" customWidth="1"/>
    <col min="8971" max="8971" width="12.625" style="114" customWidth="1"/>
    <col min="8972" max="8972" width="9.625" style="114" customWidth="1"/>
    <col min="8973" max="8973" width="9" style="114"/>
    <col min="8974" max="8974" width="12" style="114" customWidth="1"/>
    <col min="8975" max="8975" width="12.75" style="114" customWidth="1"/>
    <col min="8976" max="9216" width="9" style="114"/>
    <col min="9217" max="9218" width="16.625" style="114" customWidth="1"/>
    <col min="9219" max="9219" width="5.625" style="114" customWidth="1"/>
    <col min="9220" max="9220" width="8.125" style="114" customWidth="1"/>
    <col min="9221" max="9223" width="11.625" style="114" customWidth="1"/>
    <col min="9224" max="9224" width="12.875" style="114" customWidth="1"/>
    <col min="9225" max="9225" width="10.625" style="114" customWidth="1"/>
    <col min="9226" max="9226" width="11.625" style="114" customWidth="1"/>
    <col min="9227" max="9227" width="12.625" style="114" customWidth="1"/>
    <col min="9228" max="9228" width="9.625" style="114" customWidth="1"/>
    <col min="9229" max="9229" width="9" style="114"/>
    <col min="9230" max="9230" width="12" style="114" customWidth="1"/>
    <col min="9231" max="9231" width="12.75" style="114" customWidth="1"/>
    <col min="9232" max="9472" width="9" style="114"/>
    <col min="9473" max="9474" width="16.625" style="114" customWidth="1"/>
    <col min="9475" max="9475" width="5.625" style="114" customWidth="1"/>
    <col min="9476" max="9476" width="8.125" style="114" customWidth="1"/>
    <col min="9477" max="9479" width="11.625" style="114" customWidth="1"/>
    <col min="9480" max="9480" width="12.875" style="114" customWidth="1"/>
    <col min="9481" max="9481" width="10.625" style="114" customWidth="1"/>
    <col min="9482" max="9482" width="11.625" style="114" customWidth="1"/>
    <col min="9483" max="9483" width="12.625" style="114" customWidth="1"/>
    <col min="9484" max="9484" width="9.625" style="114" customWidth="1"/>
    <col min="9485" max="9485" width="9" style="114"/>
    <col min="9486" max="9486" width="12" style="114" customWidth="1"/>
    <col min="9487" max="9487" width="12.75" style="114" customWidth="1"/>
    <col min="9488" max="9728" width="9" style="114"/>
    <col min="9729" max="9730" width="16.625" style="114" customWidth="1"/>
    <col min="9731" max="9731" width="5.625" style="114" customWidth="1"/>
    <col min="9732" max="9732" width="8.125" style="114" customWidth="1"/>
    <col min="9733" max="9735" width="11.625" style="114" customWidth="1"/>
    <col min="9736" max="9736" width="12.875" style="114" customWidth="1"/>
    <col min="9737" max="9737" width="10.625" style="114" customWidth="1"/>
    <col min="9738" max="9738" width="11.625" style="114" customWidth="1"/>
    <col min="9739" max="9739" width="12.625" style="114" customWidth="1"/>
    <col min="9740" max="9740" width="9.625" style="114" customWidth="1"/>
    <col min="9741" max="9741" width="9" style="114"/>
    <col min="9742" max="9742" width="12" style="114" customWidth="1"/>
    <col min="9743" max="9743" width="12.75" style="114" customWidth="1"/>
    <col min="9744" max="9984" width="9" style="114"/>
    <col min="9985" max="9986" width="16.625" style="114" customWidth="1"/>
    <col min="9987" max="9987" width="5.625" style="114" customWidth="1"/>
    <col min="9988" max="9988" width="8.125" style="114" customWidth="1"/>
    <col min="9989" max="9991" width="11.625" style="114" customWidth="1"/>
    <col min="9992" max="9992" width="12.875" style="114" customWidth="1"/>
    <col min="9993" max="9993" width="10.625" style="114" customWidth="1"/>
    <col min="9994" max="9994" width="11.625" style="114" customWidth="1"/>
    <col min="9995" max="9995" width="12.625" style="114" customWidth="1"/>
    <col min="9996" max="9996" width="9.625" style="114" customWidth="1"/>
    <col min="9997" max="9997" width="9" style="114"/>
    <col min="9998" max="9998" width="12" style="114" customWidth="1"/>
    <col min="9999" max="9999" width="12.75" style="114" customWidth="1"/>
    <col min="10000" max="10240" width="9" style="114"/>
    <col min="10241" max="10242" width="16.625" style="114" customWidth="1"/>
    <col min="10243" max="10243" width="5.625" style="114" customWidth="1"/>
    <col min="10244" max="10244" width="8.125" style="114" customWidth="1"/>
    <col min="10245" max="10247" width="11.625" style="114" customWidth="1"/>
    <col min="10248" max="10248" width="12.875" style="114" customWidth="1"/>
    <col min="10249" max="10249" width="10.625" style="114" customWidth="1"/>
    <col min="10250" max="10250" width="11.625" style="114" customWidth="1"/>
    <col min="10251" max="10251" width="12.625" style="114" customWidth="1"/>
    <col min="10252" max="10252" width="9.625" style="114" customWidth="1"/>
    <col min="10253" max="10253" width="9" style="114"/>
    <col min="10254" max="10254" width="12" style="114" customWidth="1"/>
    <col min="10255" max="10255" width="12.75" style="114" customWidth="1"/>
    <col min="10256" max="10496" width="9" style="114"/>
    <col min="10497" max="10498" width="16.625" style="114" customWidth="1"/>
    <col min="10499" max="10499" width="5.625" style="114" customWidth="1"/>
    <col min="10500" max="10500" width="8.125" style="114" customWidth="1"/>
    <col min="10501" max="10503" width="11.625" style="114" customWidth="1"/>
    <col min="10504" max="10504" width="12.875" style="114" customWidth="1"/>
    <col min="10505" max="10505" width="10.625" style="114" customWidth="1"/>
    <col min="10506" max="10506" width="11.625" style="114" customWidth="1"/>
    <col min="10507" max="10507" width="12.625" style="114" customWidth="1"/>
    <col min="10508" max="10508" width="9.625" style="114" customWidth="1"/>
    <col min="10509" max="10509" width="9" style="114"/>
    <col min="10510" max="10510" width="12" style="114" customWidth="1"/>
    <col min="10511" max="10511" width="12.75" style="114" customWidth="1"/>
    <col min="10512" max="10752" width="9" style="114"/>
    <col min="10753" max="10754" width="16.625" style="114" customWidth="1"/>
    <col min="10755" max="10755" width="5.625" style="114" customWidth="1"/>
    <col min="10756" max="10756" width="8.125" style="114" customWidth="1"/>
    <col min="10757" max="10759" width="11.625" style="114" customWidth="1"/>
    <col min="10760" max="10760" width="12.875" style="114" customWidth="1"/>
    <col min="10761" max="10761" width="10.625" style="114" customWidth="1"/>
    <col min="10762" max="10762" width="11.625" style="114" customWidth="1"/>
    <col min="10763" max="10763" width="12.625" style="114" customWidth="1"/>
    <col min="10764" max="10764" width="9.625" style="114" customWidth="1"/>
    <col min="10765" max="10765" width="9" style="114"/>
    <col min="10766" max="10766" width="12" style="114" customWidth="1"/>
    <col min="10767" max="10767" width="12.75" style="114" customWidth="1"/>
    <col min="10768" max="11008" width="9" style="114"/>
    <col min="11009" max="11010" width="16.625" style="114" customWidth="1"/>
    <col min="11011" max="11011" width="5.625" style="114" customWidth="1"/>
    <col min="11012" max="11012" width="8.125" style="114" customWidth="1"/>
    <col min="11013" max="11015" width="11.625" style="114" customWidth="1"/>
    <col min="11016" max="11016" width="12.875" style="114" customWidth="1"/>
    <col min="11017" max="11017" width="10.625" style="114" customWidth="1"/>
    <col min="11018" max="11018" width="11.625" style="114" customWidth="1"/>
    <col min="11019" max="11019" width="12.625" style="114" customWidth="1"/>
    <col min="11020" max="11020" width="9.625" style="114" customWidth="1"/>
    <col min="11021" max="11021" width="9" style="114"/>
    <col min="11022" max="11022" width="12" style="114" customWidth="1"/>
    <col min="11023" max="11023" width="12.75" style="114" customWidth="1"/>
    <col min="11024" max="11264" width="9" style="114"/>
    <col min="11265" max="11266" width="16.625" style="114" customWidth="1"/>
    <col min="11267" max="11267" width="5.625" style="114" customWidth="1"/>
    <col min="11268" max="11268" width="8.125" style="114" customWidth="1"/>
    <col min="11269" max="11271" width="11.625" style="114" customWidth="1"/>
    <col min="11272" max="11272" width="12.875" style="114" customWidth="1"/>
    <col min="11273" max="11273" width="10.625" style="114" customWidth="1"/>
    <col min="11274" max="11274" width="11.625" style="114" customWidth="1"/>
    <col min="11275" max="11275" width="12.625" style="114" customWidth="1"/>
    <col min="11276" max="11276" width="9.625" style="114" customWidth="1"/>
    <col min="11277" max="11277" width="9" style="114"/>
    <col min="11278" max="11278" width="12" style="114" customWidth="1"/>
    <col min="11279" max="11279" width="12.75" style="114" customWidth="1"/>
    <col min="11280" max="11520" width="9" style="114"/>
    <col min="11521" max="11522" width="16.625" style="114" customWidth="1"/>
    <col min="11523" max="11523" width="5.625" style="114" customWidth="1"/>
    <col min="11524" max="11524" width="8.125" style="114" customWidth="1"/>
    <col min="11525" max="11527" width="11.625" style="114" customWidth="1"/>
    <col min="11528" max="11528" width="12.875" style="114" customWidth="1"/>
    <col min="11529" max="11529" width="10.625" style="114" customWidth="1"/>
    <col min="11530" max="11530" width="11.625" style="114" customWidth="1"/>
    <col min="11531" max="11531" width="12.625" style="114" customWidth="1"/>
    <col min="11532" max="11532" width="9.625" style="114" customWidth="1"/>
    <col min="11533" max="11533" width="9" style="114"/>
    <col min="11534" max="11534" width="12" style="114" customWidth="1"/>
    <col min="11535" max="11535" width="12.75" style="114" customWidth="1"/>
    <col min="11536" max="11776" width="9" style="114"/>
    <col min="11777" max="11778" width="16.625" style="114" customWidth="1"/>
    <col min="11779" max="11779" width="5.625" style="114" customWidth="1"/>
    <col min="11780" max="11780" width="8.125" style="114" customWidth="1"/>
    <col min="11781" max="11783" width="11.625" style="114" customWidth="1"/>
    <col min="11784" max="11784" width="12.875" style="114" customWidth="1"/>
    <col min="11785" max="11785" width="10.625" style="114" customWidth="1"/>
    <col min="11786" max="11786" width="11.625" style="114" customWidth="1"/>
    <col min="11787" max="11787" width="12.625" style="114" customWidth="1"/>
    <col min="11788" max="11788" width="9.625" style="114" customWidth="1"/>
    <col min="11789" max="11789" width="9" style="114"/>
    <col min="11790" max="11790" width="12" style="114" customWidth="1"/>
    <col min="11791" max="11791" width="12.75" style="114" customWidth="1"/>
    <col min="11792" max="12032" width="9" style="114"/>
    <col min="12033" max="12034" width="16.625" style="114" customWidth="1"/>
    <col min="12035" max="12035" width="5.625" style="114" customWidth="1"/>
    <col min="12036" max="12036" width="8.125" style="114" customWidth="1"/>
    <col min="12037" max="12039" width="11.625" style="114" customWidth="1"/>
    <col min="12040" max="12040" width="12.875" style="114" customWidth="1"/>
    <col min="12041" max="12041" width="10.625" style="114" customWidth="1"/>
    <col min="12042" max="12042" width="11.625" style="114" customWidth="1"/>
    <col min="12043" max="12043" width="12.625" style="114" customWidth="1"/>
    <col min="12044" max="12044" width="9.625" style="114" customWidth="1"/>
    <col min="12045" max="12045" width="9" style="114"/>
    <col min="12046" max="12046" width="12" style="114" customWidth="1"/>
    <col min="12047" max="12047" width="12.75" style="114" customWidth="1"/>
    <col min="12048" max="12288" width="9" style="114"/>
    <col min="12289" max="12290" width="16.625" style="114" customWidth="1"/>
    <col min="12291" max="12291" width="5.625" style="114" customWidth="1"/>
    <col min="12292" max="12292" width="8.125" style="114" customWidth="1"/>
    <col min="12293" max="12295" width="11.625" style="114" customWidth="1"/>
    <col min="12296" max="12296" width="12.875" style="114" customWidth="1"/>
    <col min="12297" max="12297" width="10.625" style="114" customWidth="1"/>
    <col min="12298" max="12298" width="11.625" style="114" customWidth="1"/>
    <col min="12299" max="12299" width="12.625" style="114" customWidth="1"/>
    <col min="12300" max="12300" width="9.625" style="114" customWidth="1"/>
    <col min="12301" max="12301" width="9" style="114"/>
    <col min="12302" max="12302" width="12" style="114" customWidth="1"/>
    <col min="12303" max="12303" width="12.75" style="114" customWidth="1"/>
    <col min="12304" max="12544" width="9" style="114"/>
    <col min="12545" max="12546" width="16.625" style="114" customWidth="1"/>
    <col min="12547" max="12547" width="5.625" style="114" customWidth="1"/>
    <col min="12548" max="12548" width="8.125" style="114" customWidth="1"/>
    <col min="12549" max="12551" width="11.625" style="114" customWidth="1"/>
    <col min="12552" max="12552" width="12.875" style="114" customWidth="1"/>
    <col min="12553" max="12553" width="10.625" style="114" customWidth="1"/>
    <col min="12554" max="12554" width="11.625" style="114" customWidth="1"/>
    <col min="12555" max="12555" width="12.625" style="114" customWidth="1"/>
    <col min="12556" max="12556" width="9.625" style="114" customWidth="1"/>
    <col min="12557" max="12557" width="9" style="114"/>
    <col min="12558" max="12558" width="12" style="114" customWidth="1"/>
    <col min="12559" max="12559" width="12.75" style="114" customWidth="1"/>
    <col min="12560" max="12800" width="9" style="114"/>
    <col min="12801" max="12802" width="16.625" style="114" customWidth="1"/>
    <col min="12803" max="12803" width="5.625" style="114" customWidth="1"/>
    <col min="12804" max="12804" width="8.125" style="114" customWidth="1"/>
    <col min="12805" max="12807" width="11.625" style="114" customWidth="1"/>
    <col min="12808" max="12808" width="12.875" style="114" customWidth="1"/>
    <col min="12809" max="12809" width="10.625" style="114" customWidth="1"/>
    <col min="12810" max="12810" width="11.625" style="114" customWidth="1"/>
    <col min="12811" max="12811" width="12.625" style="114" customWidth="1"/>
    <col min="12812" max="12812" width="9.625" style="114" customWidth="1"/>
    <col min="12813" max="12813" width="9" style="114"/>
    <col min="12814" max="12814" width="12" style="114" customWidth="1"/>
    <col min="12815" max="12815" width="12.75" style="114" customWidth="1"/>
    <col min="12816" max="13056" width="9" style="114"/>
    <col min="13057" max="13058" width="16.625" style="114" customWidth="1"/>
    <col min="13059" max="13059" width="5.625" style="114" customWidth="1"/>
    <col min="13060" max="13060" width="8.125" style="114" customWidth="1"/>
    <col min="13061" max="13063" width="11.625" style="114" customWidth="1"/>
    <col min="13064" max="13064" width="12.875" style="114" customWidth="1"/>
    <col min="13065" max="13065" width="10.625" style="114" customWidth="1"/>
    <col min="13066" max="13066" width="11.625" style="114" customWidth="1"/>
    <col min="13067" max="13067" width="12.625" style="114" customWidth="1"/>
    <col min="13068" max="13068" width="9.625" style="114" customWidth="1"/>
    <col min="13069" max="13069" width="9" style="114"/>
    <col min="13070" max="13070" width="12" style="114" customWidth="1"/>
    <col min="13071" max="13071" width="12.75" style="114" customWidth="1"/>
    <col min="13072" max="13312" width="9" style="114"/>
    <col min="13313" max="13314" width="16.625" style="114" customWidth="1"/>
    <col min="13315" max="13315" width="5.625" style="114" customWidth="1"/>
    <col min="13316" max="13316" width="8.125" style="114" customWidth="1"/>
    <col min="13317" max="13319" width="11.625" style="114" customWidth="1"/>
    <col min="13320" max="13320" width="12.875" style="114" customWidth="1"/>
    <col min="13321" max="13321" width="10.625" style="114" customWidth="1"/>
    <col min="13322" max="13322" width="11.625" style="114" customWidth="1"/>
    <col min="13323" max="13323" width="12.625" style="114" customWidth="1"/>
    <col min="13324" max="13324" width="9.625" style="114" customWidth="1"/>
    <col min="13325" max="13325" width="9" style="114"/>
    <col min="13326" max="13326" width="12" style="114" customWidth="1"/>
    <col min="13327" max="13327" width="12.75" style="114" customWidth="1"/>
    <col min="13328" max="13568" width="9" style="114"/>
    <col min="13569" max="13570" width="16.625" style="114" customWidth="1"/>
    <col min="13571" max="13571" width="5.625" style="114" customWidth="1"/>
    <col min="13572" max="13572" width="8.125" style="114" customWidth="1"/>
    <col min="13573" max="13575" width="11.625" style="114" customWidth="1"/>
    <col min="13576" max="13576" width="12.875" style="114" customWidth="1"/>
    <col min="13577" max="13577" width="10.625" style="114" customWidth="1"/>
    <col min="13578" max="13578" width="11.625" style="114" customWidth="1"/>
    <col min="13579" max="13579" width="12.625" style="114" customWidth="1"/>
    <col min="13580" max="13580" width="9.625" style="114" customWidth="1"/>
    <col min="13581" max="13581" width="9" style="114"/>
    <col min="13582" max="13582" width="12" style="114" customWidth="1"/>
    <col min="13583" max="13583" width="12.75" style="114" customWidth="1"/>
    <col min="13584" max="13824" width="9" style="114"/>
    <col min="13825" max="13826" width="16.625" style="114" customWidth="1"/>
    <col min="13827" max="13827" width="5.625" style="114" customWidth="1"/>
    <col min="13828" max="13828" width="8.125" style="114" customWidth="1"/>
    <col min="13829" max="13831" width="11.625" style="114" customWidth="1"/>
    <col min="13832" max="13832" width="12.875" style="114" customWidth="1"/>
    <col min="13833" max="13833" width="10.625" style="114" customWidth="1"/>
    <col min="13834" max="13834" width="11.625" style="114" customWidth="1"/>
    <col min="13835" max="13835" width="12.625" style="114" customWidth="1"/>
    <col min="13836" max="13836" width="9.625" style="114" customWidth="1"/>
    <col min="13837" max="13837" width="9" style="114"/>
    <col min="13838" max="13838" width="12" style="114" customWidth="1"/>
    <col min="13839" max="13839" width="12.75" style="114" customWidth="1"/>
    <col min="13840" max="14080" width="9" style="114"/>
    <col min="14081" max="14082" width="16.625" style="114" customWidth="1"/>
    <col min="14083" max="14083" width="5.625" style="114" customWidth="1"/>
    <col min="14084" max="14084" width="8.125" style="114" customWidth="1"/>
    <col min="14085" max="14087" width="11.625" style="114" customWidth="1"/>
    <col min="14088" max="14088" width="12.875" style="114" customWidth="1"/>
    <col min="14089" max="14089" width="10.625" style="114" customWidth="1"/>
    <col min="14090" max="14090" width="11.625" style="114" customWidth="1"/>
    <col min="14091" max="14091" width="12.625" style="114" customWidth="1"/>
    <col min="14092" max="14092" width="9.625" style="114" customWidth="1"/>
    <col min="14093" max="14093" width="9" style="114"/>
    <col min="14094" max="14094" width="12" style="114" customWidth="1"/>
    <col min="14095" max="14095" width="12.75" style="114" customWidth="1"/>
    <col min="14096" max="14336" width="9" style="114"/>
    <col min="14337" max="14338" width="16.625" style="114" customWidth="1"/>
    <col min="14339" max="14339" width="5.625" style="114" customWidth="1"/>
    <col min="14340" max="14340" width="8.125" style="114" customWidth="1"/>
    <col min="14341" max="14343" width="11.625" style="114" customWidth="1"/>
    <col min="14344" max="14344" width="12.875" style="114" customWidth="1"/>
    <col min="14345" max="14345" width="10.625" style="114" customWidth="1"/>
    <col min="14346" max="14346" width="11.625" style="114" customWidth="1"/>
    <col min="14347" max="14347" width="12.625" style="114" customWidth="1"/>
    <col min="14348" max="14348" width="9.625" style="114" customWidth="1"/>
    <col min="14349" max="14349" width="9" style="114"/>
    <col min="14350" max="14350" width="12" style="114" customWidth="1"/>
    <col min="14351" max="14351" width="12.75" style="114" customWidth="1"/>
    <col min="14352" max="14592" width="9" style="114"/>
    <col min="14593" max="14594" width="16.625" style="114" customWidth="1"/>
    <col min="14595" max="14595" width="5.625" style="114" customWidth="1"/>
    <col min="14596" max="14596" width="8.125" style="114" customWidth="1"/>
    <col min="14597" max="14599" width="11.625" style="114" customWidth="1"/>
    <col min="14600" max="14600" width="12.875" style="114" customWidth="1"/>
    <col min="14601" max="14601" width="10.625" style="114" customWidth="1"/>
    <col min="14602" max="14602" width="11.625" style="114" customWidth="1"/>
    <col min="14603" max="14603" width="12.625" style="114" customWidth="1"/>
    <col min="14604" max="14604" width="9.625" style="114" customWidth="1"/>
    <col min="14605" max="14605" width="9" style="114"/>
    <col min="14606" max="14606" width="12" style="114" customWidth="1"/>
    <col min="14607" max="14607" width="12.75" style="114" customWidth="1"/>
    <col min="14608" max="14848" width="9" style="114"/>
    <col min="14849" max="14850" width="16.625" style="114" customWidth="1"/>
    <col min="14851" max="14851" width="5.625" style="114" customWidth="1"/>
    <col min="14852" max="14852" width="8.125" style="114" customWidth="1"/>
    <col min="14853" max="14855" width="11.625" style="114" customWidth="1"/>
    <col min="14856" max="14856" width="12.875" style="114" customWidth="1"/>
    <col min="14857" max="14857" width="10.625" style="114" customWidth="1"/>
    <col min="14858" max="14858" width="11.625" style="114" customWidth="1"/>
    <col min="14859" max="14859" width="12.625" style="114" customWidth="1"/>
    <col min="14860" max="14860" width="9.625" style="114" customWidth="1"/>
    <col min="14861" max="14861" width="9" style="114"/>
    <col min="14862" max="14862" width="12" style="114" customWidth="1"/>
    <col min="14863" max="14863" width="12.75" style="114" customWidth="1"/>
    <col min="14864" max="15104" width="9" style="114"/>
    <col min="15105" max="15106" width="16.625" style="114" customWidth="1"/>
    <col min="15107" max="15107" width="5.625" style="114" customWidth="1"/>
    <col min="15108" max="15108" width="8.125" style="114" customWidth="1"/>
    <col min="15109" max="15111" width="11.625" style="114" customWidth="1"/>
    <col min="15112" max="15112" width="12.875" style="114" customWidth="1"/>
    <col min="15113" max="15113" width="10.625" style="114" customWidth="1"/>
    <col min="15114" max="15114" width="11.625" style="114" customWidth="1"/>
    <col min="15115" max="15115" width="12.625" style="114" customWidth="1"/>
    <col min="15116" max="15116" width="9.625" style="114" customWidth="1"/>
    <col min="15117" max="15117" width="9" style="114"/>
    <col min="15118" max="15118" width="12" style="114" customWidth="1"/>
    <col min="15119" max="15119" width="12.75" style="114" customWidth="1"/>
    <col min="15120" max="15360" width="9" style="114"/>
    <col min="15361" max="15362" width="16.625" style="114" customWidth="1"/>
    <col min="15363" max="15363" width="5.625" style="114" customWidth="1"/>
    <col min="15364" max="15364" width="8.125" style="114" customWidth="1"/>
    <col min="15365" max="15367" width="11.625" style="114" customWidth="1"/>
    <col min="15368" max="15368" width="12.875" style="114" customWidth="1"/>
    <col min="15369" max="15369" width="10.625" style="114" customWidth="1"/>
    <col min="15370" max="15370" width="11.625" style="114" customWidth="1"/>
    <col min="15371" max="15371" width="12.625" style="114" customWidth="1"/>
    <col min="15372" max="15372" width="9.625" style="114" customWidth="1"/>
    <col min="15373" max="15373" width="9" style="114"/>
    <col min="15374" max="15374" width="12" style="114" customWidth="1"/>
    <col min="15375" max="15375" width="12.75" style="114" customWidth="1"/>
    <col min="15376" max="15616" width="9" style="114"/>
    <col min="15617" max="15618" width="16.625" style="114" customWidth="1"/>
    <col min="15619" max="15619" width="5.625" style="114" customWidth="1"/>
    <col min="15620" max="15620" width="8.125" style="114" customWidth="1"/>
    <col min="15621" max="15623" width="11.625" style="114" customWidth="1"/>
    <col min="15624" max="15624" width="12.875" style="114" customWidth="1"/>
    <col min="15625" max="15625" width="10.625" style="114" customWidth="1"/>
    <col min="15626" max="15626" width="11.625" style="114" customWidth="1"/>
    <col min="15627" max="15627" width="12.625" style="114" customWidth="1"/>
    <col min="15628" max="15628" width="9.625" style="114" customWidth="1"/>
    <col min="15629" max="15629" width="9" style="114"/>
    <col min="15630" max="15630" width="12" style="114" customWidth="1"/>
    <col min="15631" max="15631" width="12.75" style="114" customWidth="1"/>
    <col min="15632" max="15872" width="9" style="114"/>
    <col min="15873" max="15874" width="16.625" style="114" customWidth="1"/>
    <col min="15875" max="15875" width="5.625" style="114" customWidth="1"/>
    <col min="15876" max="15876" width="8.125" style="114" customWidth="1"/>
    <col min="15877" max="15879" width="11.625" style="114" customWidth="1"/>
    <col min="15880" max="15880" width="12.875" style="114" customWidth="1"/>
    <col min="15881" max="15881" width="10.625" style="114" customWidth="1"/>
    <col min="15882" max="15882" width="11.625" style="114" customWidth="1"/>
    <col min="15883" max="15883" width="12.625" style="114" customWidth="1"/>
    <col min="15884" max="15884" width="9.625" style="114" customWidth="1"/>
    <col min="15885" max="15885" width="9" style="114"/>
    <col min="15886" max="15886" width="12" style="114" customWidth="1"/>
    <col min="15887" max="15887" width="12.75" style="114" customWidth="1"/>
    <col min="15888" max="16128" width="9" style="114"/>
    <col min="16129" max="16130" width="16.625" style="114" customWidth="1"/>
    <col min="16131" max="16131" width="5.625" style="114" customWidth="1"/>
    <col min="16132" max="16132" width="8.125" style="114" customWidth="1"/>
    <col min="16133" max="16135" width="11.625" style="114" customWidth="1"/>
    <col min="16136" max="16136" width="12.875" style="114" customWidth="1"/>
    <col min="16137" max="16137" width="10.625" style="114" customWidth="1"/>
    <col min="16138" max="16138" width="11.625" style="114" customWidth="1"/>
    <col min="16139" max="16139" width="12.625" style="114" customWidth="1"/>
    <col min="16140" max="16140" width="9.625" style="114" customWidth="1"/>
    <col min="16141" max="16141" width="9" style="114"/>
    <col min="16142" max="16142" width="12" style="114" customWidth="1"/>
    <col min="16143" max="16143" width="12.75" style="114" customWidth="1"/>
    <col min="16144" max="16384" width="9" style="114"/>
  </cols>
  <sheetData>
    <row r="1" spans="1:14" s="54" customFormat="1" ht="24" customHeight="1">
      <c r="A1" s="149" t="s">
        <v>146</v>
      </c>
      <c r="B1" s="149" t="s">
        <v>147</v>
      </c>
      <c r="C1" s="145" t="s">
        <v>148</v>
      </c>
      <c r="D1" s="151" t="s">
        <v>149</v>
      </c>
      <c r="E1" s="145" t="s">
        <v>150</v>
      </c>
      <c r="F1" s="145"/>
      <c r="G1" s="145" t="s">
        <v>151</v>
      </c>
      <c r="H1" s="145"/>
      <c r="I1" s="145" t="s">
        <v>152</v>
      </c>
      <c r="J1" s="145"/>
      <c r="K1" s="145" t="s">
        <v>153</v>
      </c>
      <c r="L1" s="145" t="s">
        <v>154</v>
      </c>
      <c r="N1" s="55"/>
    </row>
    <row r="2" spans="1:14" s="54" customFormat="1" ht="24" customHeight="1">
      <c r="A2" s="150"/>
      <c r="B2" s="150"/>
      <c r="C2" s="145"/>
      <c r="D2" s="152"/>
      <c r="E2" s="56" t="s">
        <v>155</v>
      </c>
      <c r="F2" s="57" t="s">
        <v>156</v>
      </c>
      <c r="G2" s="57" t="s">
        <v>155</v>
      </c>
      <c r="H2" s="57" t="s">
        <v>156</v>
      </c>
      <c r="I2" s="57" t="s">
        <v>155</v>
      </c>
      <c r="J2" s="57" t="s">
        <v>156</v>
      </c>
      <c r="K2" s="146"/>
      <c r="L2" s="145"/>
      <c r="N2" s="55"/>
    </row>
    <row r="3" spans="1:14" s="63" customFormat="1" ht="24" customHeight="1">
      <c r="A3" s="58" t="s">
        <v>157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N3" s="64"/>
    </row>
    <row r="4" spans="1:14" s="63" customFormat="1" ht="24" customHeight="1">
      <c r="A4" s="65" t="str">
        <f>A23</f>
        <v>1. 전등 설비공사</v>
      </c>
      <c r="B4" s="66"/>
      <c r="C4" s="67" t="s">
        <v>158</v>
      </c>
      <c r="D4" s="68">
        <v>1</v>
      </c>
      <c r="E4" s="69"/>
      <c r="F4" s="69"/>
      <c r="G4" s="69"/>
      <c r="H4" s="70"/>
      <c r="I4" s="69"/>
      <c r="J4" s="69"/>
      <c r="K4" s="69"/>
      <c r="L4" s="71"/>
      <c r="N4" s="64"/>
    </row>
    <row r="5" spans="1:14" s="63" customFormat="1" ht="24" customHeight="1">
      <c r="A5" s="65" t="str">
        <f>A63</f>
        <v>2. 전열 설비공사</v>
      </c>
      <c r="B5" s="66"/>
      <c r="C5" s="67" t="s">
        <v>113</v>
      </c>
      <c r="D5" s="68">
        <v>1</v>
      </c>
      <c r="E5" s="69"/>
      <c r="F5" s="69"/>
      <c r="G5" s="69"/>
      <c r="H5" s="70"/>
      <c r="I5" s="69"/>
      <c r="J5" s="69"/>
      <c r="K5" s="69"/>
      <c r="L5" s="71"/>
      <c r="N5" s="64"/>
    </row>
    <row r="6" spans="1:14" s="63" customFormat="1" ht="24" customHeight="1">
      <c r="A6" s="65" t="str">
        <f>A83</f>
        <v>3. 소방 설비공사</v>
      </c>
      <c r="B6" s="66"/>
      <c r="C6" s="67" t="s">
        <v>159</v>
      </c>
      <c r="D6" s="68">
        <v>1</v>
      </c>
      <c r="E6" s="69"/>
      <c r="F6" s="69"/>
      <c r="G6" s="69"/>
      <c r="H6" s="69"/>
      <c r="I6" s="69"/>
      <c r="J6" s="69"/>
      <c r="K6" s="69"/>
      <c r="L6" s="71"/>
      <c r="N6" s="64"/>
    </row>
    <row r="7" spans="1:14" s="63" customFormat="1" ht="24" customHeight="1">
      <c r="A7" s="65" t="str">
        <f>A103</f>
        <v>4. 전기 철거공사</v>
      </c>
      <c r="B7" s="66"/>
      <c r="C7" s="67" t="s">
        <v>160</v>
      </c>
      <c r="D7" s="68">
        <v>1</v>
      </c>
      <c r="E7" s="69"/>
      <c r="F7" s="69"/>
      <c r="G7" s="69"/>
      <c r="H7" s="70"/>
      <c r="I7" s="69"/>
      <c r="J7" s="69"/>
      <c r="K7" s="69"/>
      <c r="L7" s="71"/>
      <c r="N7" s="64"/>
    </row>
    <row r="8" spans="1:14" s="63" customFormat="1" ht="24" customHeight="1">
      <c r="A8" s="65"/>
      <c r="B8" s="66"/>
      <c r="C8" s="67"/>
      <c r="D8" s="67"/>
      <c r="E8" s="69"/>
      <c r="F8" s="69"/>
      <c r="G8" s="69"/>
      <c r="H8" s="69"/>
      <c r="I8" s="69"/>
      <c r="J8" s="69"/>
      <c r="K8" s="69"/>
      <c r="L8" s="71"/>
      <c r="N8" s="64"/>
    </row>
    <row r="9" spans="1:14" s="63" customFormat="1" ht="24" customHeight="1">
      <c r="A9" s="72" t="s">
        <v>161</v>
      </c>
      <c r="B9" s="73"/>
      <c r="C9" s="74"/>
      <c r="D9" s="74"/>
      <c r="E9" s="75"/>
      <c r="F9" s="75"/>
      <c r="G9" s="75"/>
      <c r="H9" s="76"/>
      <c r="I9" s="75"/>
      <c r="J9" s="75"/>
      <c r="K9" s="75"/>
      <c r="L9" s="77"/>
      <c r="N9" s="64"/>
    </row>
    <row r="10" spans="1:14" s="63" customFormat="1" ht="24" customHeight="1">
      <c r="A10" s="72"/>
      <c r="B10" s="73"/>
      <c r="C10" s="74"/>
      <c r="D10" s="74"/>
      <c r="E10" s="75"/>
      <c r="F10" s="75"/>
      <c r="G10" s="75"/>
      <c r="H10" s="75"/>
      <c r="I10" s="75"/>
      <c r="J10" s="75"/>
      <c r="K10" s="75"/>
      <c r="L10" s="77"/>
      <c r="N10" s="64"/>
    </row>
    <row r="11" spans="1:14" s="63" customFormat="1" ht="24" customHeight="1">
      <c r="A11" s="72"/>
      <c r="B11" s="73"/>
      <c r="C11" s="74"/>
      <c r="D11" s="74"/>
      <c r="E11" s="75"/>
      <c r="F11" s="75"/>
      <c r="G11" s="75"/>
      <c r="H11" s="75"/>
      <c r="I11" s="75"/>
      <c r="J11" s="75"/>
      <c r="K11" s="75"/>
      <c r="L11" s="77"/>
      <c r="N11" s="64"/>
    </row>
    <row r="12" spans="1:14" s="63" customFormat="1" ht="24" customHeight="1">
      <c r="A12" s="72"/>
      <c r="B12" s="73"/>
      <c r="C12" s="74"/>
      <c r="D12" s="74"/>
      <c r="E12" s="75"/>
      <c r="F12" s="75"/>
      <c r="G12" s="75"/>
      <c r="H12" s="75"/>
      <c r="I12" s="75"/>
      <c r="J12" s="75"/>
      <c r="K12" s="75"/>
      <c r="L12" s="77"/>
      <c r="N12" s="64"/>
    </row>
    <row r="13" spans="1:14" s="63" customFormat="1" ht="24" customHeight="1">
      <c r="A13" s="72"/>
      <c r="B13" s="73"/>
      <c r="C13" s="74"/>
      <c r="D13" s="74"/>
      <c r="E13" s="75"/>
      <c r="F13" s="75"/>
      <c r="G13" s="75"/>
      <c r="H13" s="75"/>
      <c r="I13" s="75"/>
      <c r="J13" s="75"/>
      <c r="K13" s="75"/>
      <c r="L13" s="77"/>
      <c r="N13" s="64"/>
    </row>
    <row r="14" spans="1:14" s="63" customFormat="1" ht="24" customHeight="1">
      <c r="A14" s="72"/>
      <c r="B14" s="73"/>
      <c r="C14" s="74"/>
      <c r="D14" s="74"/>
      <c r="E14" s="75"/>
      <c r="F14" s="75"/>
      <c r="G14" s="75"/>
      <c r="H14" s="75"/>
      <c r="I14" s="75"/>
      <c r="J14" s="75"/>
      <c r="K14" s="75"/>
      <c r="L14" s="77"/>
      <c r="N14" s="64"/>
    </row>
    <row r="15" spans="1:14" s="63" customFormat="1" ht="24" customHeight="1">
      <c r="A15" s="72"/>
      <c r="B15" s="73"/>
      <c r="C15" s="74"/>
      <c r="D15" s="74"/>
      <c r="E15" s="75"/>
      <c r="F15" s="75"/>
      <c r="G15" s="75"/>
      <c r="H15" s="76"/>
      <c r="I15" s="75"/>
      <c r="J15" s="75"/>
      <c r="K15" s="75"/>
      <c r="L15" s="77"/>
      <c r="N15" s="64"/>
    </row>
    <row r="16" spans="1:14" s="63" customFormat="1" ht="24" customHeight="1">
      <c r="A16" s="72"/>
      <c r="B16" s="73"/>
      <c r="C16" s="74"/>
      <c r="D16" s="74"/>
      <c r="E16" s="75"/>
      <c r="F16" s="75"/>
      <c r="G16" s="75"/>
      <c r="H16" s="75"/>
      <c r="I16" s="75"/>
      <c r="J16" s="75"/>
      <c r="K16" s="75"/>
      <c r="L16" s="77"/>
      <c r="N16" s="64"/>
    </row>
    <row r="17" spans="1:14" s="63" customFormat="1" ht="24" customHeight="1">
      <c r="A17" s="72"/>
      <c r="B17" s="73"/>
      <c r="C17" s="74"/>
      <c r="D17" s="74"/>
      <c r="E17" s="75"/>
      <c r="F17" s="75"/>
      <c r="G17" s="75"/>
      <c r="H17" s="75"/>
      <c r="I17" s="75"/>
      <c r="J17" s="75"/>
      <c r="K17" s="75"/>
      <c r="L17" s="77"/>
      <c r="N17" s="64"/>
    </row>
    <row r="18" spans="1:14" s="63" customFormat="1" ht="24" customHeight="1">
      <c r="A18" s="72"/>
      <c r="B18" s="73"/>
      <c r="C18" s="74"/>
      <c r="D18" s="74"/>
      <c r="E18" s="75"/>
      <c r="F18" s="75"/>
      <c r="G18" s="75"/>
      <c r="H18" s="75"/>
      <c r="I18" s="75"/>
      <c r="J18" s="75"/>
      <c r="K18" s="75"/>
      <c r="L18" s="77"/>
      <c r="N18" s="64"/>
    </row>
    <row r="19" spans="1:14" s="63" customFormat="1" ht="24" customHeight="1">
      <c r="A19" s="78"/>
      <c r="B19" s="79"/>
      <c r="C19" s="80"/>
      <c r="D19" s="81"/>
      <c r="E19" s="82"/>
      <c r="F19" s="69"/>
      <c r="G19" s="83"/>
      <c r="H19" s="69"/>
      <c r="I19" s="83"/>
      <c r="J19" s="69"/>
      <c r="K19" s="82"/>
      <c r="L19" s="84"/>
      <c r="N19" s="64"/>
    </row>
    <row r="20" spans="1:14" s="63" customFormat="1" ht="24" customHeight="1">
      <c r="A20" s="72"/>
      <c r="B20" s="73"/>
      <c r="C20" s="74"/>
      <c r="D20" s="74"/>
      <c r="E20" s="75"/>
      <c r="F20" s="75"/>
      <c r="G20" s="75"/>
      <c r="H20" s="75"/>
      <c r="I20" s="75"/>
      <c r="J20" s="75"/>
      <c r="K20" s="75"/>
      <c r="L20" s="77"/>
      <c r="N20" s="64"/>
    </row>
    <row r="21" spans="1:14" s="63" customFormat="1" ht="24" customHeight="1">
      <c r="A21" s="78"/>
      <c r="B21" s="79"/>
      <c r="C21" s="80"/>
      <c r="D21" s="81"/>
      <c r="E21" s="82"/>
      <c r="F21" s="69"/>
      <c r="G21" s="83"/>
      <c r="H21" s="69"/>
      <c r="I21" s="83"/>
      <c r="J21" s="69"/>
      <c r="K21" s="82"/>
      <c r="L21" s="84"/>
      <c r="N21" s="64"/>
    </row>
    <row r="22" spans="1:14" s="63" customFormat="1" ht="24" customHeight="1">
      <c r="A22" s="85"/>
      <c r="B22" s="86"/>
      <c r="C22" s="87"/>
      <c r="D22" s="88"/>
      <c r="E22" s="89"/>
      <c r="F22" s="90"/>
      <c r="G22" s="91"/>
      <c r="H22" s="90"/>
      <c r="I22" s="91"/>
      <c r="J22" s="90"/>
      <c r="K22" s="89"/>
      <c r="L22" s="92"/>
      <c r="N22" s="64"/>
    </row>
    <row r="23" spans="1:14" s="63" customFormat="1" ht="24" customHeight="1">
      <c r="A23" s="147" t="str">
        <f>[19]전기공량!A3</f>
        <v>1. 전등 설비공사</v>
      </c>
      <c r="B23" s="148"/>
      <c r="C23" s="93"/>
      <c r="D23" s="94"/>
      <c r="E23" s="95"/>
      <c r="F23" s="61"/>
      <c r="G23" s="96"/>
      <c r="H23" s="61"/>
      <c r="I23" s="96"/>
      <c r="J23" s="96"/>
      <c r="K23" s="95"/>
      <c r="L23" s="97"/>
      <c r="N23" s="64"/>
    </row>
    <row r="24" spans="1:14" s="63" customFormat="1" ht="24" customHeight="1">
      <c r="A24" s="78" t="str">
        <f>[19]전기공량!A4</f>
        <v>경질비닐 전선관</v>
      </c>
      <c r="B24" s="79" t="str">
        <f>[19]전기공량!B4</f>
        <v>HI 16C</v>
      </c>
      <c r="C24" s="81" t="str">
        <f>[19]전기공량!C4</f>
        <v>M</v>
      </c>
      <c r="D24" s="98">
        <f>[19]전기공량!I4</f>
        <v>124</v>
      </c>
      <c r="E24" s="69"/>
      <c r="F24" s="69"/>
      <c r="G24" s="83"/>
      <c r="H24" s="69"/>
      <c r="I24" s="83"/>
      <c r="J24" s="83"/>
      <c r="K24" s="82"/>
      <c r="L24" s="84"/>
      <c r="N24" s="64"/>
    </row>
    <row r="25" spans="1:14" s="63" customFormat="1" ht="24" customHeight="1">
      <c r="A25" s="78" t="str">
        <f>[19]전기공량!A5</f>
        <v>경질비닐 전선관</v>
      </c>
      <c r="B25" s="79" t="str">
        <f>[19]전기공량!B5</f>
        <v>HI 22C</v>
      </c>
      <c r="C25" s="81" t="str">
        <f>[19]전기공량!C5</f>
        <v>M</v>
      </c>
      <c r="D25" s="98">
        <f>[19]전기공량!I5</f>
        <v>24</v>
      </c>
      <c r="E25" s="69"/>
      <c r="F25" s="69"/>
      <c r="G25" s="83"/>
      <c r="H25" s="69"/>
      <c r="I25" s="83"/>
      <c r="J25" s="83"/>
      <c r="K25" s="82"/>
      <c r="L25" s="84"/>
      <c r="N25" s="64"/>
    </row>
    <row r="26" spans="1:14" s="63" customFormat="1" ht="24" customHeight="1">
      <c r="A26" s="78" t="str">
        <f>[19]전기공량!A6</f>
        <v>후렉시블 전선관</v>
      </c>
      <c r="B26" s="79" t="str">
        <f>[19]전기공량!B6</f>
        <v xml:space="preserve">16C 일반방수 </v>
      </c>
      <c r="C26" s="81" t="str">
        <f>[19]전기공량!C6</f>
        <v>M</v>
      </c>
      <c r="D26" s="98">
        <f>[19]전기공량!I6</f>
        <v>48</v>
      </c>
      <c r="E26" s="69"/>
      <c r="F26" s="69"/>
      <c r="G26" s="83"/>
      <c r="H26" s="69"/>
      <c r="I26" s="83"/>
      <c r="J26" s="83"/>
      <c r="K26" s="82"/>
      <c r="L26" s="84"/>
      <c r="N26" s="64"/>
    </row>
    <row r="27" spans="1:14" s="63" customFormat="1" ht="24" customHeight="1">
      <c r="A27" s="78" t="str">
        <f>[19]전기공량!A7</f>
        <v>저독성난연절연전선</v>
      </c>
      <c r="B27" s="79" t="str">
        <f>[19]전기공량!B7</f>
        <v xml:space="preserve">HFIX 2.5㎟ </v>
      </c>
      <c r="C27" s="81" t="str">
        <f>[19]전기공량!C7</f>
        <v>M</v>
      </c>
      <c r="D27" s="98">
        <f>[19]전기공량!I7</f>
        <v>698</v>
      </c>
      <c r="E27" s="69"/>
      <c r="F27" s="69"/>
      <c r="G27" s="83"/>
      <c r="H27" s="69"/>
      <c r="I27" s="83"/>
      <c r="J27" s="83"/>
      <c r="K27" s="82"/>
      <c r="L27" s="84"/>
      <c r="N27" s="64"/>
    </row>
    <row r="28" spans="1:14" s="63" customFormat="1" ht="24" customHeight="1">
      <c r="A28" s="78" t="str">
        <f>[19]전기공량!A8</f>
        <v>PVC 박스(카바부)</v>
      </c>
      <c r="B28" s="79" t="str">
        <f>[19]전기공량!B8</f>
        <v>C/T 4각</v>
      </c>
      <c r="C28" s="81" t="str">
        <f>[19]전기공량!C8</f>
        <v>EA</v>
      </c>
      <c r="D28" s="98">
        <f>[19]전기공량!I8</f>
        <v>6</v>
      </c>
      <c r="E28" s="69"/>
      <c r="F28" s="69"/>
      <c r="G28" s="83"/>
      <c r="H28" s="69"/>
      <c r="I28" s="83"/>
      <c r="J28" s="83"/>
      <c r="K28" s="82"/>
      <c r="L28" s="84"/>
      <c r="N28" s="64"/>
    </row>
    <row r="29" spans="1:14" s="63" customFormat="1" ht="24" customHeight="1">
      <c r="A29" s="78" t="str">
        <f>[19]전기공량!A9</f>
        <v>PVC 박스(카바부)</v>
      </c>
      <c r="B29" s="79" t="str">
        <f>[19]전기공량!B9</f>
        <v>C/T 8각</v>
      </c>
      <c r="C29" s="81" t="str">
        <f>[19]전기공량!C9</f>
        <v>EA</v>
      </c>
      <c r="D29" s="98">
        <f>[19]전기공량!I9</f>
        <v>50</v>
      </c>
      <c r="E29" s="69"/>
      <c r="F29" s="69"/>
      <c r="G29" s="83"/>
      <c r="H29" s="69"/>
      <c r="I29" s="83"/>
      <c r="J29" s="83"/>
      <c r="K29" s="82"/>
      <c r="L29" s="84"/>
      <c r="N29" s="64"/>
    </row>
    <row r="30" spans="1:14" s="63" customFormat="1" ht="24" customHeight="1">
      <c r="A30" s="78" t="str">
        <f>[19]전기공량!A10</f>
        <v>PVC 박스(카바부)</v>
      </c>
      <c r="B30" s="79" t="str">
        <f>[19]전기공량!B10</f>
        <v>O/L SW</v>
      </c>
      <c r="C30" s="81" t="str">
        <f>[19]전기공량!C10</f>
        <v>EA</v>
      </c>
      <c r="D30" s="98">
        <f>[19]전기공량!I10</f>
        <v>7</v>
      </c>
      <c r="E30" s="69"/>
      <c r="F30" s="69"/>
      <c r="G30" s="83"/>
      <c r="H30" s="69"/>
      <c r="I30" s="83"/>
      <c r="J30" s="83"/>
      <c r="K30" s="82"/>
      <c r="L30" s="84"/>
      <c r="N30" s="64"/>
    </row>
    <row r="31" spans="1:14" s="63" customFormat="1" ht="24" customHeight="1">
      <c r="A31" s="78" t="str">
        <f>[19]전기공량!A11</f>
        <v>단로스위치(WIDE)</v>
      </c>
      <c r="B31" s="79" t="str">
        <f>[19]전기공량!B11</f>
        <v>1구 250V 16A</v>
      </c>
      <c r="C31" s="81" t="str">
        <f>[19]전기공량!C11</f>
        <v>EA</v>
      </c>
      <c r="D31" s="98">
        <f>[19]전기공량!I11</f>
        <v>4</v>
      </c>
      <c r="E31" s="69"/>
      <c r="F31" s="69"/>
      <c r="G31" s="83"/>
      <c r="H31" s="69"/>
      <c r="I31" s="83"/>
      <c r="J31" s="83"/>
      <c r="K31" s="82"/>
      <c r="L31" s="84"/>
      <c r="N31" s="64"/>
    </row>
    <row r="32" spans="1:14" s="63" customFormat="1" ht="24" customHeight="1">
      <c r="A32" s="78" t="str">
        <f>[19]전기공량!A12</f>
        <v>단로스위치(WIDE)</v>
      </c>
      <c r="B32" s="79" t="str">
        <f>[19]전기공량!B12</f>
        <v>2구 250V 16A</v>
      </c>
      <c r="C32" s="81" t="str">
        <f>[19]전기공량!C12</f>
        <v>EA</v>
      </c>
      <c r="D32" s="98">
        <f>[19]전기공량!I12</f>
        <v>3</v>
      </c>
      <c r="E32" s="69"/>
      <c r="F32" s="69"/>
      <c r="G32" s="83"/>
      <c r="H32" s="69"/>
      <c r="I32" s="83"/>
      <c r="J32" s="83"/>
      <c r="K32" s="82"/>
      <c r="L32" s="84"/>
      <c r="N32" s="64"/>
    </row>
    <row r="33" spans="1:14" s="63" customFormat="1" ht="24" customHeight="1">
      <c r="A33" s="78" t="str">
        <f>[19]전기공량!A13</f>
        <v>단로스위치(WIDE)</v>
      </c>
      <c r="B33" s="79" t="str">
        <f>[19]전기공량!B13</f>
        <v>3구 250V 16A</v>
      </c>
      <c r="C33" s="81" t="str">
        <f>[19]전기공량!C13</f>
        <v>EA</v>
      </c>
      <c r="D33" s="98">
        <f>[19]전기공량!I13</f>
        <v>4</v>
      </c>
      <c r="E33" s="69"/>
      <c r="F33" s="69"/>
      <c r="G33" s="83"/>
      <c r="H33" s="69"/>
      <c r="I33" s="83"/>
      <c r="J33" s="83"/>
      <c r="K33" s="82"/>
      <c r="L33" s="84"/>
      <c r="N33" s="64"/>
    </row>
    <row r="34" spans="1:14" s="63" customFormat="1" ht="24" customHeight="1">
      <c r="A34" s="78" t="str">
        <f>[19]전기공량!A14</f>
        <v>삼로스위치(WIDE)</v>
      </c>
      <c r="B34" s="79" t="str">
        <f>[19]전기공량!B14</f>
        <v>1구 250V 16A</v>
      </c>
      <c r="C34" s="81" t="str">
        <f>[19]전기공량!C14</f>
        <v>EA</v>
      </c>
      <c r="D34" s="98">
        <f>[19]전기공량!I14</f>
        <v>1</v>
      </c>
      <c r="E34" s="69"/>
      <c r="F34" s="69"/>
      <c r="G34" s="83"/>
      <c r="H34" s="69"/>
      <c r="I34" s="83"/>
      <c r="J34" s="83"/>
      <c r="K34" s="82"/>
      <c r="L34" s="84"/>
      <c r="N34" s="64"/>
    </row>
    <row r="35" spans="1:14" s="63" customFormat="1" ht="24" customHeight="1">
      <c r="A35" s="78" t="str">
        <f>[19]전기공량!A15</f>
        <v>방우형 콘센트</v>
      </c>
      <c r="B35" s="79" t="str">
        <f>[19]전기공량!B15</f>
        <v>2구 250V 16A</v>
      </c>
      <c r="C35" s="81" t="str">
        <f>[19]전기공량!C15</f>
        <v>EA</v>
      </c>
      <c r="D35" s="98">
        <f>[19]전기공량!I15</f>
        <v>2</v>
      </c>
      <c r="E35" s="69"/>
      <c r="F35" s="69"/>
      <c r="G35" s="83"/>
      <c r="H35" s="69"/>
      <c r="I35" s="83"/>
      <c r="J35" s="83"/>
      <c r="K35" s="82"/>
      <c r="L35" s="84"/>
      <c r="N35" s="64"/>
    </row>
    <row r="36" spans="1:14" s="63" customFormat="1" ht="24" customHeight="1">
      <c r="A36" s="78" t="str">
        <f>[19]전기공량!A16</f>
        <v>조명기구 TYPE:A</v>
      </c>
      <c r="B36" s="79" t="str">
        <f>[19]전기공량!B16</f>
        <v>LED 40W 평판매입</v>
      </c>
      <c r="C36" s="81" t="str">
        <f>[19]전기공량!C16</f>
        <v>EA</v>
      </c>
      <c r="D36" s="98">
        <f>[19]전기공량!I16</f>
        <v>14</v>
      </c>
      <c r="E36" s="69"/>
      <c r="F36" s="69"/>
      <c r="G36" s="83"/>
      <c r="H36" s="69"/>
      <c r="I36" s="83"/>
      <c r="J36" s="83"/>
      <c r="K36" s="82"/>
      <c r="L36" s="84"/>
      <c r="N36" s="64"/>
    </row>
    <row r="37" spans="1:14" s="63" customFormat="1" ht="24" customHeight="1">
      <c r="A37" s="78" t="str">
        <f>[19]전기공량!A17</f>
        <v>조명기구 TYPE:B</v>
      </c>
      <c r="B37" s="79" t="str">
        <f>[19]전기공량!B17</f>
        <v>LED 10W 다운라이트</v>
      </c>
      <c r="C37" s="81" t="str">
        <f>[19]전기공량!C17</f>
        <v>EA</v>
      </c>
      <c r="D37" s="98">
        <f>[19]전기공량!I17</f>
        <v>34</v>
      </c>
      <c r="E37" s="69"/>
      <c r="F37" s="69"/>
      <c r="G37" s="83"/>
      <c r="H37" s="69"/>
      <c r="I37" s="83"/>
      <c r="J37" s="83"/>
      <c r="K37" s="82"/>
      <c r="L37" s="84"/>
      <c r="N37" s="64"/>
    </row>
    <row r="38" spans="1:14" s="63" customFormat="1" ht="24" customHeight="1">
      <c r="A38" s="78" t="str">
        <f>[19]전기공량!A18</f>
        <v>조명기구 TYPE:C</v>
      </c>
      <c r="B38" s="79" t="str">
        <f>[19]전기공량!B18</f>
        <v>LED 18W 간접조명</v>
      </c>
      <c r="C38" s="81" t="str">
        <f>[19]전기공량!C18</f>
        <v>EA</v>
      </c>
      <c r="D38" s="98">
        <f>[19]전기공량!I18</f>
        <v>15</v>
      </c>
      <c r="E38" s="69"/>
      <c r="F38" s="69"/>
      <c r="G38" s="83"/>
      <c r="H38" s="69"/>
      <c r="I38" s="83"/>
      <c r="J38" s="83"/>
      <c r="K38" s="82"/>
      <c r="L38" s="84"/>
      <c r="N38" s="64"/>
    </row>
    <row r="39" spans="1:14" s="63" customFormat="1" ht="24" customHeight="1">
      <c r="A39" s="78" t="str">
        <f>[19]전기공량!A19</f>
        <v>조명기구 TYPE:D</v>
      </c>
      <c r="B39" s="79" t="str">
        <f>[19]전기공량!B19</f>
        <v>LED 11W 간접조명</v>
      </c>
      <c r="C39" s="81" t="str">
        <f>[19]전기공량!C19</f>
        <v>EA</v>
      </c>
      <c r="D39" s="98">
        <f>[19]전기공량!I19</f>
        <v>3</v>
      </c>
      <c r="E39" s="69"/>
      <c r="F39" s="69"/>
      <c r="G39" s="83"/>
      <c r="H39" s="69"/>
      <c r="I39" s="83"/>
      <c r="J39" s="83"/>
      <c r="K39" s="82"/>
      <c r="L39" s="84"/>
      <c r="N39" s="64"/>
    </row>
    <row r="40" spans="1:14" s="63" customFormat="1" ht="24" customHeight="1">
      <c r="A40" s="78" t="str">
        <f>[19]전기공량!A20</f>
        <v>조명기구 TYPE:E</v>
      </c>
      <c r="B40" s="79" t="str">
        <f>[19]전기공량!B20</f>
        <v>LED 모듈</v>
      </c>
      <c r="C40" s="81" t="str">
        <f>[19]전기공량!C20</f>
        <v>M</v>
      </c>
      <c r="D40" s="98">
        <f>[19]전기공량!I20</f>
        <v>15</v>
      </c>
      <c r="E40" s="69"/>
      <c r="F40" s="69"/>
      <c r="G40" s="83"/>
      <c r="H40" s="69"/>
      <c r="I40" s="83"/>
      <c r="J40" s="83"/>
      <c r="K40" s="82"/>
      <c r="L40" s="84"/>
      <c r="N40" s="64"/>
    </row>
    <row r="41" spans="1:14" s="63" customFormat="1" ht="24" customHeight="1">
      <c r="A41" s="78" t="str">
        <f>[19]전기공량!A21</f>
        <v>배관용홈파기</v>
      </c>
      <c r="B41" s="79" t="str">
        <f>[19]전기공량!B21</f>
        <v>￠22 이하용</v>
      </c>
      <c r="C41" s="81" t="str">
        <f>[19]전기공량!C21</f>
        <v>M</v>
      </c>
      <c r="D41" s="98">
        <f>[19]전기공량!I21</f>
        <v>3</v>
      </c>
      <c r="E41" s="69"/>
      <c r="F41" s="69"/>
      <c r="G41" s="83"/>
      <c r="H41" s="69"/>
      <c r="I41" s="83"/>
      <c r="J41" s="83"/>
      <c r="K41" s="82"/>
      <c r="L41" s="84"/>
      <c r="M41" s="99"/>
      <c r="N41" s="64"/>
    </row>
    <row r="42" spans="1:14" s="63" customFormat="1" ht="24" customHeight="1">
      <c r="A42" s="78" t="s">
        <v>162</v>
      </c>
      <c r="B42" s="79" t="s">
        <v>163</v>
      </c>
      <c r="C42" s="80" t="s">
        <v>160</v>
      </c>
      <c r="D42" s="81">
        <v>1</v>
      </c>
      <c r="E42" s="82"/>
      <c r="F42" s="100"/>
      <c r="G42" s="83"/>
      <c r="H42" s="83"/>
      <c r="I42" s="83"/>
      <c r="J42" s="83"/>
      <c r="K42" s="82"/>
      <c r="L42" s="84"/>
      <c r="N42" s="101">
        <f>SUM(D24:D41)</f>
        <v>1055</v>
      </c>
    </row>
    <row r="43" spans="1:14" s="63" customFormat="1" ht="24" customHeight="1">
      <c r="A43" s="78" t="s">
        <v>164</v>
      </c>
      <c r="B43" s="79" t="s">
        <v>165</v>
      </c>
      <c r="C43" s="80" t="s">
        <v>160</v>
      </c>
      <c r="D43" s="81">
        <v>1</v>
      </c>
      <c r="E43" s="82"/>
      <c r="F43" s="102"/>
      <c r="G43" s="83"/>
      <c r="H43" s="83"/>
      <c r="I43" s="83"/>
      <c r="J43" s="83"/>
      <c r="K43" s="82"/>
      <c r="L43" s="84"/>
      <c r="N43" s="64"/>
    </row>
    <row r="44" spans="1:14" s="104" customFormat="1" ht="24" customHeight="1">
      <c r="A44" s="78" t="s">
        <v>166</v>
      </c>
      <c r="B44" s="79" t="s">
        <v>167</v>
      </c>
      <c r="C44" s="80" t="s">
        <v>168</v>
      </c>
      <c r="D44" s="103">
        <f>TRUNC(([19]전기공량!$K$22),1)</f>
        <v>22.6</v>
      </c>
      <c r="E44" s="82"/>
      <c r="F44" s="69"/>
      <c r="G44" s="69"/>
      <c r="H44" s="69"/>
      <c r="I44" s="83"/>
      <c r="J44" s="83"/>
      <c r="K44" s="82"/>
      <c r="L44" s="84"/>
      <c r="N44" s="105"/>
    </row>
    <row r="45" spans="1:14" s="104" customFormat="1" ht="24" customHeight="1">
      <c r="A45" s="78" t="s">
        <v>166</v>
      </c>
      <c r="B45" s="79" t="s">
        <v>169</v>
      </c>
      <c r="C45" s="80" t="s">
        <v>168</v>
      </c>
      <c r="D45" s="103">
        <f>TRUNC(([19]전기공량!$M$22),1)</f>
        <v>0.1</v>
      </c>
      <c r="E45" s="82"/>
      <c r="F45" s="69"/>
      <c r="G45" s="69"/>
      <c r="H45" s="69"/>
      <c r="I45" s="83"/>
      <c r="J45" s="83"/>
      <c r="K45" s="82"/>
      <c r="L45" s="84"/>
      <c r="N45" s="105"/>
    </row>
    <row r="46" spans="1:14" s="63" customFormat="1" ht="24" customHeight="1">
      <c r="A46" s="78" t="s">
        <v>170</v>
      </c>
      <c r="B46" s="79" t="s">
        <v>171</v>
      </c>
      <c r="C46" s="80" t="s">
        <v>160</v>
      </c>
      <c r="D46" s="81">
        <v>1</v>
      </c>
      <c r="E46" s="82"/>
      <c r="F46" s="102"/>
      <c r="G46" s="83"/>
      <c r="H46" s="83"/>
      <c r="I46" s="83"/>
      <c r="J46" s="83"/>
      <c r="K46" s="82"/>
      <c r="L46" s="84"/>
      <c r="N46" s="64"/>
    </row>
    <row r="47" spans="1:14" s="63" customFormat="1" ht="24" customHeight="1">
      <c r="A47" s="78"/>
      <c r="B47" s="79"/>
      <c r="C47" s="80"/>
      <c r="D47" s="81"/>
      <c r="E47" s="82"/>
      <c r="F47" s="102"/>
      <c r="G47" s="83"/>
      <c r="H47" s="83"/>
      <c r="I47" s="83"/>
      <c r="J47" s="83"/>
      <c r="K47" s="82"/>
      <c r="L47" s="84"/>
      <c r="N47" s="64"/>
    </row>
    <row r="48" spans="1:14" s="63" customFormat="1" ht="24" customHeight="1">
      <c r="A48" s="78" t="s">
        <v>172</v>
      </c>
      <c r="B48" s="79"/>
      <c r="C48" s="80"/>
      <c r="D48" s="81"/>
      <c r="E48" s="82"/>
      <c r="F48" s="69"/>
      <c r="G48" s="83"/>
      <c r="H48" s="69"/>
      <c r="I48" s="83"/>
      <c r="J48" s="69"/>
      <c r="K48" s="82"/>
      <c r="L48" s="84"/>
      <c r="N48" s="64"/>
    </row>
    <row r="49" spans="1:14" s="63" customFormat="1" ht="24" customHeight="1">
      <c r="A49" s="78"/>
      <c r="B49" s="79"/>
      <c r="C49" s="80"/>
      <c r="D49" s="81"/>
      <c r="E49" s="82"/>
      <c r="F49" s="69"/>
      <c r="G49" s="83"/>
      <c r="H49" s="69"/>
      <c r="I49" s="83"/>
      <c r="J49" s="69"/>
      <c r="K49" s="82"/>
      <c r="L49" s="84"/>
      <c r="N49" s="64"/>
    </row>
    <row r="50" spans="1:14" s="63" customFormat="1" ht="24" customHeight="1">
      <c r="A50" s="78"/>
      <c r="B50" s="79"/>
      <c r="C50" s="80"/>
      <c r="D50" s="81"/>
      <c r="E50" s="82"/>
      <c r="F50" s="69"/>
      <c r="G50" s="83"/>
      <c r="H50" s="69"/>
      <c r="I50" s="83"/>
      <c r="J50" s="69"/>
      <c r="K50" s="82"/>
      <c r="L50" s="84"/>
      <c r="N50" s="64"/>
    </row>
    <row r="51" spans="1:14" s="63" customFormat="1" ht="24" customHeight="1">
      <c r="A51" s="78"/>
      <c r="B51" s="79"/>
      <c r="C51" s="80"/>
      <c r="D51" s="81"/>
      <c r="E51" s="82"/>
      <c r="F51" s="69"/>
      <c r="G51" s="83"/>
      <c r="H51" s="69"/>
      <c r="I51" s="83"/>
      <c r="J51" s="69"/>
      <c r="K51" s="82"/>
      <c r="L51" s="84"/>
      <c r="N51" s="64"/>
    </row>
    <row r="52" spans="1:14" s="63" customFormat="1" ht="24" customHeight="1">
      <c r="A52" s="78"/>
      <c r="B52" s="79"/>
      <c r="C52" s="80"/>
      <c r="D52" s="81"/>
      <c r="E52" s="82"/>
      <c r="F52" s="69"/>
      <c r="G52" s="83"/>
      <c r="H52" s="69"/>
      <c r="I52" s="83"/>
      <c r="J52" s="69"/>
      <c r="K52" s="82"/>
      <c r="L52" s="84"/>
      <c r="N52" s="64"/>
    </row>
    <row r="53" spans="1:14" s="63" customFormat="1" ht="24" customHeight="1">
      <c r="A53" s="78"/>
      <c r="B53" s="79"/>
      <c r="C53" s="80"/>
      <c r="D53" s="81"/>
      <c r="E53" s="82"/>
      <c r="F53" s="69"/>
      <c r="G53" s="83"/>
      <c r="H53" s="69"/>
      <c r="I53" s="83"/>
      <c r="J53" s="69"/>
      <c r="K53" s="82"/>
      <c r="L53" s="84"/>
      <c r="N53" s="64"/>
    </row>
    <row r="54" spans="1:14" s="63" customFormat="1" ht="24" customHeight="1">
      <c r="A54" s="78"/>
      <c r="B54" s="79"/>
      <c r="C54" s="80"/>
      <c r="D54" s="81"/>
      <c r="E54" s="82"/>
      <c r="F54" s="69"/>
      <c r="G54" s="83"/>
      <c r="H54" s="69"/>
      <c r="I54" s="83"/>
      <c r="J54" s="69"/>
      <c r="K54" s="82"/>
      <c r="L54" s="84"/>
      <c r="N54" s="64"/>
    </row>
    <row r="55" spans="1:14" s="63" customFormat="1" ht="24" customHeight="1">
      <c r="A55" s="78"/>
      <c r="B55" s="79"/>
      <c r="C55" s="80"/>
      <c r="D55" s="81"/>
      <c r="E55" s="82"/>
      <c r="F55" s="69"/>
      <c r="G55" s="83"/>
      <c r="H55" s="69"/>
      <c r="I55" s="83"/>
      <c r="J55" s="69"/>
      <c r="K55" s="82"/>
      <c r="L55" s="84"/>
      <c r="N55" s="64"/>
    </row>
    <row r="56" spans="1:14" s="63" customFormat="1" ht="24" customHeight="1">
      <c r="A56" s="78"/>
      <c r="B56" s="79"/>
      <c r="C56" s="80"/>
      <c r="D56" s="81"/>
      <c r="E56" s="82"/>
      <c r="F56" s="69"/>
      <c r="G56" s="83"/>
      <c r="H56" s="69"/>
      <c r="I56" s="83"/>
      <c r="J56" s="69"/>
      <c r="K56" s="82"/>
      <c r="L56" s="84"/>
      <c r="N56" s="64"/>
    </row>
    <row r="57" spans="1:14" s="63" customFormat="1" ht="24" customHeight="1">
      <c r="A57" s="78"/>
      <c r="B57" s="79"/>
      <c r="C57" s="80"/>
      <c r="D57" s="81"/>
      <c r="E57" s="82"/>
      <c r="F57" s="69"/>
      <c r="G57" s="83"/>
      <c r="H57" s="69"/>
      <c r="I57" s="83"/>
      <c r="J57" s="69"/>
      <c r="K57" s="82"/>
      <c r="L57" s="84"/>
      <c r="N57" s="64"/>
    </row>
    <row r="58" spans="1:14" s="63" customFormat="1" ht="24" customHeight="1">
      <c r="A58" s="78"/>
      <c r="B58" s="79"/>
      <c r="C58" s="80"/>
      <c r="D58" s="81"/>
      <c r="E58" s="82"/>
      <c r="F58" s="69"/>
      <c r="G58" s="83"/>
      <c r="H58" s="69"/>
      <c r="I58" s="83"/>
      <c r="J58" s="69"/>
      <c r="K58" s="82"/>
      <c r="L58" s="84"/>
      <c r="N58" s="64"/>
    </row>
    <row r="59" spans="1:14" s="63" customFormat="1" ht="24" customHeight="1">
      <c r="A59" s="78"/>
      <c r="B59" s="79"/>
      <c r="C59" s="80"/>
      <c r="D59" s="81"/>
      <c r="E59" s="82"/>
      <c r="F59" s="69"/>
      <c r="G59" s="83"/>
      <c r="H59" s="69"/>
      <c r="I59" s="83"/>
      <c r="J59" s="69"/>
      <c r="K59" s="82"/>
      <c r="L59" s="84"/>
      <c r="N59" s="64"/>
    </row>
    <row r="60" spans="1:14" s="63" customFormat="1" ht="24" customHeight="1">
      <c r="A60" s="78"/>
      <c r="B60" s="79"/>
      <c r="C60" s="80"/>
      <c r="D60" s="81"/>
      <c r="E60" s="82"/>
      <c r="F60" s="69"/>
      <c r="G60" s="83"/>
      <c r="H60" s="69"/>
      <c r="I60" s="83"/>
      <c r="J60" s="69"/>
      <c r="K60" s="82"/>
      <c r="L60" s="84"/>
      <c r="N60" s="64"/>
    </row>
    <row r="61" spans="1:14" s="63" customFormat="1" ht="24" customHeight="1">
      <c r="A61" s="78"/>
      <c r="B61" s="79"/>
      <c r="C61" s="80"/>
      <c r="D61" s="81"/>
      <c r="E61" s="82"/>
      <c r="F61" s="69"/>
      <c r="G61" s="83"/>
      <c r="H61" s="69"/>
      <c r="I61" s="83"/>
      <c r="J61" s="69"/>
      <c r="K61" s="82"/>
      <c r="L61" s="84"/>
      <c r="N61" s="64"/>
    </row>
    <row r="62" spans="1:14" s="63" customFormat="1" ht="24" customHeight="1">
      <c r="A62" s="85"/>
      <c r="B62" s="86"/>
      <c r="C62" s="87"/>
      <c r="D62" s="88"/>
      <c r="E62" s="89"/>
      <c r="F62" s="106"/>
      <c r="G62" s="91"/>
      <c r="H62" s="91"/>
      <c r="I62" s="91"/>
      <c r="J62" s="91"/>
      <c r="K62" s="89"/>
      <c r="L62" s="92"/>
      <c r="N62" s="64"/>
    </row>
    <row r="63" spans="1:14" s="63" customFormat="1" ht="24" customHeight="1">
      <c r="A63" s="147" t="str">
        <f>[19]전기공량!A23</f>
        <v>2. 전열 설비공사</v>
      </c>
      <c r="B63" s="148"/>
      <c r="C63" s="93"/>
      <c r="D63" s="94"/>
      <c r="E63" s="95"/>
      <c r="F63" s="61"/>
      <c r="G63" s="96"/>
      <c r="H63" s="61"/>
      <c r="I63" s="96"/>
      <c r="J63" s="96"/>
      <c r="K63" s="95"/>
      <c r="L63" s="97"/>
      <c r="N63" s="64"/>
    </row>
    <row r="64" spans="1:14" s="63" customFormat="1" ht="24" customHeight="1">
      <c r="A64" s="78" t="str">
        <f>[19]전기공량!A24</f>
        <v>경질비닐 전선관</v>
      </c>
      <c r="B64" s="79" t="str">
        <f>[19]전기공량!B24</f>
        <v>HI 22C</v>
      </c>
      <c r="C64" s="81" t="str">
        <f>[19]전기공량!C24</f>
        <v>M</v>
      </c>
      <c r="D64" s="98">
        <f>[19]전기공량!I24</f>
        <v>329</v>
      </c>
      <c r="E64" s="69"/>
      <c r="F64" s="69"/>
      <c r="G64" s="83"/>
      <c r="H64" s="69"/>
      <c r="I64" s="83"/>
      <c r="J64" s="83"/>
      <c r="K64" s="82"/>
      <c r="L64" s="84"/>
      <c r="N64" s="64"/>
    </row>
    <row r="65" spans="1:14" s="63" customFormat="1" ht="24" customHeight="1">
      <c r="A65" s="78" t="str">
        <f>[19]전기공량!A25</f>
        <v>저독성난연절연전선</v>
      </c>
      <c r="B65" s="79" t="str">
        <f>[19]전기공량!B25</f>
        <v xml:space="preserve">HFIX 4㎟ </v>
      </c>
      <c r="C65" s="81" t="str">
        <f>[19]전기공량!C25</f>
        <v>M</v>
      </c>
      <c r="D65" s="98">
        <f>[19]전기공량!I25</f>
        <v>989</v>
      </c>
      <c r="E65" s="69"/>
      <c r="F65" s="69"/>
      <c r="G65" s="83"/>
      <c r="H65" s="69"/>
      <c r="I65" s="83"/>
      <c r="J65" s="83"/>
      <c r="K65" s="82"/>
      <c r="L65" s="84"/>
      <c r="N65" s="64"/>
    </row>
    <row r="66" spans="1:14" s="63" customFormat="1" ht="24" customHeight="1">
      <c r="A66" s="78" t="str">
        <f>[19]전기공량!A26</f>
        <v>PVC 박스(카바부)</v>
      </c>
      <c r="B66" s="79" t="str">
        <f>[19]전기공량!B26</f>
        <v>C/T 4각</v>
      </c>
      <c r="C66" s="81" t="str">
        <f>[19]전기공량!C26</f>
        <v>EA</v>
      </c>
      <c r="D66" s="98">
        <f>[19]전기공량!I26</f>
        <v>18</v>
      </c>
      <c r="E66" s="69"/>
      <c r="F66" s="69"/>
      <c r="G66" s="83"/>
      <c r="H66" s="69"/>
      <c r="I66" s="83"/>
      <c r="J66" s="83"/>
      <c r="K66" s="82"/>
      <c r="L66" s="84"/>
      <c r="N66" s="64"/>
    </row>
    <row r="67" spans="1:14" s="63" customFormat="1" ht="24" customHeight="1">
      <c r="A67" s="78" t="str">
        <f>[19]전기공량!A27</f>
        <v>PVC 박스(카바부)</v>
      </c>
      <c r="B67" s="79" t="str">
        <f>[19]전기공량!B27</f>
        <v>O/L SW</v>
      </c>
      <c r="C67" s="81" t="str">
        <f>[19]전기공량!C27</f>
        <v>EA</v>
      </c>
      <c r="D67" s="98">
        <f>[19]전기공량!I27</f>
        <v>36</v>
      </c>
      <c r="E67" s="69"/>
      <c r="F67" s="69"/>
      <c r="G67" s="83"/>
      <c r="H67" s="69"/>
      <c r="I67" s="83"/>
      <c r="J67" s="83"/>
      <c r="K67" s="82"/>
      <c r="L67" s="84"/>
      <c r="N67" s="64"/>
    </row>
    <row r="68" spans="1:14" s="63" customFormat="1" ht="24" customHeight="1">
      <c r="A68" s="78" t="str">
        <f>[19]전기공량!A28</f>
        <v>PULL BOX</v>
      </c>
      <c r="B68" s="79" t="str">
        <f>[19]전기공량!B28</f>
        <v>200*200*100</v>
      </c>
      <c r="C68" s="81" t="str">
        <f>[19]전기공량!C28</f>
        <v>EA</v>
      </c>
      <c r="D68" s="98">
        <f>[19]전기공량!I28</f>
        <v>1</v>
      </c>
      <c r="E68" s="69"/>
      <c r="F68" s="69"/>
      <c r="G68" s="83"/>
      <c r="H68" s="69"/>
      <c r="I68" s="83"/>
      <c r="J68" s="83"/>
      <c r="K68" s="82"/>
      <c r="L68" s="84"/>
      <c r="N68" s="64"/>
    </row>
    <row r="69" spans="1:14" s="63" customFormat="1" ht="24" customHeight="1">
      <c r="A69" s="78" t="str">
        <f>[19]전기공량!A29</f>
        <v>접지형 콘센트</v>
      </c>
      <c r="B69" s="79" t="str">
        <f>[19]전기공량!B29</f>
        <v>2구 250V 16A</v>
      </c>
      <c r="C69" s="81" t="str">
        <f>[19]전기공량!C29</f>
        <v>EA</v>
      </c>
      <c r="D69" s="98">
        <f>[19]전기공량!I29</f>
        <v>34</v>
      </c>
      <c r="E69" s="69"/>
      <c r="F69" s="69"/>
      <c r="G69" s="83"/>
      <c r="H69" s="69"/>
      <c r="I69" s="83"/>
      <c r="J69" s="83"/>
      <c r="K69" s="82"/>
      <c r="L69" s="84"/>
      <c r="N69" s="64"/>
    </row>
    <row r="70" spans="1:14" s="63" customFormat="1" ht="24" customHeight="1">
      <c r="A70" s="78" t="str">
        <f>[19]전기공량!A30</f>
        <v>방우형 콘센트</v>
      </c>
      <c r="B70" s="79" t="str">
        <f>[19]전기공량!B30</f>
        <v>2구 250V 16A</v>
      </c>
      <c r="C70" s="81" t="str">
        <f>[19]전기공량!C30</f>
        <v>EA</v>
      </c>
      <c r="D70" s="98">
        <f>[19]전기공량!I30</f>
        <v>2</v>
      </c>
      <c r="E70" s="69"/>
      <c r="F70" s="69"/>
      <c r="G70" s="83"/>
      <c r="H70" s="69"/>
      <c r="I70" s="83"/>
      <c r="J70" s="83"/>
      <c r="K70" s="82"/>
      <c r="L70" s="84"/>
      <c r="N70" s="64"/>
    </row>
    <row r="71" spans="1:14" s="63" customFormat="1" ht="24" customHeight="1">
      <c r="A71" s="78" t="str">
        <f>[19]전기공량!A31</f>
        <v>배관용홈파기</v>
      </c>
      <c r="B71" s="79" t="str">
        <f>[19]전기공량!B31</f>
        <v>￠22 이하용</v>
      </c>
      <c r="C71" s="81" t="str">
        <f>[19]전기공량!C31</f>
        <v>M</v>
      </c>
      <c r="D71" s="98">
        <f>[19]전기공량!I31</f>
        <v>67</v>
      </c>
      <c r="E71" s="69"/>
      <c r="F71" s="69"/>
      <c r="G71" s="83"/>
      <c r="H71" s="69"/>
      <c r="I71" s="83"/>
      <c r="J71" s="83"/>
      <c r="K71" s="82"/>
      <c r="L71" s="84"/>
      <c r="N71" s="64"/>
    </row>
    <row r="72" spans="1:14" s="63" customFormat="1" ht="24" customHeight="1">
      <c r="A72" s="78" t="str">
        <f>[19]전기공량!A32</f>
        <v>분전반</v>
      </c>
      <c r="B72" s="79" t="str">
        <f>[19]전기공량!B32</f>
        <v>LP-1</v>
      </c>
      <c r="C72" s="81" t="str">
        <f>[19]전기공량!C32</f>
        <v>면</v>
      </c>
      <c r="D72" s="98">
        <f>[19]전기공량!I32</f>
        <v>1</v>
      </c>
      <c r="E72" s="69"/>
      <c r="F72" s="69"/>
      <c r="G72" s="83"/>
      <c r="H72" s="69"/>
      <c r="I72" s="83"/>
      <c r="J72" s="83"/>
      <c r="K72" s="82"/>
      <c r="L72" s="84"/>
      <c r="N72" s="64"/>
    </row>
    <row r="73" spans="1:14" s="63" customFormat="1" ht="24" customHeight="1">
      <c r="A73" s="78" t="str">
        <f>[19]전기공량!A33</f>
        <v>분전반</v>
      </c>
      <c r="B73" s="79" t="str">
        <f>[19]전기공량!B33</f>
        <v>LP-2</v>
      </c>
      <c r="C73" s="81" t="str">
        <f>[19]전기공량!C33</f>
        <v>면</v>
      </c>
      <c r="D73" s="98">
        <f>[19]전기공량!I33</f>
        <v>1</v>
      </c>
      <c r="E73" s="69"/>
      <c r="F73" s="69"/>
      <c r="G73" s="83"/>
      <c r="H73" s="69"/>
      <c r="I73" s="83"/>
      <c r="J73" s="83"/>
      <c r="K73" s="82"/>
      <c r="L73" s="84"/>
      <c r="N73" s="64"/>
    </row>
    <row r="74" spans="1:14" s="63" customFormat="1" ht="24" customHeight="1">
      <c r="A74" s="78" t="s">
        <v>173</v>
      </c>
      <c r="B74" s="79" t="s">
        <v>174</v>
      </c>
      <c r="C74" s="80" t="s">
        <v>175</v>
      </c>
      <c r="D74" s="81">
        <v>1</v>
      </c>
      <c r="E74" s="82"/>
      <c r="F74" s="100"/>
      <c r="G74" s="83"/>
      <c r="H74" s="83"/>
      <c r="I74" s="83"/>
      <c r="J74" s="83"/>
      <c r="K74" s="82"/>
      <c r="L74" s="84"/>
      <c r="N74" s="101">
        <f>SUM(D64:D73)</f>
        <v>1478</v>
      </c>
    </row>
    <row r="75" spans="1:14" s="63" customFormat="1" ht="24" customHeight="1">
      <c r="A75" s="78" t="s">
        <v>176</v>
      </c>
      <c r="B75" s="79" t="s">
        <v>177</v>
      </c>
      <c r="C75" s="80" t="s">
        <v>175</v>
      </c>
      <c r="D75" s="81">
        <v>1</v>
      </c>
      <c r="E75" s="82"/>
      <c r="F75" s="102"/>
      <c r="G75" s="83"/>
      <c r="H75" s="83"/>
      <c r="I75" s="83"/>
      <c r="J75" s="83"/>
      <c r="K75" s="82"/>
      <c r="L75" s="84"/>
      <c r="N75" s="64"/>
    </row>
    <row r="76" spans="1:14" s="104" customFormat="1" ht="24" customHeight="1">
      <c r="A76" s="78" t="s">
        <v>178</v>
      </c>
      <c r="B76" s="79" t="s">
        <v>179</v>
      </c>
      <c r="C76" s="80" t="s">
        <v>180</v>
      </c>
      <c r="D76" s="103">
        <f>TRUNC(([19]전기공량!$K$35),1)</f>
        <v>23.9</v>
      </c>
      <c r="E76" s="82"/>
      <c r="F76" s="69"/>
      <c r="G76" s="69"/>
      <c r="H76" s="69"/>
      <c r="I76" s="83"/>
      <c r="J76" s="83"/>
      <c r="K76" s="82"/>
      <c r="L76" s="84"/>
      <c r="N76" s="105"/>
    </row>
    <row r="77" spans="1:14" s="104" customFormat="1" ht="24" customHeight="1">
      <c r="A77" s="78" t="s">
        <v>178</v>
      </c>
      <c r="B77" s="79" t="s">
        <v>181</v>
      </c>
      <c r="C77" s="80" t="s">
        <v>180</v>
      </c>
      <c r="D77" s="103">
        <f>TRUNC(([19]전기공량!$M$35),1)</f>
        <v>3.2</v>
      </c>
      <c r="E77" s="82"/>
      <c r="F77" s="69"/>
      <c r="G77" s="69"/>
      <c r="H77" s="69"/>
      <c r="I77" s="83"/>
      <c r="J77" s="83"/>
      <c r="K77" s="82"/>
      <c r="L77" s="84"/>
      <c r="N77" s="105"/>
    </row>
    <row r="78" spans="1:14" s="63" customFormat="1" ht="24" customHeight="1">
      <c r="A78" s="78" t="s">
        <v>182</v>
      </c>
      <c r="B78" s="79" t="s">
        <v>183</v>
      </c>
      <c r="C78" s="80" t="s">
        <v>175</v>
      </c>
      <c r="D78" s="81">
        <v>1</v>
      </c>
      <c r="E78" s="82"/>
      <c r="F78" s="102"/>
      <c r="G78" s="83"/>
      <c r="H78" s="83"/>
      <c r="I78" s="83"/>
      <c r="J78" s="83"/>
      <c r="K78" s="82"/>
      <c r="L78" s="84"/>
      <c r="N78" s="64"/>
    </row>
    <row r="79" spans="1:14" s="63" customFormat="1" ht="24" customHeight="1">
      <c r="A79" s="78"/>
      <c r="B79" s="79"/>
      <c r="C79" s="80"/>
      <c r="D79" s="81"/>
      <c r="E79" s="82"/>
      <c r="F79" s="102"/>
      <c r="G79" s="83"/>
      <c r="H79" s="83"/>
      <c r="I79" s="83"/>
      <c r="J79" s="83"/>
      <c r="K79" s="82"/>
      <c r="L79" s="84"/>
      <c r="N79" s="64"/>
    </row>
    <row r="80" spans="1:14" s="63" customFormat="1" ht="24" customHeight="1">
      <c r="A80" s="78" t="s">
        <v>184</v>
      </c>
      <c r="B80" s="79"/>
      <c r="C80" s="80"/>
      <c r="D80" s="81"/>
      <c r="E80" s="82"/>
      <c r="F80" s="69"/>
      <c r="G80" s="83"/>
      <c r="H80" s="69"/>
      <c r="I80" s="83"/>
      <c r="J80" s="69"/>
      <c r="K80" s="82"/>
      <c r="L80" s="84"/>
      <c r="N80" s="64"/>
    </row>
    <row r="81" spans="1:14" s="63" customFormat="1" ht="24" customHeight="1">
      <c r="A81" s="78"/>
      <c r="B81" s="79"/>
      <c r="C81" s="80"/>
      <c r="D81" s="81"/>
      <c r="E81" s="82"/>
      <c r="F81" s="69"/>
      <c r="G81" s="83"/>
      <c r="H81" s="69"/>
      <c r="I81" s="83"/>
      <c r="J81" s="69"/>
      <c r="K81" s="82"/>
      <c r="L81" s="84"/>
      <c r="N81" s="64"/>
    </row>
    <row r="82" spans="1:14" s="63" customFormat="1" ht="24" customHeight="1">
      <c r="A82" s="85"/>
      <c r="B82" s="86"/>
      <c r="C82" s="87"/>
      <c r="D82" s="88"/>
      <c r="E82" s="89"/>
      <c r="F82" s="106"/>
      <c r="G82" s="91"/>
      <c r="H82" s="91"/>
      <c r="I82" s="91"/>
      <c r="J82" s="91"/>
      <c r="K82" s="89"/>
      <c r="L82" s="92"/>
      <c r="N82" s="64"/>
    </row>
    <row r="83" spans="1:14" s="63" customFormat="1" ht="24" customHeight="1">
      <c r="A83" s="147" t="str">
        <f>[19]전기공량!A43</f>
        <v>3. 소방 설비공사</v>
      </c>
      <c r="B83" s="148"/>
      <c r="C83" s="93"/>
      <c r="D83" s="94"/>
      <c r="E83" s="95"/>
      <c r="F83" s="61"/>
      <c r="G83" s="96"/>
      <c r="H83" s="61"/>
      <c r="I83" s="96"/>
      <c r="J83" s="96"/>
      <c r="K83" s="95"/>
      <c r="L83" s="97"/>
      <c r="N83" s="64"/>
    </row>
    <row r="84" spans="1:14" s="63" customFormat="1" ht="24" customHeight="1">
      <c r="A84" s="78" t="str">
        <f>[19]전기공량!A44</f>
        <v>강제 전선관</v>
      </c>
      <c r="B84" s="79" t="str">
        <f>[19]전기공량!B44</f>
        <v>ST 16C</v>
      </c>
      <c r="C84" s="81" t="str">
        <f>[19]전기공량!C44</f>
        <v>M</v>
      </c>
      <c r="D84" s="98">
        <f>[19]전기공량!I44</f>
        <v>91</v>
      </c>
      <c r="E84" s="69"/>
      <c r="F84" s="69"/>
      <c r="G84" s="83"/>
      <c r="H84" s="69"/>
      <c r="I84" s="83"/>
      <c r="J84" s="83"/>
      <c r="K84" s="82"/>
      <c r="L84" s="84"/>
      <c r="N84" s="64"/>
    </row>
    <row r="85" spans="1:14" s="63" customFormat="1" ht="24" customHeight="1">
      <c r="A85" s="78" t="str">
        <f>[19]전기공량!A45</f>
        <v>후렉시블 전선관</v>
      </c>
      <c r="B85" s="79" t="str">
        <f>[19]전기공량!B45</f>
        <v xml:space="preserve">16C 일반방수 </v>
      </c>
      <c r="C85" s="81" t="str">
        <f>[19]전기공량!C45</f>
        <v>M</v>
      </c>
      <c r="D85" s="98">
        <f>[19]전기공량!I45</f>
        <v>13</v>
      </c>
      <c r="E85" s="69"/>
      <c r="F85" s="69"/>
      <c r="G85" s="83"/>
      <c r="H85" s="69"/>
      <c r="I85" s="83"/>
      <c r="J85" s="83"/>
      <c r="K85" s="82"/>
      <c r="L85" s="84"/>
      <c r="N85" s="64"/>
    </row>
    <row r="86" spans="1:14" s="63" customFormat="1" ht="24" customHeight="1">
      <c r="A86" s="78" t="str">
        <f>[19]전기공량!A46</f>
        <v>저독성난연절연전선</v>
      </c>
      <c r="B86" s="79" t="str">
        <f>[19]전기공량!B46</f>
        <v xml:space="preserve">HFIX 1.5㎟ </v>
      </c>
      <c r="C86" s="81" t="str">
        <f>[19]전기공량!C46</f>
        <v>M</v>
      </c>
      <c r="D86" s="98">
        <f>[19]전기공량!I46</f>
        <v>329</v>
      </c>
      <c r="E86" s="69"/>
      <c r="F86" s="69"/>
      <c r="G86" s="83"/>
      <c r="H86" s="69"/>
      <c r="I86" s="83"/>
      <c r="J86" s="83"/>
      <c r="K86" s="82"/>
      <c r="L86" s="84"/>
      <c r="N86" s="64"/>
    </row>
    <row r="87" spans="1:14" s="63" customFormat="1" ht="24" customHeight="1">
      <c r="A87" s="78" t="str">
        <f>[19]전기공량!A47</f>
        <v>저독성난연절연전선</v>
      </c>
      <c r="B87" s="79" t="str">
        <f>[19]전기공량!B47</f>
        <v xml:space="preserve">HFIX 2.5㎟ </v>
      </c>
      <c r="C87" s="81" t="str">
        <f>[19]전기공량!C47</f>
        <v>M</v>
      </c>
      <c r="D87" s="98">
        <f>[19]전기공량!I47</f>
        <v>66</v>
      </c>
      <c r="E87" s="69"/>
      <c r="F87" s="69"/>
      <c r="G87" s="83"/>
      <c r="H87" s="69"/>
      <c r="I87" s="83"/>
      <c r="J87" s="83"/>
      <c r="K87" s="82"/>
      <c r="L87" s="84"/>
      <c r="N87" s="64"/>
    </row>
    <row r="88" spans="1:14" s="63" customFormat="1" ht="24" customHeight="1">
      <c r="A88" s="78" t="str">
        <f>[19]전기공량!A48</f>
        <v>PVC 박스(카바부)</v>
      </c>
      <c r="B88" s="79" t="str">
        <f>[19]전기공량!B48</f>
        <v>C/T 8각</v>
      </c>
      <c r="C88" s="81" t="str">
        <f>[19]전기공량!C48</f>
        <v>EA</v>
      </c>
      <c r="D88" s="98">
        <f>[19]전기공량!I48</f>
        <v>12</v>
      </c>
      <c r="E88" s="69"/>
      <c r="F88" s="69"/>
      <c r="G88" s="83"/>
      <c r="H88" s="69"/>
      <c r="I88" s="83"/>
      <c r="J88" s="83"/>
      <c r="K88" s="82"/>
      <c r="L88" s="84"/>
      <c r="N88" s="64"/>
    </row>
    <row r="89" spans="1:14" s="63" customFormat="1" ht="24" customHeight="1">
      <c r="A89" s="78" t="str">
        <f>[19]전기공량!A49</f>
        <v>PVC 박스(카바부)</v>
      </c>
      <c r="B89" s="79" t="str">
        <f>[19]전기공량!B49</f>
        <v>O/L 4각</v>
      </c>
      <c r="C89" s="81" t="str">
        <f>[19]전기공량!C49</f>
        <v>EA</v>
      </c>
      <c r="D89" s="98">
        <f>[19]전기공량!I49</f>
        <v>3</v>
      </c>
      <c r="E89" s="69"/>
      <c r="F89" s="69"/>
      <c r="G89" s="83"/>
      <c r="H89" s="69"/>
      <c r="I89" s="83"/>
      <c r="J89" s="83"/>
      <c r="K89" s="82"/>
      <c r="L89" s="84"/>
      <c r="N89" s="64"/>
    </row>
    <row r="90" spans="1:14" s="63" customFormat="1" ht="24" customHeight="1">
      <c r="A90" s="78" t="str">
        <f>[19]전기공량!A50</f>
        <v>PVC 박스(카바부)</v>
      </c>
      <c r="B90" s="79" t="str">
        <f>[19]전기공량!B50</f>
        <v>O/L SW</v>
      </c>
      <c r="C90" s="81" t="str">
        <f>[19]전기공량!C50</f>
        <v>EA</v>
      </c>
      <c r="D90" s="98">
        <f>[19]전기공량!I50</f>
        <v>1</v>
      </c>
      <c r="E90" s="69"/>
      <c r="F90" s="69"/>
      <c r="G90" s="83"/>
      <c r="H90" s="69"/>
      <c r="I90" s="83"/>
      <c r="J90" s="83"/>
      <c r="K90" s="82"/>
      <c r="L90" s="84"/>
      <c r="N90" s="64"/>
    </row>
    <row r="91" spans="1:14" s="63" customFormat="1" ht="24" customHeight="1">
      <c r="A91" s="78" t="str">
        <f>[19]전기공량!A51</f>
        <v>스트롱앙카</v>
      </c>
      <c r="B91" s="79" t="str">
        <f>[19]전기공량!B51</f>
        <v>새들지지용</v>
      </c>
      <c r="C91" s="81" t="str">
        <f>[19]전기공량!C51</f>
        <v>EA</v>
      </c>
      <c r="D91" s="98">
        <f>[19]전기공량!I51</f>
        <v>47</v>
      </c>
      <c r="E91" s="69"/>
      <c r="F91" s="69"/>
      <c r="G91" s="83"/>
      <c r="H91" s="69"/>
      <c r="I91" s="83"/>
      <c r="J91" s="83"/>
      <c r="K91" s="82"/>
      <c r="L91" s="84"/>
      <c r="N91" s="64"/>
    </row>
    <row r="92" spans="1:14" s="63" customFormat="1" ht="24" customHeight="1">
      <c r="A92" s="78" t="str">
        <f>[19]전기공량!A52</f>
        <v>감지기</v>
      </c>
      <c r="B92" s="79" t="str">
        <f>[19]전기공량!B52</f>
        <v>차동식</v>
      </c>
      <c r="C92" s="81" t="str">
        <f>[19]전기공량!C52</f>
        <v>M</v>
      </c>
      <c r="D92" s="98">
        <f>[19]전기공량!I52</f>
        <v>3</v>
      </c>
      <c r="E92" s="69"/>
      <c r="F92" s="69"/>
      <c r="G92" s="83"/>
      <c r="H92" s="69"/>
      <c r="I92" s="83"/>
      <c r="J92" s="83"/>
      <c r="K92" s="82"/>
      <c r="L92" s="84"/>
      <c r="N92" s="64"/>
    </row>
    <row r="93" spans="1:14" s="63" customFormat="1" ht="24" customHeight="1">
      <c r="A93" s="78" t="str">
        <f>[19]전기공량!A53</f>
        <v>감지기</v>
      </c>
      <c r="B93" s="79" t="str">
        <f>[19]전기공량!B53</f>
        <v>정온식</v>
      </c>
      <c r="C93" s="81" t="str">
        <f>[19]전기공량!C53</f>
        <v>EA</v>
      </c>
      <c r="D93" s="98">
        <f>[19]전기공량!I53</f>
        <v>1</v>
      </c>
      <c r="E93" s="69"/>
      <c r="F93" s="69"/>
      <c r="G93" s="83"/>
      <c r="H93" s="69"/>
      <c r="I93" s="83"/>
      <c r="J93" s="83"/>
      <c r="K93" s="82"/>
      <c r="L93" s="84"/>
      <c r="N93" s="64"/>
    </row>
    <row r="94" spans="1:14" s="63" customFormat="1" ht="24" customHeight="1">
      <c r="A94" s="78" t="str">
        <f>[19]전기공량!A54</f>
        <v>감지기</v>
      </c>
      <c r="B94" s="79" t="str">
        <f>[19]전기공량!B54</f>
        <v>연기식</v>
      </c>
      <c r="C94" s="81" t="str">
        <f>[19]전기공량!C54</f>
        <v>EA</v>
      </c>
      <c r="D94" s="98">
        <f>[19]전기공량!I54</f>
        <v>8</v>
      </c>
      <c r="E94" s="69"/>
      <c r="F94" s="69"/>
      <c r="G94" s="83"/>
      <c r="H94" s="69"/>
      <c r="I94" s="83"/>
      <c r="J94" s="83"/>
      <c r="K94" s="82"/>
      <c r="L94" s="84"/>
      <c r="N94" s="64"/>
    </row>
    <row r="95" spans="1:14" s="63" customFormat="1" ht="24" customHeight="1">
      <c r="A95" s="78" t="str">
        <f>[19]전기공량!A55</f>
        <v>피난구유도등(고휘도)</v>
      </c>
      <c r="B95" s="79" t="str">
        <f>[19]전기공량!B55</f>
        <v>소형</v>
      </c>
      <c r="C95" s="81" t="str">
        <f>[19]전기공량!C55</f>
        <v>면</v>
      </c>
      <c r="D95" s="98">
        <f>[19]전기공량!I55</f>
        <v>6</v>
      </c>
      <c r="E95" s="69"/>
      <c r="F95" s="69"/>
      <c r="G95" s="83"/>
      <c r="H95" s="69"/>
      <c r="I95" s="83"/>
      <c r="J95" s="83"/>
      <c r="K95" s="82"/>
      <c r="L95" s="84"/>
      <c r="N95" s="64"/>
    </row>
    <row r="96" spans="1:14" s="63" customFormat="1" ht="24" customHeight="1">
      <c r="A96" s="78" t="str">
        <f>[19]전기공량!A56</f>
        <v>피난구유도등(고휘도)</v>
      </c>
      <c r="B96" s="79" t="str">
        <f>[19]전기공량!B56</f>
        <v>철거</v>
      </c>
      <c r="C96" s="81" t="str">
        <f>[19]전기공량!C56</f>
        <v>면</v>
      </c>
      <c r="D96" s="98">
        <f>[19]전기공량!I56</f>
        <v>1</v>
      </c>
      <c r="E96" s="69"/>
      <c r="F96" s="69"/>
      <c r="G96" s="83"/>
      <c r="H96" s="69"/>
      <c r="I96" s="83"/>
      <c r="J96" s="83"/>
      <c r="K96" s="82"/>
      <c r="L96" s="84"/>
      <c r="N96" s="64"/>
    </row>
    <row r="97" spans="1:14" s="63" customFormat="1" ht="24" customHeight="1">
      <c r="A97" s="78" t="s">
        <v>185</v>
      </c>
      <c r="B97" s="79" t="s">
        <v>186</v>
      </c>
      <c r="C97" s="80" t="s">
        <v>187</v>
      </c>
      <c r="D97" s="81">
        <v>1</v>
      </c>
      <c r="E97" s="82"/>
      <c r="F97" s="100"/>
      <c r="G97" s="83"/>
      <c r="H97" s="83"/>
      <c r="I97" s="83"/>
      <c r="J97" s="83"/>
      <c r="K97" s="82"/>
      <c r="L97" s="84"/>
      <c r="N97" s="101">
        <f>SUM(D84:D96)</f>
        <v>581</v>
      </c>
    </row>
    <row r="98" spans="1:14" s="63" customFormat="1" ht="24" customHeight="1">
      <c r="A98" s="78" t="s">
        <v>188</v>
      </c>
      <c r="B98" s="79" t="s">
        <v>189</v>
      </c>
      <c r="C98" s="80" t="s">
        <v>187</v>
      </c>
      <c r="D98" s="81">
        <v>1</v>
      </c>
      <c r="E98" s="82"/>
      <c r="F98" s="102"/>
      <c r="G98" s="83"/>
      <c r="H98" s="83"/>
      <c r="I98" s="83"/>
      <c r="J98" s="83"/>
      <c r="K98" s="82"/>
      <c r="L98" s="84"/>
      <c r="N98" s="64"/>
    </row>
    <row r="99" spans="1:14" s="104" customFormat="1" ht="24" customHeight="1">
      <c r="A99" s="78" t="s">
        <v>190</v>
      </c>
      <c r="B99" s="79" t="s">
        <v>191</v>
      </c>
      <c r="C99" s="80" t="s">
        <v>192</v>
      </c>
      <c r="D99" s="103">
        <f>TRUNC(([19]전기공량!$K$58),1)</f>
        <v>10.5</v>
      </c>
      <c r="E99" s="82"/>
      <c r="F99" s="69"/>
      <c r="G99" s="69"/>
      <c r="H99" s="69"/>
      <c r="I99" s="83"/>
      <c r="J99" s="83"/>
      <c r="K99" s="82"/>
      <c r="L99" s="84"/>
      <c r="N99" s="105"/>
    </row>
    <row r="100" spans="1:14" s="63" customFormat="1" ht="24" customHeight="1">
      <c r="A100" s="78" t="s">
        <v>193</v>
      </c>
      <c r="B100" s="79" t="s">
        <v>194</v>
      </c>
      <c r="C100" s="80" t="s">
        <v>187</v>
      </c>
      <c r="D100" s="81">
        <v>1</v>
      </c>
      <c r="E100" s="82"/>
      <c r="F100" s="102"/>
      <c r="G100" s="83"/>
      <c r="H100" s="83"/>
      <c r="I100" s="83"/>
      <c r="J100" s="83"/>
      <c r="K100" s="82"/>
      <c r="L100" s="84"/>
      <c r="N100" s="64"/>
    </row>
    <row r="101" spans="1:14" s="63" customFormat="1" ht="24" customHeight="1">
      <c r="A101" s="78"/>
      <c r="B101" s="79"/>
      <c r="C101" s="80"/>
      <c r="D101" s="81"/>
      <c r="E101" s="82"/>
      <c r="F101" s="102"/>
      <c r="G101" s="83"/>
      <c r="H101" s="83"/>
      <c r="I101" s="83"/>
      <c r="J101" s="83"/>
      <c r="K101" s="82"/>
      <c r="L101" s="84"/>
      <c r="N101" s="64"/>
    </row>
    <row r="102" spans="1:14" s="63" customFormat="1" ht="24" customHeight="1">
      <c r="A102" s="78" t="s">
        <v>195</v>
      </c>
      <c r="B102" s="79"/>
      <c r="C102" s="80"/>
      <c r="D102" s="81"/>
      <c r="E102" s="82"/>
      <c r="F102" s="69"/>
      <c r="G102" s="83"/>
      <c r="H102" s="69"/>
      <c r="I102" s="83"/>
      <c r="J102" s="69"/>
      <c r="K102" s="82"/>
      <c r="L102" s="84"/>
      <c r="N102" s="64"/>
    </row>
    <row r="103" spans="1:14" s="63" customFormat="1" ht="24" customHeight="1">
      <c r="A103" s="147" t="str">
        <f>[19]전기공량!A63</f>
        <v>4. 전기 철거공사</v>
      </c>
      <c r="B103" s="148"/>
      <c r="C103" s="93"/>
      <c r="D103" s="94"/>
      <c r="E103" s="95"/>
      <c r="F103" s="61"/>
      <c r="G103" s="96"/>
      <c r="H103" s="61"/>
      <c r="I103" s="96"/>
      <c r="J103" s="96"/>
      <c r="K103" s="95"/>
      <c r="L103" s="97"/>
      <c r="N103" s="64"/>
    </row>
    <row r="104" spans="1:14" s="63" customFormat="1" ht="24" customHeight="1">
      <c r="A104" s="78" t="str">
        <f>[19]전기공량!A64</f>
        <v>단로스위치(WIDE)</v>
      </c>
      <c r="B104" s="79" t="str">
        <f>[19]전기공량!B64</f>
        <v>1구 250V 16A</v>
      </c>
      <c r="C104" s="81" t="str">
        <f>[19]전기공량!C64</f>
        <v>EA</v>
      </c>
      <c r="D104" s="98">
        <f>[19]전기공량!I64</f>
        <v>2</v>
      </c>
      <c r="E104" s="69"/>
      <c r="F104" s="69"/>
      <c r="G104" s="83"/>
      <c r="H104" s="69"/>
      <c r="I104" s="83"/>
      <c r="J104" s="83"/>
      <c r="K104" s="82"/>
      <c r="L104" s="84"/>
      <c r="N104" s="64"/>
    </row>
    <row r="105" spans="1:14" s="63" customFormat="1" ht="24" customHeight="1">
      <c r="A105" s="78" t="str">
        <f>[19]전기공량!A65</f>
        <v>단로스위치(WIDE)</v>
      </c>
      <c r="B105" s="79" t="str">
        <f>[19]전기공량!B65</f>
        <v>2구 250V 16A</v>
      </c>
      <c r="C105" s="81" t="str">
        <f>[19]전기공량!C65</f>
        <v>EA</v>
      </c>
      <c r="D105" s="98">
        <f>[19]전기공량!I65</f>
        <v>5</v>
      </c>
      <c r="E105" s="69"/>
      <c r="F105" s="69"/>
      <c r="G105" s="83"/>
      <c r="H105" s="69"/>
      <c r="I105" s="83"/>
      <c r="J105" s="83"/>
      <c r="K105" s="82"/>
      <c r="L105" s="84"/>
      <c r="N105" s="64"/>
    </row>
    <row r="106" spans="1:14" s="63" customFormat="1" ht="24" customHeight="1">
      <c r="A106" s="78" t="str">
        <f>[19]전기공량!A66</f>
        <v>단로스위치(WIDE)</v>
      </c>
      <c r="B106" s="79" t="str">
        <f>[19]전기공량!B66</f>
        <v>3구 250V 16A</v>
      </c>
      <c r="C106" s="81" t="str">
        <f>[19]전기공량!C66</f>
        <v>EA</v>
      </c>
      <c r="D106" s="98">
        <f>[19]전기공량!I66</f>
        <v>2</v>
      </c>
      <c r="E106" s="69"/>
      <c r="F106" s="69"/>
      <c r="G106" s="83"/>
      <c r="H106" s="69"/>
      <c r="I106" s="83"/>
      <c r="J106" s="83"/>
      <c r="K106" s="82"/>
      <c r="L106" s="84"/>
      <c r="N106" s="64"/>
    </row>
    <row r="107" spans="1:14" s="63" customFormat="1" ht="24" customHeight="1">
      <c r="A107" s="78" t="str">
        <f>[19]전기공량!A67</f>
        <v>접지형 콘센트</v>
      </c>
      <c r="B107" s="79" t="str">
        <f>[19]전기공량!B67</f>
        <v>2구 250V 16A</v>
      </c>
      <c r="C107" s="81" t="str">
        <f>[19]전기공량!C67</f>
        <v>EA</v>
      </c>
      <c r="D107" s="98">
        <f>[19]전기공량!I67</f>
        <v>26</v>
      </c>
      <c r="E107" s="69"/>
      <c r="F107" s="69"/>
      <c r="G107" s="83"/>
      <c r="H107" s="69"/>
      <c r="I107" s="83"/>
      <c r="J107" s="83"/>
      <c r="K107" s="82"/>
      <c r="L107" s="84"/>
      <c r="N107" s="64"/>
    </row>
    <row r="108" spans="1:14" s="63" customFormat="1" ht="24" customHeight="1">
      <c r="A108" s="78" t="str">
        <f>[19]전기공량!A68</f>
        <v>노출형 콘센트</v>
      </c>
      <c r="B108" s="79" t="str">
        <f>[19]전기공량!B68</f>
        <v>2구 250V 16A</v>
      </c>
      <c r="C108" s="81" t="str">
        <f>[19]전기공량!C68</f>
        <v>EA</v>
      </c>
      <c r="D108" s="98">
        <f>[19]전기공량!I68</f>
        <v>6</v>
      </c>
      <c r="E108" s="69"/>
      <c r="F108" s="69"/>
      <c r="G108" s="83"/>
      <c r="H108" s="69"/>
      <c r="I108" s="83"/>
      <c r="J108" s="83"/>
      <c r="K108" s="82"/>
      <c r="L108" s="84"/>
      <c r="N108" s="64"/>
    </row>
    <row r="109" spans="1:14" s="63" customFormat="1" ht="24" customHeight="1">
      <c r="A109" s="78" t="str">
        <f>[19]전기공량!A69</f>
        <v xml:space="preserve">조명 기구 </v>
      </c>
      <c r="B109" s="79" t="str">
        <f>[19]전기공량!B69</f>
        <v>LED 50W 평판매입</v>
      </c>
      <c r="C109" s="81" t="str">
        <f>[19]전기공량!C69</f>
        <v>EA</v>
      </c>
      <c r="D109" s="98">
        <f>[19]전기공량!I69</f>
        <v>18</v>
      </c>
      <c r="E109" s="69"/>
      <c r="F109" s="69"/>
      <c r="G109" s="83"/>
      <c r="H109" s="69"/>
      <c r="I109" s="83"/>
      <c r="J109" s="83"/>
      <c r="K109" s="82"/>
      <c r="L109" s="84"/>
      <c r="N109" s="64"/>
    </row>
    <row r="110" spans="1:14" s="63" customFormat="1" ht="24" customHeight="1">
      <c r="A110" s="78" t="str">
        <f>[19]전기공량!A70</f>
        <v xml:space="preserve">조명 기구 </v>
      </c>
      <c r="B110" s="79" t="str">
        <f>[19]전기공량!B70</f>
        <v>LED 10W 다운라이트</v>
      </c>
      <c r="C110" s="81" t="str">
        <f>[19]전기공량!C70</f>
        <v>EA</v>
      </c>
      <c r="D110" s="98">
        <f>[19]전기공량!I70</f>
        <v>12</v>
      </c>
      <c r="E110" s="69"/>
      <c r="F110" s="69"/>
      <c r="G110" s="83"/>
      <c r="H110" s="69"/>
      <c r="I110" s="83"/>
      <c r="J110" s="83"/>
      <c r="K110" s="82"/>
      <c r="L110" s="84"/>
      <c r="N110" s="64"/>
    </row>
    <row r="111" spans="1:14" s="63" customFormat="1" ht="24" customHeight="1">
      <c r="A111" s="78" t="str">
        <f>[19]전기공량!A71</f>
        <v xml:space="preserve">조명 기구 </v>
      </c>
      <c r="B111" s="79" t="str">
        <f>[19]전기공량!B71</f>
        <v>LED 10W 센스등</v>
      </c>
      <c r="C111" s="81" t="str">
        <f>[19]전기공량!C71</f>
        <v>EA</v>
      </c>
      <c r="D111" s="98">
        <f>[19]전기공량!I71</f>
        <v>1</v>
      </c>
      <c r="E111" s="69"/>
      <c r="F111" s="69"/>
      <c r="G111" s="83"/>
      <c r="H111" s="69"/>
      <c r="I111" s="83"/>
      <c r="J111" s="83"/>
      <c r="K111" s="82"/>
      <c r="L111" s="84"/>
      <c r="N111" s="64"/>
    </row>
    <row r="112" spans="1:14" s="63" customFormat="1" ht="24" customHeight="1">
      <c r="A112" s="78" t="str">
        <f>[19]전기공량!A72</f>
        <v>감지기</v>
      </c>
      <c r="B112" s="79" t="str">
        <f>[19]전기공량!B72</f>
        <v>차동식</v>
      </c>
      <c r="C112" s="81" t="str">
        <f>[19]전기공량!C72</f>
        <v>EA</v>
      </c>
      <c r="D112" s="98">
        <f>[19]전기공량!I72</f>
        <v>4</v>
      </c>
      <c r="E112" s="69"/>
      <c r="F112" s="69"/>
      <c r="G112" s="83"/>
      <c r="H112" s="69"/>
      <c r="I112" s="83"/>
      <c r="J112" s="83"/>
      <c r="K112" s="82"/>
      <c r="L112" s="84"/>
      <c r="N112" s="64"/>
    </row>
    <row r="113" spans="1:14" s="63" customFormat="1" ht="24" customHeight="1">
      <c r="A113" s="78" t="str">
        <f>[19]전기공량!A73</f>
        <v>감지기</v>
      </c>
      <c r="B113" s="79" t="str">
        <f>[19]전기공량!B73</f>
        <v>연기식</v>
      </c>
      <c r="C113" s="81" t="str">
        <f>[19]전기공량!C73</f>
        <v>EA</v>
      </c>
      <c r="D113" s="98">
        <f>[19]전기공량!I73</f>
        <v>1</v>
      </c>
      <c r="E113" s="69"/>
      <c r="F113" s="69"/>
      <c r="G113" s="83"/>
      <c r="H113" s="69"/>
      <c r="I113" s="83"/>
      <c r="J113" s="83"/>
      <c r="K113" s="82"/>
      <c r="L113" s="84"/>
      <c r="N113" s="64"/>
    </row>
    <row r="114" spans="1:14" s="63" customFormat="1" ht="24" customHeight="1">
      <c r="A114" s="78" t="str">
        <f>[19]전기공량!A74</f>
        <v>피난구유도등</v>
      </c>
      <c r="B114" s="79" t="str">
        <f>[19]전기공량!B74</f>
        <v>소형</v>
      </c>
      <c r="C114" s="81" t="str">
        <f>[19]전기공량!C74</f>
        <v>EA</v>
      </c>
      <c r="D114" s="98">
        <f>[19]전기공량!I74</f>
        <v>2</v>
      </c>
      <c r="E114" s="69"/>
      <c r="F114" s="69"/>
      <c r="G114" s="83"/>
      <c r="H114" s="69"/>
      <c r="I114" s="83"/>
      <c r="J114" s="83"/>
      <c r="K114" s="82"/>
      <c r="L114" s="84"/>
      <c r="N114" s="64"/>
    </row>
    <row r="115" spans="1:14" s="63" customFormat="1" ht="24" customHeight="1">
      <c r="A115" s="78" t="str">
        <f>[19]전기공량!A75</f>
        <v>분전반</v>
      </c>
      <c r="B115" s="79" t="str">
        <f>[19]전기공량!B75</f>
        <v>속판철거후재사용</v>
      </c>
      <c r="C115" s="81" t="str">
        <f>[19]전기공량!C75</f>
        <v>면</v>
      </c>
      <c r="D115" s="98">
        <f>[19]전기공량!I75</f>
        <v>2</v>
      </c>
      <c r="E115" s="69"/>
      <c r="F115" s="69"/>
      <c r="G115" s="83"/>
      <c r="H115" s="69"/>
      <c r="I115" s="83"/>
      <c r="J115" s="83"/>
      <c r="K115" s="82"/>
      <c r="L115" s="84"/>
      <c r="N115" s="64"/>
    </row>
    <row r="116" spans="1:14" s="104" customFormat="1" ht="24" customHeight="1">
      <c r="A116" s="78" t="s">
        <v>196</v>
      </c>
      <c r="B116" s="79" t="s">
        <v>197</v>
      </c>
      <c r="C116" s="80" t="s">
        <v>198</v>
      </c>
      <c r="D116" s="103">
        <f>TRUNC(([19]전기공량!$K$77),1)</f>
        <v>3.8</v>
      </c>
      <c r="E116" s="82"/>
      <c r="F116" s="69"/>
      <c r="G116" s="69"/>
      <c r="H116" s="69"/>
      <c r="I116" s="83"/>
      <c r="J116" s="83"/>
      <c r="K116" s="82"/>
      <c r="L116" s="84"/>
      <c r="N116" s="107">
        <f>SUM(D104:D115)</f>
        <v>81</v>
      </c>
    </row>
    <row r="117" spans="1:14" s="63" customFormat="1" ht="24" customHeight="1">
      <c r="A117" s="78" t="s">
        <v>199</v>
      </c>
      <c r="B117" s="79" t="s">
        <v>200</v>
      </c>
      <c r="C117" s="80" t="s">
        <v>201</v>
      </c>
      <c r="D117" s="81">
        <v>1</v>
      </c>
      <c r="E117" s="82"/>
      <c r="F117" s="102"/>
      <c r="G117" s="83"/>
      <c r="H117" s="83"/>
      <c r="I117" s="83"/>
      <c r="J117" s="83"/>
      <c r="K117" s="82"/>
      <c r="L117" s="84"/>
      <c r="N117" s="64"/>
    </row>
    <row r="118" spans="1:14" s="63" customFormat="1" ht="24" customHeight="1">
      <c r="A118" s="78"/>
      <c r="B118" s="79"/>
      <c r="C118" s="80"/>
      <c r="D118" s="81"/>
      <c r="E118" s="82"/>
      <c r="F118" s="102"/>
      <c r="G118" s="83"/>
      <c r="H118" s="83"/>
      <c r="I118" s="83"/>
      <c r="J118" s="83"/>
      <c r="K118" s="82"/>
      <c r="L118" s="84"/>
      <c r="N118" s="64"/>
    </row>
    <row r="119" spans="1:14" s="63" customFormat="1" ht="24" customHeight="1">
      <c r="A119" s="78" t="s">
        <v>202</v>
      </c>
      <c r="B119" s="79"/>
      <c r="C119" s="80"/>
      <c r="D119" s="81"/>
      <c r="E119" s="82"/>
      <c r="F119" s="69"/>
      <c r="G119" s="83"/>
      <c r="H119" s="69"/>
      <c r="I119" s="83"/>
      <c r="J119" s="69"/>
      <c r="K119" s="82"/>
      <c r="L119" s="84"/>
      <c r="N119" s="64"/>
    </row>
    <row r="120" spans="1:14" ht="24" customHeight="1">
      <c r="A120" s="108"/>
      <c r="B120" s="109"/>
      <c r="C120" s="110"/>
      <c r="D120" s="111"/>
      <c r="E120" s="112"/>
      <c r="F120" s="112"/>
      <c r="G120" s="112"/>
      <c r="H120" s="112"/>
      <c r="I120" s="112"/>
      <c r="J120" s="112"/>
      <c r="K120" s="112"/>
      <c r="L120" s="113"/>
    </row>
    <row r="121" spans="1:14" ht="24" customHeight="1">
      <c r="A121" s="108"/>
      <c r="B121" s="109"/>
      <c r="C121" s="110"/>
      <c r="D121" s="111"/>
      <c r="E121" s="112"/>
      <c r="F121" s="112"/>
      <c r="G121" s="112"/>
      <c r="H121" s="112"/>
      <c r="I121" s="112"/>
      <c r="J121" s="112"/>
      <c r="K121" s="112"/>
      <c r="L121" s="113"/>
    </row>
    <row r="122" spans="1:14" ht="24" customHeight="1">
      <c r="A122" s="116"/>
      <c r="B122" s="117"/>
      <c r="C122" s="118"/>
      <c r="D122" s="119"/>
      <c r="E122" s="120"/>
      <c r="F122" s="120"/>
      <c r="G122" s="120"/>
      <c r="H122" s="120"/>
      <c r="I122" s="120"/>
      <c r="J122" s="120"/>
      <c r="K122" s="120"/>
      <c r="L122" s="121"/>
    </row>
  </sheetData>
  <mergeCells count="13">
    <mergeCell ref="A103:B103"/>
    <mergeCell ref="I1:J1"/>
    <mergeCell ref="K1:K2"/>
    <mergeCell ref="L1:L2"/>
    <mergeCell ref="A23:B23"/>
    <mergeCell ref="A63:B63"/>
    <mergeCell ref="A83:B83"/>
    <mergeCell ref="A1:A2"/>
    <mergeCell ref="B1:B2"/>
    <mergeCell ref="C1:C2"/>
    <mergeCell ref="D1:D2"/>
    <mergeCell ref="E1:F1"/>
    <mergeCell ref="G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원가계산</vt:lpstr>
      <vt:lpstr>비산어린이집(그린리모델링)</vt:lpstr>
      <vt:lpstr>상이동어린이집(그린리모델링)</vt:lpstr>
      <vt:lpstr>서대구어린이집(그린리모델링)</vt:lpstr>
      <vt:lpstr>별하늘어린이집</vt:lpstr>
      <vt:lpstr>비산어린이집</vt:lpstr>
      <vt:lpstr>상이동어린이집</vt:lpstr>
      <vt:lpstr>원가계산!Print_Area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대원</dc:creator>
  <cp:lastModifiedBy>USER</cp:lastModifiedBy>
  <cp:lastPrinted>2020-11-26T00:36:51Z</cp:lastPrinted>
  <dcterms:created xsi:type="dcterms:W3CDTF">2018-04-02T05:47:23Z</dcterms:created>
  <dcterms:modified xsi:type="dcterms:W3CDTF">2021-08-11T06:04:30Z</dcterms:modified>
</cp:coreProperties>
</file>