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20" windowWidth="11565" windowHeight="6255" tabRatio="795" firstSheet="9" activeTab="15"/>
  </bookViews>
  <sheets>
    <sheet name="1.공공비축 미곡 매입실적(정곡)" sheetId="1" r:id="rId1"/>
    <sheet name="2.정부관리양곡보관창고" sheetId="2" r:id="rId2"/>
    <sheet name="3.농업용기계보유" sheetId="3" r:id="rId3"/>
    <sheet name="4.가축전염병 예방주사 실적" sheetId="4" r:id="rId4"/>
    <sheet name="5.수의사 현황" sheetId="5" r:id="rId5"/>
    <sheet name="6.도축검사" sheetId="6" r:id="rId6"/>
    <sheet name="7.축산물위생관계업소" sheetId="7" r:id="rId7"/>
    <sheet name="8.소유별임야면적" sheetId="8" r:id="rId8"/>
    <sheet name="9.임상별산림면적" sheetId="9" r:id="rId9"/>
    <sheet name="10.임상별임목축적" sheetId="10" r:id="rId10"/>
    <sheet name="11.임산물생산량" sheetId="11" r:id="rId11"/>
    <sheet name="12.조림" sheetId="12" r:id="rId12"/>
    <sheet name="13.산림피해 " sheetId="13" r:id="rId13"/>
    <sheet name="14.병해충발생, 방제" sheetId="14" r:id="rId14"/>
    <sheet name="15.친환경농산물 인증현황" sheetId="15" r:id="rId15"/>
    <sheet name="16.화훼류재배현황" sheetId="16" r:id="rId16"/>
  </sheets>
  <definedNames>
    <definedName name="_xlnm.Print_Area" localSheetId="1">'2.정부관리양곡보관창고'!$A$1:$P$21</definedName>
  </definedNames>
  <calcPr fullCalcOnLoad="1"/>
</workbook>
</file>

<file path=xl/sharedStrings.xml><?xml version="1.0" encoding="utf-8"?>
<sst xmlns="http://schemas.openxmlformats.org/spreadsheetml/2006/main" count="612" uniqueCount="276">
  <si>
    <t>-</t>
  </si>
  <si>
    <t>내당1동</t>
  </si>
  <si>
    <t>내당2,3동</t>
  </si>
  <si>
    <t>내당4동</t>
  </si>
  <si>
    <t>비산1동</t>
  </si>
  <si>
    <t>비산2,3동</t>
  </si>
  <si>
    <t>비산4동</t>
  </si>
  <si>
    <t>비산5동</t>
  </si>
  <si>
    <t>비산6동</t>
  </si>
  <si>
    <t>비산7동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</si>
  <si>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</si>
  <si>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</si>
  <si>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</si>
  <si>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</si>
  <si>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</si>
  <si>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</si>
  <si>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</si>
  <si>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개업수의</t>
  </si>
  <si>
    <t>사 유 림</t>
  </si>
  <si>
    <t>침엽수림</t>
  </si>
  <si>
    <t>활엽수림</t>
  </si>
  <si>
    <t>미입목지</t>
  </si>
  <si>
    <t>침 엽 수</t>
  </si>
  <si>
    <t>활 엽 수</t>
  </si>
  <si>
    <t>혼 효 림</t>
  </si>
  <si>
    <t xml:space="preserve"> </t>
  </si>
  <si>
    <t>연  별</t>
  </si>
  <si>
    <t>합  계</t>
  </si>
  <si>
    <t>솔잎혹파리</t>
  </si>
  <si>
    <t>솔껍질깍지벌레</t>
  </si>
  <si>
    <t>소나무재선충</t>
  </si>
  <si>
    <t>솔나방</t>
  </si>
  <si>
    <t>흰불나방</t>
  </si>
  <si>
    <t>오리나무잎벌레</t>
  </si>
  <si>
    <t>잣나무털녹병</t>
  </si>
  <si>
    <t>황철나무알락하늘소</t>
  </si>
  <si>
    <t>밤나무해충</t>
  </si>
  <si>
    <t>기타해충</t>
  </si>
  <si>
    <t>발생면적</t>
  </si>
  <si>
    <t>방제면적</t>
  </si>
  <si>
    <t>2 0 0 9</t>
  </si>
  <si>
    <t>2 0 1 0</t>
  </si>
  <si>
    <t>2 0 0 6</t>
  </si>
  <si>
    <t>2 0 0 7</t>
  </si>
  <si>
    <t>2 0 0 8</t>
  </si>
  <si>
    <t>2 0 1 0</t>
  </si>
  <si>
    <t>탄저·기종저</t>
  </si>
  <si>
    <t>소전염성 
비기관염</t>
  </si>
  <si>
    <t>돼    지
일본뇌염</t>
  </si>
  <si>
    <t>돼지전염성
위장병</t>
  </si>
  <si>
    <t>돼      지
오제스키병</t>
  </si>
  <si>
    <t>뉴캣슬병</t>
  </si>
  <si>
    <t>광견병</t>
  </si>
  <si>
    <t>소유행열</t>
  </si>
  <si>
    <t>소
아까바네병</t>
  </si>
  <si>
    <t>기  타</t>
  </si>
  <si>
    <t>삼성동물병원</t>
  </si>
  <si>
    <t>진동물병원</t>
  </si>
  <si>
    <t>보경동물병원</t>
  </si>
  <si>
    <t>더난동물병원</t>
  </si>
  <si>
    <t>학   교</t>
  </si>
  <si>
    <t>단   체</t>
  </si>
  <si>
    <t>기   타</t>
  </si>
  <si>
    <t>합  계</t>
  </si>
  <si>
    <t>국 유 림</t>
  </si>
  <si>
    <t>공 유 림</t>
  </si>
  <si>
    <t>산림청소관</t>
  </si>
  <si>
    <t>타부처소관</t>
  </si>
  <si>
    <t>시 유 림</t>
  </si>
  <si>
    <t xml:space="preserve">     입      목       지</t>
  </si>
  <si>
    <t xml:space="preserve">     무    입    목     지</t>
  </si>
  <si>
    <t>죽   림</t>
  </si>
  <si>
    <t>제 지</t>
  </si>
  <si>
    <t>합    계</t>
  </si>
  <si>
    <t>죽 림 (속)</t>
  </si>
  <si>
    <t>건  수</t>
  </si>
  <si>
    <t>면  적</t>
  </si>
  <si>
    <t>피해액</t>
  </si>
  <si>
    <t>건수</t>
  </si>
  <si>
    <t>면적</t>
  </si>
  <si>
    <t>합     계</t>
  </si>
  <si>
    <t xml:space="preserve">   </t>
  </si>
  <si>
    <t>동  수</t>
  </si>
  <si>
    <t>보관능력</t>
  </si>
  <si>
    <t>평리1동</t>
  </si>
  <si>
    <t>합   계</t>
  </si>
  <si>
    <t>정   부   창   고</t>
  </si>
  <si>
    <t>농   협   창   고</t>
  </si>
  <si>
    <t>통   운   창   고</t>
  </si>
  <si>
    <t>민   간   창   고</t>
  </si>
  <si>
    <t>자료 : 경제과</t>
  </si>
  <si>
    <t>동    력
경 운 기</t>
  </si>
  <si>
    <t>농 용  트 렉 터</t>
  </si>
  <si>
    <t>스  피  드
스프레이어
(SS기)</t>
  </si>
  <si>
    <t>동 력 이 앙 기</t>
  </si>
  <si>
    <t xml:space="preserve">    관   리   기</t>
  </si>
  <si>
    <t>콤  바  인</t>
  </si>
  <si>
    <t>곡  물
건조기</t>
  </si>
  <si>
    <t>농산물
건조기</t>
  </si>
  <si>
    <t>보행형</t>
  </si>
  <si>
    <t>승용형</t>
  </si>
  <si>
    <t>3조
이하</t>
  </si>
  <si>
    <t>4조</t>
  </si>
  <si>
    <t>5조
이상</t>
  </si>
  <si>
    <t>4인조</t>
  </si>
  <si>
    <t xml:space="preserve">연   별 </t>
  </si>
  <si>
    <t>소형</t>
  </si>
  <si>
    <t>중형</t>
  </si>
  <si>
    <t>대형</t>
  </si>
  <si>
    <t>광역
방제기</t>
  </si>
  <si>
    <t>자료:경제과</t>
  </si>
  <si>
    <t xml:space="preserve">  주:1)올해부터 중앙 통계조사대상에서 제외</t>
  </si>
  <si>
    <t xml:space="preserve">연   별 </t>
  </si>
  <si>
    <t xml:space="preserve">     직               업               별</t>
  </si>
  <si>
    <t>남</t>
  </si>
  <si>
    <t>여</t>
  </si>
  <si>
    <t xml:space="preserve">연   별 </t>
  </si>
  <si>
    <t>행 정</t>
  </si>
  <si>
    <t>연 구</t>
  </si>
  <si>
    <t>공수의</t>
  </si>
  <si>
    <t>자료 : 경제과</t>
  </si>
  <si>
    <t>합 계</t>
  </si>
  <si>
    <t>도축업</t>
  </si>
  <si>
    <t>집유업</t>
  </si>
  <si>
    <t xml:space="preserve">   축  산  물  가  공  업</t>
  </si>
  <si>
    <t>축산물
보관업</t>
  </si>
  <si>
    <t>축산물
운반업</t>
  </si>
  <si>
    <t xml:space="preserve">    축  산  물  판  매  업</t>
  </si>
  <si>
    <t>식  육
가공업</t>
  </si>
  <si>
    <t>유가공업</t>
  </si>
  <si>
    <t>알가공업</t>
  </si>
  <si>
    <t>식육
판매업</t>
  </si>
  <si>
    <t>식육부산물
전문판매업</t>
  </si>
  <si>
    <t>우유류
판매업</t>
  </si>
  <si>
    <t>출산물유통판매업</t>
  </si>
  <si>
    <t>축산물수입
판매업</t>
  </si>
  <si>
    <t>연   별</t>
  </si>
  <si>
    <t>2 0 1 0</t>
  </si>
  <si>
    <t>자료:도시관리과</t>
  </si>
  <si>
    <t>연   별</t>
  </si>
  <si>
    <t xml:space="preserve"> 연    별</t>
  </si>
  <si>
    <t>혼효림</t>
  </si>
  <si>
    <t>황폐지</t>
  </si>
  <si>
    <t>개간지</t>
  </si>
  <si>
    <t>연   별</t>
  </si>
  <si>
    <t>합     계</t>
  </si>
  <si>
    <t>도     벌</t>
  </si>
  <si>
    <t>무  허  가  벌  채</t>
  </si>
  <si>
    <t>불법산림형질변경</t>
  </si>
  <si>
    <t>산        불</t>
  </si>
  <si>
    <t>기       타</t>
  </si>
  <si>
    <t xml:space="preserve">피해액 </t>
  </si>
  <si>
    <t>2 0 1 0</t>
  </si>
  <si>
    <t>유 기  농 산 물</t>
  </si>
  <si>
    <t xml:space="preserve"> 전환기 유기 농산물</t>
  </si>
  <si>
    <t xml:space="preserve"> 무농약 농산물</t>
  </si>
  <si>
    <t xml:space="preserve"> 저농약 농산물</t>
  </si>
  <si>
    <t>농가수</t>
  </si>
  <si>
    <t>면적</t>
  </si>
  <si>
    <t xml:space="preserve">  주:2007년부터 민간인증현황 포함</t>
  </si>
  <si>
    <t>2 0 1 0</t>
  </si>
  <si>
    <t>2 0 1 0</t>
  </si>
  <si>
    <t>2 0 1 0</t>
  </si>
  <si>
    <t>아이펫동물병원</t>
  </si>
  <si>
    <t>페츠업동물병원</t>
  </si>
  <si>
    <t>다우종합동물병원</t>
  </si>
  <si>
    <t>평리1동</t>
  </si>
  <si>
    <t>2 0 1 0</t>
  </si>
  <si>
    <t>평리1동</t>
  </si>
  <si>
    <t>두  수</t>
  </si>
  <si>
    <t>생 체 량</t>
  </si>
  <si>
    <t>지 육 량</t>
  </si>
  <si>
    <t>용 재</t>
  </si>
  <si>
    <t>죽 재</t>
  </si>
  <si>
    <t>연 료</t>
  </si>
  <si>
    <t>농용자재</t>
  </si>
  <si>
    <t>종 실</t>
  </si>
  <si>
    <t>버 섯</t>
  </si>
  <si>
    <t>섬유원료</t>
  </si>
  <si>
    <t>수 지</t>
  </si>
  <si>
    <t>탄닌원료</t>
  </si>
  <si>
    <t>약 용</t>
  </si>
  <si>
    <t>죽 순</t>
  </si>
  <si>
    <t>산나물</t>
  </si>
  <si>
    <t>(속)</t>
  </si>
  <si>
    <t>(M/T)</t>
  </si>
  <si>
    <t>(t)</t>
  </si>
  <si>
    <t>(Kg)</t>
  </si>
  <si>
    <t>(㎥)</t>
  </si>
  <si>
    <t>2 0 1 0</t>
  </si>
  <si>
    <t xml:space="preserve">연 별 </t>
  </si>
  <si>
    <t>단위 : 동,㎡,M/T</t>
  </si>
  <si>
    <t>단위 : 대</t>
  </si>
  <si>
    <t>단위 : 마리</t>
  </si>
  <si>
    <t>단위 : 명</t>
  </si>
  <si>
    <t xml:space="preserve">     성       별</t>
  </si>
  <si>
    <t>소</t>
  </si>
  <si>
    <t>돼       지</t>
  </si>
  <si>
    <t>닭</t>
  </si>
  <si>
    <t>기         타</t>
  </si>
  <si>
    <t>2 0 1 0</t>
  </si>
  <si>
    <t>자료 : 농산유통과</t>
  </si>
  <si>
    <t>연 별</t>
  </si>
  <si>
    <t>단위 : 개소</t>
  </si>
  <si>
    <t>단위 : ha</t>
  </si>
  <si>
    <t>자료 : 도시관리과</t>
  </si>
  <si>
    <t>단위 : ㎥</t>
  </si>
  <si>
    <t>본  수</t>
  </si>
  <si>
    <t>면적 : ha,천원</t>
  </si>
  <si>
    <t>합       계</t>
  </si>
  <si>
    <t>경제수 조림</t>
  </si>
  <si>
    <t>큰나무 조림</t>
  </si>
  <si>
    <t>유휴토지 조림</t>
  </si>
  <si>
    <t>산불피해복구 조림</t>
  </si>
  <si>
    <t>금강소나무후계숲</t>
  </si>
  <si>
    <t>기       타</t>
  </si>
  <si>
    <t>2 0 1 0</t>
  </si>
  <si>
    <t xml:space="preserve">연  별 </t>
  </si>
  <si>
    <t>단위 : ha,천본</t>
  </si>
  <si>
    <t>자료 : 도시관리과</t>
  </si>
  <si>
    <t>면적 : 건,호,ha,톤</t>
  </si>
  <si>
    <t>자료 : 국립농산물품질관리원 경북지원</t>
  </si>
  <si>
    <t>2 0 0 8</t>
  </si>
  <si>
    <t>2 0 0 9</t>
  </si>
  <si>
    <t>단위 : 마리,톤</t>
  </si>
  <si>
    <r>
      <t>식육포장</t>
    </r>
    <r>
      <rPr>
        <sz val="9"/>
        <rFont val="돋움"/>
        <family val="3"/>
      </rPr>
      <t xml:space="preserve">
처리업</t>
    </r>
  </si>
  <si>
    <t>총  계</t>
  </si>
  <si>
    <t>돼지열병</t>
  </si>
  <si>
    <t>구 유 림</t>
  </si>
  <si>
    <t>출하량</t>
  </si>
  <si>
    <t>2 0 1 1</t>
  </si>
  <si>
    <t>2 0 1 1</t>
  </si>
  <si>
    <t>2 0 1 1</t>
  </si>
  <si>
    <t>실    적</t>
  </si>
  <si>
    <t>1   등</t>
  </si>
  <si>
    <t>2   등</t>
  </si>
  <si>
    <t>잠정등외</t>
  </si>
  <si>
    <t>일 반 매 입</t>
  </si>
  <si>
    <t>종   자</t>
  </si>
  <si>
    <t>자료:농산유통과</t>
  </si>
  <si>
    <t>단위:kg</t>
  </si>
  <si>
    <t xml:space="preserve"> </t>
  </si>
  <si>
    <t xml:space="preserve"> 연 별 및 
 구 군 별</t>
  </si>
  <si>
    <t>등              급               별</t>
  </si>
  <si>
    <t>종      류       별</t>
  </si>
  <si>
    <t>특   등</t>
  </si>
  <si>
    <t>3   등</t>
  </si>
  <si>
    <t>기타 (회수)</t>
  </si>
  <si>
    <t>면적:ha, 천본, 천분, 천주</t>
  </si>
  <si>
    <t>절화류(천본)</t>
  </si>
  <si>
    <t>분화류-난류(천분)</t>
  </si>
  <si>
    <t>초화류-화단용(천분)</t>
  </si>
  <si>
    <t>관상수류(천주)</t>
  </si>
  <si>
    <t>화목류(천주)</t>
  </si>
  <si>
    <t>면 적</t>
  </si>
  <si>
    <t>판매량</t>
  </si>
  <si>
    <t xml:space="preserve">  주:1)구근류(천구), 종자·종묘류(천본) 포함</t>
  </si>
  <si>
    <r>
      <t>기  타</t>
    </r>
    <r>
      <rPr>
        <vertAlign val="superscript"/>
        <sz val="9"/>
        <rFont val="돋움"/>
        <family val="3"/>
      </rPr>
      <t>1)</t>
    </r>
  </si>
  <si>
    <t>자료 : 도시관리과</t>
  </si>
  <si>
    <t>2 0 0 6</t>
  </si>
  <si>
    <t xml:space="preserve">  1.  공 공 비 축 미 곡 매 입 실 적(정곡)</t>
  </si>
  <si>
    <t>2.  정 부 관 리 양 곡 보 관 창 고</t>
  </si>
  <si>
    <t>3.  농 업 용 기 계 보 유</t>
  </si>
  <si>
    <t>4.  가축전염병 예방주사 실적</t>
  </si>
  <si>
    <t>5. 수 의 사  현 황</t>
  </si>
  <si>
    <t>6. 도축검사</t>
  </si>
  <si>
    <t>7. 축 산 물 위 생 관 계 업 소</t>
  </si>
  <si>
    <t>8. 소 유 별 임 야 면 적</t>
  </si>
  <si>
    <t>9. 임 상 별 산 림 면 적</t>
  </si>
  <si>
    <t>10. 임 상 별 임 목 축 적</t>
  </si>
  <si>
    <t>11. 임산물 생산량</t>
  </si>
  <si>
    <t>12. 조  림</t>
  </si>
  <si>
    <t>13. 산  림  피  해</t>
  </si>
  <si>
    <t>14. 병해충 발생 및 방제 상황</t>
  </si>
  <si>
    <t>15.  친환경농산물 인증현황</t>
  </si>
  <si>
    <t xml:space="preserve">   16.  화훼류 재배현황</t>
  </si>
</sst>
</file>

<file path=xl/styles.xml><?xml version="1.0" encoding="utf-8"?>
<styleSheet xmlns="http://schemas.openxmlformats.org/spreadsheetml/2006/main">
  <numFmts count="5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_-* #,##0.0_-;\-* #,##0.0_-;_-* &quot;-&quot;_-;_-@_-"/>
    <numFmt numFmtId="179" formatCode="0.0_);[Red]\(0.0\)"/>
    <numFmt numFmtId="180" formatCode="_-* #,##0.0_-;\-* #,##0.0_-;_-* &quot;-&quot;?_-;_-@_-"/>
    <numFmt numFmtId="181" formatCode="#,##0.0_ "/>
    <numFmt numFmtId="182" formatCode="0_ "/>
    <numFmt numFmtId="183" formatCode="\-"/>
    <numFmt numFmtId="184" formatCode="0_);[Red]\(0\)"/>
    <numFmt numFmtId="185" formatCode="#,##0_);[Red]\(#,##0\)"/>
    <numFmt numFmtId="186" formatCode="#,##0.0"/>
    <numFmt numFmtId="187" formatCode="#,##0;\-#,##0;&quot;-&quot;;"/>
    <numFmt numFmtId="188" formatCode="#,###"/>
    <numFmt numFmtId="189" formatCode="0.00_ "/>
    <numFmt numFmtId="190" formatCode="_ * #,##0.00_ ;_ * \-#,##0.00_ ;_ * &quot;-&quot;??_ ;_ @_ "/>
    <numFmt numFmtId="191" formatCode="#,##0.0;\-#,##0.0;&quot;-&quot;"/>
    <numFmt numFmtId="192" formatCode="#,##0.00;\-#,##0.00;&quot;-&quot;"/>
    <numFmt numFmtId="193" formatCode="#,##0;\-#,##0;&quot; &quot;;"/>
    <numFmt numFmtId="194" formatCode="_-* #,##0_-;\-* #,##0_-;_-* &quot; &quot;_-;_-@_-"/>
    <numFmt numFmtId="195" formatCode="0.00_);[Red]\(0.00\)"/>
    <numFmt numFmtId="196" formatCode="#,##0.00;[Red]#,##0.00"/>
    <numFmt numFmtId="197" formatCode="#,##0.00_);[Red]\(#,##0.00\)"/>
    <numFmt numFmtId="198" formatCode="#,##0;\-#,##0;&quot; &quot;"/>
    <numFmt numFmtId="199" formatCode="mm&quot;월&quot;\ dd&quot;일&quot;"/>
    <numFmt numFmtId="200" formatCode="#,##0.0;\-#,##0.0;&quot;-&quot;;"/>
    <numFmt numFmtId="201" formatCode="#,##0;[Red]#,##0"/>
    <numFmt numFmtId="202" formatCode="_-* #,##0.000000000000_-;\-* #,##0.000000000000_-;_-* &quot;-&quot;????????????_-;_-@_-"/>
    <numFmt numFmtId="203" formatCode="_-* #,##0.00000000000000000000_-;\-* #,##0.00000000000000000000_-;_-* &quot;-&quot;????????????????????_-;_-@_-"/>
    <numFmt numFmtId="204" formatCode="[$-412]yyyy&quot;년&quot;\ m&quot;월&quot;\ d&quot;일&quot;\ dddd"/>
    <numFmt numFmtId="205" formatCode="_-* #,##0.0000_-;\-* #,##0.0000_-;_-* &quot;-&quot;_-;_-@_-"/>
    <numFmt numFmtId="206" formatCode="_-* #,##0.000_-;\-* #,##0.000_-;_-* &quot;-&quot;??_-;_-@_-"/>
    <numFmt numFmtId="207" formatCode="_-* #,##0_-;\-* #,##0_-;_-* &quot;-&quot;??_-;_-@_-"/>
    <numFmt numFmtId="208" formatCode="_-* #,##0.0_-;\-* #,##0.0_-;_-* &quot;-&quot;??_-;_-@_-"/>
    <numFmt numFmtId="209" formatCode="#,##0,"/>
    <numFmt numFmtId="210" formatCode="0.0_ "/>
    <numFmt numFmtId="211" formatCode="0;[Red]0"/>
    <numFmt numFmtId="212" formatCode="#,##0.0_);[Red]\(#,##0.0\)"/>
    <numFmt numFmtId="213" formatCode="#,##0.0,"/>
  </numFmts>
  <fonts count="38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name val="바탕체"/>
      <family val="1"/>
    </font>
    <font>
      <sz val="12"/>
      <name val="바탕체"/>
      <family val="1"/>
    </font>
    <font>
      <b/>
      <sz val="12"/>
      <name val="Arial"/>
      <family val="2"/>
    </font>
    <font>
      <b/>
      <sz val="14"/>
      <name val="바탕체"/>
      <family val="1"/>
    </font>
    <font>
      <sz val="12"/>
      <name val="돋움"/>
      <family val="3"/>
    </font>
    <font>
      <sz val="9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b/>
      <sz val="9"/>
      <name val="돋움"/>
      <family val="3"/>
    </font>
    <font>
      <sz val="9"/>
      <color indexed="10"/>
      <name val="돋움"/>
      <family val="3"/>
    </font>
    <font>
      <b/>
      <sz val="10"/>
      <color indexed="16"/>
      <name val="돋움"/>
      <family val="3"/>
    </font>
    <font>
      <b/>
      <sz val="9"/>
      <color indexed="16"/>
      <name val="돋움체"/>
      <family val="3"/>
    </font>
    <font>
      <b/>
      <sz val="10"/>
      <color indexed="16"/>
      <name val="돋움체"/>
      <family val="3"/>
    </font>
    <font>
      <sz val="13"/>
      <name val="바탕체"/>
      <family val="1"/>
    </font>
    <font>
      <b/>
      <sz val="9"/>
      <color indexed="16"/>
      <name val="돋움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vertAlign val="superscript"/>
      <sz val="9"/>
      <name val="돋움"/>
      <family val="3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2" borderId="1" applyNumberFormat="0" applyAlignment="0" applyProtection="0"/>
    <xf numFmtId="0" fontId="24" fillId="12" borderId="0" applyNumberFormat="0" applyBorder="0" applyAlignment="0" applyProtection="0"/>
    <xf numFmtId="0" fontId="0" fillId="4" borderId="2" applyNumberFormat="0" applyFont="0" applyAlignment="0" applyProtection="0"/>
    <xf numFmtId="9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1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6" fillId="5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7" fillId="2" borderId="9" applyNumberFormat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" fillId="0" borderId="10" applyNumberFormat="0" applyAlignment="0" applyProtection="0"/>
    <xf numFmtId="0" fontId="6" fillId="0" borderId="11">
      <alignment horizontal="left" vertical="center"/>
      <protection/>
    </xf>
  </cellStyleXfs>
  <cellXfs count="280">
    <xf numFmtId="0" fontId="0" fillId="0" borderId="0" xfId="0" applyAlignment="1">
      <alignment vertical="center"/>
    </xf>
    <xf numFmtId="0" fontId="4" fillId="0" borderId="0" xfId="67" applyFont="1" applyFill="1">
      <alignment/>
      <protection/>
    </xf>
    <xf numFmtId="0" fontId="0" fillId="0" borderId="0" xfId="67" applyFill="1">
      <alignment/>
      <protection/>
    </xf>
    <xf numFmtId="0" fontId="4" fillId="0" borderId="0" xfId="67" applyFont="1" applyFill="1" applyAlignment="1">
      <alignment horizontal="left" vertical="center"/>
      <protection/>
    </xf>
    <xf numFmtId="0" fontId="0" fillId="0" borderId="0" xfId="67" applyFill="1" applyAlignment="1">
      <alignment horizontal="left"/>
      <protection/>
    </xf>
    <xf numFmtId="0" fontId="4" fillId="0" borderId="0" xfId="67" applyFont="1" applyFill="1" applyAlignment="1">
      <alignment vertical="center"/>
      <protection/>
    </xf>
    <xf numFmtId="0" fontId="4" fillId="0" borderId="0" xfId="67" applyFont="1" applyFill="1" applyBorder="1">
      <alignment/>
      <protection/>
    </xf>
    <xf numFmtId="0" fontId="0" fillId="0" borderId="0" xfId="67" applyFill="1" applyBorder="1">
      <alignment/>
      <protection/>
    </xf>
    <xf numFmtId="0" fontId="4" fillId="0" borderId="0" xfId="67" applyFont="1" applyFill="1" applyAlignment="1">
      <alignment horizontal="right" vertical="center"/>
      <protection/>
    </xf>
    <xf numFmtId="0" fontId="5" fillId="0" borderId="0" xfId="67" applyFont="1" applyFill="1" applyAlignment="1">
      <alignment horizontal="left" vertical="center"/>
      <protection/>
    </xf>
    <xf numFmtId="0" fontId="5" fillId="0" borderId="0" xfId="67" applyFont="1" applyFill="1" applyAlignment="1">
      <alignment vertical="center"/>
      <protection/>
    </xf>
    <xf numFmtId="0" fontId="8" fillId="0" borderId="0" xfId="67" applyFont="1" applyFill="1">
      <alignment/>
      <protection/>
    </xf>
    <xf numFmtId="0" fontId="0" fillId="0" borderId="0" xfId="67" applyFont="1" applyFill="1">
      <alignment/>
      <protection/>
    </xf>
    <xf numFmtId="0" fontId="0" fillId="0" borderId="0" xfId="67" applyFont="1" applyFill="1" applyAlignment="1">
      <alignment horizontal="left"/>
      <protection/>
    </xf>
    <xf numFmtId="0" fontId="0" fillId="0" borderId="0" xfId="67" applyFont="1" applyFill="1" applyAlignment="1">
      <alignment horizontal="right"/>
      <protection/>
    </xf>
    <xf numFmtId="0" fontId="4" fillId="0" borderId="0" xfId="67" applyFont="1" applyFill="1" applyBorder="1" applyAlignment="1">
      <alignment horizontal="left"/>
      <protection/>
    </xf>
    <xf numFmtId="3" fontId="4" fillId="0" borderId="0" xfId="67" applyNumberFormat="1" applyFont="1" applyFill="1" applyAlignment="1">
      <alignment vertical="center"/>
      <protection/>
    </xf>
    <xf numFmtId="0" fontId="0" fillId="0" borderId="0" xfId="67" applyFont="1" applyFill="1" applyBorder="1">
      <alignment/>
      <protection/>
    </xf>
    <xf numFmtId="0" fontId="0" fillId="0" borderId="0" xfId="67" applyFont="1" applyFill="1" applyBorder="1" applyAlignment="1">
      <alignment horizontal="left"/>
      <protection/>
    </xf>
    <xf numFmtId="0" fontId="5" fillId="0" borderId="0" xfId="67" applyFont="1" applyFill="1" applyBorder="1" applyAlignment="1">
      <alignment horizontal="left"/>
      <protection/>
    </xf>
    <xf numFmtId="0" fontId="8" fillId="0" borderId="0" xfId="67" applyFont="1" applyFill="1" applyBorder="1">
      <alignment/>
      <protection/>
    </xf>
    <xf numFmtId="0" fontId="8" fillId="0" borderId="0" xfId="67" applyFont="1" applyFill="1" applyBorder="1" applyAlignment="1">
      <alignment horizontal="left"/>
      <protection/>
    </xf>
    <xf numFmtId="0" fontId="5" fillId="0" borderId="0" xfId="67" applyFont="1" applyFill="1" applyBorder="1">
      <alignment/>
      <protection/>
    </xf>
    <xf numFmtId="0" fontId="5" fillId="0" borderId="0" xfId="67" applyFont="1" applyFill="1">
      <alignment/>
      <protection/>
    </xf>
    <xf numFmtId="192" fontId="4" fillId="0" borderId="0" xfId="67" applyNumberFormat="1" applyFont="1" applyFill="1">
      <alignment/>
      <protection/>
    </xf>
    <xf numFmtId="191" fontId="4" fillId="0" borderId="0" xfId="67" applyNumberFormat="1" applyFont="1" applyFill="1">
      <alignment/>
      <protection/>
    </xf>
    <xf numFmtId="192" fontId="0" fillId="0" borderId="0" xfId="67" applyNumberFormat="1" applyFill="1">
      <alignment/>
      <protection/>
    </xf>
    <xf numFmtId="191" fontId="0" fillId="0" borderId="0" xfId="67" applyNumberFormat="1" applyFill="1">
      <alignment/>
      <protection/>
    </xf>
    <xf numFmtId="0" fontId="7" fillId="0" borderId="0" xfId="67" applyFont="1" applyFill="1" applyAlignment="1">
      <alignment horizontal="center"/>
      <protection/>
    </xf>
    <xf numFmtId="180" fontId="0" fillId="0" borderId="0" xfId="67" applyNumberFormat="1" applyFill="1" applyBorder="1">
      <alignment/>
      <protection/>
    </xf>
    <xf numFmtId="41" fontId="0" fillId="0" borderId="0" xfId="67" applyNumberFormat="1" applyFill="1" applyBorder="1">
      <alignment/>
      <protection/>
    </xf>
    <xf numFmtId="180" fontId="0" fillId="0" borderId="0" xfId="67" applyNumberFormat="1" applyFill="1">
      <alignment/>
      <protection/>
    </xf>
    <xf numFmtId="0" fontId="9" fillId="0" borderId="0" xfId="67" applyFont="1" applyFill="1" applyBorder="1" applyAlignment="1">
      <alignment horizontal="left" vertical="center"/>
      <protection/>
    </xf>
    <xf numFmtId="0" fontId="9" fillId="0" borderId="0" xfId="67" applyFont="1" applyFill="1">
      <alignment/>
      <protection/>
    </xf>
    <xf numFmtId="0" fontId="9" fillId="0" borderId="0" xfId="67" applyFont="1" applyFill="1" applyAlignment="1">
      <alignment horizontal="left"/>
      <protection/>
    </xf>
    <xf numFmtId="0" fontId="9" fillId="0" borderId="12" xfId="67" applyFont="1" applyFill="1" applyBorder="1" applyAlignment="1">
      <alignment horizontal="center" vertical="center"/>
      <protection/>
    </xf>
    <xf numFmtId="0" fontId="9" fillId="0" borderId="13" xfId="67" applyFont="1" applyFill="1" applyBorder="1" applyAlignment="1">
      <alignment horizontal="center" vertical="center"/>
      <protection/>
    </xf>
    <xf numFmtId="0" fontId="9" fillId="0" borderId="14" xfId="67" applyFont="1" applyFill="1" applyBorder="1" applyAlignment="1">
      <alignment horizontal="center" vertical="center"/>
      <protection/>
    </xf>
    <xf numFmtId="187" fontId="9" fillId="0" borderId="0" xfId="67" applyNumberFormat="1" applyFont="1" applyFill="1">
      <alignment/>
      <protection/>
    </xf>
    <xf numFmtId="41" fontId="9" fillId="0" borderId="0" xfId="48" applyNumberFormat="1" applyFont="1" applyFill="1" applyBorder="1" applyAlignment="1">
      <alignment horizontal="right" vertical="center"/>
    </xf>
    <xf numFmtId="41" fontId="9" fillId="0" borderId="0" xfId="67" applyNumberFormat="1" applyFont="1" applyFill="1" applyAlignment="1">
      <alignment vertical="center"/>
      <protection/>
    </xf>
    <xf numFmtId="0" fontId="9" fillId="0" borderId="0" xfId="67" applyFont="1" applyFill="1" applyAlignment="1">
      <alignment vertical="center"/>
      <protection/>
    </xf>
    <xf numFmtId="0" fontId="9" fillId="0" borderId="0" xfId="67" applyFont="1" applyFill="1" applyBorder="1" applyAlignment="1">
      <alignment horizontal="left"/>
      <protection/>
    </xf>
    <xf numFmtId="0" fontId="9" fillId="0" borderId="0" xfId="67" applyFont="1" applyFill="1" applyBorder="1" applyAlignment="1">
      <alignment vertical="center"/>
      <protection/>
    </xf>
    <xf numFmtId="0" fontId="9" fillId="14" borderId="15" xfId="67" applyFont="1" applyFill="1" applyBorder="1" applyAlignment="1">
      <alignment horizontal="center" vertical="center"/>
      <protection/>
    </xf>
    <xf numFmtId="0" fontId="9" fillId="14" borderId="13" xfId="67" applyFont="1" applyFill="1" applyBorder="1" applyAlignment="1">
      <alignment horizontal="center" vertical="center"/>
      <protection/>
    </xf>
    <xf numFmtId="0" fontId="9" fillId="14" borderId="12" xfId="67" applyFont="1" applyFill="1" applyBorder="1" applyAlignment="1">
      <alignment horizontal="center" vertical="center"/>
      <protection/>
    </xf>
    <xf numFmtId="41" fontId="9" fillId="0" borderId="15" xfId="67" applyNumberFormat="1" applyFont="1" applyFill="1" applyBorder="1" applyAlignment="1">
      <alignment horizontal="center" vertical="center"/>
      <protection/>
    </xf>
    <xf numFmtId="41" fontId="9" fillId="0" borderId="15" xfId="67" applyNumberFormat="1" applyFont="1" applyFill="1" applyBorder="1" applyAlignment="1">
      <alignment horizontal="right" vertical="center"/>
      <protection/>
    </xf>
    <xf numFmtId="41" fontId="9" fillId="0" borderId="15" xfId="48" applyNumberFormat="1" applyFont="1" applyFill="1" applyBorder="1" applyAlignment="1">
      <alignment vertical="center"/>
    </xf>
    <xf numFmtId="3" fontId="9" fillId="14" borderId="15" xfId="67" applyNumberFormat="1" applyFont="1" applyFill="1" applyBorder="1" applyAlignment="1">
      <alignment horizontal="center" vertical="center" wrapText="1"/>
      <protection/>
    </xf>
    <xf numFmtId="41" fontId="9" fillId="0" borderId="15" xfId="48" applyNumberFormat="1" applyFont="1" applyFill="1" applyBorder="1" applyAlignment="1">
      <alignment horizontal="right" vertical="center"/>
    </xf>
    <xf numFmtId="41" fontId="9" fillId="0" borderId="15" xfId="67" applyNumberFormat="1" applyFont="1" applyFill="1" applyBorder="1" applyAlignment="1">
      <alignment vertical="center"/>
      <protection/>
    </xf>
    <xf numFmtId="41" fontId="9" fillId="0" borderId="13" xfId="67" applyNumberFormat="1" applyFont="1" applyFill="1" applyBorder="1" applyAlignment="1">
      <alignment vertical="center"/>
      <protection/>
    </xf>
    <xf numFmtId="0" fontId="10" fillId="0" borderId="0" xfId="67" applyFont="1" applyFill="1" applyAlignment="1">
      <alignment horizontal="left"/>
      <protection/>
    </xf>
    <xf numFmtId="0" fontId="9" fillId="0" borderId="0" xfId="67" applyFont="1" applyFill="1" applyAlignment="1">
      <alignment horizontal="left" vertical="center"/>
      <protection/>
    </xf>
    <xf numFmtId="0" fontId="4" fillId="0" borderId="0" xfId="67" applyFont="1" applyFill="1" applyAlignment="1">
      <alignment horizontal="center"/>
      <protection/>
    </xf>
    <xf numFmtId="0" fontId="0" fillId="0" borderId="0" xfId="67" applyFill="1" applyAlignment="1">
      <alignment horizontal="center"/>
      <protection/>
    </xf>
    <xf numFmtId="0" fontId="9" fillId="0" borderId="0" xfId="67" applyFont="1" applyFill="1" applyAlignment="1">
      <alignment horizontal="center"/>
      <protection/>
    </xf>
    <xf numFmtId="0" fontId="9" fillId="0" borderId="0" xfId="67" applyFont="1" applyFill="1" applyAlignment="1">
      <alignment horizontal="center" vertical="center"/>
      <protection/>
    </xf>
    <xf numFmtId="0" fontId="4" fillId="0" borderId="0" xfId="67" applyFont="1" applyFill="1" applyAlignment="1">
      <alignment horizontal="center" vertical="center"/>
      <protection/>
    </xf>
    <xf numFmtId="41" fontId="0" fillId="0" borderId="0" xfId="67" applyNumberFormat="1" applyFill="1" applyAlignment="1">
      <alignment horizontal="center" vertical="center"/>
      <protection/>
    </xf>
    <xf numFmtId="3" fontId="9" fillId="0" borderId="15" xfId="67" applyNumberFormat="1" applyFont="1" applyFill="1" applyBorder="1" applyAlignment="1">
      <alignment horizontal="center" vertical="center"/>
      <protection/>
    </xf>
    <xf numFmtId="187" fontId="9" fillId="0" borderId="15" xfId="67" applyNumberFormat="1" applyFont="1" applyFill="1" applyBorder="1" applyAlignment="1">
      <alignment horizontal="center" vertical="center"/>
      <protection/>
    </xf>
    <xf numFmtId="177" fontId="9" fillId="0" borderId="15" xfId="67" applyNumberFormat="1" applyFont="1" applyFill="1" applyBorder="1" applyAlignment="1">
      <alignment horizontal="center" vertical="center"/>
      <protection/>
    </xf>
    <xf numFmtId="187" fontId="9" fillId="0" borderId="13" xfId="67" applyNumberFormat="1" applyFont="1" applyFill="1" applyBorder="1" applyAlignment="1">
      <alignment horizontal="center" vertical="center"/>
      <protection/>
    </xf>
    <xf numFmtId="0" fontId="9" fillId="14" borderId="16" xfId="67" applyFont="1" applyFill="1" applyBorder="1" applyAlignment="1">
      <alignment horizontal="center" vertical="center"/>
      <protection/>
    </xf>
    <xf numFmtId="0" fontId="9" fillId="14" borderId="17" xfId="67" applyFont="1" applyFill="1" applyBorder="1" applyAlignment="1">
      <alignment horizontal="center" vertical="center"/>
      <protection/>
    </xf>
    <xf numFmtId="0" fontId="11" fillId="0" borderId="0" xfId="67" applyFont="1" applyFill="1" applyAlignment="1">
      <alignment horizontal="center"/>
      <protection/>
    </xf>
    <xf numFmtId="41" fontId="9" fillId="0" borderId="18" xfId="48" applyNumberFormat="1" applyFont="1" applyFill="1" applyBorder="1" applyAlignment="1">
      <alignment horizontal="right" vertical="center"/>
    </xf>
    <xf numFmtId="0" fontId="9" fillId="0" borderId="11" xfId="67" applyFont="1" applyFill="1" applyBorder="1" applyAlignment="1">
      <alignment horizontal="center" vertical="center"/>
      <protection/>
    </xf>
    <xf numFmtId="41" fontId="9" fillId="0" borderId="0" xfId="48" applyFont="1" applyFill="1" applyBorder="1" applyAlignment="1">
      <alignment horizontal="left" vertical="center"/>
    </xf>
    <xf numFmtId="41" fontId="9" fillId="0" borderId="13" xfId="48" applyNumberFormat="1" applyFont="1" applyFill="1" applyBorder="1" applyAlignment="1">
      <alignment horizontal="right" vertical="center"/>
    </xf>
    <xf numFmtId="41" fontId="9" fillId="0" borderId="13" xfId="67" applyNumberFormat="1" applyFont="1" applyFill="1" applyBorder="1" applyAlignment="1">
      <alignment horizontal="right" vertical="center"/>
      <protection/>
    </xf>
    <xf numFmtId="0" fontId="9" fillId="0" borderId="12" xfId="67" applyFont="1" applyFill="1" applyBorder="1" applyAlignment="1">
      <alignment horizontal="left" vertical="center" shrinkToFit="1"/>
      <protection/>
    </xf>
    <xf numFmtId="41" fontId="9" fillId="0" borderId="13" xfId="48" applyNumberFormat="1" applyFont="1" applyFill="1" applyBorder="1" applyAlignment="1">
      <alignment vertical="center"/>
    </xf>
    <xf numFmtId="41" fontId="9" fillId="0" borderId="0" xfId="48" applyNumberFormat="1" applyFont="1" applyFill="1" applyAlignment="1">
      <alignment vertical="center"/>
    </xf>
    <xf numFmtId="41" fontId="9" fillId="0" borderId="15" xfId="48" applyNumberFormat="1" applyFont="1" applyFill="1" applyBorder="1" applyAlignment="1">
      <alignment horizontal="center" vertical="center"/>
    </xf>
    <xf numFmtId="3" fontId="9" fillId="0" borderId="0" xfId="67" applyNumberFormat="1" applyFont="1" applyFill="1" applyAlignment="1">
      <alignment horizontal="left" vertical="center"/>
      <protection/>
    </xf>
    <xf numFmtId="3" fontId="9" fillId="0" borderId="0" xfId="67" applyNumberFormat="1" applyFont="1" applyFill="1" applyAlignment="1">
      <alignment vertical="center"/>
      <protection/>
    </xf>
    <xf numFmtId="3" fontId="9" fillId="0" borderId="0" xfId="67" applyNumberFormat="1" applyFont="1" applyFill="1" applyAlignment="1">
      <alignment horizontal="center" vertical="center"/>
      <protection/>
    </xf>
    <xf numFmtId="41" fontId="9" fillId="0" borderId="0" xfId="67" applyNumberFormat="1" applyFont="1" applyFill="1" applyAlignment="1">
      <alignment horizontal="right" vertical="center"/>
      <protection/>
    </xf>
    <xf numFmtId="41" fontId="9" fillId="0" borderId="14" xfId="67" applyNumberFormat="1" applyFont="1" applyFill="1" applyBorder="1" applyAlignment="1">
      <alignment vertical="center"/>
      <protection/>
    </xf>
    <xf numFmtId="41" fontId="9" fillId="0" borderId="0" xfId="67" applyNumberFormat="1" applyFont="1" applyFill="1" applyBorder="1" applyAlignment="1">
      <alignment vertical="center"/>
      <protection/>
    </xf>
    <xf numFmtId="41" fontId="9" fillId="0" borderId="12" xfId="67" applyNumberFormat="1" applyFont="1" applyFill="1" applyBorder="1" applyAlignment="1">
      <alignment horizontal="center" vertical="center"/>
      <protection/>
    </xf>
    <xf numFmtId="41" fontId="9" fillId="0" borderId="15" xfId="67" applyNumberFormat="1" applyFont="1" applyFill="1" applyBorder="1" applyAlignment="1">
      <alignment vertical="center" wrapText="1"/>
      <protection/>
    </xf>
    <xf numFmtId="41" fontId="9" fillId="0" borderId="15" xfId="67" applyNumberFormat="1" applyFont="1" applyFill="1" applyBorder="1">
      <alignment/>
      <protection/>
    </xf>
    <xf numFmtId="3" fontId="9" fillId="14" borderId="17" xfId="67" applyNumberFormat="1" applyFont="1" applyFill="1" applyBorder="1" applyAlignment="1">
      <alignment horizontal="center" vertical="center"/>
      <protection/>
    </xf>
    <xf numFmtId="3" fontId="9" fillId="14" borderId="13" xfId="67" applyNumberFormat="1" applyFont="1" applyFill="1" applyBorder="1" applyAlignment="1">
      <alignment horizontal="center" vertical="center" wrapText="1"/>
      <protection/>
    </xf>
    <xf numFmtId="3" fontId="9" fillId="14" borderId="13" xfId="67" applyNumberFormat="1" applyFont="1" applyFill="1" applyBorder="1" applyAlignment="1">
      <alignment horizontal="center" vertical="center"/>
      <protection/>
    </xf>
    <xf numFmtId="0" fontId="9" fillId="14" borderId="11" xfId="67" applyFont="1" applyFill="1" applyBorder="1" applyAlignment="1">
      <alignment horizontal="fill" vertical="center"/>
      <protection/>
    </xf>
    <xf numFmtId="0" fontId="9" fillId="14" borderId="12" xfId="67" applyFont="1" applyFill="1" applyBorder="1" applyAlignment="1">
      <alignment horizontal="fill" vertical="center"/>
      <protection/>
    </xf>
    <xf numFmtId="0" fontId="9" fillId="0" borderId="0" xfId="67" applyFont="1" applyFill="1" applyBorder="1">
      <alignment/>
      <protection/>
    </xf>
    <xf numFmtId="41" fontId="9" fillId="0" borderId="0" xfId="67" applyNumberFormat="1" applyFont="1" applyFill="1" applyBorder="1">
      <alignment/>
      <protection/>
    </xf>
    <xf numFmtId="3" fontId="9" fillId="0" borderId="0" xfId="67" applyNumberFormat="1" applyFont="1" applyFill="1">
      <alignment/>
      <protection/>
    </xf>
    <xf numFmtId="3" fontId="9" fillId="0" borderId="0" xfId="67" applyNumberFormat="1" applyFont="1" applyFill="1" applyAlignment="1">
      <alignment horizontal="left"/>
      <protection/>
    </xf>
    <xf numFmtId="0" fontId="12" fillId="0" borderId="0" xfId="67" applyFont="1" applyFill="1" applyAlignment="1">
      <alignment horizontal="left"/>
      <protection/>
    </xf>
    <xf numFmtId="192" fontId="9" fillId="0" borderId="0" xfId="67" applyNumberFormat="1" applyFont="1" applyFill="1">
      <alignment/>
      <protection/>
    </xf>
    <xf numFmtId="43" fontId="9" fillId="0" borderId="15" xfId="67" applyNumberFormat="1" applyFont="1" applyFill="1" applyBorder="1" applyAlignment="1">
      <alignment horizontal="right" vertical="center"/>
      <protection/>
    </xf>
    <xf numFmtId="180" fontId="9" fillId="0" borderId="0" xfId="67" applyNumberFormat="1" applyFont="1" applyFill="1" applyAlignment="1">
      <alignment vertical="center"/>
      <protection/>
    </xf>
    <xf numFmtId="180" fontId="9" fillId="0" borderId="0" xfId="67" applyNumberFormat="1" applyFont="1" applyFill="1" applyBorder="1">
      <alignment/>
      <protection/>
    </xf>
    <xf numFmtId="180" fontId="9" fillId="0" borderId="0" xfId="67" applyNumberFormat="1" applyFont="1" applyFill="1">
      <alignment/>
      <protection/>
    </xf>
    <xf numFmtId="41" fontId="9" fillId="0" borderId="15" xfId="48" applyFont="1" applyFill="1" applyBorder="1" applyAlignment="1">
      <alignment vertical="center"/>
    </xf>
    <xf numFmtId="41" fontId="9" fillId="0" borderId="15" xfId="48" applyFont="1" applyFill="1" applyBorder="1" applyAlignment="1">
      <alignment horizontal="right" vertical="center"/>
    </xf>
    <xf numFmtId="41" fontId="9" fillId="0" borderId="13" xfId="48" applyFont="1" applyFill="1" applyBorder="1" applyAlignment="1">
      <alignment horizontal="right" vertical="center"/>
    </xf>
    <xf numFmtId="0" fontId="13" fillId="0" borderId="0" xfId="67" applyFont="1" applyFill="1">
      <alignment/>
      <protection/>
    </xf>
    <xf numFmtId="0" fontId="9" fillId="0" borderId="18" xfId="67" applyFont="1" applyFill="1" applyBorder="1" applyAlignment="1">
      <alignment horizontal="center" vertical="center"/>
      <protection/>
    </xf>
    <xf numFmtId="0" fontId="9" fillId="0" borderId="19" xfId="67" applyFont="1" applyFill="1" applyBorder="1" applyAlignment="1">
      <alignment horizontal="center" vertical="center"/>
      <protection/>
    </xf>
    <xf numFmtId="41" fontId="9" fillId="0" borderId="19" xfId="48" applyNumberFormat="1" applyFont="1" applyFill="1" applyBorder="1" applyAlignment="1">
      <alignment horizontal="right" vertical="center"/>
    </xf>
    <xf numFmtId="41" fontId="9" fillId="0" borderId="13" xfId="48" applyNumberFormat="1" applyFont="1" applyFill="1" applyBorder="1" applyAlignment="1">
      <alignment horizontal="center" vertical="center"/>
    </xf>
    <xf numFmtId="41" fontId="9" fillId="0" borderId="15" xfId="0" applyNumberFormat="1" applyFont="1" applyBorder="1" applyAlignment="1">
      <alignment horizontal="center" vertical="center" wrapText="1"/>
    </xf>
    <xf numFmtId="41" fontId="9" fillId="0" borderId="13" xfId="0" applyNumberFormat="1" applyFont="1" applyFill="1" applyBorder="1" applyAlignment="1">
      <alignment horizontal="center" vertical="center" wrapText="1"/>
    </xf>
    <xf numFmtId="41" fontId="9" fillId="0" borderId="13" xfId="0" applyNumberFormat="1" applyFont="1" applyBorder="1" applyAlignment="1">
      <alignment horizontal="center" vertical="center" wrapText="1"/>
    </xf>
    <xf numFmtId="41" fontId="9" fillId="0" borderId="15" xfId="0" applyNumberFormat="1" applyFont="1" applyFill="1" applyBorder="1" applyAlignment="1">
      <alignment horizontal="center" vertical="center" wrapText="1"/>
    </xf>
    <xf numFmtId="41" fontId="9" fillId="0" borderId="15" xfId="0" applyNumberFormat="1" applyFont="1" applyBorder="1" applyAlignment="1">
      <alignment horizontal="left" vertical="center" wrapText="1"/>
    </xf>
    <xf numFmtId="0" fontId="9" fillId="14" borderId="20" xfId="67" applyFont="1" applyFill="1" applyBorder="1" applyAlignment="1">
      <alignment horizontal="center" vertical="center"/>
      <protection/>
    </xf>
    <xf numFmtId="0" fontId="9" fillId="14" borderId="21" xfId="67" applyFont="1" applyFill="1" applyBorder="1" applyAlignment="1">
      <alignment horizontal="center" vertical="center"/>
      <protection/>
    </xf>
    <xf numFmtId="3" fontId="4" fillId="0" borderId="0" xfId="67" applyNumberFormat="1" applyFont="1" applyFill="1" applyAlignment="1">
      <alignment horizontal="left" vertical="center"/>
      <protection/>
    </xf>
    <xf numFmtId="41" fontId="4" fillId="0" borderId="0" xfId="48" applyNumberFormat="1" applyFont="1" applyFill="1" applyAlignment="1">
      <alignment vertical="center"/>
    </xf>
    <xf numFmtId="177" fontId="4" fillId="0" borderId="0" xfId="67" applyNumberFormat="1" applyFont="1" applyFill="1" applyAlignment="1">
      <alignment vertical="center"/>
      <protection/>
    </xf>
    <xf numFmtId="3" fontId="4" fillId="0" borderId="0" xfId="67" applyNumberFormat="1" applyFont="1" applyFill="1" applyBorder="1" applyAlignment="1">
      <alignment horizontal="left" vertical="center"/>
      <protection/>
    </xf>
    <xf numFmtId="3" fontId="4" fillId="0" borderId="0" xfId="67" applyNumberFormat="1" applyFont="1" applyFill="1" applyBorder="1" applyAlignment="1">
      <alignment vertical="center"/>
      <protection/>
    </xf>
    <xf numFmtId="177" fontId="5" fillId="0" borderId="0" xfId="67" applyNumberFormat="1" applyFont="1" applyFill="1" applyAlignment="1">
      <alignment vertical="center"/>
      <protection/>
    </xf>
    <xf numFmtId="3" fontId="9" fillId="14" borderId="15" xfId="67" applyNumberFormat="1" applyFont="1" applyFill="1" applyBorder="1" applyAlignment="1">
      <alignment horizontal="center" vertical="center"/>
      <protection/>
    </xf>
    <xf numFmtId="0" fontId="11" fillId="0" borderId="0" xfId="67" applyFont="1" applyFill="1" applyAlignment="1">
      <alignment/>
      <protection/>
    </xf>
    <xf numFmtId="0" fontId="9" fillId="0" borderId="12" xfId="67" applyFont="1" applyFill="1" applyBorder="1" applyAlignment="1">
      <alignment horizontal="distributed" vertical="center" indent="1"/>
      <protection/>
    </xf>
    <xf numFmtId="41" fontId="9" fillId="0" borderId="0" xfId="67" applyNumberFormat="1" applyFont="1" applyFill="1" applyBorder="1" applyAlignment="1">
      <alignment horizontal="right" vertical="center"/>
      <protection/>
    </xf>
    <xf numFmtId="41" fontId="9" fillId="0" borderId="22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0" fontId="9" fillId="0" borderId="0" xfId="67" applyFont="1" applyFill="1" applyBorder="1" applyAlignment="1">
      <alignment horizontal="center" vertical="center"/>
      <protection/>
    </xf>
    <xf numFmtId="187" fontId="9" fillId="0" borderId="0" xfId="67" applyNumberFormat="1" applyFont="1" applyFill="1" applyBorder="1" applyAlignment="1">
      <alignment horizontal="center" vertical="center"/>
      <protection/>
    </xf>
    <xf numFmtId="177" fontId="9" fillId="0" borderId="0" xfId="67" applyNumberFormat="1" applyFont="1" applyFill="1" applyAlignment="1">
      <alignment vertical="center"/>
      <protection/>
    </xf>
    <xf numFmtId="3" fontId="9" fillId="0" borderId="0" xfId="67" applyNumberFormat="1" applyFont="1" applyFill="1" applyBorder="1" applyAlignment="1">
      <alignment horizontal="left" vertical="center"/>
      <protection/>
    </xf>
    <xf numFmtId="3" fontId="9" fillId="0" borderId="12" xfId="67" applyNumberFormat="1" applyFont="1" applyFill="1" applyBorder="1" applyAlignment="1">
      <alignment horizontal="center" vertical="center"/>
      <protection/>
    </xf>
    <xf numFmtId="41" fontId="9" fillId="0" borderId="12" xfId="67" applyNumberFormat="1" applyFont="1" applyFill="1" applyBorder="1" applyAlignment="1">
      <alignment horizontal="distributed" vertical="center" indent="1"/>
      <protection/>
    </xf>
    <xf numFmtId="41" fontId="9" fillId="0" borderId="13" xfId="48" applyFont="1" applyFill="1" applyBorder="1" applyAlignment="1">
      <alignment vertical="center"/>
    </xf>
    <xf numFmtId="41" fontId="9" fillId="0" borderId="0" xfId="48" applyNumberFormat="1" applyFont="1" applyFill="1" applyBorder="1" applyAlignment="1">
      <alignment vertical="center"/>
    </xf>
    <xf numFmtId="41" fontId="9" fillId="0" borderId="15" xfId="48" applyFont="1" applyFill="1" applyBorder="1" applyAlignment="1">
      <alignment horizontal="center" vertical="center"/>
    </xf>
    <xf numFmtId="0" fontId="9" fillId="14" borderId="17" xfId="67" applyFont="1" applyFill="1" applyBorder="1" applyAlignment="1">
      <alignment horizontal="center" vertical="top"/>
      <protection/>
    </xf>
    <xf numFmtId="0" fontId="9" fillId="14" borderId="24" xfId="67" applyFont="1" applyFill="1" applyBorder="1" applyAlignment="1">
      <alignment horizontal="center" vertical="top"/>
      <protection/>
    </xf>
    <xf numFmtId="0" fontId="17" fillId="0" borderId="0" xfId="67" applyFont="1" applyFill="1">
      <alignment/>
      <protection/>
    </xf>
    <xf numFmtId="189" fontId="17" fillId="0" borderId="0" xfId="65" applyNumberFormat="1" applyFont="1" applyFill="1" applyAlignment="1">
      <alignment/>
    </xf>
    <xf numFmtId="0" fontId="17" fillId="0" borderId="0" xfId="67" applyFont="1" applyFill="1" applyAlignment="1">
      <alignment horizontal="left"/>
      <protection/>
    </xf>
    <xf numFmtId="41" fontId="4" fillId="0" borderId="0" xfId="67" applyNumberFormat="1" applyFont="1" applyFill="1">
      <alignment/>
      <protection/>
    </xf>
    <xf numFmtId="180" fontId="4" fillId="0" borderId="0" xfId="67" applyNumberFormat="1" applyFont="1" applyFill="1">
      <alignment/>
      <protection/>
    </xf>
    <xf numFmtId="180" fontId="4" fillId="0" borderId="0" xfId="67" applyNumberFormat="1" applyFont="1" applyFill="1" applyBorder="1">
      <alignment/>
      <protection/>
    </xf>
    <xf numFmtId="180" fontId="0" fillId="0" borderId="0" xfId="67" applyNumberFormat="1" applyFont="1" applyFill="1">
      <alignment/>
      <protection/>
    </xf>
    <xf numFmtId="41" fontId="0" fillId="0" borderId="0" xfId="67" applyNumberFormat="1" applyFont="1" applyFill="1">
      <alignment/>
      <protection/>
    </xf>
    <xf numFmtId="41" fontId="0" fillId="0" borderId="0" xfId="67" applyNumberFormat="1" applyFill="1">
      <alignment/>
      <protection/>
    </xf>
    <xf numFmtId="187" fontId="9" fillId="0" borderId="0" xfId="67" applyNumberFormat="1" applyFont="1" applyFill="1" applyBorder="1">
      <alignment/>
      <protection/>
    </xf>
    <xf numFmtId="192" fontId="9" fillId="0" borderId="0" xfId="67" applyNumberFormat="1" applyFont="1" applyFill="1" applyBorder="1">
      <alignment/>
      <protection/>
    </xf>
    <xf numFmtId="187" fontId="4" fillId="0" borderId="0" xfId="67" applyNumberFormat="1" applyFont="1" applyFill="1" applyBorder="1">
      <alignment/>
      <protection/>
    </xf>
    <xf numFmtId="192" fontId="4" fillId="0" borderId="0" xfId="67" applyNumberFormat="1" applyFont="1" applyFill="1" applyBorder="1">
      <alignment/>
      <protection/>
    </xf>
    <xf numFmtId="189" fontId="9" fillId="0" borderId="0" xfId="65" applyNumberFormat="1" applyFont="1" applyFill="1" applyAlignment="1">
      <alignment/>
    </xf>
    <xf numFmtId="41" fontId="9" fillId="0" borderId="0" xfId="67" applyNumberFormat="1" applyFont="1" applyFill="1">
      <alignment/>
      <protection/>
    </xf>
    <xf numFmtId="180" fontId="9" fillId="0" borderId="0" xfId="67" applyNumberFormat="1" applyFont="1" applyFill="1" applyAlignment="1">
      <alignment horizontal="left"/>
      <protection/>
    </xf>
    <xf numFmtId="180" fontId="9" fillId="0" borderId="15" xfId="48" applyNumberFormat="1" applyFont="1" applyFill="1" applyBorder="1" applyAlignment="1">
      <alignment horizontal="right" vertical="center"/>
    </xf>
    <xf numFmtId="180" fontId="9" fillId="0" borderId="13" xfId="48" applyNumberFormat="1" applyFont="1" applyFill="1" applyBorder="1" applyAlignment="1">
      <alignment horizontal="right" vertical="center"/>
    </xf>
    <xf numFmtId="180" fontId="9" fillId="0" borderId="15" xfId="48" applyNumberFormat="1" applyFont="1" applyFill="1" applyBorder="1" applyAlignment="1">
      <alignment vertical="center"/>
    </xf>
    <xf numFmtId="180" fontId="9" fillId="0" borderId="13" xfId="48" applyNumberFormat="1" applyFont="1" applyFill="1" applyBorder="1" applyAlignment="1">
      <alignment vertical="center"/>
    </xf>
    <xf numFmtId="0" fontId="9" fillId="0" borderId="12" xfId="67" applyFont="1" applyFill="1" applyBorder="1" applyAlignment="1">
      <alignment horizontal="center" vertical="center" wrapText="1"/>
      <protection/>
    </xf>
    <xf numFmtId="180" fontId="9" fillId="0" borderId="15" xfId="67" applyNumberFormat="1" applyFont="1" applyFill="1" applyBorder="1" applyAlignment="1">
      <alignment horizontal="center" vertical="center"/>
      <protection/>
    </xf>
    <xf numFmtId="180" fontId="9" fillId="0" borderId="13" xfId="67" applyNumberFormat="1" applyFont="1" applyFill="1" applyBorder="1" applyAlignment="1">
      <alignment horizontal="center" vertical="center"/>
      <protection/>
    </xf>
    <xf numFmtId="41" fontId="9" fillId="0" borderId="17" xfId="67" applyNumberFormat="1" applyFont="1" applyFill="1" applyBorder="1" applyAlignment="1">
      <alignment horizontal="center" vertical="center"/>
      <protection/>
    </xf>
    <xf numFmtId="41" fontId="9" fillId="0" borderId="24" xfId="67" applyNumberFormat="1" applyFont="1" applyFill="1" applyBorder="1" applyAlignment="1">
      <alignment horizontal="center" vertical="center"/>
      <protection/>
    </xf>
    <xf numFmtId="41" fontId="9" fillId="0" borderId="13" xfId="67" applyNumberFormat="1" applyFont="1" applyFill="1" applyBorder="1" applyAlignment="1">
      <alignment horizontal="center" vertical="center"/>
      <protection/>
    </xf>
    <xf numFmtId="187" fontId="12" fillId="0" borderId="15" xfId="67" applyNumberFormat="1" applyFont="1" applyFill="1" applyBorder="1" applyAlignment="1">
      <alignment horizontal="center" vertical="center"/>
      <protection/>
    </xf>
    <xf numFmtId="0" fontId="4" fillId="0" borderId="0" xfId="68" applyFont="1" applyFill="1">
      <alignment/>
      <protection/>
    </xf>
    <xf numFmtId="0" fontId="4" fillId="0" borderId="0" xfId="68" applyFont="1" applyFill="1" applyAlignment="1">
      <alignment horizontal="left"/>
      <protection/>
    </xf>
    <xf numFmtId="0" fontId="4" fillId="0" borderId="19" xfId="68" applyFont="1" applyFill="1" applyBorder="1" applyAlignment="1">
      <alignment horizontal="left"/>
      <protection/>
    </xf>
    <xf numFmtId="3" fontId="4" fillId="0" borderId="19" xfId="68" applyNumberFormat="1" applyFont="1" applyFill="1" applyBorder="1" applyAlignment="1">
      <alignment horizontal="fill" vertical="center"/>
      <protection/>
    </xf>
    <xf numFmtId="3" fontId="4" fillId="0" borderId="0" xfId="68" applyNumberFormat="1" applyFont="1" applyFill="1" applyAlignment="1">
      <alignment horizontal="fill" vertical="center"/>
      <protection/>
    </xf>
    <xf numFmtId="0" fontId="4" fillId="0" borderId="0" xfId="68" applyFont="1" applyFill="1" applyBorder="1">
      <alignment/>
      <protection/>
    </xf>
    <xf numFmtId="0" fontId="11" fillId="0" borderId="0" xfId="68" applyFont="1" applyFill="1" applyAlignment="1">
      <alignment/>
      <protection/>
    </xf>
    <xf numFmtId="0" fontId="9" fillId="0" borderId="0" xfId="68" applyFont="1" applyFill="1" applyAlignment="1">
      <alignment horizontal="fill"/>
      <protection/>
    </xf>
    <xf numFmtId="0" fontId="11" fillId="0" borderId="14" xfId="68" applyFont="1" applyFill="1" applyBorder="1" applyAlignment="1">
      <alignment/>
      <protection/>
    </xf>
    <xf numFmtId="0" fontId="4" fillId="0" borderId="19" xfId="68" applyFont="1" applyFill="1" applyBorder="1">
      <alignment/>
      <protection/>
    </xf>
    <xf numFmtId="0" fontId="9" fillId="0" borderId="18" xfId="68" applyFont="1" applyFill="1" applyBorder="1" applyAlignment="1">
      <alignment horizontal="left" vertical="center"/>
      <protection/>
    </xf>
    <xf numFmtId="0" fontId="9" fillId="0" borderId="0" xfId="0" applyFont="1" applyFill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192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left"/>
    </xf>
    <xf numFmtId="41" fontId="9" fillId="0" borderId="0" xfId="0" applyNumberFormat="1" applyFont="1" applyFill="1" applyBorder="1" applyAlignment="1">
      <alignment vertical="center"/>
    </xf>
    <xf numFmtId="180" fontId="9" fillId="0" borderId="0" xfId="0" applyNumberFormat="1" applyFont="1" applyFill="1" applyAlignment="1">
      <alignment vertical="center"/>
    </xf>
    <xf numFmtId="41" fontId="12" fillId="0" borderId="0" xfId="0" applyNumberFormat="1" applyFont="1" applyFill="1" applyAlignment="1">
      <alignment horizontal="left"/>
    </xf>
    <xf numFmtId="180" fontId="12" fillId="0" borderId="0" xfId="0" applyNumberFormat="1" applyFont="1" applyFill="1" applyAlignment="1">
      <alignment horizontal="left"/>
    </xf>
    <xf numFmtId="41" fontId="9" fillId="0" borderId="0" xfId="0" applyNumberFormat="1" applyFont="1" applyFill="1" applyAlignment="1">
      <alignment horizontal="left"/>
    </xf>
    <xf numFmtId="41" fontId="9" fillId="0" borderId="0" xfId="0" applyNumberFormat="1" applyFont="1" applyFill="1" applyAlignment="1">
      <alignment vertical="center"/>
    </xf>
    <xf numFmtId="180" fontId="9" fillId="0" borderId="0" xfId="0" applyNumberFormat="1" applyFont="1" applyFill="1" applyAlignment="1">
      <alignment horizontal="left"/>
    </xf>
    <xf numFmtId="0" fontId="9" fillId="0" borderId="18" xfId="0" applyFont="1" applyFill="1" applyBorder="1" applyAlignment="1">
      <alignment vertical="top"/>
    </xf>
    <xf numFmtId="180" fontId="9" fillId="0" borderId="18" xfId="0" applyNumberFormat="1" applyFont="1" applyFill="1" applyBorder="1" applyAlignment="1">
      <alignment vertical="top"/>
    </xf>
    <xf numFmtId="180" fontId="9" fillId="0" borderId="0" xfId="0" applyNumberFormat="1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horizontal="left" vertical="center"/>
    </xf>
    <xf numFmtId="180" fontId="9" fillId="0" borderId="15" xfId="0" applyNumberFormat="1" applyFont="1" applyFill="1" applyBorder="1" applyAlignment="1">
      <alignment horizontal="center" vertical="center"/>
    </xf>
    <xf numFmtId="41" fontId="9" fillId="0" borderId="15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vertical="center"/>
    </xf>
    <xf numFmtId="41" fontId="9" fillId="0" borderId="15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67" applyFont="1" applyFill="1" applyBorder="1" applyAlignment="1">
      <alignment vertical="center"/>
      <protection/>
    </xf>
    <xf numFmtId="177" fontId="9" fillId="0" borderId="15" xfId="0" applyNumberFormat="1" applyFont="1" applyFill="1" applyBorder="1" applyAlignment="1">
      <alignment horizontal="right" vertical="center"/>
    </xf>
    <xf numFmtId="0" fontId="9" fillId="0" borderId="15" xfId="67" applyFont="1" applyFill="1" applyBorder="1" applyAlignment="1">
      <alignment horizontal="center" vertical="center"/>
      <protection/>
    </xf>
    <xf numFmtId="41" fontId="9" fillId="0" borderId="25" xfId="0" applyNumberFormat="1" applyFont="1" applyFill="1" applyBorder="1" applyAlignment="1">
      <alignment horizontal="center" vertical="center"/>
    </xf>
    <xf numFmtId="41" fontId="9" fillId="0" borderId="15" xfId="0" applyNumberFormat="1" applyFont="1" applyFill="1" applyBorder="1" applyAlignment="1">
      <alignment vertical="center"/>
    </xf>
    <xf numFmtId="187" fontId="9" fillId="0" borderId="12" xfId="67" applyNumberFormat="1" applyFont="1" applyFill="1" applyBorder="1" applyAlignment="1">
      <alignment horizontal="center" vertical="center"/>
      <protection/>
    </xf>
    <xf numFmtId="0" fontId="9" fillId="0" borderId="15" xfId="67" applyFont="1" applyFill="1" applyBorder="1" applyAlignment="1">
      <alignment horizontal="distributed" vertical="center" indent="1"/>
      <protection/>
    </xf>
    <xf numFmtId="0" fontId="9" fillId="0" borderId="22" xfId="0" applyFont="1" applyBorder="1" applyAlignment="1">
      <alignment vertical="center"/>
    </xf>
    <xf numFmtId="0" fontId="9" fillId="14" borderId="13" xfId="68" applyFont="1" applyFill="1" applyBorder="1" applyAlignment="1">
      <alignment horizontal="center" vertical="center"/>
      <protection/>
    </xf>
    <xf numFmtId="0" fontId="9" fillId="14" borderId="15" xfId="68" applyFont="1" applyFill="1" applyBorder="1" applyAlignment="1">
      <alignment horizontal="center" vertical="center"/>
      <protection/>
    </xf>
    <xf numFmtId="0" fontId="14" fillId="0" borderId="0" xfId="68" applyFont="1" applyFill="1" applyBorder="1" applyAlignment="1">
      <alignment/>
      <protection/>
    </xf>
    <xf numFmtId="41" fontId="9" fillId="0" borderId="22" xfId="0" applyNumberFormat="1" applyFont="1" applyFill="1" applyBorder="1" applyAlignment="1">
      <alignment horizontal="right" vertical="center"/>
    </xf>
    <xf numFmtId="41" fontId="9" fillId="0" borderId="13" xfId="0" applyNumberFormat="1" applyFont="1" applyFill="1" applyBorder="1" applyAlignment="1">
      <alignment vertical="center"/>
    </xf>
    <xf numFmtId="180" fontId="9" fillId="14" borderId="15" xfId="0" applyNumberFormat="1" applyFont="1" applyFill="1" applyBorder="1" applyAlignment="1">
      <alignment horizontal="center" vertical="center"/>
    </xf>
    <xf numFmtId="41" fontId="9" fillId="14" borderId="15" xfId="0" applyNumberFormat="1" applyFont="1" applyFill="1" applyBorder="1" applyAlignment="1">
      <alignment horizontal="center" vertical="center"/>
    </xf>
    <xf numFmtId="41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41" fontId="18" fillId="0" borderId="0" xfId="0" applyNumberFormat="1" applyFont="1" applyFill="1" applyAlignment="1">
      <alignment horizontal="left"/>
    </xf>
    <xf numFmtId="41" fontId="9" fillId="0" borderId="0" xfId="0" applyNumberFormat="1" applyFont="1" applyFill="1" applyBorder="1" applyAlignment="1">
      <alignment vertical="center"/>
    </xf>
    <xf numFmtId="180" fontId="9" fillId="0" borderId="0" xfId="48" applyNumberFormat="1" applyFont="1" applyFill="1" applyBorder="1" applyAlignment="1">
      <alignment horizontal="right" vertical="center"/>
    </xf>
    <xf numFmtId="180" fontId="9" fillId="0" borderId="0" xfId="48" applyNumberFormat="1" applyFont="1" applyFill="1" applyBorder="1" applyAlignment="1">
      <alignment vertical="center"/>
    </xf>
    <xf numFmtId="43" fontId="9" fillId="0" borderId="0" xfId="67" applyNumberFormat="1" applyFont="1" applyFill="1" applyBorder="1" applyAlignment="1">
      <alignment horizontal="right" vertical="center"/>
      <protection/>
    </xf>
    <xf numFmtId="0" fontId="9" fillId="0" borderId="0" xfId="67" applyFont="1" applyFill="1" applyBorder="1" applyAlignment="1">
      <alignment horizontal="center" vertical="center" wrapText="1"/>
      <protection/>
    </xf>
    <xf numFmtId="41" fontId="9" fillId="0" borderId="0" xfId="67" applyNumberFormat="1" applyFont="1" applyFill="1" applyBorder="1" applyAlignment="1">
      <alignment horizontal="center" vertical="center"/>
      <protection/>
    </xf>
    <xf numFmtId="0" fontId="9" fillId="0" borderId="15" xfId="68" applyFont="1" applyFill="1" applyBorder="1" applyAlignment="1">
      <alignment horizontal="center" vertical="center"/>
      <protection/>
    </xf>
    <xf numFmtId="41" fontId="9" fillId="0" borderId="13" xfId="0" applyNumberFormat="1" applyFont="1" applyFill="1" applyBorder="1" applyAlignment="1">
      <alignment horizontal="right" vertical="center"/>
    </xf>
    <xf numFmtId="0" fontId="15" fillId="0" borderId="0" xfId="67" applyFont="1" applyFill="1" applyAlignment="1">
      <alignment horizontal="left" vertical="center" indent="1"/>
      <protection/>
    </xf>
    <xf numFmtId="0" fontId="9" fillId="14" borderId="21" xfId="67" applyFont="1" applyFill="1" applyBorder="1" applyAlignment="1">
      <alignment horizontal="left" vertical="center"/>
      <protection/>
    </xf>
    <xf numFmtId="0" fontId="9" fillId="14" borderId="19" xfId="67" applyFont="1" applyFill="1" applyBorder="1" applyAlignment="1">
      <alignment horizontal="left" vertical="center"/>
      <protection/>
    </xf>
    <xf numFmtId="0" fontId="9" fillId="14" borderId="26" xfId="67" applyFont="1" applyFill="1" applyBorder="1" applyAlignment="1">
      <alignment horizontal="left" vertical="center"/>
      <protection/>
    </xf>
    <xf numFmtId="0" fontId="16" fillId="0" borderId="0" xfId="67" applyFont="1" applyFill="1" applyAlignment="1">
      <alignment horizontal="left" vertical="center" indent="1"/>
      <protection/>
    </xf>
    <xf numFmtId="3" fontId="9" fillId="14" borderId="15" xfId="67" applyNumberFormat="1" applyFont="1" applyFill="1" applyBorder="1" applyAlignment="1">
      <alignment horizontal="center" vertical="center"/>
      <protection/>
    </xf>
    <xf numFmtId="3" fontId="9" fillId="14" borderId="13" xfId="67" applyNumberFormat="1" applyFont="1" applyFill="1" applyBorder="1" applyAlignment="1">
      <alignment horizontal="center" vertical="center"/>
      <protection/>
    </xf>
    <xf numFmtId="3" fontId="9" fillId="14" borderId="12" xfId="67" applyNumberFormat="1" applyFont="1" applyFill="1" applyBorder="1" applyAlignment="1">
      <alignment horizontal="center" vertical="center" wrapText="1"/>
      <protection/>
    </xf>
    <xf numFmtId="3" fontId="9" fillId="14" borderId="15" xfId="67" applyNumberFormat="1" applyFont="1" applyFill="1" applyBorder="1" applyAlignment="1">
      <alignment horizontal="center" vertical="center" wrapText="1"/>
      <protection/>
    </xf>
    <xf numFmtId="3" fontId="9" fillId="14" borderId="21" xfId="67" applyNumberFormat="1" applyFont="1" applyFill="1" applyBorder="1" applyAlignment="1">
      <alignment horizontal="left" vertical="center"/>
      <protection/>
    </xf>
    <xf numFmtId="3" fontId="9" fillId="14" borderId="19" xfId="67" applyNumberFormat="1" applyFont="1" applyFill="1" applyBorder="1" applyAlignment="1">
      <alignment horizontal="left" vertical="center"/>
      <protection/>
    </xf>
    <xf numFmtId="3" fontId="15" fillId="0" borderId="0" xfId="67" applyNumberFormat="1" applyFont="1" applyFill="1" applyAlignment="1">
      <alignment horizontal="left" vertical="center" indent="1"/>
      <protection/>
    </xf>
    <xf numFmtId="3" fontId="9" fillId="14" borderId="26" xfId="67" applyNumberFormat="1" applyFont="1" applyFill="1" applyBorder="1" applyAlignment="1">
      <alignment horizontal="left" vertical="center"/>
      <protection/>
    </xf>
    <xf numFmtId="3" fontId="9" fillId="14" borderId="20" xfId="67" applyNumberFormat="1" applyFont="1" applyFill="1" applyBorder="1" applyAlignment="1">
      <alignment horizontal="center" vertical="center"/>
      <protection/>
    </xf>
    <xf numFmtId="3" fontId="9" fillId="14" borderId="17" xfId="67" applyNumberFormat="1" applyFont="1" applyFill="1" applyBorder="1" applyAlignment="1">
      <alignment horizontal="center" vertical="center"/>
      <protection/>
    </xf>
    <xf numFmtId="0" fontId="9" fillId="14" borderId="15" xfId="68" applyFont="1" applyFill="1" applyBorder="1" applyAlignment="1">
      <alignment horizontal="center" vertical="center"/>
      <protection/>
    </xf>
    <xf numFmtId="0" fontId="9" fillId="14" borderId="13" xfId="68" applyFont="1" applyFill="1" applyBorder="1" applyAlignment="1">
      <alignment horizontal="center" vertical="center"/>
      <protection/>
    </xf>
    <xf numFmtId="0" fontId="9" fillId="0" borderId="0" xfId="68" applyFont="1" applyFill="1" applyBorder="1" applyAlignment="1">
      <alignment horizontal="left"/>
      <protection/>
    </xf>
    <xf numFmtId="0" fontId="9" fillId="14" borderId="12" xfId="68" applyFont="1" applyFill="1" applyBorder="1" applyAlignment="1">
      <alignment horizontal="center" vertical="center" wrapText="1" shrinkToFit="1"/>
      <protection/>
    </xf>
    <xf numFmtId="0" fontId="9" fillId="14" borderId="12" xfId="68" applyFont="1" applyFill="1" applyBorder="1" applyAlignment="1">
      <alignment horizontal="center" vertical="center"/>
      <protection/>
    </xf>
    <xf numFmtId="0" fontId="9" fillId="14" borderId="11" xfId="68" applyFont="1" applyFill="1" applyBorder="1" applyAlignment="1">
      <alignment horizontal="center" vertical="center"/>
      <protection/>
    </xf>
    <xf numFmtId="0" fontId="14" fillId="0" borderId="0" xfId="67" applyFont="1" applyFill="1" applyAlignment="1">
      <alignment horizontal="left" vertical="center" indent="1"/>
      <protection/>
    </xf>
    <xf numFmtId="0" fontId="9" fillId="14" borderId="15" xfId="67" applyFont="1" applyFill="1" applyBorder="1" applyAlignment="1">
      <alignment horizontal="center" vertical="center"/>
      <protection/>
    </xf>
    <xf numFmtId="0" fontId="9" fillId="14" borderId="26" xfId="67" applyFont="1" applyFill="1" applyBorder="1" applyAlignment="1">
      <alignment horizontal="center" vertical="center" wrapText="1"/>
      <protection/>
    </xf>
    <xf numFmtId="0" fontId="9" fillId="14" borderId="27" xfId="67" applyFont="1" applyFill="1" applyBorder="1" applyAlignment="1">
      <alignment horizontal="center" vertical="center"/>
      <protection/>
    </xf>
    <xf numFmtId="0" fontId="9" fillId="14" borderId="13" xfId="67" applyFont="1" applyFill="1" applyBorder="1" applyAlignment="1">
      <alignment horizontal="center" vertical="center"/>
      <protection/>
    </xf>
    <xf numFmtId="0" fontId="9" fillId="0" borderId="0" xfId="67" applyFont="1" applyFill="1" applyBorder="1" applyAlignment="1">
      <alignment horizontal="left" vertical="center"/>
      <protection/>
    </xf>
    <xf numFmtId="0" fontId="9" fillId="14" borderId="20" xfId="67" applyFont="1" applyFill="1" applyBorder="1" applyAlignment="1">
      <alignment horizontal="center" vertical="center"/>
      <protection/>
    </xf>
    <xf numFmtId="0" fontId="9" fillId="14" borderId="17" xfId="67" applyFont="1" applyFill="1" applyBorder="1" applyAlignment="1">
      <alignment horizontal="center" vertical="center"/>
      <protection/>
    </xf>
    <xf numFmtId="0" fontId="9" fillId="14" borderId="20" xfId="67" applyFont="1" applyFill="1" applyBorder="1" applyAlignment="1">
      <alignment horizontal="center" vertical="center" wrapText="1"/>
      <protection/>
    </xf>
    <xf numFmtId="0" fontId="9" fillId="14" borderId="16" xfId="67" applyFont="1" applyFill="1" applyBorder="1" applyAlignment="1">
      <alignment horizontal="center" vertical="center" wrapText="1"/>
      <protection/>
    </xf>
    <xf numFmtId="0" fontId="9" fillId="14" borderId="17" xfId="67" applyFont="1" applyFill="1" applyBorder="1" applyAlignment="1">
      <alignment horizontal="center" vertical="center" wrapText="1"/>
      <protection/>
    </xf>
    <xf numFmtId="0" fontId="9" fillId="14" borderId="16" xfId="67" applyFont="1" applyFill="1" applyBorder="1" applyAlignment="1">
      <alignment horizontal="center" vertical="center"/>
      <protection/>
    </xf>
    <xf numFmtId="0" fontId="9" fillId="14" borderId="15" xfId="67" applyFont="1" applyFill="1" applyBorder="1" applyAlignment="1">
      <alignment horizontal="center" vertical="center" wrapText="1"/>
      <protection/>
    </xf>
    <xf numFmtId="0" fontId="9" fillId="14" borderId="21" xfId="67" applyFont="1" applyFill="1" applyBorder="1" applyAlignment="1">
      <alignment horizontal="center" vertical="center"/>
      <protection/>
    </xf>
    <xf numFmtId="0" fontId="9" fillId="14" borderId="11" xfId="67" applyFont="1" applyFill="1" applyBorder="1" applyAlignment="1">
      <alignment horizontal="center" vertical="center"/>
      <protection/>
    </xf>
    <xf numFmtId="0" fontId="9" fillId="14" borderId="12" xfId="67" applyFont="1" applyFill="1" applyBorder="1" applyAlignment="1">
      <alignment horizontal="center" vertical="center"/>
      <protection/>
    </xf>
    <xf numFmtId="0" fontId="9" fillId="14" borderId="13" xfId="67" applyFont="1" applyFill="1" applyBorder="1" applyAlignment="1">
      <alignment horizontal="center" vertical="center" wrapText="1"/>
      <protection/>
    </xf>
    <xf numFmtId="0" fontId="9" fillId="14" borderId="27" xfId="67" applyFont="1" applyFill="1" applyBorder="1" applyAlignment="1">
      <alignment horizontal="center" vertical="center" wrapText="1"/>
      <protection/>
    </xf>
    <xf numFmtId="0" fontId="9" fillId="14" borderId="19" xfId="67" applyFont="1" applyFill="1" applyBorder="1" applyAlignment="1">
      <alignment horizontal="center" vertical="center"/>
      <protection/>
    </xf>
    <xf numFmtId="0" fontId="9" fillId="14" borderId="26" xfId="67" applyFont="1" applyFill="1" applyBorder="1" applyAlignment="1">
      <alignment horizontal="center" vertical="center"/>
      <protection/>
    </xf>
    <xf numFmtId="0" fontId="9" fillId="14" borderId="21" xfId="67" applyFont="1" applyFill="1" applyBorder="1" applyAlignment="1">
      <alignment horizontal="center" vertical="center" wrapText="1"/>
      <protection/>
    </xf>
    <xf numFmtId="0" fontId="9" fillId="14" borderId="25" xfId="67" applyFont="1" applyFill="1" applyBorder="1" applyAlignment="1">
      <alignment horizontal="center" vertical="center"/>
      <protection/>
    </xf>
    <xf numFmtId="0" fontId="9" fillId="14" borderId="24" xfId="67" applyFont="1" applyFill="1" applyBorder="1" applyAlignment="1">
      <alignment horizontal="center" vertical="center"/>
      <protection/>
    </xf>
    <xf numFmtId="0" fontId="9" fillId="14" borderId="12" xfId="67" applyFont="1" applyFill="1" applyBorder="1" applyAlignment="1">
      <alignment horizontal="center" vertical="center" wrapText="1"/>
      <protection/>
    </xf>
    <xf numFmtId="41" fontId="15" fillId="0" borderId="0" xfId="67" applyNumberFormat="1" applyFont="1" applyFill="1" applyAlignment="1">
      <alignment horizontal="left" vertical="center" indent="1"/>
      <protection/>
    </xf>
    <xf numFmtId="0" fontId="9" fillId="0" borderId="18" xfId="67" applyFont="1" applyFill="1" applyBorder="1" applyAlignment="1">
      <alignment vertical="center"/>
      <protection/>
    </xf>
    <xf numFmtId="0" fontId="9" fillId="14" borderId="18" xfId="67" applyFont="1" applyFill="1" applyBorder="1" applyAlignment="1">
      <alignment horizontal="center" vertical="center"/>
      <protection/>
    </xf>
    <xf numFmtId="0" fontId="18" fillId="0" borderId="0" xfId="67" applyFont="1" applyFill="1" applyAlignment="1">
      <alignment horizontal="left" vertical="center" indent="1"/>
      <protection/>
    </xf>
    <xf numFmtId="0" fontId="9" fillId="0" borderId="18" xfId="67" applyFont="1" applyFill="1" applyBorder="1" applyAlignment="1">
      <alignment horizontal="left" vertical="center"/>
      <protection/>
    </xf>
    <xf numFmtId="180" fontId="9" fillId="14" borderId="15" xfId="0" applyNumberFormat="1" applyFont="1" applyFill="1" applyBorder="1" applyAlignment="1">
      <alignment horizontal="center" vertical="center"/>
    </xf>
    <xf numFmtId="0" fontId="9" fillId="14" borderId="15" xfId="0" applyFont="1" applyFill="1" applyBorder="1" applyAlignment="1">
      <alignment horizontal="center" vertical="center"/>
    </xf>
    <xf numFmtId="0" fontId="9" fillId="14" borderId="15" xfId="0" applyNumberFormat="1" applyFont="1" applyFill="1" applyBorder="1" applyAlignment="1">
      <alignment horizontal="center" vertical="center"/>
    </xf>
    <xf numFmtId="0" fontId="9" fillId="14" borderId="12" xfId="0" applyFont="1" applyFill="1" applyBorder="1" applyAlignment="1">
      <alignment horizontal="center" vertical="center" wrapText="1"/>
    </xf>
  </cellXfs>
  <cellStyles count="5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제목_06. 농림수산업1" xfId="59"/>
    <cellStyle name="좋음" xfId="60"/>
    <cellStyle name="출력" xfId="61"/>
    <cellStyle name="콤마 [0]_95" xfId="62"/>
    <cellStyle name="콤마_95" xfId="63"/>
    <cellStyle name="Currency" xfId="64"/>
    <cellStyle name="Currency [0]" xfId="65"/>
    <cellStyle name="표준 2" xfId="66"/>
    <cellStyle name="표준_06. 농림수산업" xfId="67"/>
    <cellStyle name="표준_06. 농림수산업1" xfId="68"/>
    <cellStyle name="Hyperlink" xfId="69"/>
    <cellStyle name="Header1" xfId="70"/>
    <cellStyle name="Header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7E7F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C13" sqref="C13"/>
    </sheetView>
  </sheetViews>
  <sheetFormatPr defaultColWidth="8.88671875" defaultRowHeight="13.5"/>
  <sheetData>
    <row r="1" spans="1:10" ht="13.5">
      <c r="A1" s="210" t="s">
        <v>260</v>
      </c>
      <c r="B1" s="175"/>
      <c r="C1" s="173"/>
      <c r="D1" s="173"/>
      <c r="E1" s="173"/>
      <c r="F1" s="167"/>
      <c r="G1" s="167"/>
      <c r="H1" s="168" t="s">
        <v>25</v>
      </c>
      <c r="I1" s="167"/>
      <c r="J1" s="168" t="s">
        <v>25</v>
      </c>
    </row>
    <row r="2" spans="1:10" ht="13.5">
      <c r="A2" s="172"/>
      <c r="B2" s="167"/>
      <c r="C2" s="167"/>
      <c r="D2" s="167"/>
      <c r="E2" s="167"/>
      <c r="F2" s="167"/>
      <c r="G2" s="167"/>
      <c r="H2" s="167"/>
      <c r="I2" s="167"/>
      <c r="J2" s="167"/>
    </row>
    <row r="3" spans="1:10" ht="13.5">
      <c r="A3" s="177" t="s">
        <v>240</v>
      </c>
      <c r="B3" s="174" t="s">
        <v>241</v>
      </c>
      <c r="C3" s="174"/>
      <c r="D3" s="174" t="s">
        <v>241</v>
      </c>
      <c r="E3" s="174" t="s">
        <v>241</v>
      </c>
      <c r="F3" s="174"/>
      <c r="G3" s="174" t="s">
        <v>241</v>
      </c>
      <c r="H3" s="174" t="s">
        <v>241</v>
      </c>
      <c r="I3" s="174" t="s">
        <v>241</v>
      </c>
      <c r="J3" s="174" t="s">
        <v>241</v>
      </c>
    </row>
    <row r="4" spans="1:10" ht="19.5" customHeight="1">
      <c r="A4" s="244" t="s">
        <v>242</v>
      </c>
      <c r="B4" s="245" t="s">
        <v>233</v>
      </c>
      <c r="C4" s="242" t="s">
        <v>243</v>
      </c>
      <c r="D4" s="246"/>
      <c r="E4" s="246"/>
      <c r="F4" s="246"/>
      <c r="G4" s="245"/>
      <c r="H4" s="241" t="s">
        <v>244</v>
      </c>
      <c r="I4" s="241"/>
      <c r="J4" s="242"/>
    </row>
    <row r="5" spans="1:10" ht="19.5" customHeight="1">
      <c r="A5" s="244"/>
      <c r="B5" s="245"/>
      <c r="C5" s="209" t="s">
        <v>245</v>
      </c>
      <c r="D5" s="209" t="s">
        <v>234</v>
      </c>
      <c r="E5" s="209" t="s">
        <v>235</v>
      </c>
      <c r="F5" s="209" t="s">
        <v>246</v>
      </c>
      <c r="G5" s="209" t="s">
        <v>236</v>
      </c>
      <c r="H5" s="209" t="s">
        <v>237</v>
      </c>
      <c r="I5" s="209" t="s">
        <v>238</v>
      </c>
      <c r="J5" s="208" t="s">
        <v>247</v>
      </c>
    </row>
    <row r="6" spans="1:10" ht="27" customHeight="1">
      <c r="A6" s="224" t="s">
        <v>231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75">
        <v>0</v>
      </c>
    </row>
    <row r="7" spans="1:10" ht="13.5">
      <c r="A7" s="176"/>
      <c r="B7" s="176"/>
      <c r="C7" s="169"/>
      <c r="D7" s="170"/>
      <c r="E7" s="170"/>
      <c r="F7" s="170"/>
      <c r="G7" s="170"/>
      <c r="H7" s="170"/>
      <c r="I7" s="170"/>
      <c r="J7" s="171"/>
    </row>
    <row r="8" spans="1:10" ht="13.5">
      <c r="A8" s="243" t="s">
        <v>239</v>
      </c>
      <c r="B8" s="243"/>
      <c r="C8" s="172"/>
      <c r="D8" s="172"/>
      <c r="E8" s="172"/>
      <c r="F8" s="172"/>
      <c r="G8" s="172"/>
      <c r="H8" s="172"/>
      <c r="I8" s="172"/>
      <c r="J8" s="167"/>
    </row>
  </sheetData>
  <mergeCells count="5">
    <mergeCell ref="H4:J4"/>
    <mergeCell ref="A8:B8"/>
    <mergeCell ref="A4:A5"/>
    <mergeCell ref="B4:B5"/>
    <mergeCell ref="C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"/>
  <sheetViews>
    <sheetView showZeros="0" zoomScalePageLayoutView="0" workbookViewId="0" topLeftCell="A1">
      <selection activeCell="C10" sqref="C10"/>
    </sheetView>
  </sheetViews>
  <sheetFormatPr defaultColWidth="8.88671875" defaultRowHeight="13.5"/>
  <cols>
    <col min="1" max="1" width="10.88671875" style="2" customWidth="1"/>
    <col min="2" max="6" width="12.99609375" style="2" customWidth="1"/>
    <col min="7" max="7" width="9.77734375" style="2" customWidth="1"/>
    <col min="8" max="8" width="10.77734375" style="2" customWidth="1"/>
    <col min="9" max="16384" width="8.88671875" style="2" customWidth="1"/>
  </cols>
  <sheetData>
    <row r="1" spans="1:4" s="33" customFormat="1" ht="20.25" customHeight="1">
      <c r="A1" s="247" t="s">
        <v>269</v>
      </c>
      <c r="B1" s="247"/>
      <c r="C1" s="247"/>
      <c r="D1" s="96"/>
    </row>
    <row r="2" spans="1:4" s="33" customFormat="1" ht="15" customHeight="1">
      <c r="A2" s="124"/>
      <c r="B2" s="124"/>
      <c r="C2" s="124"/>
      <c r="D2" s="96"/>
    </row>
    <row r="3" spans="1:6" s="33" customFormat="1" ht="20.25" customHeight="1">
      <c r="A3" s="32" t="s">
        <v>206</v>
      </c>
      <c r="B3" s="43"/>
      <c r="C3" s="43"/>
      <c r="D3" s="32" t="s">
        <v>25</v>
      </c>
      <c r="E3" s="43"/>
      <c r="F3" s="43"/>
    </row>
    <row r="4" spans="1:6" s="33" customFormat="1" ht="16.5" customHeight="1">
      <c r="A4" s="249" t="s">
        <v>144</v>
      </c>
      <c r="B4" s="253" t="s">
        <v>73</v>
      </c>
      <c r="C4" s="253" t="s">
        <v>22</v>
      </c>
      <c r="D4" s="253" t="s">
        <v>23</v>
      </c>
      <c r="E4" s="253" t="s">
        <v>24</v>
      </c>
      <c r="F4" s="260" t="s">
        <v>74</v>
      </c>
    </row>
    <row r="5" spans="1:6" s="33" customFormat="1" ht="16.5" customHeight="1">
      <c r="A5" s="250"/>
      <c r="B5" s="254"/>
      <c r="C5" s="254"/>
      <c r="D5" s="254"/>
      <c r="E5" s="254"/>
      <c r="F5" s="269"/>
    </row>
    <row r="6" spans="1:6" s="33" customFormat="1" ht="26.25" customHeight="1">
      <c r="A6" s="35" t="s">
        <v>42</v>
      </c>
      <c r="B6" s="103">
        <v>12729</v>
      </c>
      <c r="C6" s="103">
        <v>2039</v>
      </c>
      <c r="D6" s="103">
        <v>2962</v>
      </c>
      <c r="E6" s="103">
        <v>7728</v>
      </c>
      <c r="F6" s="104" t="s">
        <v>0</v>
      </c>
    </row>
    <row r="7" spans="1:6" s="33" customFormat="1" ht="26.25" customHeight="1">
      <c r="A7" s="35" t="s">
        <v>43</v>
      </c>
      <c r="B7" s="103">
        <v>14995</v>
      </c>
      <c r="C7" s="103">
        <v>2407</v>
      </c>
      <c r="D7" s="103">
        <v>3553</v>
      </c>
      <c r="E7" s="103">
        <v>9035</v>
      </c>
      <c r="F7" s="104" t="s">
        <v>0</v>
      </c>
    </row>
    <row r="8" spans="1:6" s="92" customFormat="1" ht="26.25" customHeight="1">
      <c r="A8" s="35" t="s">
        <v>44</v>
      </c>
      <c r="B8" s="103">
        <v>16146</v>
      </c>
      <c r="C8" s="137">
        <v>2622</v>
      </c>
      <c r="D8" s="137">
        <v>3834</v>
      </c>
      <c r="E8" s="137">
        <v>9690</v>
      </c>
      <c r="F8" s="104" t="s">
        <v>0</v>
      </c>
    </row>
    <row r="9" spans="1:6" s="92" customFormat="1" ht="26.25" customHeight="1">
      <c r="A9" s="35" t="s">
        <v>40</v>
      </c>
      <c r="B9" s="137">
        <v>17235</v>
      </c>
      <c r="C9" s="137">
        <v>2826</v>
      </c>
      <c r="D9" s="137">
        <v>4099</v>
      </c>
      <c r="E9" s="137">
        <v>10310</v>
      </c>
      <c r="F9" s="104" t="s">
        <v>0</v>
      </c>
    </row>
    <row r="10" spans="1:6" s="92" customFormat="1" ht="26.25" customHeight="1">
      <c r="A10" s="35" t="s">
        <v>45</v>
      </c>
      <c r="B10" s="51">
        <v>23322</v>
      </c>
      <c r="C10" s="51">
        <v>6535</v>
      </c>
      <c r="D10" s="51">
        <v>6070</v>
      </c>
      <c r="E10" s="51">
        <v>10717</v>
      </c>
      <c r="F10" s="72">
        <v>0</v>
      </c>
    </row>
    <row r="11" spans="1:6" s="92" customFormat="1" ht="26.25" customHeight="1">
      <c r="A11" s="35" t="s">
        <v>230</v>
      </c>
      <c r="B11" s="51">
        <f>SUM(C11:F11)</f>
        <v>23322</v>
      </c>
      <c r="C11" s="51">
        <v>6535</v>
      </c>
      <c r="D11" s="51">
        <v>6070</v>
      </c>
      <c r="E11" s="51">
        <v>10717</v>
      </c>
      <c r="F11" s="72">
        <v>0</v>
      </c>
    </row>
    <row r="12" spans="1:6" s="92" customFormat="1" ht="13.5" customHeight="1">
      <c r="A12" s="129"/>
      <c r="B12" s="39"/>
      <c r="C12" s="39"/>
      <c r="D12" s="39"/>
      <c r="E12" s="39"/>
      <c r="F12" s="39"/>
    </row>
    <row r="13" spans="1:5" s="33" customFormat="1" ht="20.25" customHeight="1">
      <c r="A13" s="32" t="s">
        <v>258</v>
      </c>
      <c r="B13" s="92"/>
      <c r="C13" s="42"/>
      <c r="D13" s="92"/>
      <c r="E13" s="92"/>
    </row>
    <row r="14" spans="1:5" s="1" customFormat="1" ht="21.75" customHeight="1">
      <c r="A14" s="6"/>
      <c r="B14" s="6"/>
      <c r="C14" s="6"/>
      <c r="D14" s="6"/>
      <c r="E14" s="6"/>
    </row>
    <row r="15" spans="1:6" s="1" customFormat="1" ht="21.75" customHeight="1">
      <c r="A15" s="22"/>
      <c r="B15" s="22"/>
      <c r="C15" s="22"/>
      <c r="D15" s="22"/>
      <c r="E15" s="22"/>
      <c r="F15" s="23"/>
    </row>
  </sheetData>
  <sheetProtection/>
  <mergeCells count="7">
    <mergeCell ref="A1:C1"/>
    <mergeCell ref="A4:A5"/>
    <mergeCell ref="E4:E5"/>
    <mergeCell ref="F4:F5"/>
    <mergeCell ref="B4:B5"/>
    <mergeCell ref="C4:C5"/>
    <mergeCell ref="D4:D5"/>
  </mergeCells>
  <printOptions/>
  <pageMargins left="0.55" right="0.4" top="0.72" bottom="0.35" header="0.42" footer="0.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"/>
  <sheetViews>
    <sheetView showZeros="0" zoomScalePageLayoutView="0" workbookViewId="0" topLeftCell="A1">
      <selection activeCell="D8" sqref="D8"/>
    </sheetView>
  </sheetViews>
  <sheetFormatPr defaultColWidth="8.88671875" defaultRowHeight="13.5"/>
  <cols>
    <col min="1" max="1" width="10.88671875" style="2" customWidth="1"/>
    <col min="2" max="13" width="7.77734375" style="2" customWidth="1"/>
    <col min="14" max="16384" width="8.88671875" style="2" customWidth="1"/>
  </cols>
  <sheetData>
    <row r="1" spans="1:6" s="1" customFormat="1" ht="19.5" customHeight="1">
      <c r="A1" s="230" t="s">
        <v>270</v>
      </c>
      <c r="B1" s="230"/>
      <c r="C1" s="230"/>
      <c r="D1" s="230"/>
      <c r="E1" s="230"/>
      <c r="F1" s="230"/>
    </row>
    <row r="2" s="1" customFormat="1" ht="18" customHeight="1"/>
    <row r="3" spans="1:13" s="33" customFormat="1" ht="16.5" customHeight="1">
      <c r="A3" s="270" t="s">
        <v>190</v>
      </c>
      <c r="B3" s="115" t="s">
        <v>172</v>
      </c>
      <c r="C3" s="115" t="s">
        <v>173</v>
      </c>
      <c r="D3" s="115" t="s">
        <v>174</v>
      </c>
      <c r="E3" s="115" t="s">
        <v>175</v>
      </c>
      <c r="F3" s="115" t="s">
        <v>176</v>
      </c>
      <c r="G3" s="115" t="s">
        <v>177</v>
      </c>
      <c r="H3" s="115" t="s">
        <v>178</v>
      </c>
      <c r="I3" s="115" t="s">
        <v>179</v>
      </c>
      <c r="J3" s="115" t="s">
        <v>180</v>
      </c>
      <c r="K3" s="115" t="s">
        <v>181</v>
      </c>
      <c r="L3" s="115" t="s">
        <v>182</v>
      </c>
      <c r="M3" s="116" t="s">
        <v>183</v>
      </c>
    </row>
    <row r="4" spans="1:13" s="33" customFormat="1" ht="16.5" customHeight="1">
      <c r="A4" s="270"/>
      <c r="B4" s="138" t="s">
        <v>188</v>
      </c>
      <c r="C4" s="138" t="s">
        <v>184</v>
      </c>
      <c r="D4" s="138" t="s">
        <v>185</v>
      </c>
      <c r="E4" s="138" t="s">
        <v>186</v>
      </c>
      <c r="F4" s="138" t="s">
        <v>187</v>
      </c>
      <c r="G4" s="138" t="s">
        <v>187</v>
      </c>
      <c r="H4" s="138" t="s">
        <v>187</v>
      </c>
      <c r="I4" s="138" t="s">
        <v>187</v>
      </c>
      <c r="J4" s="138" t="s">
        <v>187</v>
      </c>
      <c r="K4" s="138" t="s">
        <v>187</v>
      </c>
      <c r="L4" s="138" t="s">
        <v>187</v>
      </c>
      <c r="M4" s="139" t="s">
        <v>187</v>
      </c>
    </row>
    <row r="5" spans="1:13" s="41" customFormat="1" ht="27" customHeight="1">
      <c r="A5" s="160" t="s">
        <v>222</v>
      </c>
      <c r="B5" s="163">
        <v>0</v>
      </c>
      <c r="C5" s="163">
        <v>0</v>
      </c>
      <c r="D5" s="163">
        <v>0</v>
      </c>
      <c r="E5" s="163">
        <v>0</v>
      </c>
      <c r="F5" s="163">
        <v>0</v>
      </c>
      <c r="G5" s="163">
        <v>0</v>
      </c>
      <c r="H5" s="163">
        <v>0</v>
      </c>
      <c r="I5" s="163">
        <v>0</v>
      </c>
      <c r="J5" s="163">
        <v>0</v>
      </c>
      <c r="K5" s="163">
        <v>0</v>
      </c>
      <c r="L5" s="163">
        <v>0</v>
      </c>
      <c r="M5" s="165">
        <v>0</v>
      </c>
    </row>
    <row r="6" spans="1:13" s="41" customFormat="1" ht="27" customHeight="1">
      <c r="A6" s="160" t="s">
        <v>223</v>
      </c>
      <c r="B6" s="163">
        <v>0</v>
      </c>
      <c r="C6" s="163">
        <v>0</v>
      </c>
      <c r="D6" s="163">
        <v>0</v>
      </c>
      <c r="E6" s="163">
        <v>0</v>
      </c>
      <c r="F6" s="163">
        <v>0</v>
      </c>
      <c r="G6" s="163">
        <v>0</v>
      </c>
      <c r="H6" s="163">
        <v>0</v>
      </c>
      <c r="I6" s="163">
        <v>0</v>
      </c>
      <c r="J6" s="163">
        <v>0</v>
      </c>
      <c r="K6" s="163">
        <v>0</v>
      </c>
      <c r="L6" s="163">
        <v>0</v>
      </c>
      <c r="M6" s="164">
        <v>0</v>
      </c>
    </row>
    <row r="7" spans="1:13" s="33" customFormat="1" ht="26.25" customHeight="1">
      <c r="A7" s="35" t="s">
        <v>189</v>
      </c>
      <c r="B7" s="52">
        <v>0</v>
      </c>
      <c r="C7" s="52">
        <v>0</v>
      </c>
      <c r="D7" s="52">
        <v>0</v>
      </c>
      <c r="E7" s="52">
        <v>0</v>
      </c>
      <c r="F7" s="52">
        <v>5358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3">
        <v>0</v>
      </c>
    </row>
    <row r="8" spans="1:13" s="33" customFormat="1" ht="26.25" customHeight="1">
      <c r="A8" s="35" t="s">
        <v>230</v>
      </c>
      <c r="B8" s="204">
        <v>0</v>
      </c>
      <c r="C8" s="204">
        <v>0</v>
      </c>
      <c r="D8" s="204">
        <v>0</v>
      </c>
      <c r="E8" s="204">
        <v>0</v>
      </c>
      <c r="F8" s="52">
        <v>1289</v>
      </c>
      <c r="G8" s="204">
        <v>0</v>
      </c>
      <c r="H8" s="204">
        <v>0</v>
      </c>
      <c r="I8" s="204">
        <v>0</v>
      </c>
      <c r="J8" s="204">
        <v>0</v>
      </c>
      <c r="K8" s="204">
        <v>0</v>
      </c>
      <c r="L8" s="204">
        <v>0</v>
      </c>
      <c r="M8" s="212">
        <v>0</v>
      </c>
    </row>
    <row r="9" spans="1:13" s="33" customFormat="1" ht="13.5" customHeight="1">
      <c r="A9" s="129"/>
      <c r="B9" s="218"/>
      <c r="C9" s="218"/>
      <c r="D9" s="218"/>
      <c r="E9" s="218"/>
      <c r="F9" s="83"/>
      <c r="G9" s="218"/>
      <c r="H9" s="218"/>
      <c r="I9" s="218"/>
      <c r="J9" s="218"/>
      <c r="K9" s="218"/>
      <c r="L9" s="218"/>
      <c r="M9" s="218"/>
    </row>
    <row r="10" s="33" customFormat="1" ht="19.5" customHeight="1">
      <c r="A10" s="55" t="s">
        <v>205</v>
      </c>
    </row>
    <row r="11" s="1" customFormat="1" ht="13.5"/>
    <row r="12" s="12" customFormat="1" ht="13.5"/>
  </sheetData>
  <sheetProtection/>
  <mergeCells count="2">
    <mergeCell ref="A3:A4"/>
    <mergeCell ref="A1:F1"/>
  </mergeCells>
  <printOptions/>
  <pageMargins left="0.55" right="0.4" top="0.72" bottom="0.35" header="0.42" footer="0.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K48"/>
  <sheetViews>
    <sheetView zoomScalePageLayoutView="0" workbookViewId="0" topLeftCell="A1">
      <selection activeCell="E9" sqref="E9"/>
    </sheetView>
  </sheetViews>
  <sheetFormatPr defaultColWidth="8.88671875" defaultRowHeight="13.5"/>
  <cols>
    <col min="1" max="1" width="9.6640625" style="2" customWidth="1"/>
    <col min="2" max="15" width="6.77734375" style="2" customWidth="1"/>
    <col min="16" max="16384" width="8.88671875" style="2" customWidth="1"/>
  </cols>
  <sheetData>
    <row r="1" spans="1:11" s="140" customFormat="1" ht="20.25" customHeight="1">
      <c r="A1" s="230" t="s">
        <v>271</v>
      </c>
      <c r="B1" s="230"/>
      <c r="C1" s="230"/>
      <c r="D1" s="230"/>
      <c r="E1" s="230"/>
      <c r="G1" s="141"/>
      <c r="J1" s="142" t="s">
        <v>25</v>
      </c>
      <c r="K1" s="142" t="s">
        <v>25</v>
      </c>
    </row>
    <row r="2" spans="2:10" s="140" customFormat="1" ht="16.5">
      <c r="B2" s="142" t="s">
        <v>25</v>
      </c>
      <c r="E2" s="142" t="s">
        <v>25</v>
      </c>
      <c r="G2" s="141"/>
      <c r="H2" s="142" t="s">
        <v>25</v>
      </c>
      <c r="J2" s="142" t="s">
        <v>25</v>
      </c>
    </row>
    <row r="3" spans="1:11" s="33" customFormat="1" ht="24" customHeight="1">
      <c r="A3" s="55" t="s">
        <v>218</v>
      </c>
      <c r="D3" s="153"/>
      <c r="G3" s="153"/>
      <c r="H3" s="34" t="s">
        <v>25</v>
      </c>
      <c r="K3" s="34" t="s">
        <v>25</v>
      </c>
    </row>
    <row r="4" spans="1:15" s="33" customFormat="1" ht="20.25" customHeight="1">
      <c r="A4" s="270" t="s">
        <v>217</v>
      </c>
      <c r="B4" s="248" t="s">
        <v>209</v>
      </c>
      <c r="C4" s="248"/>
      <c r="D4" s="248" t="s">
        <v>210</v>
      </c>
      <c r="E4" s="248"/>
      <c r="F4" s="248" t="s">
        <v>211</v>
      </c>
      <c r="G4" s="248"/>
      <c r="H4" s="248" t="s">
        <v>212</v>
      </c>
      <c r="I4" s="248"/>
      <c r="J4" s="248" t="s">
        <v>213</v>
      </c>
      <c r="K4" s="248"/>
      <c r="L4" s="248" t="s">
        <v>214</v>
      </c>
      <c r="M4" s="248"/>
      <c r="N4" s="248" t="s">
        <v>215</v>
      </c>
      <c r="O4" s="251"/>
    </row>
    <row r="5" spans="1:15" s="33" customFormat="1" ht="20.25" customHeight="1">
      <c r="A5" s="270"/>
      <c r="B5" s="44" t="s">
        <v>76</v>
      </c>
      <c r="C5" s="44" t="s">
        <v>207</v>
      </c>
      <c r="D5" s="44" t="s">
        <v>76</v>
      </c>
      <c r="E5" s="44" t="s">
        <v>207</v>
      </c>
      <c r="F5" s="44" t="s">
        <v>76</v>
      </c>
      <c r="G5" s="44" t="s">
        <v>207</v>
      </c>
      <c r="H5" s="44" t="s">
        <v>76</v>
      </c>
      <c r="I5" s="44" t="s">
        <v>207</v>
      </c>
      <c r="J5" s="44" t="s">
        <v>76</v>
      </c>
      <c r="K5" s="44" t="s">
        <v>207</v>
      </c>
      <c r="L5" s="44" t="s">
        <v>76</v>
      </c>
      <c r="M5" s="44" t="s">
        <v>207</v>
      </c>
      <c r="N5" s="44" t="s">
        <v>76</v>
      </c>
      <c r="O5" s="45" t="s">
        <v>207</v>
      </c>
    </row>
    <row r="6" spans="1:15" s="41" customFormat="1" ht="26.25" customHeight="1">
      <c r="A6" s="35" t="s">
        <v>44</v>
      </c>
      <c r="B6" s="158">
        <v>0</v>
      </c>
      <c r="C6" s="158">
        <v>0</v>
      </c>
      <c r="D6" s="158">
        <v>0</v>
      </c>
      <c r="E6" s="158">
        <v>0</v>
      </c>
      <c r="F6" s="158">
        <v>0</v>
      </c>
      <c r="G6" s="158">
        <v>0</v>
      </c>
      <c r="H6" s="158">
        <v>0</v>
      </c>
      <c r="I6" s="158">
        <v>0</v>
      </c>
      <c r="J6" s="158">
        <v>0</v>
      </c>
      <c r="K6" s="158">
        <v>0</v>
      </c>
      <c r="L6" s="158">
        <v>0</v>
      </c>
      <c r="M6" s="158">
        <v>0</v>
      </c>
      <c r="N6" s="158">
        <v>0</v>
      </c>
      <c r="O6" s="159">
        <v>0</v>
      </c>
    </row>
    <row r="7" spans="1:15" s="41" customFormat="1" ht="26.25" customHeight="1">
      <c r="A7" s="35" t="s">
        <v>40</v>
      </c>
      <c r="B7" s="158">
        <v>0</v>
      </c>
      <c r="C7" s="158">
        <v>0</v>
      </c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>
        <v>0</v>
      </c>
      <c r="M7" s="158">
        <v>0</v>
      </c>
      <c r="N7" s="158">
        <v>0</v>
      </c>
      <c r="O7" s="159">
        <v>0</v>
      </c>
    </row>
    <row r="8" spans="1:63" s="41" customFormat="1" ht="26.25" customHeight="1">
      <c r="A8" s="35" t="s">
        <v>216</v>
      </c>
      <c r="B8" s="156">
        <v>0.3</v>
      </c>
      <c r="C8" s="156">
        <v>0.3</v>
      </c>
      <c r="D8" s="158">
        <v>0</v>
      </c>
      <c r="E8" s="158">
        <v>0</v>
      </c>
      <c r="F8" s="158">
        <v>0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>
        <v>0</v>
      </c>
      <c r="M8" s="158">
        <v>0</v>
      </c>
      <c r="N8" s="156">
        <v>0.3</v>
      </c>
      <c r="O8" s="157">
        <v>0.3</v>
      </c>
      <c r="P8" s="40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</row>
    <row r="9" spans="1:63" s="41" customFormat="1" ht="26.25" customHeight="1">
      <c r="A9" s="35" t="s">
        <v>230</v>
      </c>
      <c r="B9" s="156">
        <f>SUM(D9,F9,H9,J9,L9,N9)</f>
        <v>2</v>
      </c>
      <c r="C9" s="156">
        <f>SUM(E9,G9,I9,K9,M9,O9)</f>
        <v>3.5</v>
      </c>
      <c r="D9" s="158">
        <v>0</v>
      </c>
      <c r="E9" s="158">
        <v>0</v>
      </c>
      <c r="F9" s="158">
        <v>2</v>
      </c>
      <c r="G9" s="158">
        <v>3.5</v>
      </c>
      <c r="H9" s="158">
        <v>0</v>
      </c>
      <c r="I9" s="158">
        <v>0</v>
      </c>
      <c r="J9" s="158">
        <v>0</v>
      </c>
      <c r="K9" s="158">
        <v>0</v>
      </c>
      <c r="L9" s="158">
        <v>0</v>
      </c>
      <c r="M9" s="158">
        <v>0</v>
      </c>
      <c r="N9" s="156">
        <v>0</v>
      </c>
      <c r="O9" s="157">
        <v>0</v>
      </c>
      <c r="P9" s="40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</row>
    <row r="10" spans="1:63" s="41" customFormat="1" ht="13.5" customHeight="1">
      <c r="A10" s="129"/>
      <c r="B10" s="219"/>
      <c r="C10" s="219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19"/>
      <c r="O10" s="219"/>
      <c r="P10" s="40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</row>
    <row r="11" spans="1:63" s="33" customFormat="1" ht="20.25" customHeight="1">
      <c r="A11" s="32" t="s">
        <v>205</v>
      </c>
      <c r="B11" s="100"/>
      <c r="C11" s="100"/>
      <c r="D11" s="93"/>
      <c r="E11" s="93"/>
      <c r="F11" s="93"/>
      <c r="G11" s="93"/>
      <c r="H11" s="93"/>
      <c r="I11" s="154"/>
      <c r="J11" s="101"/>
      <c r="K11" s="155"/>
      <c r="L11" s="154"/>
      <c r="M11" s="154"/>
      <c r="N11" s="154"/>
      <c r="O11" s="154"/>
      <c r="P11" s="154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</row>
    <row r="12" spans="1:37" s="1" customFormat="1" ht="13.5">
      <c r="A12" s="6"/>
      <c r="B12" s="145"/>
      <c r="C12" s="145"/>
      <c r="D12" s="6"/>
      <c r="E12" s="6"/>
      <c r="F12" s="6"/>
      <c r="G12" s="6"/>
      <c r="H12" s="6"/>
      <c r="J12" s="144"/>
      <c r="K12" s="144"/>
      <c r="L12" s="143"/>
      <c r="M12" s="143"/>
      <c r="N12" s="143"/>
      <c r="O12" s="143"/>
      <c r="P12" s="143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</row>
    <row r="13" spans="1:37" s="12" customFormat="1" ht="13.5">
      <c r="A13" s="17"/>
      <c r="B13" s="17"/>
      <c r="C13" s="17"/>
      <c r="D13" s="17"/>
      <c r="E13" s="17"/>
      <c r="F13" s="17"/>
      <c r="G13" s="17"/>
      <c r="H13" s="17"/>
      <c r="J13" s="146"/>
      <c r="K13" s="146"/>
      <c r="L13" s="147"/>
      <c r="M13" s="147"/>
      <c r="N13" s="147"/>
      <c r="O13" s="147"/>
      <c r="P13" s="147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</row>
    <row r="14" spans="12:16" s="12" customFormat="1" ht="13.5">
      <c r="L14" s="147"/>
      <c r="M14" s="147"/>
      <c r="N14" s="147"/>
      <c r="O14" s="147"/>
      <c r="P14" s="147"/>
    </row>
    <row r="15" spans="12:16" s="12" customFormat="1" ht="13.5">
      <c r="L15" s="147"/>
      <c r="M15" s="147"/>
      <c r="N15" s="147"/>
      <c r="O15" s="147"/>
      <c r="P15" s="147"/>
    </row>
    <row r="16" spans="12:16" s="12" customFormat="1" ht="13.5">
      <c r="L16" s="147"/>
      <c r="M16" s="147"/>
      <c r="N16" s="147"/>
      <c r="O16" s="147"/>
      <c r="P16" s="147"/>
    </row>
    <row r="17" spans="12:16" ht="13.5">
      <c r="L17" s="148"/>
      <c r="M17" s="148"/>
      <c r="N17" s="148"/>
      <c r="O17" s="148"/>
      <c r="P17" s="148"/>
    </row>
    <row r="18" spans="12:16" ht="13.5">
      <c r="L18" s="148"/>
      <c r="M18" s="148"/>
      <c r="N18" s="148"/>
      <c r="O18" s="148"/>
      <c r="P18" s="148"/>
    </row>
    <row r="19" spans="12:16" ht="13.5">
      <c r="L19" s="148"/>
      <c r="M19" s="148"/>
      <c r="N19" s="148"/>
      <c r="O19" s="148"/>
      <c r="P19" s="148"/>
    </row>
    <row r="20" spans="12:16" ht="13.5">
      <c r="L20" s="148"/>
      <c r="M20" s="148"/>
      <c r="N20" s="148"/>
      <c r="O20" s="148"/>
      <c r="P20" s="148"/>
    </row>
    <row r="21" spans="12:16" ht="13.5">
      <c r="L21" s="148"/>
      <c r="M21" s="148"/>
      <c r="N21" s="148"/>
      <c r="O21" s="148"/>
      <c r="P21" s="148"/>
    </row>
    <row r="22" spans="12:16" ht="13.5">
      <c r="L22" s="148"/>
      <c r="M22" s="148"/>
      <c r="N22" s="148"/>
      <c r="O22" s="148"/>
      <c r="P22" s="148"/>
    </row>
    <row r="23" spans="12:16" ht="13.5">
      <c r="L23" s="148"/>
      <c r="M23" s="148"/>
      <c r="N23" s="148"/>
      <c r="O23" s="148"/>
      <c r="P23" s="148"/>
    </row>
    <row r="24" spans="12:16" ht="13.5">
      <c r="L24" s="148"/>
      <c r="M24" s="148"/>
      <c r="N24" s="148"/>
      <c r="O24" s="148"/>
      <c r="P24" s="148"/>
    </row>
    <row r="25" spans="12:16" ht="13.5">
      <c r="L25" s="148"/>
      <c r="M25" s="148"/>
      <c r="N25" s="148"/>
      <c r="O25" s="148"/>
      <c r="P25" s="148"/>
    </row>
    <row r="26" spans="12:16" ht="13.5">
      <c r="L26" s="148"/>
      <c r="M26" s="148"/>
      <c r="N26" s="148"/>
      <c r="O26" s="148"/>
      <c r="P26" s="148"/>
    </row>
    <row r="27" spans="12:16" ht="13.5">
      <c r="L27" s="148"/>
      <c r="M27" s="148"/>
      <c r="N27" s="148"/>
      <c r="O27" s="148"/>
      <c r="P27" s="148"/>
    </row>
    <row r="28" spans="12:16" ht="13.5">
      <c r="L28" s="148"/>
      <c r="M28" s="148"/>
      <c r="N28" s="148"/>
      <c r="O28" s="148"/>
      <c r="P28" s="148"/>
    </row>
    <row r="29" spans="12:16" ht="13.5">
      <c r="L29" s="148"/>
      <c r="M29" s="148"/>
      <c r="N29" s="148"/>
      <c r="O29" s="148"/>
      <c r="P29" s="148"/>
    </row>
    <row r="30" spans="12:16" ht="13.5">
      <c r="L30" s="148"/>
      <c r="M30" s="148"/>
      <c r="N30" s="148"/>
      <c r="O30" s="148"/>
      <c r="P30" s="148"/>
    </row>
    <row r="31" spans="12:16" ht="13.5">
      <c r="L31" s="148"/>
      <c r="M31" s="148"/>
      <c r="N31" s="148"/>
      <c r="O31" s="148"/>
      <c r="P31" s="148"/>
    </row>
    <row r="32" spans="12:16" ht="13.5">
      <c r="L32" s="148"/>
      <c r="M32" s="148"/>
      <c r="N32" s="148"/>
      <c r="O32" s="148"/>
      <c r="P32" s="148"/>
    </row>
    <row r="33" spans="12:16" ht="13.5">
      <c r="L33" s="148"/>
      <c r="M33" s="148"/>
      <c r="N33" s="148"/>
      <c r="O33" s="148"/>
      <c r="P33" s="148"/>
    </row>
    <row r="34" spans="12:16" ht="13.5">
      <c r="L34" s="148"/>
      <c r="M34" s="148"/>
      <c r="N34" s="148"/>
      <c r="O34" s="148"/>
      <c r="P34" s="148"/>
    </row>
    <row r="35" spans="12:16" ht="13.5">
      <c r="L35" s="148"/>
      <c r="M35" s="148"/>
      <c r="N35" s="148"/>
      <c r="O35" s="148"/>
      <c r="P35" s="148"/>
    </row>
    <row r="36" spans="12:16" ht="13.5">
      <c r="L36" s="148"/>
      <c r="M36" s="148"/>
      <c r="N36" s="148"/>
      <c r="O36" s="148"/>
      <c r="P36" s="148"/>
    </row>
    <row r="37" spans="12:16" ht="13.5">
      <c r="L37" s="148"/>
      <c r="M37" s="148"/>
      <c r="N37" s="148"/>
      <c r="O37" s="148"/>
      <c r="P37" s="148"/>
    </row>
    <row r="38" spans="12:16" ht="13.5">
      <c r="L38" s="148"/>
      <c r="M38" s="148"/>
      <c r="N38" s="148"/>
      <c r="O38" s="148"/>
      <c r="P38" s="148"/>
    </row>
    <row r="39" spans="12:16" ht="13.5">
      <c r="L39" s="148"/>
      <c r="M39" s="148"/>
      <c r="N39" s="148"/>
      <c r="O39" s="148"/>
      <c r="P39" s="148"/>
    </row>
    <row r="40" spans="12:16" ht="13.5">
      <c r="L40" s="148"/>
      <c r="M40" s="148"/>
      <c r="N40" s="148"/>
      <c r="O40" s="148"/>
      <c r="P40" s="148"/>
    </row>
    <row r="41" spans="12:16" ht="13.5">
      <c r="L41" s="148"/>
      <c r="M41" s="148"/>
      <c r="N41" s="148"/>
      <c r="O41" s="148"/>
      <c r="P41" s="148"/>
    </row>
    <row r="42" spans="12:16" ht="13.5">
      <c r="L42" s="148"/>
      <c r="M42" s="148"/>
      <c r="N42" s="148"/>
      <c r="O42" s="148"/>
      <c r="P42" s="148"/>
    </row>
    <row r="43" spans="12:16" ht="13.5">
      <c r="L43" s="148"/>
      <c r="M43" s="148"/>
      <c r="N43" s="148"/>
      <c r="O43" s="148"/>
      <c r="P43" s="148"/>
    </row>
    <row r="44" spans="12:16" ht="13.5">
      <c r="L44" s="148"/>
      <c r="M44" s="148"/>
      <c r="N44" s="148"/>
      <c r="O44" s="148"/>
      <c r="P44" s="148"/>
    </row>
    <row r="45" spans="12:16" ht="13.5">
      <c r="L45" s="148"/>
      <c r="M45" s="148"/>
      <c r="N45" s="148"/>
      <c r="O45" s="148"/>
      <c r="P45" s="148"/>
    </row>
    <row r="46" spans="12:16" ht="13.5">
      <c r="L46" s="148"/>
      <c r="M46" s="148"/>
      <c r="N46" s="148"/>
      <c r="O46" s="148"/>
      <c r="P46" s="148"/>
    </row>
    <row r="47" spans="12:16" ht="13.5">
      <c r="L47" s="148"/>
      <c r="M47" s="148"/>
      <c r="N47" s="148"/>
      <c r="O47" s="148"/>
      <c r="P47" s="148"/>
    </row>
    <row r="48" spans="12:16" ht="13.5">
      <c r="L48" s="148"/>
      <c r="M48" s="148"/>
      <c r="N48" s="148"/>
      <c r="O48" s="148"/>
      <c r="P48" s="148"/>
    </row>
  </sheetData>
  <sheetProtection/>
  <mergeCells count="9">
    <mergeCell ref="N4:O4"/>
    <mergeCell ref="F4:G4"/>
    <mergeCell ref="H4:I4"/>
    <mergeCell ref="J4:K4"/>
    <mergeCell ref="L4:M4"/>
    <mergeCell ref="A1:E1"/>
    <mergeCell ref="A4:A5"/>
    <mergeCell ref="B4:C4"/>
    <mergeCell ref="D4:E4"/>
  </mergeCells>
  <printOptions/>
  <pageMargins left="0.24" right="0.21" top="0.84" bottom="0.64" header="0.5" footer="0.5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K14" sqref="K14"/>
    </sheetView>
  </sheetViews>
  <sheetFormatPr defaultColWidth="8.88671875" defaultRowHeight="13.5"/>
  <cols>
    <col min="1" max="1" width="8.10546875" style="2" customWidth="1"/>
    <col min="2" max="19" width="5.3359375" style="2" customWidth="1"/>
    <col min="20" max="16384" width="8.88671875" style="2" customWidth="1"/>
  </cols>
  <sheetData>
    <row r="1" spans="1:11" s="33" customFormat="1" ht="20.25" customHeight="1">
      <c r="A1" s="247" t="s">
        <v>272</v>
      </c>
      <c r="B1" s="247"/>
      <c r="C1" s="247"/>
      <c r="D1" s="247"/>
      <c r="E1" s="247"/>
      <c r="F1" s="96"/>
      <c r="G1" s="34"/>
      <c r="I1" s="34" t="s">
        <v>25</v>
      </c>
      <c r="J1" s="34" t="s">
        <v>25</v>
      </c>
      <c r="K1" s="34" t="s">
        <v>25</v>
      </c>
    </row>
    <row r="2" s="33" customFormat="1" ht="15" customHeight="1">
      <c r="B2" s="34" t="s">
        <v>25</v>
      </c>
    </row>
    <row r="3" spans="1:10" s="43" customFormat="1" ht="20.25" customHeight="1">
      <c r="A3" s="272" t="s">
        <v>208</v>
      </c>
      <c r="B3" s="272"/>
      <c r="H3" s="32" t="s">
        <v>25</v>
      </c>
      <c r="J3" s="32" t="s">
        <v>25</v>
      </c>
    </row>
    <row r="4" spans="1:19" s="43" customFormat="1" ht="21.75" customHeight="1">
      <c r="A4" s="270" t="s">
        <v>144</v>
      </c>
      <c r="B4" s="248" t="s">
        <v>145</v>
      </c>
      <c r="C4" s="248"/>
      <c r="D4" s="248"/>
      <c r="E4" s="248" t="s">
        <v>146</v>
      </c>
      <c r="F4" s="248"/>
      <c r="G4" s="248"/>
      <c r="H4" s="248" t="s">
        <v>147</v>
      </c>
      <c r="I4" s="248"/>
      <c r="J4" s="248"/>
      <c r="K4" s="248" t="s">
        <v>148</v>
      </c>
      <c r="L4" s="248"/>
      <c r="M4" s="248"/>
      <c r="N4" s="248" t="s">
        <v>149</v>
      </c>
      <c r="O4" s="248"/>
      <c r="P4" s="248"/>
      <c r="Q4" s="248" t="s">
        <v>150</v>
      </c>
      <c r="R4" s="248"/>
      <c r="S4" s="251"/>
    </row>
    <row r="5" spans="1:19" s="43" customFormat="1" ht="21.75" customHeight="1">
      <c r="A5" s="270"/>
      <c r="B5" s="44" t="s">
        <v>75</v>
      </c>
      <c r="C5" s="44" t="s">
        <v>76</v>
      </c>
      <c r="D5" s="44" t="s">
        <v>151</v>
      </c>
      <c r="E5" s="44" t="s">
        <v>75</v>
      </c>
      <c r="F5" s="44" t="s">
        <v>76</v>
      </c>
      <c r="G5" s="44" t="s">
        <v>77</v>
      </c>
      <c r="H5" s="44" t="s">
        <v>75</v>
      </c>
      <c r="I5" s="44" t="s">
        <v>76</v>
      </c>
      <c r="J5" s="44" t="s">
        <v>77</v>
      </c>
      <c r="K5" s="44" t="s">
        <v>78</v>
      </c>
      <c r="L5" s="44" t="s">
        <v>79</v>
      </c>
      <c r="M5" s="44" t="s">
        <v>77</v>
      </c>
      <c r="N5" s="44" t="s">
        <v>75</v>
      </c>
      <c r="O5" s="44" t="s">
        <v>76</v>
      </c>
      <c r="P5" s="44" t="s">
        <v>77</v>
      </c>
      <c r="Q5" s="44" t="s">
        <v>75</v>
      </c>
      <c r="R5" s="44" t="s">
        <v>76</v>
      </c>
      <c r="S5" s="45" t="s">
        <v>77</v>
      </c>
    </row>
    <row r="6" spans="1:19" s="43" customFormat="1" ht="27.75" customHeight="1">
      <c r="A6" s="35" t="s">
        <v>42</v>
      </c>
      <c r="B6" s="48">
        <v>1</v>
      </c>
      <c r="C6" s="98">
        <v>0.9</v>
      </c>
      <c r="D6" s="48">
        <v>117</v>
      </c>
      <c r="E6" s="48">
        <v>0</v>
      </c>
      <c r="F6" s="48">
        <v>0</v>
      </c>
      <c r="G6" s="48">
        <v>0</v>
      </c>
      <c r="H6" s="48">
        <v>1</v>
      </c>
      <c r="I6" s="98">
        <v>0.9</v>
      </c>
      <c r="J6" s="48">
        <v>117</v>
      </c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73">
        <v>0</v>
      </c>
    </row>
    <row r="7" spans="1:19" s="43" customFormat="1" ht="27.75" customHeight="1">
      <c r="A7" s="35" t="s">
        <v>43</v>
      </c>
      <c r="B7" s="48">
        <v>0</v>
      </c>
      <c r="C7" s="9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9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73">
        <v>0</v>
      </c>
    </row>
    <row r="8" spans="1:19" s="43" customFormat="1" ht="27.75" customHeight="1">
      <c r="A8" s="35" t="s">
        <v>44</v>
      </c>
      <c r="B8" s="48">
        <v>0</v>
      </c>
      <c r="C8" s="9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9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73">
        <v>0</v>
      </c>
    </row>
    <row r="9" spans="1:19" s="43" customFormat="1" ht="27.75" customHeight="1">
      <c r="A9" s="35" t="s">
        <v>40</v>
      </c>
      <c r="B9" s="48">
        <v>1</v>
      </c>
      <c r="C9" s="98">
        <v>0.05</v>
      </c>
      <c r="D9" s="48">
        <v>0</v>
      </c>
      <c r="E9" s="48">
        <v>0</v>
      </c>
      <c r="F9" s="48">
        <v>0</v>
      </c>
      <c r="G9" s="48">
        <v>0</v>
      </c>
      <c r="H9" s="48">
        <v>1</v>
      </c>
      <c r="I9" s="98">
        <v>0.05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73">
        <v>0</v>
      </c>
    </row>
    <row r="10" spans="1:19" s="43" customFormat="1" ht="27.75" customHeight="1">
      <c r="A10" s="35" t="s">
        <v>152</v>
      </c>
      <c r="B10" s="48">
        <v>0</v>
      </c>
      <c r="C10" s="9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9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73">
        <v>0</v>
      </c>
    </row>
    <row r="11" spans="1:19" s="43" customFormat="1" ht="27.75" customHeight="1">
      <c r="A11" s="35" t="s">
        <v>230</v>
      </c>
      <c r="B11" s="48">
        <f>SUM(E11,H11,K11,N11,Q11)</f>
        <v>0</v>
      </c>
      <c r="C11" s="98">
        <f>SUM(F11,I11,L11,O11,R11)</f>
        <v>0</v>
      </c>
      <c r="D11" s="48">
        <f>SUM(G11,J11,M11,P11,S11)</f>
        <v>0</v>
      </c>
      <c r="E11" s="48">
        <v>0</v>
      </c>
      <c r="F11" s="48">
        <v>0</v>
      </c>
      <c r="G11" s="48">
        <v>0</v>
      </c>
      <c r="H11" s="48">
        <v>0</v>
      </c>
      <c r="I11" s="9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73">
        <v>0</v>
      </c>
    </row>
    <row r="12" spans="1:19" s="43" customFormat="1" ht="13.5" customHeight="1">
      <c r="A12" s="129"/>
      <c r="B12" s="126"/>
      <c r="C12" s="221"/>
      <c r="D12" s="126"/>
      <c r="E12" s="126"/>
      <c r="F12" s="126"/>
      <c r="G12" s="126"/>
      <c r="H12" s="126"/>
      <c r="I12" s="221"/>
      <c r="J12" s="126"/>
      <c r="K12" s="126"/>
      <c r="L12" s="126"/>
      <c r="M12" s="126"/>
      <c r="N12" s="126"/>
      <c r="O12" s="126"/>
      <c r="P12" s="126"/>
      <c r="Q12" s="126"/>
      <c r="R12" s="126"/>
      <c r="S12" s="126"/>
    </row>
    <row r="13" spans="1:18" s="33" customFormat="1" ht="20.25" customHeight="1">
      <c r="A13" s="32" t="s">
        <v>205</v>
      </c>
      <c r="B13" s="149"/>
      <c r="C13" s="150"/>
      <c r="D13" s="93"/>
      <c r="E13" s="92"/>
      <c r="F13" s="92"/>
      <c r="G13" s="92"/>
      <c r="H13" s="92"/>
      <c r="L13" s="97"/>
      <c r="O13" s="97"/>
      <c r="R13" s="97"/>
    </row>
    <row r="14" spans="1:18" s="1" customFormat="1" ht="13.5">
      <c r="A14" s="6"/>
      <c r="B14" s="151"/>
      <c r="C14" s="152"/>
      <c r="D14" s="6"/>
      <c r="E14" s="6"/>
      <c r="F14" s="6"/>
      <c r="G14" s="6"/>
      <c r="L14" s="24"/>
      <c r="O14" s="24"/>
      <c r="R14" s="25"/>
    </row>
    <row r="15" spans="3:18" ht="13.5">
      <c r="C15" s="26"/>
      <c r="O15" s="26"/>
      <c r="R15" s="27"/>
    </row>
    <row r="16" ht="13.5">
      <c r="C16" s="26"/>
    </row>
    <row r="17" ht="13.5">
      <c r="C17" s="26"/>
    </row>
    <row r="18" ht="13.5">
      <c r="C18" s="26"/>
    </row>
    <row r="19" ht="13.5">
      <c r="C19" s="26"/>
    </row>
    <row r="20" ht="13.5">
      <c r="C20" s="26"/>
    </row>
  </sheetData>
  <sheetProtection/>
  <mergeCells count="9">
    <mergeCell ref="A1:E1"/>
    <mergeCell ref="N4:P4"/>
    <mergeCell ref="Q4:S4"/>
    <mergeCell ref="A3:B3"/>
    <mergeCell ref="B4:D4"/>
    <mergeCell ref="E4:G4"/>
    <mergeCell ref="H4:J4"/>
    <mergeCell ref="K4:M4"/>
    <mergeCell ref="A4:A5"/>
  </mergeCells>
  <printOptions/>
  <pageMargins left="0.46" right="0.35" top="1" bottom="0.59" header="0.5" footer="0.5"/>
  <pageSetup horizontalDpi="300" verticalDpi="3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C48"/>
  <sheetViews>
    <sheetView zoomScalePageLayoutView="0" workbookViewId="0" topLeftCell="A1">
      <selection activeCell="C11" sqref="C11"/>
    </sheetView>
  </sheetViews>
  <sheetFormatPr defaultColWidth="8.88671875" defaultRowHeight="13.5"/>
  <cols>
    <col min="1" max="1" width="9.6640625" style="2" customWidth="1"/>
    <col min="2" max="23" width="6.5546875" style="7" customWidth="1"/>
    <col min="24" max="16384" width="8.88671875" style="2" customWidth="1"/>
  </cols>
  <sheetData>
    <row r="1" spans="1:23" s="33" customFormat="1" ht="19.5" customHeight="1">
      <c r="A1" s="247" t="s">
        <v>273</v>
      </c>
      <c r="B1" s="247"/>
      <c r="C1" s="247"/>
      <c r="D1" s="247"/>
      <c r="E1" s="247"/>
      <c r="F1" s="247"/>
      <c r="G1" s="247"/>
      <c r="H1" s="247"/>
      <c r="I1" s="247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2:23" s="33" customFormat="1" ht="20.25" customHeight="1">
      <c r="B2" s="42" t="s">
        <v>25</v>
      </c>
      <c r="C2" s="92"/>
      <c r="D2" s="92"/>
      <c r="E2" s="42" t="s">
        <v>25</v>
      </c>
      <c r="F2" s="92"/>
      <c r="G2" s="42" t="s">
        <v>25</v>
      </c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</row>
    <row r="3" spans="1:23" s="33" customFormat="1" ht="20.25" customHeight="1">
      <c r="A3" s="55" t="s">
        <v>204</v>
      </c>
      <c r="B3" s="92"/>
      <c r="C3" s="92"/>
      <c r="D3" s="92"/>
      <c r="E3" s="42" t="s">
        <v>25</v>
      </c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</row>
    <row r="4" spans="1:23" s="33" customFormat="1" ht="24" customHeight="1">
      <c r="A4" s="270" t="s">
        <v>26</v>
      </c>
      <c r="B4" s="248" t="s">
        <v>27</v>
      </c>
      <c r="C4" s="248"/>
      <c r="D4" s="248" t="s">
        <v>28</v>
      </c>
      <c r="E4" s="248"/>
      <c r="F4" s="248" t="s">
        <v>29</v>
      </c>
      <c r="G4" s="248"/>
      <c r="H4" s="248" t="s">
        <v>30</v>
      </c>
      <c r="I4" s="248"/>
      <c r="J4" s="248" t="s">
        <v>31</v>
      </c>
      <c r="K4" s="248"/>
      <c r="L4" s="248" t="s">
        <v>32</v>
      </c>
      <c r="M4" s="248"/>
      <c r="N4" s="248" t="s">
        <v>33</v>
      </c>
      <c r="O4" s="248"/>
      <c r="P4" s="248" t="s">
        <v>34</v>
      </c>
      <c r="Q4" s="248"/>
      <c r="R4" s="248" t="s">
        <v>35</v>
      </c>
      <c r="S4" s="248"/>
      <c r="T4" s="248" t="s">
        <v>36</v>
      </c>
      <c r="U4" s="248"/>
      <c r="V4" s="248" t="s">
        <v>37</v>
      </c>
      <c r="W4" s="251"/>
    </row>
    <row r="5" spans="1:23" s="33" customFormat="1" ht="24" customHeight="1">
      <c r="A5" s="270"/>
      <c r="B5" s="44" t="s">
        <v>38</v>
      </c>
      <c r="C5" s="44" t="s">
        <v>39</v>
      </c>
      <c r="D5" s="44" t="s">
        <v>38</v>
      </c>
      <c r="E5" s="44" t="s">
        <v>39</v>
      </c>
      <c r="F5" s="44" t="s">
        <v>38</v>
      </c>
      <c r="G5" s="44" t="s">
        <v>39</v>
      </c>
      <c r="H5" s="44" t="s">
        <v>38</v>
      </c>
      <c r="I5" s="44" t="s">
        <v>39</v>
      </c>
      <c r="J5" s="44" t="s">
        <v>38</v>
      </c>
      <c r="K5" s="44" t="s">
        <v>39</v>
      </c>
      <c r="L5" s="44" t="s">
        <v>38</v>
      </c>
      <c r="M5" s="44" t="s">
        <v>39</v>
      </c>
      <c r="N5" s="44" t="s">
        <v>38</v>
      </c>
      <c r="O5" s="44" t="s">
        <v>39</v>
      </c>
      <c r="P5" s="44" t="s">
        <v>38</v>
      </c>
      <c r="Q5" s="44" t="s">
        <v>39</v>
      </c>
      <c r="R5" s="44" t="s">
        <v>38</v>
      </c>
      <c r="S5" s="44" t="s">
        <v>39</v>
      </c>
      <c r="T5" s="44" t="s">
        <v>38</v>
      </c>
      <c r="U5" s="44" t="s">
        <v>39</v>
      </c>
      <c r="V5" s="44" t="s">
        <v>38</v>
      </c>
      <c r="W5" s="45" t="s">
        <v>39</v>
      </c>
    </row>
    <row r="6" spans="1:23" s="33" customFormat="1" ht="24" customHeight="1">
      <c r="A6" s="160" t="s">
        <v>44</v>
      </c>
      <c r="B6" s="161">
        <v>10</v>
      </c>
      <c r="C6" s="161">
        <v>10</v>
      </c>
      <c r="D6" s="161">
        <v>0</v>
      </c>
      <c r="E6" s="161">
        <v>0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10</v>
      </c>
      <c r="M6" s="161">
        <v>10</v>
      </c>
      <c r="N6" s="161">
        <v>0</v>
      </c>
      <c r="O6" s="161">
        <v>0</v>
      </c>
      <c r="P6" s="161">
        <v>0</v>
      </c>
      <c r="Q6" s="161">
        <v>0</v>
      </c>
      <c r="R6" s="161">
        <v>0</v>
      </c>
      <c r="S6" s="161">
        <v>0</v>
      </c>
      <c r="T6" s="161">
        <v>0</v>
      </c>
      <c r="U6" s="161">
        <v>0</v>
      </c>
      <c r="V6" s="161">
        <v>0</v>
      </c>
      <c r="W6" s="162">
        <v>0</v>
      </c>
    </row>
    <row r="7" spans="1:23" s="33" customFormat="1" ht="24" customHeight="1">
      <c r="A7" s="160" t="s">
        <v>40</v>
      </c>
      <c r="B7" s="161">
        <v>10</v>
      </c>
      <c r="C7" s="161">
        <v>10</v>
      </c>
      <c r="D7" s="161">
        <v>0</v>
      </c>
      <c r="E7" s="161">
        <v>0</v>
      </c>
      <c r="F7" s="161">
        <v>0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10</v>
      </c>
      <c r="M7" s="161">
        <v>10</v>
      </c>
      <c r="N7" s="161">
        <v>0</v>
      </c>
      <c r="O7" s="161">
        <v>0</v>
      </c>
      <c r="P7" s="161">
        <v>0</v>
      </c>
      <c r="Q7" s="161">
        <v>0</v>
      </c>
      <c r="R7" s="161">
        <v>0</v>
      </c>
      <c r="S7" s="161">
        <v>0</v>
      </c>
      <c r="T7" s="161">
        <v>0</v>
      </c>
      <c r="U7" s="161">
        <v>0</v>
      </c>
      <c r="V7" s="161">
        <v>0</v>
      </c>
      <c r="W7" s="162">
        <v>0</v>
      </c>
    </row>
    <row r="8" spans="1:23" s="105" customFormat="1" ht="24" customHeight="1">
      <c r="A8" s="160" t="s">
        <v>160</v>
      </c>
      <c r="B8" s="158">
        <v>1.1</v>
      </c>
      <c r="C8" s="158">
        <v>5.1</v>
      </c>
      <c r="D8" s="158">
        <v>0</v>
      </c>
      <c r="E8" s="158">
        <v>0</v>
      </c>
      <c r="F8" s="158">
        <v>0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>
        <v>1</v>
      </c>
      <c r="M8" s="158">
        <v>5</v>
      </c>
      <c r="N8" s="158">
        <v>0</v>
      </c>
      <c r="O8" s="158">
        <v>0</v>
      </c>
      <c r="P8" s="158">
        <v>0</v>
      </c>
      <c r="Q8" s="158">
        <v>0</v>
      </c>
      <c r="R8" s="158">
        <v>0</v>
      </c>
      <c r="S8" s="158">
        <v>0</v>
      </c>
      <c r="T8" s="158">
        <v>0</v>
      </c>
      <c r="U8" s="158">
        <v>0</v>
      </c>
      <c r="V8" s="158">
        <v>0.1</v>
      </c>
      <c r="W8" s="159">
        <v>0.1</v>
      </c>
    </row>
    <row r="9" spans="1:23" s="105" customFormat="1" ht="24" customHeight="1">
      <c r="A9" s="160" t="s">
        <v>231</v>
      </c>
      <c r="B9" s="158">
        <f>SUM(D9,F9,H9,J9,L9,N9,P9,R9,T9,V9)</f>
        <v>15</v>
      </c>
      <c r="C9" s="158">
        <f>SUM(E9,G9,I9,K9,M9,O9,Q9,S9,U9,W9)</f>
        <v>15</v>
      </c>
      <c r="D9" s="158">
        <v>0</v>
      </c>
      <c r="E9" s="158">
        <v>0</v>
      </c>
      <c r="F9" s="158">
        <v>0</v>
      </c>
      <c r="G9" s="158">
        <v>0</v>
      </c>
      <c r="H9" s="158">
        <v>0</v>
      </c>
      <c r="I9" s="158">
        <v>0</v>
      </c>
      <c r="J9" s="158">
        <v>0</v>
      </c>
      <c r="K9" s="158">
        <v>0</v>
      </c>
      <c r="L9" s="158">
        <v>10</v>
      </c>
      <c r="M9" s="158">
        <v>10</v>
      </c>
      <c r="N9" s="158">
        <v>0</v>
      </c>
      <c r="O9" s="158">
        <v>0</v>
      </c>
      <c r="P9" s="158">
        <v>0</v>
      </c>
      <c r="Q9" s="158">
        <v>0</v>
      </c>
      <c r="R9" s="158">
        <v>0</v>
      </c>
      <c r="S9" s="158">
        <v>0</v>
      </c>
      <c r="T9" s="158">
        <v>0</v>
      </c>
      <c r="U9" s="158">
        <v>0</v>
      </c>
      <c r="V9" s="158">
        <v>5</v>
      </c>
      <c r="W9" s="159">
        <v>5</v>
      </c>
    </row>
    <row r="10" spans="1:23" s="105" customFormat="1" ht="13.5" customHeight="1">
      <c r="A10" s="222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</row>
    <row r="11" spans="1:55" s="92" customFormat="1" ht="20.25" customHeight="1">
      <c r="A11" s="32" t="s">
        <v>219</v>
      </c>
      <c r="B11" s="93"/>
      <c r="C11" s="93"/>
      <c r="D11" s="93"/>
      <c r="E11" s="93"/>
      <c r="F11" s="93"/>
      <c r="G11" s="100"/>
      <c r="H11" s="93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</row>
    <row r="12" spans="1:29" s="33" customFormat="1" ht="11.25">
      <c r="A12" s="92"/>
      <c r="B12" s="92"/>
      <c r="C12" s="92"/>
      <c r="D12" s="92"/>
      <c r="E12" s="92"/>
      <c r="F12" s="92"/>
      <c r="G12" s="100"/>
      <c r="H12" s="93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1"/>
      <c r="Y12" s="101"/>
      <c r="Z12" s="101"/>
      <c r="AA12" s="101"/>
      <c r="AB12" s="101"/>
      <c r="AC12" s="101"/>
    </row>
    <row r="13" spans="1:29" ht="13.5">
      <c r="A13" s="7"/>
      <c r="G13" s="29"/>
      <c r="H13" s="30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1"/>
      <c r="Y13" s="31"/>
      <c r="Z13" s="31"/>
      <c r="AA13" s="31"/>
      <c r="AB13" s="31"/>
      <c r="AC13" s="31"/>
    </row>
    <row r="14" ht="13.5">
      <c r="H14" s="30"/>
    </row>
    <row r="15" ht="13.5">
      <c r="H15" s="30"/>
    </row>
    <row r="16" ht="13.5">
      <c r="H16" s="30"/>
    </row>
    <row r="17" ht="13.5">
      <c r="H17" s="30"/>
    </row>
    <row r="18" ht="13.5">
      <c r="H18" s="30"/>
    </row>
    <row r="19" ht="13.5">
      <c r="H19" s="30"/>
    </row>
    <row r="20" ht="13.5">
      <c r="H20" s="30"/>
    </row>
    <row r="21" ht="13.5">
      <c r="H21" s="30"/>
    </row>
    <row r="22" ht="13.5">
      <c r="H22" s="30"/>
    </row>
    <row r="23" ht="13.5">
      <c r="H23" s="30"/>
    </row>
    <row r="24" ht="13.5">
      <c r="H24" s="30"/>
    </row>
    <row r="25" ht="13.5">
      <c r="H25" s="30"/>
    </row>
    <row r="26" ht="13.5">
      <c r="H26" s="30"/>
    </row>
    <row r="27" ht="13.5">
      <c r="H27" s="30"/>
    </row>
    <row r="28" ht="13.5">
      <c r="H28" s="30"/>
    </row>
    <row r="29" ht="13.5">
      <c r="H29" s="30"/>
    </row>
    <row r="30" ht="13.5">
      <c r="H30" s="30"/>
    </row>
    <row r="31" ht="13.5">
      <c r="H31" s="30"/>
    </row>
    <row r="32" ht="13.5">
      <c r="H32" s="30"/>
    </row>
    <row r="33" ht="13.5">
      <c r="H33" s="30"/>
    </row>
    <row r="34" ht="13.5">
      <c r="H34" s="30"/>
    </row>
    <row r="35" ht="13.5">
      <c r="H35" s="30"/>
    </row>
    <row r="36" ht="13.5">
      <c r="H36" s="30"/>
    </row>
    <row r="37" ht="13.5">
      <c r="H37" s="30"/>
    </row>
    <row r="38" ht="13.5">
      <c r="H38" s="30"/>
    </row>
    <row r="39" ht="13.5">
      <c r="H39" s="30"/>
    </row>
    <row r="40" ht="13.5">
      <c r="H40" s="30"/>
    </row>
    <row r="41" ht="13.5">
      <c r="H41" s="30"/>
    </row>
    <row r="42" ht="13.5">
      <c r="H42" s="30"/>
    </row>
    <row r="43" ht="13.5">
      <c r="H43" s="30"/>
    </row>
    <row r="44" ht="13.5">
      <c r="H44" s="30"/>
    </row>
    <row r="45" ht="13.5">
      <c r="H45" s="30"/>
    </row>
    <row r="46" ht="13.5">
      <c r="H46" s="30"/>
    </row>
    <row r="47" ht="13.5">
      <c r="H47" s="30"/>
    </row>
    <row r="48" ht="13.5">
      <c r="H48" s="30"/>
    </row>
  </sheetData>
  <sheetProtection/>
  <mergeCells count="13">
    <mergeCell ref="H4:I4"/>
    <mergeCell ref="J4:K4"/>
    <mergeCell ref="L4:M4"/>
    <mergeCell ref="A1:I1"/>
    <mergeCell ref="A4:A5"/>
    <mergeCell ref="B4:C4"/>
    <mergeCell ref="F4:G4"/>
    <mergeCell ref="D4:E4"/>
    <mergeCell ref="V4:W4"/>
    <mergeCell ref="N4:O4"/>
    <mergeCell ref="P4:Q4"/>
    <mergeCell ref="R4:S4"/>
    <mergeCell ref="T4:U4"/>
  </mergeCells>
  <printOptions/>
  <pageMargins left="0.43" right="0.41" top="0.67" bottom="0.39" header="0.5" footer="0.5"/>
  <pageSetup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M12" sqref="M12"/>
    </sheetView>
  </sheetViews>
  <sheetFormatPr defaultColWidth="8.88671875" defaultRowHeight="13.5"/>
  <cols>
    <col min="1" max="1" width="9.77734375" style="2" customWidth="1"/>
    <col min="2" max="21" width="4.77734375" style="2" customWidth="1"/>
    <col min="22" max="16384" width="8.88671875" style="2" customWidth="1"/>
  </cols>
  <sheetData>
    <row r="1" spans="1:14" s="33" customFormat="1" ht="20.25" customHeight="1">
      <c r="A1" s="274" t="s">
        <v>274</v>
      </c>
      <c r="B1" s="274"/>
      <c r="C1" s="274"/>
      <c r="D1" s="274"/>
      <c r="E1" s="274"/>
      <c r="F1" s="274"/>
      <c r="G1" s="96"/>
      <c r="H1" s="96"/>
      <c r="I1" s="34"/>
      <c r="K1" s="34" t="s">
        <v>25</v>
      </c>
      <c r="L1" s="34"/>
      <c r="M1" s="34" t="s">
        <v>25</v>
      </c>
      <c r="N1" s="34" t="s">
        <v>25</v>
      </c>
    </row>
    <row r="2" s="33" customFormat="1" ht="15" customHeight="1">
      <c r="B2" s="34" t="s">
        <v>25</v>
      </c>
    </row>
    <row r="3" spans="1:13" s="43" customFormat="1" ht="20.25" customHeight="1">
      <c r="A3" s="275" t="s">
        <v>220</v>
      </c>
      <c r="B3" s="275"/>
      <c r="J3" s="32" t="s">
        <v>25</v>
      </c>
      <c r="M3" s="32" t="s">
        <v>25</v>
      </c>
    </row>
    <row r="4" spans="1:21" s="43" customFormat="1" ht="21.75" customHeight="1">
      <c r="A4" s="270" t="s">
        <v>26</v>
      </c>
      <c r="B4" s="260" t="s">
        <v>80</v>
      </c>
      <c r="C4" s="265"/>
      <c r="D4" s="265"/>
      <c r="E4" s="266"/>
      <c r="F4" s="260" t="s">
        <v>153</v>
      </c>
      <c r="G4" s="265"/>
      <c r="H4" s="265"/>
      <c r="I4" s="266"/>
      <c r="J4" s="260" t="s">
        <v>154</v>
      </c>
      <c r="K4" s="265"/>
      <c r="L4" s="265"/>
      <c r="M4" s="266"/>
      <c r="N4" s="260" t="s">
        <v>155</v>
      </c>
      <c r="O4" s="265"/>
      <c r="P4" s="265"/>
      <c r="Q4" s="266"/>
      <c r="R4" s="260" t="s">
        <v>156</v>
      </c>
      <c r="S4" s="265"/>
      <c r="T4" s="265"/>
      <c r="U4" s="265"/>
    </row>
    <row r="5" spans="1:21" s="43" customFormat="1" ht="21.75" customHeight="1">
      <c r="A5" s="270"/>
      <c r="B5" s="269"/>
      <c r="C5" s="273"/>
      <c r="D5" s="273"/>
      <c r="E5" s="250"/>
      <c r="F5" s="269"/>
      <c r="G5" s="273"/>
      <c r="H5" s="273"/>
      <c r="I5" s="250"/>
      <c r="J5" s="269"/>
      <c r="K5" s="273"/>
      <c r="L5" s="273"/>
      <c r="M5" s="250"/>
      <c r="N5" s="269"/>
      <c r="O5" s="273"/>
      <c r="P5" s="273"/>
      <c r="Q5" s="250"/>
      <c r="R5" s="269"/>
      <c r="S5" s="273"/>
      <c r="T5" s="273"/>
      <c r="U5" s="273"/>
    </row>
    <row r="6" spans="1:21" s="43" customFormat="1" ht="27.75" customHeight="1">
      <c r="A6" s="270"/>
      <c r="B6" s="44" t="s">
        <v>75</v>
      </c>
      <c r="C6" s="44" t="s">
        <v>157</v>
      </c>
      <c r="D6" s="44" t="s">
        <v>158</v>
      </c>
      <c r="E6" s="44" t="s">
        <v>229</v>
      </c>
      <c r="F6" s="44" t="s">
        <v>75</v>
      </c>
      <c r="G6" s="44" t="s">
        <v>157</v>
      </c>
      <c r="H6" s="44" t="s">
        <v>158</v>
      </c>
      <c r="I6" s="44" t="s">
        <v>229</v>
      </c>
      <c r="J6" s="44" t="s">
        <v>75</v>
      </c>
      <c r="K6" s="44" t="s">
        <v>157</v>
      </c>
      <c r="L6" s="44" t="s">
        <v>158</v>
      </c>
      <c r="M6" s="44" t="s">
        <v>229</v>
      </c>
      <c r="N6" s="44" t="s">
        <v>75</v>
      </c>
      <c r="O6" s="44" t="s">
        <v>157</v>
      </c>
      <c r="P6" s="44" t="s">
        <v>158</v>
      </c>
      <c r="Q6" s="44" t="s">
        <v>229</v>
      </c>
      <c r="R6" s="44" t="s">
        <v>75</v>
      </c>
      <c r="S6" s="44" t="s">
        <v>157</v>
      </c>
      <c r="T6" s="44" t="s">
        <v>158</v>
      </c>
      <c r="U6" s="44" t="s">
        <v>229</v>
      </c>
    </row>
    <row r="7" spans="1:21" s="83" customFormat="1" ht="27.75" customHeight="1">
      <c r="A7" s="84" t="s">
        <v>45</v>
      </c>
      <c r="B7" s="51">
        <f>SUM(F7+J7+N7+R7)</f>
        <v>3</v>
      </c>
      <c r="C7" s="51">
        <f>SUM(G7+K7+O7+S7)</f>
        <v>3</v>
      </c>
      <c r="D7" s="51">
        <f>SUM(H7+L7+P7+T7)</f>
        <v>0</v>
      </c>
      <c r="E7" s="51">
        <f>SUM(I7+M7+Q7+U7)</f>
        <v>7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3</v>
      </c>
      <c r="O7" s="51">
        <v>3</v>
      </c>
      <c r="P7" s="51">
        <v>0</v>
      </c>
      <c r="Q7" s="51">
        <v>7</v>
      </c>
      <c r="R7" s="51">
        <v>0</v>
      </c>
      <c r="S7" s="51">
        <v>0</v>
      </c>
      <c r="T7" s="51">
        <v>0</v>
      </c>
      <c r="U7" s="72">
        <v>0</v>
      </c>
    </row>
    <row r="8" spans="1:21" s="83" customFormat="1" ht="27.75" customHeight="1">
      <c r="A8" s="84" t="s">
        <v>230</v>
      </c>
      <c r="B8" s="51">
        <f>SUM(F8,J8,N8,R8)</f>
        <v>2</v>
      </c>
      <c r="C8" s="51">
        <f>SUM(G8,K8,O8,S8)</f>
        <v>2</v>
      </c>
      <c r="D8" s="51">
        <f>SUM(H8,L8,P8,T8)</f>
        <v>0</v>
      </c>
      <c r="E8" s="51">
        <f>SUM(I8,M8,Q8,U8)</f>
        <v>5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2</v>
      </c>
      <c r="O8" s="51">
        <v>2</v>
      </c>
      <c r="P8" s="51">
        <v>0</v>
      </c>
      <c r="Q8" s="51">
        <v>5</v>
      </c>
      <c r="R8" s="51">
        <v>0</v>
      </c>
      <c r="S8" s="51">
        <v>0</v>
      </c>
      <c r="T8" s="51">
        <v>0</v>
      </c>
      <c r="U8" s="72">
        <v>0</v>
      </c>
    </row>
    <row r="9" spans="1:21" s="83" customFormat="1" ht="13.5" customHeight="1">
      <c r="A9" s="223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1:20" s="33" customFormat="1" ht="20.25" customHeight="1">
      <c r="A10" s="32" t="s">
        <v>221</v>
      </c>
      <c r="B10" s="149"/>
      <c r="C10" s="150"/>
      <c r="D10" s="150"/>
      <c r="E10" s="93"/>
      <c r="F10" s="92"/>
      <c r="G10" s="92"/>
      <c r="H10" s="92"/>
      <c r="I10" s="92"/>
      <c r="J10" s="92"/>
      <c r="O10" s="97"/>
      <c r="P10" s="97"/>
      <c r="S10" s="97"/>
      <c r="T10" s="97"/>
    </row>
    <row r="11" spans="1:20" s="33" customFormat="1" ht="20.25" customHeight="1">
      <c r="A11" s="252" t="s">
        <v>159</v>
      </c>
      <c r="B11" s="252"/>
      <c r="C11" s="252"/>
      <c r="D11" s="252"/>
      <c r="E11" s="92"/>
      <c r="F11" s="92"/>
      <c r="G11" s="92"/>
      <c r="H11" s="92"/>
      <c r="I11" s="92"/>
      <c r="J11" s="92"/>
      <c r="O11" s="97"/>
      <c r="P11" s="97"/>
      <c r="S11" s="97"/>
      <c r="T11" s="97"/>
    </row>
    <row r="12" spans="3:20" ht="13.5">
      <c r="C12" s="26"/>
      <c r="D12" s="26"/>
      <c r="S12" s="26"/>
      <c r="T12" s="26"/>
    </row>
    <row r="13" spans="3:4" ht="13.5">
      <c r="C13" s="26"/>
      <c r="D13" s="26"/>
    </row>
    <row r="14" spans="3:4" ht="13.5">
      <c r="C14" s="26"/>
      <c r="D14" s="26"/>
    </row>
    <row r="15" spans="3:4" ht="13.5">
      <c r="C15" s="26"/>
      <c r="D15" s="26"/>
    </row>
    <row r="16" spans="3:4" ht="13.5">
      <c r="C16" s="26"/>
      <c r="D16" s="26"/>
    </row>
    <row r="17" spans="3:4" ht="13.5">
      <c r="C17" s="26"/>
      <c r="D17" s="26"/>
    </row>
  </sheetData>
  <sheetProtection/>
  <mergeCells count="9">
    <mergeCell ref="A1:F1"/>
    <mergeCell ref="A3:B3"/>
    <mergeCell ref="A4:A6"/>
    <mergeCell ref="B4:E5"/>
    <mergeCell ref="F4:I5"/>
    <mergeCell ref="A11:D11"/>
    <mergeCell ref="J4:M5"/>
    <mergeCell ref="N4:Q5"/>
    <mergeCell ref="R4:U5"/>
  </mergeCells>
  <printOptions/>
  <pageMargins left="0.17" right="0.17" top="0.84" bottom="0.67" header="0.5" footer="0.5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4"/>
  <sheetViews>
    <sheetView tabSelected="1" workbookViewId="0" topLeftCell="A1">
      <selection activeCell="J23" sqref="I22:J23"/>
    </sheetView>
  </sheetViews>
  <sheetFormatPr defaultColWidth="8.88671875" defaultRowHeight="13.5"/>
  <cols>
    <col min="2" max="15" width="6.77734375" style="0" customWidth="1"/>
    <col min="16" max="21" width="6.5546875" style="0" customWidth="1"/>
  </cols>
  <sheetData>
    <row r="1" spans="1:21" ht="13.5">
      <c r="A1" s="217" t="s">
        <v>275</v>
      </c>
      <c r="B1" s="185"/>
      <c r="D1" s="187"/>
      <c r="E1" s="186"/>
      <c r="F1" s="185"/>
      <c r="G1" s="188" t="s">
        <v>25</v>
      </c>
      <c r="H1" s="185"/>
      <c r="I1" s="189"/>
      <c r="J1" s="185"/>
      <c r="K1" s="189"/>
      <c r="L1" s="185"/>
      <c r="M1" s="189"/>
      <c r="N1" s="185"/>
      <c r="O1" s="189"/>
      <c r="P1" s="178"/>
      <c r="Q1" s="178"/>
      <c r="R1" s="178"/>
      <c r="S1" s="178"/>
      <c r="T1" s="178"/>
      <c r="U1" s="178"/>
    </row>
    <row r="2" spans="1:21" ht="14.25" customHeight="1">
      <c r="A2" s="178"/>
      <c r="B2" s="190" t="s">
        <v>25</v>
      </c>
      <c r="C2" s="189"/>
      <c r="D2" s="185"/>
      <c r="E2" s="189"/>
      <c r="F2" s="185"/>
      <c r="G2" s="189"/>
      <c r="H2" s="185"/>
      <c r="I2" s="189"/>
      <c r="J2" s="185"/>
      <c r="K2" s="189"/>
      <c r="L2" s="185"/>
      <c r="M2" s="189"/>
      <c r="N2" s="185"/>
      <c r="O2" s="189"/>
      <c r="P2" s="178"/>
      <c r="Q2" s="178"/>
      <c r="R2" s="178"/>
      <c r="S2" s="178"/>
      <c r="T2" s="178"/>
      <c r="U2" s="178"/>
    </row>
    <row r="3" spans="1:21" ht="15.75" customHeight="1">
      <c r="A3" s="191" t="s">
        <v>248</v>
      </c>
      <c r="B3" s="192"/>
      <c r="C3" s="179"/>
      <c r="D3" s="193"/>
      <c r="E3" s="179"/>
      <c r="F3" s="194" t="s">
        <v>25</v>
      </c>
      <c r="G3" s="179"/>
      <c r="H3" s="193"/>
      <c r="I3" s="179"/>
      <c r="J3" s="193"/>
      <c r="K3" s="179"/>
      <c r="L3" s="193"/>
      <c r="M3" s="179"/>
      <c r="N3" s="193"/>
      <c r="O3" s="179"/>
      <c r="P3" s="180"/>
      <c r="Q3" s="180"/>
      <c r="R3" s="180"/>
      <c r="S3" s="180"/>
      <c r="T3" s="180"/>
      <c r="U3" s="180"/>
    </row>
    <row r="4" spans="1:21" ht="24" customHeight="1">
      <c r="A4" s="279" t="s">
        <v>190</v>
      </c>
      <c r="B4" s="276" t="s">
        <v>80</v>
      </c>
      <c r="C4" s="277"/>
      <c r="D4" s="276" t="s">
        <v>249</v>
      </c>
      <c r="E4" s="277"/>
      <c r="F4" s="276" t="s">
        <v>250</v>
      </c>
      <c r="G4" s="277"/>
      <c r="H4" s="276" t="s">
        <v>251</v>
      </c>
      <c r="I4" s="277"/>
      <c r="J4" s="276" t="s">
        <v>252</v>
      </c>
      <c r="K4" s="277"/>
      <c r="L4" s="276" t="s">
        <v>253</v>
      </c>
      <c r="M4" s="277"/>
      <c r="N4" s="278" t="s">
        <v>257</v>
      </c>
      <c r="O4" s="278"/>
      <c r="P4" s="182"/>
      <c r="Q4" s="178"/>
      <c r="R4" s="178"/>
      <c r="S4" s="182"/>
      <c r="T4" s="182"/>
      <c r="U4" s="178"/>
    </row>
    <row r="5" spans="1:21" ht="24" customHeight="1">
      <c r="A5" s="279"/>
      <c r="B5" s="213" t="s">
        <v>254</v>
      </c>
      <c r="C5" s="214" t="s">
        <v>255</v>
      </c>
      <c r="D5" s="213" t="s">
        <v>254</v>
      </c>
      <c r="E5" s="214" t="s">
        <v>255</v>
      </c>
      <c r="F5" s="213" t="s">
        <v>254</v>
      </c>
      <c r="G5" s="214" t="s">
        <v>255</v>
      </c>
      <c r="H5" s="213" t="s">
        <v>254</v>
      </c>
      <c r="I5" s="214" t="s">
        <v>255</v>
      </c>
      <c r="J5" s="213" t="s">
        <v>254</v>
      </c>
      <c r="K5" s="214" t="s">
        <v>255</v>
      </c>
      <c r="L5" s="213" t="s">
        <v>254</v>
      </c>
      <c r="M5" s="214" t="s">
        <v>255</v>
      </c>
      <c r="N5" s="213" t="s">
        <v>254</v>
      </c>
      <c r="O5" s="214" t="s">
        <v>255</v>
      </c>
      <c r="P5" s="182"/>
      <c r="Q5" s="178"/>
      <c r="R5" s="178"/>
      <c r="S5" s="182"/>
      <c r="T5" s="182"/>
      <c r="U5" s="178"/>
    </row>
    <row r="6" spans="1:15" ht="24" customHeight="1">
      <c r="A6" s="199" t="s">
        <v>43</v>
      </c>
      <c r="B6" s="195">
        <v>53.84</v>
      </c>
      <c r="C6" s="196">
        <v>11199</v>
      </c>
      <c r="D6" s="195">
        <v>21.5</v>
      </c>
      <c r="E6" s="196">
        <v>4219</v>
      </c>
      <c r="F6" s="195">
        <v>6.9</v>
      </c>
      <c r="G6" s="198">
        <v>1129</v>
      </c>
      <c r="H6" s="195">
        <v>8.2</v>
      </c>
      <c r="I6" s="196">
        <v>5488</v>
      </c>
      <c r="J6" s="195">
        <v>14.3</v>
      </c>
      <c r="K6" s="198">
        <v>44</v>
      </c>
      <c r="L6" s="195">
        <v>2.3</v>
      </c>
      <c r="M6" s="198">
        <v>150</v>
      </c>
      <c r="N6" s="195">
        <v>0.64</v>
      </c>
      <c r="O6" s="196">
        <v>169</v>
      </c>
    </row>
    <row r="7" spans="1:15" ht="24" customHeight="1">
      <c r="A7" s="199" t="s">
        <v>44</v>
      </c>
      <c r="B7" s="195">
        <v>64.2</v>
      </c>
      <c r="C7" s="196">
        <v>7425</v>
      </c>
      <c r="D7" s="195">
        <v>14</v>
      </c>
      <c r="E7" s="196">
        <v>2634</v>
      </c>
      <c r="F7" s="195">
        <v>7.1</v>
      </c>
      <c r="G7" s="198">
        <v>1578</v>
      </c>
      <c r="H7" s="195">
        <v>3.7</v>
      </c>
      <c r="I7" s="196">
        <v>2707</v>
      </c>
      <c r="J7" s="195">
        <v>37.8</v>
      </c>
      <c r="K7" s="198">
        <v>49</v>
      </c>
      <c r="L7" s="195">
        <v>0.9</v>
      </c>
      <c r="M7" s="198">
        <v>53</v>
      </c>
      <c r="N7" s="195">
        <v>0.7</v>
      </c>
      <c r="O7" s="196">
        <v>404</v>
      </c>
    </row>
    <row r="8" spans="1:15" ht="24" customHeight="1">
      <c r="A8" s="199" t="s">
        <v>40</v>
      </c>
      <c r="B8" s="195">
        <v>49.1</v>
      </c>
      <c r="C8" s="196">
        <v>7197</v>
      </c>
      <c r="D8" s="195">
        <v>17.7</v>
      </c>
      <c r="E8" s="196">
        <v>2331</v>
      </c>
      <c r="F8" s="195">
        <v>9.9</v>
      </c>
      <c r="G8" s="198">
        <v>539</v>
      </c>
      <c r="H8" s="195">
        <v>5</v>
      </c>
      <c r="I8" s="196">
        <v>3742</v>
      </c>
      <c r="J8" s="195">
        <v>15.7</v>
      </c>
      <c r="K8" s="198">
        <v>55</v>
      </c>
      <c r="L8" s="195">
        <v>0.1</v>
      </c>
      <c r="M8" s="196">
        <v>50</v>
      </c>
      <c r="N8" s="195">
        <v>0.7</v>
      </c>
      <c r="O8" s="196">
        <v>480</v>
      </c>
    </row>
    <row r="9" spans="1:15" ht="24" customHeight="1">
      <c r="A9" s="199" t="s">
        <v>40</v>
      </c>
      <c r="B9" s="195">
        <v>49.1</v>
      </c>
      <c r="C9" s="196">
        <v>7197</v>
      </c>
      <c r="D9" s="195">
        <v>17.7</v>
      </c>
      <c r="E9" s="196">
        <v>2331</v>
      </c>
      <c r="F9" s="195">
        <v>9.9</v>
      </c>
      <c r="G9" s="198">
        <v>539</v>
      </c>
      <c r="H9" s="195">
        <v>5</v>
      </c>
      <c r="I9" s="198">
        <v>3742</v>
      </c>
      <c r="J9" s="195">
        <v>15.7</v>
      </c>
      <c r="K9" s="198">
        <v>55</v>
      </c>
      <c r="L9" s="195">
        <v>0.1</v>
      </c>
      <c r="M9" s="198">
        <v>50</v>
      </c>
      <c r="N9" s="195">
        <v>0.7</v>
      </c>
      <c r="O9" s="198">
        <v>480</v>
      </c>
    </row>
    <row r="10" spans="1:15" ht="24" customHeight="1">
      <c r="A10" s="199" t="s">
        <v>41</v>
      </c>
      <c r="B10" s="195">
        <v>51.2</v>
      </c>
      <c r="C10" s="196">
        <v>7743</v>
      </c>
      <c r="D10" s="195">
        <v>16.8</v>
      </c>
      <c r="E10" s="196">
        <v>2646.3</v>
      </c>
      <c r="F10" s="195">
        <v>14.1</v>
      </c>
      <c r="G10" s="198">
        <v>615</v>
      </c>
      <c r="H10" s="195">
        <v>9.2</v>
      </c>
      <c r="I10" s="198">
        <v>3874</v>
      </c>
      <c r="J10" s="195">
        <v>8.8</v>
      </c>
      <c r="K10" s="198">
        <v>76.3</v>
      </c>
      <c r="L10" s="195">
        <v>1.2</v>
      </c>
      <c r="M10" s="198">
        <v>11.4</v>
      </c>
      <c r="N10" s="195">
        <v>1.1</v>
      </c>
      <c r="O10" s="198">
        <v>520</v>
      </c>
    </row>
    <row r="11" spans="1:15" ht="24" customHeight="1">
      <c r="A11" s="196" t="s">
        <v>231</v>
      </c>
      <c r="B11" s="195">
        <f>SUM(D11,F11,H11,J11,L11,N11)</f>
        <v>0</v>
      </c>
      <c r="C11" s="196">
        <f>SUM(E11,G11,I11,K11,M11,O11)</f>
        <v>0</v>
      </c>
      <c r="D11" s="195">
        <v>0</v>
      </c>
      <c r="E11" s="196">
        <v>0</v>
      </c>
      <c r="F11" s="195">
        <v>0</v>
      </c>
      <c r="G11" s="198">
        <v>0</v>
      </c>
      <c r="H11" s="195">
        <v>0</v>
      </c>
      <c r="I11" s="196">
        <v>0</v>
      </c>
      <c r="J11" s="195">
        <v>0</v>
      </c>
      <c r="K11" s="196">
        <v>0</v>
      </c>
      <c r="L11" s="195">
        <v>0</v>
      </c>
      <c r="M11" s="196">
        <v>0</v>
      </c>
      <c r="N11" s="195">
        <v>0</v>
      </c>
      <c r="O11" s="196">
        <v>0</v>
      </c>
    </row>
    <row r="12" spans="1:15" ht="13.5" customHeight="1">
      <c r="A12" s="215"/>
      <c r="B12" s="216"/>
      <c r="C12" s="215"/>
      <c r="D12" s="216"/>
      <c r="E12" s="215"/>
      <c r="F12" s="216"/>
      <c r="G12" s="180"/>
      <c r="H12" s="216"/>
      <c r="I12" s="215"/>
      <c r="J12" s="216"/>
      <c r="K12" s="215"/>
      <c r="L12" s="216"/>
      <c r="M12" s="215"/>
      <c r="N12" s="216"/>
      <c r="O12" s="215"/>
    </row>
    <row r="13" spans="1:15" ht="18" customHeight="1">
      <c r="A13" s="183" t="s">
        <v>90</v>
      </c>
      <c r="B13" s="197"/>
      <c r="C13" s="184"/>
      <c r="D13" s="197"/>
      <c r="E13" s="184"/>
      <c r="F13" s="185"/>
      <c r="G13" s="189"/>
      <c r="H13" s="185"/>
      <c r="I13" s="189"/>
      <c r="J13" s="185"/>
      <c r="K13" s="189"/>
      <c r="L13" s="185"/>
      <c r="M13" s="189"/>
      <c r="N13" s="185"/>
      <c r="O13" s="189"/>
    </row>
    <row r="14" spans="1:5" ht="21" customHeight="1">
      <c r="A14" s="181" t="s">
        <v>256</v>
      </c>
      <c r="B14" s="194"/>
      <c r="C14" s="181"/>
      <c r="D14" s="194"/>
      <c r="E14" s="181"/>
    </row>
  </sheetData>
  <mergeCells count="8">
    <mergeCell ref="J4:K4"/>
    <mergeCell ref="L4:M4"/>
    <mergeCell ref="N4:O4"/>
    <mergeCell ref="A4:A5"/>
    <mergeCell ref="B4:C4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1"/>
  <sheetViews>
    <sheetView zoomScalePageLayoutView="0" workbookViewId="0" topLeftCell="A1">
      <selection activeCell="J13" sqref="J13"/>
    </sheetView>
  </sheetViews>
  <sheetFormatPr defaultColWidth="8.88671875" defaultRowHeight="13.5"/>
  <cols>
    <col min="1" max="1" width="11.4453125" style="2" customWidth="1"/>
    <col min="2" max="16" width="5.77734375" style="2" customWidth="1"/>
    <col min="17" max="16384" width="8.88671875" style="2" customWidth="1"/>
  </cols>
  <sheetData>
    <row r="1" spans="1:17" s="1" customFormat="1" ht="20.25" customHeight="1">
      <c r="A1" s="247" t="s">
        <v>261</v>
      </c>
      <c r="B1" s="247"/>
      <c r="C1" s="247"/>
      <c r="D1" s="247"/>
      <c r="E1" s="247"/>
      <c r="F1" s="54"/>
      <c r="G1" s="54" t="s">
        <v>25</v>
      </c>
      <c r="Q1" s="2"/>
    </row>
    <row r="2" s="1" customFormat="1" ht="15" customHeight="1">
      <c r="Q2" s="2"/>
    </row>
    <row r="3" spans="1:17" s="33" customFormat="1" ht="20.25" customHeight="1">
      <c r="A3" s="252" t="s">
        <v>191</v>
      </c>
      <c r="B3" s="252"/>
      <c r="D3" s="34" t="s">
        <v>25</v>
      </c>
      <c r="E3" s="34" t="s">
        <v>25</v>
      </c>
      <c r="O3" s="34" t="s">
        <v>81</v>
      </c>
      <c r="P3" s="34" t="s">
        <v>25</v>
      </c>
      <c r="Q3" s="34" t="s">
        <v>25</v>
      </c>
    </row>
    <row r="4" spans="1:16" s="33" customFormat="1" ht="24.75" customHeight="1">
      <c r="A4" s="249" t="s">
        <v>144</v>
      </c>
      <c r="B4" s="248" t="s">
        <v>85</v>
      </c>
      <c r="C4" s="248"/>
      <c r="D4" s="248"/>
      <c r="E4" s="248" t="s">
        <v>86</v>
      </c>
      <c r="F4" s="248"/>
      <c r="G4" s="248"/>
      <c r="H4" s="248" t="s">
        <v>87</v>
      </c>
      <c r="I4" s="248"/>
      <c r="J4" s="248"/>
      <c r="K4" s="248" t="s">
        <v>88</v>
      </c>
      <c r="L4" s="248"/>
      <c r="M4" s="248"/>
      <c r="N4" s="248" t="s">
        <v>89</v>
      </c>
      <c r="O4" s="248"/>
      <c r="P4" s="251"/>
    </row>
    <row r="5" spans="1:16" s="33" customFormat="1" ht="24.75" customHeight="1">
      <c r="A5" s="250"/>
      <c r="B5" s="46" t="s">
        <v>82</v>
      </c>
      <c r="C5" s="44" t="s">
        <v>76</v>
      </c>
      <c r="D5" s="44" t="s">
        <v>83</v>
      </c>
      <c r="E5" s="44" t="s">
        <v>82</v>
      </c>
      <c r="F5" s="44" t="s">
        <v>76</v>
      </c>
      <c r="G5" s="44" t="s">
        <v>83</v>
      </c>
      <c r="H5" s="44" t="s">
        <v>82</v>
      </c>
      <c r="I5" s="44" t="s">
        <v>76</v>
      </c>
      <c r="J5" s="44" t="s">
        <v>83</v>
      </c>
      <c r="K5" s="44" t="s">
        <v>82</v>
      </c>
      <c r="L5" s="44" t="s">
        <v>76</v>
      </c>
      <c r="M5" s="44" t="s">
        <v>83</v>
      </c>
      <c r="N5" s="44" t="s">
        <v>82</v>
      </c>
      <c r="O5" s="44" t="s">
        <v>76</v>
      </c>
      <c r="P5" s="45" t="s">
        <v>83</v>
      </c>
    </row>
    <row r="6" spans="1:16" s="33" customFormat="1" ht="22.5" customHeight="1">
      <c r="A6" s="35" t="s">
        <v>42</v>
      </c>
      <c r="B6" s="48">
        <v>5</v>
      </c>
      <c r="C6" s="48">
        <v>5289</v>
      </c>
      <c r="D6" s="48">
        <v>9371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v>5</v>
      </c>
      <c r="O6" s="48">
        <v>5289</v>
      </c>
      <c r="P6" s="73">
        <v>9371</v>
      </c>
    </row>
    <row r="7" spans="1:16" s="33" customFormat="1" ht="22.5" customHeight="1">
      <c r="A7" s="35" t="s">
        <v>43</v>
      </c>
      <c r="B7" s="48">
        <v>5</v>
      </c>
      <c r="C7" s="48">
        <v>5289</v>
      </c>
      <c r="D7" s="48">
        <v>9371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5</v>
      </c>
      <c r="O7" s="48">
        <v>5289</v>
      </c>
      <c r="P7" s="73">
        <v>9371</v>
      </c>
    </row>
    <row r="8" spans="1:16" s="33" customFormat="1" ht="22.5" customHeight="1">
      <c r="A8" s="35" t="s">
        <v>44</v>
      </c>
      <c r="B8" s="48">
        <v>5</v>
      </c>
      <c r="C8" s="48">
        <v>5289</v>
      </c>
      <c r="D8" s="48">
        <v>9371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5</v>
      </c>
      <c r="O8" s="48">
        <v>5289</v>
      </c>
      <c r="P8" s="73">
        <v>9371</v>
      </c>
    </row>
    <row r="9" spans="1:21" s="33" customFormat="1" ht="22.5" customHeight="1">
      <c r="A9" s="35" t="s">
        <v>40</v>
      </c>
      <c r="B9" s="48">
        <v>5</v>
      </c>
      <c r="C9" s="48">
        <v>5289</v>
      </c>
      <c r="D9" s="48">
        <v>9371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5</v>
      </c>
      <c r="O9" s="48">
        <v>5289</v>
      </c>
      <c r="P9" s="73">
        <v>9371</v>
      </c>
      <c r="Q9" s="38"/>
      <c r="R9" s="38"/>
      <c r="S9" s="38"/>
      <c r="T9" s="38"/>
      <c r="U9" s="38"/>
    </row>
    <row r="10" spans="1:21" s="33" customFormat="1" ht="22.5" customHeight="1">
      <c r="A10" s="35" t="s">
        <v>41</v>
      </c>
      <c r="B10" s="48">
        <v>6</v>
      </c>
      <c r="C10" s="48">
        <v>5982</v>
      </c>
      <c r="D10" s="48">
        <v>12713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6</v>
      </c>
      <c r="O10" s="48">
        <v>5982</v>
      </c>
      <c r="P10" s="73">
        <v>12713</v>
      </c>
      <c r="Q10" s="38"/>
      <c r="R10" s="38"/>
      <c r="S10" s="38"/>
      <c r="T10" s="38"/>
      <c r="U10" s="38"/>
    </row>
    <row r="11" spans="1:21" s="33" customFormat="1" ht="22.5" customHeight="1">
      <c r="A11" s="35" t="s">
        <v>232</v>
      </c>
      <c r="B11" s="48">
        <v>6</v>
      </c>
      <c r="C11" s="48">
        <v>5982</v>
      </c>
      <c r="D11" s="48">
        <v>12713</v>
      </c>
      <c r="E11" s="201">
        <v>0</v>
      </c>
      <c r="F11" s="201">
        <v>0</v>
      </c>
      <c r="G11" s="201">
        <v>0</v>
      </c>
      <c r="H11" s="201">
        <v>0</v>
      </c>
      <c r="I11" s="201">
        <v>0</v>
      </c>
      <c r="J11" s="201">
        <v>0</v>
      </c>
      <c r="K11" s="201">
        <v>0</v>
      </c>
      <c r="L11" s="201">
        <v>0</v>
      </c>
      <c r="M11" s="201">
        <v>0</v>
      </c>
      <c r="N11" s="48">
        <v>6</v>
      </c>
      <c r="O11" s="48">
        <v>5982</v>
      </c>
      <c r="P11" s="73">
        <v>12713</v>
      </c>
      <c r="Q11" s="38"/>
      <c r="R11" s="38"/>
      <c r="S11" s="38"/>
      <c r="T11" s="38"/>
      <c r="U11" s="38"/>
    </row>
    <row r="12" spans="1:16" s="33" customFormat="1" ht="19.5" customHeight="1">
      <c r="A12" s="37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</row>
    <row r="13" spans="1:42" s="41" customFormat="1" ht="22.5" customHeight="1">
      <c r="A13" s="125" t="s">
        <v>1</v>
      </c>
      <c r="B13" s="211">
        <v>0</v>
      </c>
      <c r="C13" s="211">
        <v>0</v>
      </c>
      <c r="D13" s="211">
        <v>0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7">
        <v>0</v>
      </c>
      <c r="O13" s="127">
        <v>0</v>
      </c>
      <c r="P13" s="128">
        <v>0</v>
      </c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</row>
    <row r="14" spans="1:42" s="41" customFormat="1" ht="22.5" customHeight="1">
      <c r="A14" s="125" t="s">
        <v>2</v>
      </c>
      <c r="B14" s="211">
        <v>0</v>
      </c>
      <c r="C14" s="211">
        <v>0</v>
      </c>
      <c r="D14" s="211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0</v>
      </c>
      <c r="O14" s="127">
        <v>0</v>
      </c>
      <c r="P14" s="128">
        <v>0</v>
      </c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</row>
    <row r="15" spans="1:42" s="41" customFormat="1" ht="22.5" customHeight="1">
      <c r="A15" s="125" t="s">
        <v>3</v>
      </c>
      <c r="B15" s="211">
        <v>0</v>
      </c>
      <c r="C15" s="211">
        <v>0</v>
      </c>
      <c r="D15" s="211">
        <v>0</v>
      </c>
      <c r="E15" s="127">
        <v>0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128">
        <v>0</v>
      </c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</row>
    <row r="16" spans="1:42" s="41" customFormat="1" ht="22.5" customHeight="1">
      <c r="A16" s="125" t="s">
        <v>4</v>
      </c>
      <c r="B16" s="211">
        <v>0</v>
      </c>
      <c r="C16" s="211">
        <v>0</v>
      </c>
      <c r="D16" s="211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0</v>
      </c>
      <c r="P16" s="128">
        <v>0</v>
      </c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</row>
    <row r="17" spans="1:42" s="41" customFormat="1" ht="22.5" customHeight="1">
      <c r="A17" s="125" t="s">
        <v>5</v>
      </c>
      <c r="B17" s="211">
        <v>0</v>
      </c>
      <c r="C17" s="211">
        <v>0</v>
      </c>
      <c r="D17" s="211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8">
        <v>0</v>
      </c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</row>
    <row r="18" spans="1:42" s="41" customFormat="1" ht="22.5" customHeight="1">
      <c r="A18" s="125" t="s">
        <v>6</v>
      </c>
      <c r="B18" s="211">
        <v>0</v>
      </c>
      <c r="C18" s="211">
        <v>0</v>
      </c>
      <c r="D18" s="211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8">
        <v>0</v>
      </c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</row>
    <row r="19" spans="1:42" s="41" customFormat="1" ht="22.5" customHeight="1">
      <c r="A19" s="125" t="s">
        <v>7</v>
      </c>
      <c r="B19" s="211">
        <v>0</v>
      </c>
      <c r="C19" s="211">
        <v>0</v>
      </c>
      <c r="D19" s="211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8">
        <v>0</v>
      </c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</row>
    <row r="20" spans="1:42" s="41" customFormat="1" ht="22.5" customHeight="1">
      <c r="A20" s="125" t="s">
        <v>8</v>
      </c>
      <c r="B20" s="211">
        <v>0</v>
      </c>
      <c r="C20" s="211">
        <v>0</v>
      </c>
      <c r="D20" s="211">
        <v>0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  <c r="P20" s="128">
        <v>0</v>
      </c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</row>
    <row r="21" spans="1:16" s="43" customFormat="1" ht="22.5" customHeight="1">
      <c r="A21" s="125" t="s">
        <v>9</v>
      </c>
      <c r="B21" s="211">
        <v>0</v>
      </c>
      <c r="C21" s="211">
        <v>0</v>
      </c>
      <c r="D21" s="211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8">
        <v>0</v>
      </c>
    </row>
    <row r="22" spans="1:16" s="41" customFormat="1" ht="22.5" customHeight="1">
      <c r="A22" s="125" t="s">
        <v>84</v>
      </c>
      <c r="B22" s="211">
        <v>0</v>
      </c>
      <c r="C22" s="211">
        <v>0</v>
      </c>
      <c r="D22" s="211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128">
        <v>0</v>
      </c>
    </row>
    <row r="23" spans="1:16" s="41" customFormat="1" ht="22.5" customHeight="1">
      <c r="A23" s="125" t="s">
        <v>10</v>
      </c>
      <c r="B23" s="211">
        <v>0</v>
      </c>
      <c r="C23" s="211">
        <v>0</v>
      </c>
      <c r="D23" s="211">
        <v>0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7">
        <v>0</v>
      </c>
      <c r="P23" s="128">
        <v>0</v>
      </c>
    </row>
    <row r="24" spans="1:16" s="41" customFormat="1" ht="22.5" customHeight="1">
      <c r="A24" s="125" t="s">
        <v>11</v>
      </c>
      <c r="B24" s="211">
        <v>0</v>
      </c>
      <c r="C24" s="211">
        <v>0</v>
      </c>
      <c r="D24" s="211">
        <v>0</v>
      </c>
      <c r="E24" s="127">
        <v>0</v>
      </c>
      <c r="F24" s="127">
        <v>0</v>
      </c>
      <c r="G24" s="127">
        <v>0</v>
      </c>
      <c r="H24" s="127">
        <v>0</v>
      </c>
      <c r="I24" s="127">
        <v>0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128">
        <v>0</v>
      </c>
    </row>
    <row r="25" spans="1:16" s="41" customFormat="1" ht="22.5" customHeight="1">
      <c r="A25" s="125" t="s">
        <v>12</v>
      </c>
      <c r="B25" s="211">
        <v>0</v>
      </c>
      <c r="C25" s="211">
        <v>0</v>
      </c>
      <c r="D25" s="211">
        <v>0</v>
      </c>
      <c r="E25" s="127">
        <v>0</v>
      </c>
      <c r="F25" s="127"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128">
        <v>0</v>
      </c>
    </row>
    <row r="26" spans="1:16" s="41" customFormat="1" ht="22.5" customHeight="1">
      <c r="A26" s="125" t="s">
        <v>13</v>
      </c>
      <c r="B26" s="211">
        <v>0</v>
      </c>
      <c r="C26" s="211">
        <v>0</v>
      </c>
      <c r="D26" s="211">
        <v>0</v>
      </c>
      <c r="E26" s="127">
        <v>0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7">
        <v>0</v>
      </c>
      <c r="P26" s="128">
        <v>0</v>
      </c>
    </row>
    <row r="27" spans="1:16" s="41" customFormat="1" ht="22.5" customHeight="1">
      <c r="A27" s="125" t="s">
        <v>14</v>
      </c>
      <c r="B27" s="211">
        <v>0</v>
      </c>
      <c r="C27" s="211">
        <v>0</v>
      </c>
      <c r="D27" s="211">
        <v>0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127">
        <v>0</v>
      </c>
      <c r="N27" s="127">
        <v>0</v>
      </c>
      <c r="O27" s="127">
        <v>0</v>
      </c>
      <c r="P27" s="128">
        <v>0</v>
      </c>
    </row>
    <row r="28" spans="1:16" s="41" customFormat="1" ht="22.5" customHeight="1">
      <c r="A28" s="125" t="s">
        <v>15</v>
      </c>
      <c r="B28" s="201">
        <v>6</v>
      </c>
      <c r="C28" s="201">
        <v>5982</v>
      </c>
      <c r="D28" s="201">
        <v>12713</v>
      </c>
      <c r="E28" s="201">
        <v>0</v>
      </c>
      <c r="F28" s="201">
        <v>0</v>
      </c>
      <c r="G28" s="201">
        <v>0</v>
      </c>
      <c r="H28" s="201">
        <v>0</v>
      </c>
      <c r="I28" s="201">
        <v>0</v>
      </c>
      <c r="J28" s="201">
        <v>0</v>
      </c>
      <c r="K28" s="201">
        <v>0</v>
      </c>
      <c r="L28" s="201">
        <v>0</v>
      </c>
      <c r="M28" s="201">
        <v>0</v>
      </c>
      <c r="N28" s="201">
        <v>6</v>
      </c>
      <c r="O28" s="201">
        <v>5982</v>
      </c>
      <c r="P28" s="201">
        <v>12713</v>
      </c>
    </row>
    <row r="29" spans="1:16" s="41" customFormat="1" ht="22.5" customHeight="1">
      <c r="A29" s="125" t="s">
        <v>16</v>
      </c>
      <c r="B29" s="211">
        <v>0</v>
      </c>
      <c r="C29" s="211">
        <v>0</v>
      </c>
      <c r="D29" s="211">
        <v>0</v>
      </c>
      <c r="E29" s="127">
        <v>0</v>
      </c>
      <c r="F29" s="127">
        <v>0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v>0</v>
      </c>
      <c r="M29" s="127">
        <v>0</v>
      </c>
      <c r="N29" s="127">
        <v>0</v>
      </c>
      <c r="O29" s="127">
        <v>0</v>
      </c>
      <c r="P29" s="128">
        <v>0</v>
      </c>
    </row>
    <row r="30" ht="15" customHeight="1"/>
    <row r="31" ht="20.25" customHeight="1">
      <c r="A31" s="41" t="s">
        <v>90</v>
      </c>
    </row>
  </sheetData>
  <sheetProtection/>
  <mergeCells count="8">
    <mergeCell ref="A1:E1"/>
    <mergeCell ref="K4:M4"/>
    <mergeCell ref="A4:A5"/>
    <mergeCell ref="N4:P4"/>
    <mergeCell ref="A3:B3"/>
    <mergeCell ref="B4:D4"/>
    <mergeCell ref="E4:G4"/>
    <mergeCell ref="H4:J4"/>
  </mergeCells>
  <printOptions/>
  <pageMargins left="0.51" right="0.54" top="0.83" bottom="0.77" header="0.5" footer="0.5"/>
  <pageSetup horizontalDpi="300" verticalDpi="3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5"/>
  <sheetViews>
    <sheetView zoomScalePageLayoutView="0" workbookViewId="0" topLeftCell="A1">
      <selection activeCell="F18" sqref="F18"/>
    </sheetView>
  </sheetViews>
  <sheetFormatPr defaultColWidth="8.88671875" defaultRowHeight="13.5"/>
  <cols>
    <col min="1" max="1" width="7.6640625" style="2" customWidth="1"/>
    <col min="2" max="2" width="7.77734375" style="2" customWidth="1"/>
    <col min="3" max="3" width="7.77734375" style="57" customWidth="1"/>
    <col min="4" max="7" width="4.77734375" style="57" customWidth="1"/>
    <col min="8" max="8" width="7.77734375" style="57" customWidth="1"/>
    <col min="9" max="21" width="4.77734375" style="57" customWidth="1"/>
    <col min="22" max="16384" width="8.88671875" style="2" customWidth="1"/>
  </cols>
  <sheetData>
    <row r="1" spans="1:21" s="1" customFormat="1" ht="20.25" customHeight="1">
      <c r="A1" s="247" t="s">
        <v>262</v>
      </c>
      <c r="B1" s="247"/>
      <c r="C1" s="247"/>
      <c r="D1" s="247"/>
      <c r="E1" s="247"/>
      <c r="F1" s="247"/>
      <c r="G1" s="247"/>
      <c r="H1" s="68"/>
      <c r="I1" s="28"/>
      <c r="J1" s="56"/>
      <c r="K1" s="56"/>
      <c r="L1" s="56"/>
      <c r="M1" s="56"/>
      <c r="N1" s="56"/>
      <c r="O1" s="56"/>
      <c r="P1" s="56"/>
      <c r="Q1" s="56"/>
      <c r="R1" s="56"/>
      <c r="S1" s="56"/>
      <c r="T1" s="57"/>
      <c r="U1" s="56"/>
    </row>
    <row r="2" spans="1:21" s="1" customFormat="1" ht="15" customHeight="1">
      <c r="A2" s="2"/>
      <c r="B2" s="2"/>
      <c r="C2" s="57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7"/>
      <c r="U2" s="56"/>
    </row>
    <row r="3" spans="1:21" s="33" customFormat="1" ht="20.25" customHeight="1">
      <c r="A3" s="55" t="s">
        <v>192</v>
      </c>
      <c r="B3" s="55"/>
      <c r="C3" s="58" t="s">
        <v>25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s="33" customFormat="1" ht="18" customHeight="1">
      <c r="A4" s="270" t="s">
        <v>105</v>
      </c>
      <c r="B4" s="255" t="s">
        <v>226</v>
      </c>
      <c r="C4" s="259" t="s">
        <v>91</v>
      </c>
      <c r="D4" s="260" t="s">
        <v>92</v>
      </c>
      <c r="E4" s="261"/>
      <c r="F4" s="261"/>
      <c r="G4" s="262"/>
      <c r="H4" s="267" t="s">
        <v>93</v>
      </c>
      <c r="I4" s="255" t="s">
        <v>109</v>
      </c>
      <c r="J4" s="260" t="s">
        <v>94</v>
      </c>
      <c r="K4" s="261"/>
      <c r="L4" s="262"/>
      <c r="M4" s="260" t="s">
        <v>95</v>
      </c>
      <c r="N4" s="265"/>
      <c r="O4" s="266"/>
      <c r="P4" s="260" t="s">
        <v>96</v>
      </c>
      <c r="Q4" s="261"/>
      <c r="R4" s="261"/>
      <c r="S4" s="262"/>
      <c r="T4" s="259" t="s">
        <v>97</v>
      </c>
      <c r="U4" s="263" t="s">
        <v>98</v>
      </c>
    </row>
    <row r="5" spans="1:21" s="33" customFormat="1" ht="18.75" customHeight="1">
      <c r="A5" s="270"/>
      <c r="B5" s="256"/>
      <c r="C5" s="248"/>
      <c r="D5" s="258"/>
      <c r="E5" s="253" t="s">
        <v>106</v>
      </c>
      <c r="F5" s="253" t="s">
        <v>107</v>
      </c>
      <c r="G5" s="253" t="s">
        <v>108</v>
      </c>
      <c r="H5" s="268"/>
      <c r="I5" s="256"/>
      <c r="J5" s="258"/>
      <c r="K5" s="253" t="s">
        <v>99</v>
      </c>
      <c r="L5" s="253" t="s">
        <v>100</v>
      </c>
      <c r="M5" s="66"/>
      <c r="N5" s="253" t="s">
        <v>99</v>
      </c>
      <c r="O5" s="253" t="s">
        <v>100</v>
      </c>
      <c r="P5" s="258"/>
      <c r="Q5" s="255" t="s">
        <v>101</v>
      </c>
      <c r="R5" s="255" t="s">
        <v>102</v>
      </c>
      <c r="S5" s="249" t="s">
        <v>103</v>
      </c>
      <c r="T5" s="259"/>
      <c r="U5" s="263"/>
    </row>
    <row r="6" spans="1:21" s="33" customFormat="1" ht="10.5" customHeight="1">
      <c r="A6" s="270"/>
      <c r="B6" s="257"/>
      <c r="C6" s="248"/>
      <c r="D6" s="254"/>
      <c r="E6" s="254"/>
      <c r="F6" s="254"/>
      <c r="G6" s="254"/>
      <c r="H6" s="269"/>
      <c r="I6" s="257"/>
      <c r="J6" s="254"/>
      <c r="K6" s="254"/>
      <c r="L6" s="254"/>
      <c r="M6" s="67"/>
      <c r="N6" s="254"/>
      <c r="O6" s="254"/>
      <c r="P6" s="254"/>
      <c r="Q6" s="257"/>
      <c r="R6" s="257" t="s">
        <v>104</v>
      </c>
      <c r="S6" s="264"/>
      <c r="T6" s="259"/>
      <c r="U6" s="263"/>
    </row>
    <row r="7" spans="1:21" s="33" customFormat="1" ht="24.75" customHeight="1">
      <c r="A7" s="35" t="s">
        <v>42</v>
      </c>
      <c r="B7" s="205">
        <f aca="true" t="shared" si="0" ref="B7:B12">SUM(C7,D7,H7,I7,J7,M7,P7,T7,U7)</f>
        <v>54</v>
      </c>
      <c r="C7" s="62">
        <v>17</v>
      </c>
      <c r="D7" s="62">
        <v>6</v>
      </c>
      <c r="E7" s="62">
        <v>6</v>
      </c>
      <c r="F7" s="62" t="s">
        <v>0</v>
      </c>
      <c r="G7" s="62" t="s">
        <v>0</v>
      </c>
      <c r="H7" s="62" t="s">
        <v>0</v>
      </c>
      <c r="I7" s="63">
        <v>0</v>
      </c>
      <c r="J7" s="62" t="s">
        <v>0</v>
      </c>
      <c r="K7" s="62" t="s">
        <v>0</v>
      </c>
      <c r="L7" s="62" t="s">
        <v>0</v>
      </c>
      <c r="M7" s="62">
        <v>31</v>
      </c>
      <c r="N7" s="62" t="s">
        <v>0</v>
      </c>
      <c r="O7" s="62" t="s">
        <v>0</v>
      </c>
      <c r="P7" s="62" t="s">
        <v>0</v>
      </c>
      <c r="Q7" s="62" t="s">
        <v>0</v>
      </c>
      <c r="R7" s="62" t="s">
        <v>0</v>
      </c>
      <c r="S7" s="62" t="s">
        <v>0</v>
      </c>
      <c r="T7" s="64" t="s">
        <v>0</v>
      </c>
      <c r="U7" s="36" t="s">
        <v>0</v>
      </c>
    </row>
    <row r="8" spans="1:21" s="33" customFormat="1" ht="24.75" customHeight="1">
      <c r="A8" s="35" t="s">
        <v>43</v>
      </c>
      <c r="B8" s="205">
        <f t="shared" si="0"/>
        <v>54</v>
      </c>
      <c r="C8" s="62">
        <v>17</v>
      </c>
      <c r="D8" s="62">
        <v>6</v>
      </c>
      <c r="E8" s="62">
        <v>6</v>
      </c>
      <c r="F8" s="62" t="s">
        <v>0</v>
      </c>
      <c r="G8" s="62" t="s">
        <v>0</v>
      </c>
      <c r="H8" s="62" t="s">
        <v>0</v>
      </c>
      <c r="I8" s="63">
        <v>0</v>
      </c>
      <c r="J8" s="62" t="s">
        <v>0</v>
      </c>
      <c r="K8" s="62" t="s">
        <v>0</v>
      </c>
      <c r="L8" s="62" t="s">
        <v>0</v>
      </c>
      <c r="M8" s="62">
        <v>31</v>
      </c>
      <c r="N8" s="62" t="s">
        <v>0</v>
      </c>
      <c r="O8" s="62" t="s">
        <v>0</v>
      </c>
      <c r="P8" s="62" t="s">
        <v>0</v>
      </c>
      <c r="Q8" s="62" t="s">
        <v>0</v>
      </c>
      <c r="R8" s="62" t="s">
        <v>0</v>
      </c>
      <c r="S8" s="62" t="s">
        <v>0</v>
      </c>
      <c r="T8" s="64" t="s">
        <v>0</v>
      </c>
      <c r="U8" s="36" t="s">
        <v>0</v>
      </c>
    </row>
    <row r="9" spans="1:21" s="33" customFormat="1" ht="24.75" customHeight="1">
      <c r="A9" s="35" t="s">
        <v>44</v>
      </c>
      <c r="B9" s="205">
        <f t="shared" si="0"/>
        <v>70</v>
      </c>
      <c r="C9" s="62">
        <v>31</v>
      </c>
      <c r="D9" s="62">
        <v>5</v>
      </c>
      <c r="E9" s="62">
        <v>5</v>
      </c>
      <c r="F9" s="62" t="s">
        <v>0</v>
      </c>
      <c r="G9" s="62" t="s">
        <v>0</v>
      </c>
      <c r="H9" s="62" t="s">
        <v>0</v>
      </c>
      <c r="I9" s="63">
        <v>0</v>
      </c>
      <c r="J9" s="62" t="s">
        <v>0</v>
      </c>
      <c r="K9" s="62" t="s">
        <v>0</v>
      </c>
      <c r="L9" s="62" t="s">
        <v>0</v>
      </c>
      <c r="M9" s="62">
        <v>34</v>
      </c>
      <c r="N9" s="62" t="s">
        <v>0</v>
      </c>
      <c r="O9" s="62" t="s">
        <v>0</v>
      </c>
      <c r="P9" s="62" t="s">
        <v>0</v>
      </c>
      <c r="Q9" s="62" t="s">
        <v>0</v>
      </c>
      <c r="R9" s="62" t="s">
        <v>0</v>
      </c>
      <c r="S9" s="62" t="s">
        <v>0</v>
      </c>
      <c r="T9" s="64" t="s">
        <v>0</v>
      </c>
      <c r="U9" s="36" t="s">
        <v>0</v>
      </c>
    </row>
    <row r="10" spans="1:21" s="33" customFormat="1" ht="24.75" customHeight="1">
      <c r="A10" s="35" t="s">
        <v>40</v>
      </c>
      <c r="B10" s="205">
        <f t="shared" si="0"/>
        <v>97</v>
      </c>
      <c r="C10" s="62">
        <v>49</v>
      </c>
      <c r="D10" s="62">
        <v>9</v>
      </c>
      <c r="E10" s="62">
        <v>7</v>
      </c>
      <c r="F10" s="62">
        <v>2</v>
      </c>
      <c r="G10" s="62" t="s">
        <v>0</v>
      </c>
      <c r="H10" s="62" t="s">
        <v>0</v>
      </c>
      <c r="I10" s="63">
        <v>0</v>
      </c>
      <c r="J10" s="62">
        <v>1</v>
      </c>
      <c r="K10" s="62">
        <v>1</v>
      </c>
      <c r="L10" s="62" t="s">
        <v>0</v>
      </c>
      <c r="M10" s="62">
        <v>36</v>
      </c>
      <c r="N10" s="62" t="s">
        <v>0</v>
      </c>
      <c r="O10" s="62" t="s">
        <v>0</v>
      </c>
      <c r="P10" s="62">
        <v>1</v>
      </c>
      <c r="Q10" s="62" t="s">
        <v>0</v>
      </c>
      <c r="R10" s="62">
        <v>1</v>
      </c>
      <c r="S10" s="62" t="s">
        <v>0</v>
      </c>
      <c r="T10" s="64" t="s">
        <v>0</v>
      </c>
      <c r="U10" s="36">
        <v>1</v>
      </c>
    </row>
    <row r="11" spans="1:21" s="33" customFormat="1" ht="24.75" customHeight="1">
      <c r="A11" s="35" t="s">
        <v>161</v>
      </c>
      <c r="B11" s="205">
        <f t="shared" si="0"/>
        <v>80</v>
      </c>
      <c r="C11" s="63">
        <v>36</v>
      </c>
      <c r="D11" s="63">
        <v>6</v>
      </c>
      <c r="E11" s="63">
        <v>4</v>
      </c>
      <c r="F11" s="63">
        <v>1</v>
      </c>
      <c r="G11" s="63">
        <v>1</v>
      </c>
      <c r="H11" s="63">
        <v>3</v>
      </c>
      <c r="I11" s="166">
        <v>0</v>
      </c>
      <c r="J11" s="63">
        <v>0</v>
      </c>
      <c r="K11" s="63">
        <v>0</v>
      </c>
      <c r="L11" s="63">
        <v>0</v>
      </c>
      <c r="M11" s="63">
        <v>35</v>
      </c>
      <c r="N11" s="63">
        <v>34</v>
      </c>
      <c r="O11" s="63">
        <v>1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5">
        <v>0</v>
      </c>
    </row>
    <row r="12" spans="1:21" s="33" customFormat="1" ht="24.75" customHeight="1">
      <c r="A12" s="35" t="s">
        <v>231</v>
      </c>
      <c r="B12" s="205">
        <f t="shared" si="0"/>
        <v>63</v>
      </c>
      <c r="C12" s="63">
        <v>29</v>
      </c>
      <c r="D12" s="63">
        <f>SUM(E12:G12)</f>
        <v>6</v>
      </c>
      <c r="E12" s="63">
        <v>4</v>
      </c>
      <c r="F12" s="63">
        <v>2</v>
      </c>
      <c r="G12" s="63">
        <v>0</v>
      </c>
      <c r="H12" s="63">
        <v>13</v>
      </c>
      <c r="I12" s="166">
        <v>0</v>
      </c>
      <c r="J12" s="63">
        <f>SUM(K12:L12)</f>
        <v>0</v>
      </c>
      <c r="K12" s="63">
        <v>0</v>
      </c>
      <c r="L12" s="63">
        <v>0</v>
      </c>
      <c r="M12" s="63">
        <f>SUM(N12:O12)</f>
        <v>15</v>
      </c>
      <c r="N12" s="63">
        <v>8</v>
      </c>
      <c r="O12" s="63">
        <v>7</v>
      </c>
      <c r="P12" s="63">
        <f>SUM(Q12:S12)</f>
        <v>0</v>
      </c>
      <c r="Q12" s="63">
        <v>0</v>
      </c>
      <c r="R12" s="63">
        <v>0</v>
      </c>
      <c r="S12" s="63">
        <v>0</v>
      </c>
      <c r="T12" s="63">
        <v>0</v>
      </c>
      <c r="U12" s="65">
        <v>0</v>
      </c>
    </row>
    <row r="13" spans="1:21" s="33" customFormat="1" ht="15" customHeight="1">
      <c r="A13" s="129"/>
      <c r="B13" s="129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</row>
    <row r="14" spans="1:21" ht="20.25" customHeight="1">
      <c r="A14" s="55" t="s">
        <v>110</v>
      </c>
      <c r="B14" s="55"/>
      <c r="C14" s="59"/>
      <c r="D14" s="59"/>
      <c r="E14" s="59"/>
      <c r="F14" s="59"/>
      <c r="G14" s="59"/>
      <c r="H14" s="59"/>
      <c r="I14" s="59"/>
      <c r="J14" s="60" t="s">
        <v>25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1"/>
    </row>
    <row r="15" spans="1:21" ht="18" customHeight="1">
      <c r="A15" s="41" t="s">
        <v>111</v>
      </c>
      <c r="B15" s="41"/>
      <c r="C15" s="59"/>
      <c r="D15" s="59"/>
      <c r="E15" s="59"/>
      <c r="F15" s="59"/>
      <c r="G15" s="59"/>
      <c r="H15" s="59"/>
      <c r="I15" s="59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1"/>
    </row>
    <row r="16" spans="1:21" ht="13.5">
      <c r="A16" s="41"/>
      <c r="B16" s="41"/>
      <c r="C16" s="59"/>
      <c r="D16" s="59"/>
      <c r="E16" s="59"/>
      <c r="F16" s="59"/>
      <c r="G16" s="59"/>
      <c r="H16" s="59"/>
      <c r="I16" s="59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1"/>
    </row>
    <row r="17" spans="1:21" ht="13.5">
      <c r="A17" s="5"/>
      <c r="B17" s="5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1"/>
    </row>
    <row r="18" ht="13.5">
      <c r="U18" s="61"/>
    </row>
    <row r="19" ht="13.5">
      <c r="U19" s="61"/>
    </row>
    <row r="20" ht="13.5">
      <c r="U20" s="61"/>
    </row>
    <row r="21" ht="13.5">
      <c r="U21" s="61"/>
    </row>
    <row r="22" ht="13.5">
      <c r="U22" s="61"/>
    </row>
    <row r="23" ht="13.5">
      <c r="U23" s="61"/>
    </row>
    <row r="24" ht="13.5">
      <c r="U24" s="61"/>
    </row>
    <row r="25" ht="13.5">
      <c r="U25" s="61"/>
    </row>
    <row r="26" ht="13.5">
      <c r="U26" s="61"/>
    </row>
    <row r="27" ht="13.5">
      <c r="U27" s="61"/>
    </row>
    <row r="28" ht="13.5">
      <c r="U28" s="61"/>
    </row>
    <row r="29" ht="13.5">
      <c r="U29" s="61"/>
    </row>
    <row r="30" ht="13.5">
      <c r="U30" s="61"/>
    </row>
    <row r="31" ht="13.5">
      <c r="U31" s="61"/>
    </row>
    <row r="32" ht="13.5">
      <c r="U32" s="61"/>
    </row>
    <row r="33" ht="13.5">
      <c r="U33" s="61"/>
    </row>
    <row r="34" ht="13.5">
      <c r="U34" s="61"/>
    </row>
    <row r="35" ht="13.5">
      <c r="U35" s="61"/>
    </row>
    <row r="36" ht="13.5">
      <c r="U36" s="61"/>
    </row>
    <row r="37" ht="13.5">
      <c r="U37" s="61"/>
    </row>
    <row r="38" ht="13.5">
      <c r="U38" s="61"/>
    </row>
    <row r="39" ht="13.5">
      <c r="U39" s="61"/>
    </row>
    <row r="40" ht="13.5">
      <c r="U40" s="61"/>
    </row>
    <row r="41" ht="13.5">
      <c r="U41" s="61"/>
    </row>
    <row r="42" ht="13.5">
      <c r="U42" s="61"/>
    </row>
    <row r="43" ht="13.5">
      <c r="U43" s="61"/>
    </row>
    <row r="44" ht="13.5">
      <c r="U44" s="61"/>
    </row>
    <row r="45" ht="13.5">
      <c r="U45" s="61"/>
    </row>
    <row r="46" ht="13.5">
      <c r="U46" s="61"/>
    </row>
    <row r="47" ht="13.5">
      <c r="U47" s="61"/>
    </row>
    <row r="48" ht="13.5">
      <c r="U48" s="61"/>
    </row>
    <row r="49" ht="13.5">
      <c r="U49" s="61"/>
    </row>
    <row r="50" ht="13.5">
      <c r="U50" s="61"/>
    </row>
    <row r="51" ht="13.5">
      <c r="U51" s="61"/>
    </row>
    <row r="52" ht="13.5">
      <c r="U52" s="61"/>
    </row>
    <row r="53" ht="13.5">
      <c r="U53" s="61"/>
    </row>
    <row r="54" ht="13.5">
      <c r="U54" s="61"/>
    </row>
    <row r="55" ht="13.5">
      <c r="U55" s="61"/>
    </row>
    <row r="56" ht="13.5">
      <c r="U56" s="61"/>
    </row>
    <row r="57" ht="13.5">
      <c r="U57" s="61"/>
    </row>
    <row r="58" ht="13.5">
      <c r="U58" s="61"/>
    </row>
    <row r="59" ht="13.5">
      <c r="U59" s="61"/>
    </row>
    <row r="60" ht="13.5">
      <c r="U60" s="61"/>
    </row>
    <row r="61" ht="13.5">
      <c r="U61" s="61"/>
    </row>
    <row r="62" ht="13.5">
      <c r="U62" s="61"/>
    </row>
    <row r="63" ht="13.5">
      <c r="U63" s="61"/>
    </row>
    <row r="64" ht="13.5">
      <c r="U64" s="61"/>
    </row>
    <row r="65" ht="13.5">
      <c r="U65" s="61"/>
    </row>
    <row r="66" ht="13.5">
      <c r="U66" s="61"/>
    </row>
    <row r="67" ht="13.5">
      <c r="U67" s="61"/>
    </row>
    <row r="68" ht="13.5">
      <c r="U68" s="61"/>
    </row>
    <row r="69" ht="13.5">
      <c r="U69" s="61"/>
    </row>
    <row r="70" ht="13.5">
      <c r="U70" s="61"/>
    </row>
    <row r="71" ht="13.5">
      <c r="U71" s="61"/>
    </row>
    <row r="72" ht="13.5">
      <c r="U72" s="61"/>
    </row>
    <row r="73" ht="13.5">
      <c r="U73" s="61"/>
    </row>
    <row r="74" ht="13.5">
      <c r="U74" s="61"/>
    </row>
    <row r="75" ht="13.5">
      <c r="U75" s="61"/>
    </row>
    <row r="76" ht="13.5">
      <c r="U76" s="61"/>
    </row>
    <row r="77" ht="13.5">
      <c r="U77" s="61"/>
    </row>
    <row r="78" ht="13.5">
      <c r="U78" s="61"/>
    </row>
    <row r="79" ht="13.5">
      <c r="U79" s="61"/>
    </row>
    <row r="80" ht="13.5">
      <c r="U80" s="61"/>
    </row>
    <row r="81" ht="13.5">
      <c r="U81" s="61"/>
    </row>
    <row r="82" ht="13.5">
      <c r="U82" s="61"/>
    </row>
    <row r="83" ht="13.5">
      <c r="U83" s="61"/>
    </row>
    <row r="84" ht="13.5">
      <c r="U84" s="61"/>
    </row>
    <row r="85" ht="13.5">
      <c r="U85" s="61"/>
    </row>
    <row r="86" ht="13.5">
      <c r="U86" s="61"/>
    </row>
    <row r="87" ht="13.5">
      <c r="U87" s="61"/>
    </row>
    <row r="88" ht="13.5">
      <c r="U88" s="61"/>
    </row>
    <row r="89" ht="13.5">
      <c r="U89" s="61"/>
    </row>
    <row r="90" ht="13.5">
      <c r="U90" s="61"/>
    </row>
    <row r="91" ht="13.5">
      <c r="U91" s="61"/>
    </row>
    <row r="92" ht="13.5">
      <c r="U92" s="61"/>
    </row>
    <row r="93" ht="13.5">
      <c r="U93" s="61"/>
    </row>
    <row r="94" ht="13.5">
      <c r="U94" s="61"/>
    </row>
    <row r="95" ht="13.5">
      <c r="U95" s="61"/>
    </row>
    <row r="96" ht="13.5">
      <c r="U96" s="61"/>
    </row>
    <row r="97" ht="13.5">
      <c r="U97" s="61"/>
    </row>
    <row r="98" ht="13.5">
      <c r="U98" s="61"/>
    </row>
    <row r="99" ht="13.5">
      <c r="U99" s="61"/>
    </row>
    <row r="100" ht="13.5">
      <c r="U100" s="61"/>
    </row>
    <row r="101" ht="13.5">
      <c r="U101" s="61"/>
    </row>
    <row r="102" ht="13.5">
      <c r="U102" s="61"/>
    </row>
    <row r="103" ht="13.5">
      <c r="U103" s="61"/>
    </row>
    <row r="104" ht="13.5">
      <c r="U104" s="61"/>
    </row>
    <row r="105" ht="13.5">
      <c r="U105" s="61"/>
    </row>
    <row r="106" ht="13.5">
      <c r="U106" s="61"/>
    </row>
    <row r="107" ht="13.5">
      <c r="U107" s="61"/>
    </row>
    <row r="108" ht="13.5">
      <c r="U108" s="61"/>
    </row>
    <row r="109" ht="13.5">
      <c r="U109" s="61"/>
    </row>
    <row r="110" ht="13.5">
      <c r="U110" s="61"/>
    </row>
    <row r="111" ht="13.5">
      <c r="U111" s="61"/>
    </row>
    <row r="112" ht="13.5">
      <c r="U112" s="61"/>
    </row>
    <row r="113" ht="13.5">
      <c r="U113" s="61"/>
    </row>
    <row r="114" ht="13.5">
      <c r="U114" s="61"/>
    </row>
    <row r="115" ht="13.5">
      <c r="U115" s="61"/>
    </row>
    <row r="116" ht="13.5">
      <c r="U116" s="61"/>
    </row>
    <row r="117" ht="13.5">
      <c r="U117" s="61"/>
    </row>
    <row r="118" ht="13.5">
      <c r="U118" s="61"/>
    </row>
    <row r="119" ht="13.5">
      <c r="U119" s="61"/>
    </row>
    <row r="120" ht="13.5">
      <c r="U120" s="61"/>
    </row>
    <row r="121" ht="13.5">
      <c r="U121" s="61"/>
    </row>
    <row r="122" ht="13.5">
      <c r="U122" s="61"/>
    </row>
    <row r="123" ht="13.5">
      <c r="U123" s="61"/>
    </row>
    <row r="124" ht="13.5">
      <c r="U124" s="61"/>
    </row>
    <row r="125" ht="13.5">
      <c r="U125" s="61"/>
    </row>
    <row r="126" ht="13.5">
      <c r="U126" s="61"/>
    </row>
    <row r="127" ht="13.5">
      <c r="U127" s="61"/>
    </row>
    <row r="128" ht="13.5">
      <c r="U128" s="61"/>
    </row>
    <row r="129" ht="13.5">
      <c r="U129" s="61"/>
    </row>
    <row r="130" ht="13.5">
      <c r="U130" s="61"/>
    </row>
    <row r="131" ht="13.5">
      <c r="U131" s="61"/>
    </row>
    <row r="132" ht="13.5">
      <c r="U132" s="61"/>
    </row>
    <row r="133" ht="13.5">
      <c r="U133" s="61"/>
    </row>
    <row r="134" ht="13.5">
      <c r="U134" s="61"/>
    </row>
    <row r="135" ht="13.5">
      <c r="U135" s="61"/>
    </row>
    <row r="136" ht="13.5">
      <c r="U136" s="61"/>
    </row>
    <row r="137" ht="13.5">
      <c r="U137" s="61"/>
    </row>
    <row r="138" ht="13.5">
      <c r="U138" s="61"/>
    </row>
    <row r="139" ht="13.5">
      <c r="U139" s="61"/>
    </row>
    <row r="140" ht="13.5">
      <c r="U140" s="61"/>
    </row>
    <row r="141" ht="13.5">
      <c r="U141" s="61"/>
    </row>
    <row r="142" ht="13.5">
      <c r="U142" s="61"/>
    </row>
    <row r="143" ht="13.5">
      <c r="U143" s="61"/>
    </row>
    <row r="144" ht="13.5">
      <c r="U144" s="61"/>
    </row>
    <row r="145" ht="13.5">
      <c r="U145" s="61"/>
    </row>
    <row r="146" ht="13.5">
      <c r="U146" s="61"/>
    </row>
    <row r="147" ht="13.5">
      <c r="U147" s="61"/>
    </row>
    <row r="148" ht="13.5">
      <c r="U148" s="61"/>
    </row>
    <row r="149" ht="13.5">
      <c r="U149" s="61"/>
    </row>
    <row r="150" ht="13.5">
      <c r="U150" s="61"/>
    </row>
    <row r="151" ht="13.5">
      <c r="U151" s="61"/>
    </row>
    <row r="152" ht="13.5">
      <c r="U152" s="61"/>
    </row>
    <row r="153" ht="13.5">
      <c r="U153" s="61"/>
    </row>
    <row r="154" ht="13.5">
      <c r="U154" s="61"/>
    </row>
    <row r="155" ht="13.5">
      <c r="U155" s="61"/>
    </row>
    <row r="156" ht="13.5">
      <c r="U156" s="61"/>
    </row>
    <row r="157" ht="13.5">
      <c r="U157" s="61"/>
    </row>
    <row r="158" ht="13.5">
      <c r="U158" s="61"/>
    </row>
    <row r="159" ht="13.5">
      <c r="U159" s="61"/>
    </row>
    <row r="160" ht="13.5">
      <c r="U160" s="61"/>
    </row>
    <row r="161" ht="13.5">
      <c r="U161" s="61"/>
    </row>
    <row r="162" ht="13.5">
      <c r="U162" s="61"/>
    </row>
    <row r="163" ht="13.5">
      <c r="U163" s="61"/>
    </row>
    <row r="164" ht="13.5">
      <c r="U164" s="61"/>
    </row>
    <row r="165" ht="13.5">
      <c r="U165" s="61"/>
    </row>
    <row r="166" ht="13.5">
      <c r="U166" s="61"/>
    </row>
    <row r="167" ht="13.5">
      <c r="U167" s="61"/>
    </row>
    <row r="168" ht="13.5">
      <c r="U168" s="61"/>
    </row>
    <row r="169" ht="13.5">
      <c r="U169" s="61"/>
    </row>
    <row r="170" ht="13.5">
      <c r="U170" s="61"/>
    </row>
    <row r="171" ht="13.5">
      <c r="U171" s="61"/>
    </row>
    <row r="172" ht="13.5">
      <c r="U172" s="61"/>
    </row>
    <row r="173" ht="13.5">
      <c r="U173" s="61"/>
    </row>
    <row r="174" ht="13.5">
      <c r="U174" s="61"/>
    </row>
    <row r="175" ht="13.5">
      <c r="U175" s="61"/>
    </row>
    <row r="176" ht="13.5">
      <c r="U176" s="61"/>
    </row>
    <row r="177" ht="13.5">
      <c r="U177" s="61"/>
    </row>
    <row r="178" ht="13.5">
      <c r="U178" s="61"/>
    </row>
    <row r="179" ht="13.5">
      <c r="U179" s="61"/>
    </row>
    <row r="180" ht="13.5">
      <c r="U180" s="61"/>
    </row>
    <row r="181" ht="13.5">
      <c r="U181" s="61"/>
    </row>
    <row r="182" ht="13.5">
      <c r="U182" s="61"/>
    </row>
    <row r="183" ht="13.5">
      <c r="U183" s="61"/>
    </row>
    <row r="184" ht="13.5">
      <c r="U184" s="61"/>
    </row>
    <row r="185" ht="13.5">
      <c r="U185" s="61"/>
    </row>
    <row r="186" ht="13.5">
      <c r="U186" s="61"/>
    </row>
    <row r="187" ht="13.5">
      <c r="U187" s="61"/>
    </row>
    <row r="188" ht="13.5">
      <c r="U188" s="61"/>
    </row>
    <row r="189" ht="13.5">
      <c r="U189" s="61"/>
    </row>
    <row r="190" ht="13.5">
      <c r="U190" s="61"/>
    </row>
    <row r="191" ht="13.5">
      <c r="U191" s="61"/>
    </row>
    <row r="192" ht="13.5">
      <c r="U192" s="61"/>
    </row>
    <row r="193" ht="13.5">
      <c r="U193" s="61"/>
    </row>
    <row r="194" ht="13.5">
      <c r="U194" s="61"/>
    </row>
    <row r="195" ht="13.5">
      <c r="U195" s="61"/>
    </row>
    <row r="196" ht="13.5">
      <c r="U196" s="61"/>
    </row>
    <row r="197" ht="13.5">
      <c r="U197" s="61"/>
    </row>
    <row r="198" ht="13.5">
      <c r="U198" s="61"/>
    </row>
    <row r="199" ht="13.5">
      <c r="U199" s="61"/>
    </row>
    <row r="200" ht="13.5">
      <c r="U200" s="61"/>
    </row>
    <row r="201" ht="13.5">
      <c r="U201" s="61"/>
    </row>
    <row r="202" ht="13.5">
      <c r="U202" s="61"/>
    </row>
    <row r="203" ht="13.5">
      <c r="U203" s="61"/>
    </row>
    <row r="204" ht="13.5">
      <c r="U204" s="61"/>
    </row>
    <row r="205" ht="13.5">
      <c r="U205" s="61"/>
    </row>
    <row r="206" ht="13.5">
      <c r="U206" s="61"/>
    </row>
    <row r="207" ht="13.5">
      <c r="U207" s="61"/>
    </row>
    <row r="208" ht="13.5">
      <c r="U208" s="61"/>
    </row>
    <row r="209" ht="13.5">
      <c r="U209" s="61"/>
    </row>
    <row r="210" ht="13.5">
      <c r="U210" s="61"/>
    </row>
    <row r="211" ht="13.5">
      <c r="U211" s="61"/>
    </row>
    <row r="212" ht="13.5">
      <c r="U212" s="61"/>
    </row>
    <row r="213" ht="13.5">
      <c r="U213" s="61"/>
    </row>
    <row r="214" ht="13.5">
      <c r="U214" s="61"/>
    </row>
    <row r="215" ht="13.5">
      <c r="U215" s="61"/>
    </row>
    <row r="216" ht="13.5">
      <c r="U216" s="61"/>
    </row>
    <row r="217" ht="13.5">
      <c r="U217" s="61"/>
    </row>
    <row r="218" ht="13.5">
      <c r="U218" s="61"/>
    </row>
    <row r="219" ht="13.5">
      <c r="U219" s="61"/>
    </row>
    <row r="220" ht="13.5">
      <c r="U220" s="61"/>
    </row>
    <row r="221" ht="13.5">
      <c r="U221" s="61"/>
    </row>
    <row r="222" ht="13.5">
      <c r="U222" s="61"/>
    </row>
    <row r="223" ht="13.5">
      <c r="U223" s="61"/>
    </row>
    <row r="224" ht="13.5">
      <c r="U224" s="61"/>
    </row>
    <row r="225" ht="13.5">
      <c r="U225" s="61"/>
    </row>
    <row r="226" ht="13.5">
      <c r="U226" s="61"/>
    </row>
    <row r="227" ht="13.5">
      <c r="U227" s="61"/>
    </row>
    <row r="228" ht="13.5">
      <c r="U228" s="61"/>
    </row>
    <row r="229" ht="13.5">
      <c r="U229" s="61"/>
    </row>
    <row r="230" ht="13.5">
      <c r="U230" s="61"/>
    </row>
    <row r="231" ht="13.5">
      <c r="U231" s="61"/>
    </row>
    <row r="232" ht="13.5">
      <c r="U232" s="61"/>
    </row>
    <row r="233" ht="13.5">
      <c r="U233" s="61"/>
    </row>
    <row r="234" ht="13.5">
      <c r="U234" s="61"/>
    </row>
    <row r="235" ht="13.5">
      <c r="U235" s="61"/>
    </row>
    <row r="236" ht="13.5">
      <c r="U236" s="61"/>
    </row>
    <row r="237" ht="13.5">
      <c r="U237" s="61"/>
    </row>
    <row r="238" ht="13.5">
      <c r="U238" s="61"/>
    </row>
    <row r="239" ht="13.5">
      <c r="U239" s="61"/>
    </row>
    <row r="240" ht="13.5">
      <c r="U240" s="61"/>
    </row>
    <row r="241" ht="13.5">
      <c r="U241" s="61"/>
    </row>
    <row r="242" ht="13.5">
      <c r="U242" s="61"/>
    </row>
    <row r="243" ht="13.5">
      <c r="U243" s="61"/>
    </row>
    <row r="244" ht="13.5">
      <c r="U244" s="61"/>
    </row>
    <row r="245" ht="13.5">
      <c r="U245" s="61"/>
    </row>
    <row r="246" ht="13.5">
      <c r="U246" s="61"/>
    </row>
    <row r="247" ht="13.5">
      <c r="U247" s="61"/>
    </row>
    <row r="248" ht="13.5">
      <c r="U248" s="61"/>
    </row>
    <row r="249" ht="13.5">
      <c r="U249" s="61"/>
    </row>
    <row r="250" ht="13.5">
      <c r="U250" s="61"/>
    </row>
    <row r="251" ht="13.5">
      <c r="U251" s="61"/>
    </row>
    <row r="252" ht="13.5">
      <c r="U252" s="61"/>
    </row>
    <row r="253" ht="13.5">
      <c r="U253" s="61"/>
    </row>
    <row r="254" ht="13.5">
      <c r="U254" s="61"/>
    </row>
    <row r="255" ht="13.5">
      <c r="U255" s="61"/>
    </row>
    <row r="256" ht="13.5">
      <c r="U256" s="61"/>
    </row>
    <row r="257" ht="13.5">
      <c r="U257" s="61"/>
    </row>
    <row r="258" ht="13.5">
      <c r="U258" s="61"/>
    </row>
    <row r="259" ht="13.5">
      <c r="U259" s="61"/>
    </row>
    <row r="260" ht="13.5">
      <c r="U260" s="61"/>
    </row>
    <row r="261" ht="13.5">
      <c r="U261" s="61"/>
    </row>
    <row r="262" ht="13.5">
      <c r="U262" s="61"/>
    </row>
    <row r="263" ht="13.5">
      <c r="U263" s="61"/>
    </row>
    <row r="264" ht="13.5">
      <c r="U264" s="61"/>
    </row>
    <row r="265" ht="13.5">
      <c r="U265" s="61"/>
    </row>
    <row r="266" ht="13.5">
      <c r="U266" s="61"/>
    </row>
    <row r="267" ht="13.5">
      <c r="U267" s="61"/>
    </row>
    <row r="268" ht="13.5">
      <c r="U268" s="61"/>
    </row>
    <row r="269" ht="13.5">
      <c r="U269" s="61"/>
    </row>
    <row r="270" ht="13.5">
      <c r="U270" s="61"/>
    </row>
    <row r="271" ht="13.5">
      <c r="U271" s="61"/>
    </row>
    <row r="272" ht="13.5">
      <c r="U272" s="61"/>
    </row>
    <row r="273" ht="13.5">
      <c r="U273" s="61"/>
    </row>
    <row r="274" ht="13.5">
      <c r="U274" s="61"/>
    </row>
    <row r="275" ht="13.5">
      <c r="U275" s="61"/>
    </row>
    <row r="276" ht="13.5">
      <c r="U276" s="61"/>
    </row>
    <row r="277" ht="13.5">
      <c r="U277" s="61"/>
    </row>
    <row r="278" ht="13.5">
      <c r="U278" s="61"/>
    </row>
    <row r="279" ht="13.5">
      <c r="U279" s="61"/>
    </row>
    <row r="280" ht="13.5">
      <c r="U280" s="61"/>
    </row>
    <row r="281" ht="13.5">
      <c r="U281" s="61"/>
    </row>
    <row r="282" ht="13.5">
      <c r="U282" s="61"/>
    </row>
    <row r="283" ht="13.5">
      <c r="U283" s="61"/>
    </row>
    <row r="284" ht="13.5">
      <c r="U284" s="61"/>
    </row>
    <row r="285" ht="13.5">
      <c r="U285" s="61"/>
    </row>
    <row r="286" ht="13.5">
      <c r="U286" s="61"/>
    </row>
    <row r="287" ht="13.5">
      <c r="U287" s="61"/>
    </row>
    <row r="288" ht="13.5">
      <c r="U288" s="61"/>
    </row>
    <row r="289" ht="13.5">
      <c r="U289" s="61"/>
    </row>
    <row r="290" ht="13.5">
      <c r="U290" s="61"/>
    </row>
    <row r="291" ht="13.5">
      <c r="U291" s="61"/>
    </row>
    <row r="292" ht="13.5">
      <c r="U292" s="61"/>
    </row>
    <row r="293" ht="13.5">
      <c r="U293" s="61"/>
    </row>
    <row r="294" ht="13.5">
      <c r="U294" s="61"/>
    </row>
    <row r="295" ht="13.5">
      <c r="U295" s="61"/>
    </row>
  </sheetData>
  <sheetProtection/>
  <mergeCells count="25">
    <mergeCell ref="A1:G1"/>
    <mergeCell ref="P5:P6"/>
    <mergeCell ref="P4:S4"/>
    <mergeCell ref="J4:L4"/>
    <mergeCell ref="H4:H6"/>
    <mergeCell ref="I4:I6"/>
    <mergeCell ref="J5:J6"/>
    <mergeCell ref="A4:A6"/>
    <mergeCell ref="G5:G6"/>
    <mergeCell ref="L5:L6"/>
    <mergeCell ref="N5:N6"/>
    <mergeCell ref="O5:O6"/>
    <mergeCell ref="U4:U6"/>
    <mergeCell ref="Q5:Q6"/>
    <mergeCell ref="R5:R6"/>
    <mergeCell ref="S5:S6"/>
    <mergeCell ref="T4:T6"/>
    <mergeCell ref="M4:O4"/>
    <mergeCell ref="K5:K6"/>
    <mergeCell ref="B4:B6"/>
    <mergeCell ref="D5:D6"/>
    <mergeCell ref="C4:C6"/>
    <mergeCell ref="E5:E6"/>
    <mergeCell ref="F5:F6"/>
    <mergeCell ref="D4:G4"/>
  </mergeCells>
  <printOptions/>
  <pageMargins left="0.32" right="0.17" top="0.984251968503937" bottom="0.984251968503937" header="0.5118110236220472" footer="0.5118110236220472"/>
  <pageSetup horizontalDpi="300" verticalDpi="300" orientation="landscape" pageOrder="overThenDown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G18" sqref="G18"/>
    </sheetView>
  </sheetViews>
  <sheetFormatPr defaultColWidth="8.88671875" defaultRowHeight="13.5"/>
  <cols>
    <col min="1" max="1" width="11.77734375" style="12" customWidth="1"/>
    <col min="2" max="2" width="8.21484375" style="12" customWidth="1"/>
    <col min="3" max="4" width="7.3359375" style="12" customWidth="1"/>
    <col min="5" max="6" width="7.77734375" style="12" customWidth="1"/>
    <col min="7" max="9" width="7.3359375" style="12" customWidth="1"/>
    <col min="10" max="11" width="7.77734375" style="12" customWidth="1"/>
    <col min="12" max="12" width="7.3359375" style="12" customWidth="1"/>
    <col min="13" max="16384" width="8.88671875" style="12" customWidth="1"/>
  </cols>
  <sheetData>
    <row r="1" spans="1:5" s="5" customFormat="1" ht="24.75" customHeight="1">
      <c r="A1" s="247" t="s">
        <v>263</v>
      </c>
      <c r="B1" s="247"/>
      <c r="C1" s="247"/>
      <c r="D1" s="247"/>
      <c r="E1" s="247"/>
    </row>
    <row r="2" s="5" customFormat="1" ht="15.75" customHeight="1"/>
    <row r="3" spans="1:6" s="41" customFormat="1" ht="21.75" customHeight="1">
      <c r="A3" s="55" t="s">
        <v>193</v>
      </c>
      <c r="F3" s="55" t="s">
        <v>25</v>
      </c>
    </row>
    <row r="4" spans="1:12" s="41" customFormat="1" ht="21.75" customHeight="1">
      <c r="A4" s="249" t="s">
        <v>112</v>
      </c>
      <c r="B4" s="266" t="s">
        <v>46</v>
      </c>
      <c r="C4" s="255" t="s">
        <v>47</v>
      </c>
      <c r="D4" s="255" t="s">
        <v>48</v>
      </c>
      <c r="E4" s="255" t="s">
        <v>49</v>
      </c>
      <c r="F4" s="255" t="s">
        <v>50</v>
      </c>
      <c r="G4" s="253" t="s">
        <v>51</v>
      </c>
      <c r="H4" s="253" t="s">
        <v>52</v>
      </c>
      <c r="I4" s="253" t="s">
        <v>53</v>
      </c>
      <c r="J4" s="255" t="s">
        <v>54</v>
      </c>
      <c r="K4" s="255" t="s">
        <v>227</v>
      </c>
      <c r="L4" s="267" t="s">
        <v>55</v>
      </c>
    </row>
    <row r="5" spans="1:12" s="41" customFormat="1" ht="21.75" customHeight="1">
      <c r="A5" s="264"/>
      <c r="B5" s="250"/>
      <c r="C5" s="254"/>
      <c r="D5" s="254"/>
      <c r="E5" s="254"/>
      <c r="F5" s="254"/>
      <c r="G5" s="254"/>
      <c r="H5" s="254"/>
      <c r="I5" s="254"/>
      <c r="J5" s="257"/>
      <c r="K5" s="257"/>
      <c r="L5" s="269"/>
    </row>
    <row r="6" spans="1:12" s="41" customFormat="1" ht="24.75" customHeight="1">
      <c r="A6" s="35" t="s">
        <v>259</v>
      </c>
      <c r="B6" s="51">
        <v>0</v>
      </c>
      <c r="C6" s="51">
        <v>0</v>
      </c>
      <c r="D6" s="51">
        <v>0</v>
      </c>
      <c r="E6" s="51">
        <v>0</v>
      </c>
      <c r="F6" s="51">
        <v>0</v>
      </c>
      <c r="G6" s="51">
        <v>0</v>
      </c>
      <c r="H6" s="48">
        <v>1560</v>
      </c>
      <c r="I6" s="51">
        <v>0</v>
      </c>
      <c r="J6" s="51">
        <v>0</v>
      </c>
      <c r="K6" s="51">
        <v>0</v>
      </c>
      <c r="L6" s="73">
        <v>0</v>
      </c>
    </row>
    <row r="7" spans="1:12" s="41" customFormat="1" ht="24.75" customHeight="1">
      <c r="A7" s="35" t="s">
        <v>43</v>
      </c>
      <c r="B7" s="51">
        <v>0</v>
      </c>
      <c r="C7" s="51">
        <v>0</v>
      </c>
      <c r="D7" s="51">
        <v>0</v>
      </c>
      <c r="E7" s="51">
        <v>0</v>
      </c>
      <c r="F7" s="51">
        <v>0</v>
      </c>
      <c r="G7" s="51">
        <v>0</v>
      </c>
      <c r="H7" s="48">
        <v>1296</v>
      </c>
      <c r="I7" s="51">
        <v>0</v>
      </c>
      <c r="J7" s="51">
        <v>0</v>
      </c>
      <c r="K7" s="51">
        <v>0</v>
      </c>
      <c r="L7" s="73">
        <v>2400</v>
      </c>
    </row>
    <row r="8" spans="1:12" s="41" customFormat="1" ht="24.75" customHeight="1">
      <c r="A8" s="35" t="s">
        <v>44</v>
      </c>
      <c r="B8" s="51">
        <v>0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48">
        <v>1266</v>
      </c>
      <c r="I8" s="51">
        <v>0</v>
      </c>
      <c r="J8" s="51">
        <v>0</v>
      </c>
      <c r="K8" s="51">
        <v>0</v>
      </c>
      <c r="L8" s="73">
        <v>3900</v>
      </c>
    </row>
    <row r="9" spans="1:12" s="41" customFormat="1" ht="24.75" customHeight="1">
      <c r="A9" s="35" t="s">
        <v>40</v>
      </c>
      <c r="B9" s="51">
        <v>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1562</v>
      </c>
      <c r="I9" s="51">
        <v>0</v>
      </c>
      <c r="J9" s="51">
        <v>0</v>
      </c>
      <c r="K9" s="51">
        <v>0</v>
      </c>
      <c r="L9" s="72">
        <v>0</v>
      </c>
    </row>
    <row r="10" spans="1:12" s="41" customFormat="1" ht="24.75" customHeight="1">
      <c r="A10" s="35" t="s">
        <v>162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1533</v>
      </c>
      <c r="I10" s="51">
        <v>0</v>
      </c>
      <c r="J10" s="51">
        <v>0</v>
      </c>
      <c r="K10" s="51">
        <v>0</v>
      </c>
      <c r="L10" s="72">
        <v>2400</v>
      </c>
    </row>
    <row r="11" spans="1:12" s="41" customFormat="1" ht="24.75" customHeight="1">
      <c r="A11" s="35" t="s">
        <v>230</v>
      </c>
      <c r="B11" s="51">
        <v>0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1373</v>
      </c>
      <c r="I11" s="51">
        <v>0</v>
      </c>
      <c r="J11" s="51">
        <v>0</v>
      </c>
      <c r="K11" s="51">
        <v>0</v>
      </c>
      <c r="L11" s="72">
        <v>594</v>
      </c>
    </row>
    <row r="12" spans="1:12" s="41" customFormat="1" ht="24.75" customHeight="1">
      <c r="A12" s="106"/>
      <c r="B12" s="6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2" s="41" customFormat="1" ht="24.75" customHeight="1">
      <c r="A13" s="74" t="s">
        <v>56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202</v>
      </c>
      <c r="I13" s="51">
        <v>0</v>
      </c>
      <c r="J13" s="51">
        <v>0</v>
      </c>
      <c r="K13" s="51">
        <v>0</v>
      </c>
      <c r="L13" s="72">
        <v>0</v>
      </c>
    </row>
    <row r="14" spans="1:12" s="41" customFormat="1" ht="24.75" customHeight="1">
      <c r="A14" s="74" t="s">
        <v>57</v>
      </c>
      <c r="B14" s="51"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49">
        <v>157</v>
      </c>
      <c r="I14" s="51">
        <v>0</v>
      </c>
      <c r="J14" s="51">
        <v>0</v>
      </c>
      <c r="K14" s="51">
        <v>0</v>
      </c>
      <c r="L14" s="72">
        <v>0</v>
      </c>
    </row>
    <row r="15" spans="1:12" s="41" customFormat="1" ht="24.75" customHeight="1">
      <c r="A15" s="74" t="s">
        <v>58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343</v>
      </c>
      <c r="I15" s="51">
        <v>0</v>
      </c>
      <c r="J15" s="51">
        <v>0</v>
      </c>
      <c r="K15" s="51">
        <v>0</v>
      </c>
      <c r="L15" s="72">
        <v>0</v>
      </c>
    </row>
    <row r="16" spans="1:12" s="41" customFormat="1" ht="24.75" customHeight="1">
      <c r="A16" s="74" t="s">
        <v>163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118</v>
      </c>
      <c r="I16" s="51">
        <v>0</v>
      </c>
      <c r="J16" s="51">
        <v>0</v>
      </c>
      <c r="K16" s="51">
        <v>0</v>
      </c>
      <c r="L16" s="72">
        <v>0</v>
      </c>
    </row>
    <row r="17" spans="1:12" s="41" customFormat="1" ht="24.75" customHeight="1">
      <c r="A17" s="74" t="s">
        <v>164</v>
      </c>
      <c r="B17" s="51">
        <v>0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49">
        <v>235</v>
      </c>
      <c r="I17" s="51">
        <v>0</v>
      </c>
      <c r="J17" s="51">
        <v>0</v>
      </c>
      <c r="K17" s="51">
        <v>0</v>
      </c>
      <c r="L17" s="72">
        <v>0</v>
      </c>
    </row>
    <row r="18" spans="1:12" s="41" customFormat="1" ht="24.75" customHeight="1">
      <c r="A18" s="74" t="s">
        <v>165</v>
      </c>
      <c r="B18" s="51">
        <v>0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49">
        <v>102</v>
      </c>
      <c r="I18" s="51">
        <v>0</v>
      </c>
      <c r="J18" s="51">
        <v>0</v>
      </c>
      <c r="K18" s="51">
        <v>0</v>
      </c>
      <c r="L18" s="72">
        <v>0</v>
      </c>
    </row>
    <row r="19" spans="1:12" s="41" customFormat="1" ht="24.75" customHeight="1">
      <c r="A19" s="74" t="s">
        <v>59</v>
      </c>
      <c r="B19" s="51">
        <v>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49">
        <v>216</v>
      </c>
      <c r="I19" s="51">
        <v>0</v>
      </c>
      <c r="J19" s="51">
        <v>0</v>
      </c>
      <c r="K19" s="51">
        <v>0</v>
      </c>
      <c r="L19" s="72">
        <v>0</v>
      </c>
    </row>
    <row r="20" spans="1:12" s="41" customFormat="1" ht="15" customHeight="1">
      <c r="A20" s="107"/>
      <c r="B20" s="108"/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1:6" s="41" customFormat="1" ht="19.5" customHeight="1">
      <c r="A21" s="32" t="s">
        <v>110</v>
      </c>
      <c r="B21" s="71"/>
      <c r="C21" s="71"/>
      <c r="D21" s="71"/>
      <c r="E21" s="71"/>
      <c r="F21" s="71"/>
    </row>
    <row r="22" spans="1:6" s="5" customFormat="1" ht="20.25" customHeight="1">
      <c r="A22" s="3"/>
      <c r="B22" s="3"/>
      <c r="C22" s="3"/>
      <c r="D22" s="3"/>
      <c r="E22" s="3"/>
      <c r="F22" s="3"/>
    </row>
    <row r="23" spans="1:6" s="5" customFormat="1" ht="20.25" customHeight="1">
      <c r="A23" s="3"/>
      <c r="B23" s="3"/>
      <c r="C23" s="3"/>
      <c r="D23" s="3"/>
      <c r="E23" s="3"/>
      <c r="F23" s="3"/>
    </row>
    <row r="24" spans="1:6" s="10" customFormat="1" ht="20.25" customHeight="1">
      <c r="A24" s="9"/>
      <c r="B24" s="9"/>
      <c r="C24" s="9"/>
      <c r="D24" s="9"/>
      <c r="E24" s="9"/>
      <c r="F24" s="9"/>
    </row>
    <row r="25" spans="1:6" s="10" customFormat="1" ht="20.25" customHeight="1">
      <c r="A25" s="9"/>
      <c r="B25" s="9"/>
      <c r="C25" s="9"/>
      <c r="D25" s="9"/>
      <c r="E25" s="9"/>
      <c r="F25" s="9"/>
    </row>
    <row r="26" spans="1:6" s="10" customFormat="1" ht="20.25" customHeight="1">
      <c r="A26" s="9"/>
      <c r="B26" s="9"/>
      <c r="C26" s="9"/>
      <c r="D26" s="9"/>
      <c r="E26" s="9"/>
      <c r="F26" s="9"/>
    </row>
    <row r="27" s="10" customFormat="1" ht="14.25"/>
    <row r="28" s="10" customFormat="1" ht="14.25"/>
    <row r="29" s="10" customFormat="1" ht="14.25"/>
    <row r="30" s="10" customFormat="1" ht="14.25"/>
    <row r="31" s="10" customFormat="1" ht="14.25"/>
    <row r="32" s="10" customFormat="1" ht="14.25"/>
    <row r="33" s="10" customFormat="1" ht="14.25"/>
    <row r="34" s="10" customFormat="1" ht="14.25"/>
    <row r="35" s="10" customFormat="1" ht="14.25"/>
    <row r="36" s="10" customFormat="1" ht="14.25"/>
    <row r="37" s="10" customFormat="1" ht="14.25"/>
    <row r="38" s="10" customFormat="1" ht="14.25"/>
    <row r="39" s="10" customFormat="1" ht="14.25"/>
    <row r="40" s="10" customFormat="1" ht="14.25"/>
    <row r="41" s="10" customFormat="1" ht="14.25"/>
    <row r="42" s="10" customFormat="1" ht="14.25"/>
    <row r="43" s="10" customFormat="1" ht="14.25"/>
    <row r="44" s="10" customFormat="1" ht="14.25"/>
    <row r="45" s="10" customFormat="1" ht="14.25"/>
    <row r="46" s="10" customFormat="1" ht="14.25"/>
    <row r="47" s="10" customFormat="1" ht="14.25"/>
    <row r="48" s="10" customFormat="1" ht="14.25"/>
    <row r="49" s="11" customFormat="1" ht="14.25"/>
    <row r="50" s="11" customFormat="1" ht="14.25"/>
    <row r="51" s="11" customFormat="1" ht="14.25"/>
    <row r="52" s="11" customFormat="1" ht="14.25"/>
    <row r="53" s="11" customFormat="1" ht="14.25"/>
    <row r="54" s="11" customFormat="1" ht="14.25"/>
    <row r="55" s="11" customFormat="1" ht="14.25"/>
    <row r="56" s="11" customFormat="1" ht="14.25"/>
    <row r="57" s="11" customFormat="1" ht="14.25"/>
    <row r="58" s="11" customFormat="1" ht="14.25"/>
    <row r="59" s="11" customFormat="1" ht="14.25"/>
    <row r="60" s="11" customFormat="1" ht="14.25"/>
    <row r="61" s="11" customFormat="1" ht="14.25"/>
    <row r="62" s="11" customFormat="1" ht="14.25"/>
    <row r="63" s="11" customFormat="1" ht="14.25"/>
    <row r="64" s="11" customFormat="1" ht="14.25"/>
    <row r="65" s="11" customFormat="1" ht="14.25"/>
    <row r="66" s="11" customFormat="1" ht="14.25"/>
    <row r="67" s="11" customFormat="1" ht="14.25"/>
    <row r="68" s="11" customFormat="1" ht="14.25"/>
    <row r="69" s="11" customFormat="1" ht="14.25"/>
    <row r="70" s="11" customFormat="1" ht="14.25"/>
    <row r="71" s="11" customFormat="1" ht="14.25"/>
    <row r="72" s="11" customFormat="1" ht="14.25"/>
    <row r="73" s="11" customFormat="1" ht="14.25"/>
    <row r="74" s="11" customFormat="1" ht="14.25"/>
    <row r="75" s="11" customFormat="1" ht="14.25"/>
    <row r="76" s="11" customFormat="1" ht="14.25"/>
    <row r="77" s="11" customFormat="1" ht="14.25"/>
    <row r="78" s="11" customFormat="1" ht="14.25"/>
    <row r="79" s="11" customFormat="1" ht="14.25"/>
    <row r="80" s="11" customFormat="1" ht="14.25"/>
    <row r="81" s="11" customFormat="1" ht="14.25"/>
    <row r="82" s="11" customFormat="1" ht="14.25"/>
    <row r="83" s="11" customFormat="1" ht="14.25"/>
    <row r="84" s="11" customFormat="1" ht="14.25"/>
    <row r="85" s="11" customFormat="1" ht="14.25"/>
    <row r="86" s="11" customFormat="1" ht="14.25"/>
    <row r="87" s="11" customFormat="1" ht="14.25"/>
    <row r="88" s="11" customFormat="1" ht="14.25"/>
    <row r="89" s="11" customFormat="1" ht="14.25"/>
    <row r="90" s="11" customFormat="1" ht="14.25"/>
    <row r="91" s="11" customFormat="1" ht="14.25"/>
    <row r="92" s="11" customFormat="1" ht="14.25"/>
    <row r="93" s="11" customFormat="1" ht="14.25"/>
    <row r="94" s="11" customFormat="1" ht="14.25"/>
    <row r="95" s="11" customFormat="1" ht="14.25"/>
    <row r="96" s="11" customFormat="1" ht="14.25"/>
    <row r="97" s="11" customFormat="1" ht="14.25"/>
    <row r="98" s="11" customFormat="1" ht="14.25"/>
    <row r="99" s="11" customFormat="1" ht="14.25"/>
    <row r="100" s="11" customFormat="1" ht="14.25"/>
    <row r="101" s="11" customFormat="1" ht="14.25"/>
    <row r="102" s="11" customFormat="1" ht="14.25"/>
    <row r="103" s="11" customFormat="1" ht="14.25"/>
    <row r="104" s="11" customFormat="1" ht="14.25"/>
    <row r="105" s="11" customFormat="1" ht="14.25"/>
    <row r="106" s="11" customFormat="1" ht="14.25"/>
    <row r="107" s="11" customFormat="1" ht="14.25"/>
    <row r="108" s="11" customFormat="1" ht="14.25"/>
    <row r="109" s="11" customFormat="1" ht="14.25"/>
    <row r="110" s="11" customFormat="1" ht="14.25"/>
    <row r="111" s="11" customFormat="1" ht="14.25"/>
    <row r="112" s="11" customFormat="1" ht="14.25"/>
    <row r="113" s="11" customFormat="1" ht="14.25"/>
    <row r="114" s="11" customFormat="1" ht="14.25"/>
    <row r="115" s="11" customFormat="1" ht="14.25"/>
    <row r="116" s="11" customFormat="1" ht="14.25"/>
    <row r="117" s="11" customFormat="1" ht="14.25"/>
    <row r="118" s="11" customFormat="1" ht="14.25"/>
    <row r="119" s="11" customFormat="1" ht="14.25"/>
    <row r="120" s="11" customFormat="1" ht="14.25"/>
    <row r="121" s="11" customFormat="1" ht="14.25"/>
    <row r="122" s="11" customFormat="1" ht="14.25"/>
    <row r="123" s="11" customFormat="1" ht="14.25"/>
    <row r="124" s="11" customFormat="1" ht="14.25"/>
    <row r="125" s="11" customFormat="1" ht="14.25"/>
    <row r="126" s="11" customFormat="1" ht="14.25"/>
    <row r="127" s="11" customFormat="1" ht="14.25"/>
    <row r="128" s="11" customFormat="1" ht="14.25"/>
    <row r="129" s="11" customFormat="1" ht="14.25"/>
    <row r="130" s="11" customFormat="1" ht="14.25"/>
    <row r="131" s="11" customFormat="1" ht="14.25"/>
    <row r="132" s="11" customFormat="1" ht="14.25"/>
    <row r="133" s="11" customFormat="1" ht="14.25"/>
    <row r="134" s="11" customFormat="1" ht="14.25"/>
    <row r="135" s="11" customFormat="1" ht="14.25"/>
    <row r="136" s="11" customFormat="1" ht="14.25"/>
    <row r="137" s="11" customFormat="1" ht="14.25"/>
    <row r="138" s="11" customFormat="1" ht="14.25"/>
    <row r="139" s="11" customFormat="1" ht="14.25"/>
    <row r="140" s="11" customFormat="1" ht="14.25"/>
    <row r="141" s="11" customFormat="1" ht="14.25"/>
    <row r="142" s="11" customFormat="1" ht="14.25"/>
    <row r="143" s="11" customFormat="1" ht="14.25"/>
    <row r="144" s="11" customFormat="1" ht="14.25"/>
    <row r="145" s="11" customFormat="1" ht="14.25"/>
    <row r="146" s="11" customFormat="1" ht="14.25"/>
    <row r="147" s="11" customFormat="1" ht="14.25"/>
    <row r="148" s="11" customFormat="1" ht="14.25"/>
    <row r="149" s="11" customFormat="1" ht="14.25"/>
    <row r="150" s="11" customFormat="1" ht="14.25"/>
    <row r="151" s="11" customFormat="1" ht="14.25"/>
    <row r="152" s="11" customFormat="1" ht="14.25"/>
    <row r="153" s="11" customFormat="1" ht="14.25"/>
    <row r="154" s="11" customFormat="1" ht="14.25"/>
    <row r="155" s="11" customFormat="1" ht="14.25"/>
    <row r="156" s="11" customFormat="1" ht="14.25"/>
    <row r="157" s="11" customFormat="1" ht="14.25"/>
    <row r="158" s="11" customFormat="1" ht="14.25"/>
    <row r="159" s="11" customFormat="1" ht="14.25"/>
    <row r="160" s="11" customFormat="1" ht="14.25"/>
    <row r="161" s="11" customFormat="1" ht="14.25"/>
    <row r="162" s="11" customFormat="1" ht="14.25"/>
    <row r="163" s="11" customFormat="1" ht="14.25"/>
    <row r="164" s="11" customFormat="1" ht="14.25"/>
    <row r="165" s="11" customFormat="1" ht="14.25"/>
    <row r="166" s="11" customFormat="1" ht="14.25"/>
    <row r="167" s="11" customFormat="1" ht="14.25"/>
    <row r="168" s="11" customFormat="1" ht="14.25"/>
    <row r="169" s="11" customFormat="1" ht="14.25"/>
    <row r="170" s="11" customFormat="1" ht="14.25"/>
    <row r="171" s="11" customFormat="1" ht="14.25"/>
    <row r="172" s="11" customFormat="1" ht="14.25"/>
    <row r="173" s="11" customFormat="1" ht="14.25"/>
    <row r="174" s="11" customFormat="1" ht="14.25"/>
    <row r="175" s="11" customFormat="1" ht="14.25"/>
    <row r="176" s="11" customFormat="1" ht="14.25"/>
    <row r="177" s="11" customFormat="1" ht="14.25"/>
    <row r="178" s="11" customFormat="1" ht="14.25"/>
    <row r="179" s="11" customFormat="1" ht="14.25"/>
    <row r="180" s="11" customFormat="1" ht="14.25"/>
    <row r="181" s="11" customFormat="1" ht="14.25"/>
    <row r="182" s="11" customFormat="1" ht="14.25"/>
    <row r="183" s="11" customFormat="1" ht="14.25"/>
    <row r="184" s="11" customFormat="1" ht="14.25"/>
    <row r="185" s="11" customFormat="1" ht="14.25"/>
    <row r="186" s="11" customFormat="1" ht="14.25"/>
    <row r="187" s="11" customFormat="1" ht="14.25"/>
    <row r="188" s="11" customFormat="1" ht="14.25"/>
    <row r="189" s="11" customFormat="1" ht="14.25"/>
    <row r="190" s="11" customFormat="1" ht="14.25"/>
    <row r="191" s="11" customFormat="1" ht="14.25"/>
    <row r="192" s="11" customFormat="1" ht="14.25"/>
    <row r="193" s="11" customFormat="1" ht="14.25"/>
    <row r="194" s="11" customFormat="1" ht="14.25"/>
    <row r="195" s="11" customFormat="1" ht="14.25"/>
    <row r="196" s="11" customFormat="1" ht="14.25"/>
    <row r="197" s="11" customFormat="1" ht="14.25"/>
  </sheetData>
  <sheetProtection/>
  <mergeCells count="13">
    <mergeCell ref="L4:L5"/>
    <mergeCell ref="D4:D5"/>
    <mergeCell ref="E4:E5"/>
    <mergeCell ref="F4:F5"/>
    <mergeCell ref="G4:G5"/>
    <mergeCell ref="H4:H5"/>
    <mergeCell ref="I4:I5"/>
    <mergeCell ref="J4:J5"/>
    <mergeCell ref="K4:K5"/>
    <mergeCell ref="A1:E1"/>
    <mergeCell ref="A4:A5"/>
    <mergeCell ref="B4:B5"/>
    <mergeCell ref="C4:C5"/>
  </mergeCells>
  <printOptions/>
  <pageMargins left="0.38" right="0.26" top="0.97" bottom="0.33" header="0.61" footer="0.35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75"/>
  <sheetViews>
    <sheetView zoomScalePageLayoutView="0" workbookViewId="0" topLeftCell="A1">
      <selection activeCell="N26" sqref="N26"/>
    </sheetView>
  </sheetViews>
  <sheetFormatPr defaultColWidth="8.88671875" defaultRowHeight="13.5"/>
  <cols>
    <col min="1" max="1" width="10.99609375" style="12" customWidth="1"/>
    <col min="2" max="12" width="5.77734375" style="12" customWidth="1"/>
    <col min="13" max="16384" width="8.88671875" style="12" customWidth="1"/>
  </cols>
  <sheetData>
    <row r="1" spans="1:12" s="3" customFormat="1" ht="19.5" customHeight="1">
      <c r="A1" s="247" t="s">
        <v>264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 s="5" customFormat="1" ht="13.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0" s="41" customFormat="1" ht="22.5" customHeight="1">
      <c r="A3" s="55" t="s">
        <v>194</v>
      </c>
      <c r="B3" s="55"/>
      <c r="C3" s="55"/>
      <c r="D3" s="55"/>
      <c r="E3" s="55"/>
      <c r="J3" s="55" t="s">
        <v>25</v>
      </c>
    </row>
    <row r="4" spans="1:12" s="41" customFormat="1" ht="21" customHeight="1">
      <c r="A4" s="266" t="s">
        <v>116</v>
      </c>
      <c r="B4" s="260" t="s">
        <v>195</v>
      </c>
      <c r="C4" s="265"/>
      <c r="D4" s="266"/>
      <c r="E4" s="260" t="s">
        <v>113</v>
      </c>
      <c r="F4" s="265"/>
      <c r="G4" s="265"/>
      <c r="H4" s="265"/>
      <c r="I4" s="265"/>
      <c r="J4" s="265"/>
      <c r="K4" s="265"/>
      <c r="L4" s="265"/>
    </row>
    <row r="5" spans="1:12" s="41" customFormat="1" ht="21" customHeight="1">
      <c r="A5" s="250"/>
      <c r="B5" s="67"/>
      <c r="C5" s="44" t="s">
        <v>114</v>
      </c>
      <c r="D5" s="44" t="s">
        <v>115</v>
      </c>
      <c r="E5" s="67"/>
      <c r="F5" s="44" t="s">
        <v>117</v>
      </c>
      <c r="G5" s="44" t="s">
        <v>118</v>
      </c>
      <c r="H5" s="44" t="s">
        <v>119</v>
      </c>
      <c r="I5" s="44" t="s">
        <v>17</v>
      </c>
      <c r="J5" s="44" t="s">
        <v>60</v>
      </c>
      <c r="K5" s="44" t="s">
        <v>61</v>
      </c>
      <c r="L5" s="45" t="s">
        <v>62</v>
      </c>
    </row>
    <row r="6" spans="1:42" s="41" customFormat="1" ht="21" customHeight="1">
      <c r="A6" s="70" t="s">
        <v>42</v>
      </c>
      <c r="B6" s="47">
        <v>10</v>
      </c>
      <c r="C6" s="47">
        <v>9</v>
      </c>
      <c r="D6" s="47">
        <v>1</v>
      </c>
      <c r="E6" s="47">
        <v>10</v>
      </c>
      <c r="F6" s="77">
        <v>1</v>
      </c>
      <c r="G6" s="77">
        <v>0</v>
      </c>
      <c r="H6" s="77">
        <v>1</v>
      </c>
      <c r="I6" s="77">
        <v>6</v>
      </c>
      <c r="J6" s="77">
        <v>0</v>
      </c>
      <c r="K6" s="77">
        <v>1</v>
      </c>
      <c r="L6" s="109">
        <v>1</v>
      </c>
      <c r="M6" s="76"/>
      <c r="N6" s="76"/>
      <c r="O6" s="76"/>
      <c r="P6" s="76"/>
      <c r="Q6" s="76"/>
      <c r="R6" s="76"/>
      <c r="S6" s="76"/>
      <c r="T6" s="76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</row>
    <row r="7" spans="1:42" s="41" customFormat="1" ht="21" customHeight="1">
      <c r="A7" s="70" t="s">
        <v>43</v>
      </c>
      <c r="B7" s="47">
        <v>10</v>
      </c>
      <c r="C7" s="47">
        <v>10</v>
      </c>
      <c r="D7" s="47">
        <v>0</v>
      </c>
      <c r="E7" s="47">
        <v>10</v>
      </c>
      <c r="F7" s="77">
        <v>1</v>
      </c>
      <c r="G7" s="77">
        <v>0</v>
      </c>
      <c r="H7" s="77">
        <v>1</v>
      </c>
      <c r="I7" s="77">
        <v>6</v>
      </c>
      <c r="J7" s="77">
        <v>0</v>
      </c>
      <c r="K7" s="77">
        <v>1</v>
      </c>
      <c r="L7" s="109">
        <v>1</v>
      </c>
      <c r="M7" s="76"/>
      <c r="N7" s="76"/>
      <c r="O7" s="76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</row>
    <row r="8" spans="1:42" s="41" customFormat="1" ht="21" customHeight="1">
      <c r="A8" s="70" t="s">
        <v>44</v>
      </c>
      <c r="B8" s="47">
        <v>10</v>
      </c>
      <c r="C8" s="47">
        <v>10</v>
      </c>
      <c r="D8" s="47">
        <v>0</v>
      </c>
      <c r="E8" s="47">
        <v>10</v>
      </c>
      <c r="F8" s="77">
        <v>1</v>
      </c>
      <c r="G8" s="77">
        <v>0</v>
      </c>
      <c r="H8" s="77">
        <v>1</v>
      </c>
      <c r="I8" s="77">
        <v>6</v>
      </c>
      <c r="J8" s="77">
        <v>0</v>
      </c>
      <c r="K8" s="77">
        <v>1</v>
      </c>
      <c r="L8" s="109">
        <v>1</v>
      </c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</row>
    <row r="9" spans="1:42" s="41" customFormat="1" ht="21" customHeight="1">
      <c r="A9" s="70" t="s">
        <v>40</v>
      </c>
      <c r="B9" s="47">
        <v>11</v>
      </c>
      <c r="C9" s="47">
        <v>10</v>
      </c>
      <c r="D9" s="47">
        <v>1</v>
      </c>
      <c r="E9" s="47">
        <v>11</v>
      </c>
      <c r="F9" s="77">
        <v>1</v>
      </c>
      <c r="G9" s="77">
        <v>0</v>
      </c>
      <c r="H9" s="77">
        <v>1</v>
      </c>
      <c r="I9" s="77">
        <v>6</v>
      </c>
      <c r="J9" s="77">
        <v>0</v>
      </c>
      <c r="K9" s="77">
        <v>2</v>
      </c>
      <c r="L9" s="109">
        <v>1</v>
      </c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</row>
    <row r="10" spans="1:42" s="41" customFormat="1" ht="21" customHeight="1">
      <c r="A10" s="70" t="s">
        <v>162</v>
      </c>
      <c r="B10" s="47">
        <v>11</v>
      </c>
      <c r="C10" s="77">
        <v>10</v>
      </c>
      <c r="D10" s="77">
        <v>1</v>
      </c>
      <c r="E10" s="77">
        <v>11</v>
      </c>
      <c r="F10" s="77">
        <v>1</v>
      </c>
      <c r="G10" s="77">
        <v>0</v>
      </c>
      <c r="H10" s="77">
        <v>1</v>
      </c>
      <c r="I10" s="77">
        <v>6</v>
      </c>
      <c r="J10" s="77">
        <v>0</v>
      </c>
      <c r="K10" s="77">
        <v>2</v>
      </c>
      <c r="L10" s="109">
        <v>1</v>
      </c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</row>
    <row r="11" spans="1:42" s="41" customFormat="1" ht="21" customHeight="1">
      <c r="A11" s="202" t="s">
        <v>230</v>
      </c>
      <c r="B11" s="196">
        <f>SUM(C11:D11)</f>
        <v>9</v>
      </c>
      <c r="C11" s="198">
        <v>8</v>
      </c>
      <c r="D11" s="198">
        <v>1</v>
      </c>
      <c r="E11" s="198">
        <f>SUM(F11:L11)</f>
        <v>9</v>
      </c>
      <c r="F11" s="51">
        <v>1</v>
      </c>
      <c r="G11" s="51">
        <v>0</v>
      </c>
      <c r="H11" s="49">
        <v>1</v>
      </c>
      <c r="I11" s="49">
        <v>6</v>
      </c>
      <c r="J11" s="51">
        <v>0</v>
      </c>
      <c r="K11" s="49">
        <v>1</v>
      </c>
      <c r="L11" s="75">
        <v>0</v>
      </c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</row>
    <row r="12" spans="1:42" s="41" customFormat="1" ht="21" customHeight="1">
      <c r="A12" s="200"/>
      <c r="B12" s="203"/>
      <c r="C12" s="180"/>
      <c r="D12" s="180"/>
      <c r="E12" s="180"/>
      <c r="F12" s="39"/>
      <c r="G12" s="39"/>
      <c r="H12" s="136"/>
      <c r="I12" s="136"/>
      <c r="J12" s="39"/>
      <c r="K12" s="136"/>
      <c r="L12" s="136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</row>
    <row r="13" spans="1:42" s="41" customFormat="1" ht="21" customHeight="1">
      <c r="A13" s="206" t="s">
        <v>1</v>
      </c>
      <c r="B13" s="110">
        <v>1</v>
      </c>
      <c r="C13" s="110">
        <v>1</v>
      </c>
      <c r="D13" s="114">
        <v>0</v>
      </c>
      <c r="E13" s="114">
        <v>1</v>
      </c>
      <c r="F13" s="114">
        <v>0</v>
      </c>
      <c r="G13" s="114">
        <v>0</v>
      </c>
      <c r="H13" s="114">
        <v>0</v>
      </c>
      <c r="I13" s="110">
        <v>1</v>
      </c>
      <c r="J13" s="110">
        <v>0</v>
      </c>
      <c r="K13" s="110">
        <v>0</v>
      </c>
      <c r="L13" s="112">
        <v>0</v>
      </c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</row>
    <row r="14" spans="1:42" s="41" customFormat="1" ht="21" customHeight="1">
      <c r="A14" s="206" t="s">
        <v>2</v>
      </c>
      <c r="B14" s="110">
        <v>0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2">
        <v>0</v>
      </c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</row>
    <row r="15" spans="1:42" s="41" customFormat="1" ht="21" customHeight="1">
      <c r="A15" s="206" t="s">
        <v>3</v>
      </c>
      <c r="B15" s="110">
        <v>1</v>
      </c>
      <c r="C15" s="110">
        <v>1</v>
      </c>
      <c r="D15" s="110">
        <v>0</v>
      </c>
      <c r="E15" s="110">
        <v>1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1</v>
      </c>
      <c r="L15" s="111">
        <v>0</v>
      </c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</row>
    <row r="16" spans="1:42" s="41" customFormat="1" ht="21" customHeight="1">
      <c r="A16" s="206" t="s">
        <v>4</v>
      </c>
      <c r="B16" s="110">
        <v>0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2">
        <v>0</v>
      </c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</row>
    <row r="17" spans="1:42" s="41" customFormat="1" ht="21" customHeight="1">
      <c r="A17" s="206" t="s">
        <v>5</v>
      </c>
      <c r="B17" s="110">
        <v>1</v>
      </c>
      <c r="C17" s="110">
        <v>1</v>
      </c>
      <c r="D17" s="110">
        <v>0</v>
      </c>
      <c r="E17" s="110">
        <v>1</v>
      </c>
      <c r="F17" s="110">
        <v>0</v>
      </c>
      <c r="G17" s="110">
        <v>0</v>
      </c>
      <c r="H17" s="110">
        <v>1</v>
      </c>
      <c r="I17" s="113">
        <v>0</v>
      </c>
      <c r="J17" s="110">
        <v>0</v>
      </c>
      <c r="K17" s="110">
        <v>0</v>
      </c>
      <c r="L17" s="112">
        <v>0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</row>
    <row r="18" spans="1:42" s="41" customFormat="1" ht="21" customHeight="1">
      <c r="A18" s="206" t="s">
        <v>6</v>
      </c>
      <c r="B18" s="110">
        <v>0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2">
        <v>0</v>
      </c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</row>
    <row r="19" spans="1:42" s="41" customFormat="1" ht="21" customHeight="1">
      <c r="A19" s="206" t="s">
        <v>7</v>
      </c>
      <c r="B19" s="110">
        <v>0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2">
        <v>0</v>
      </c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</row>
    <row r="20" spans="1:42" s="41" customFormat="1" ht="21" customHeight="1">
      <c r="A20" s="206" t="s">
        <v>8</v>
      </c>
      <c r="B20" s="110">
        <v>1</v>
      </c>
      <c r="C20" s="110">
        <v>1</v>
      </c>
      <c r="D20" s="110">
        <v>0</v>
      </c>
      <c r="E20" s="110">
        <v>1</v>
      </c>
      <c r="F20" s="110">
        <v>0</v>
      </c>
      <c r="G20" s="110">
        <v>0</v>
      </c>
      <c r="H20" s="110">
        <v>0</v>
      </c>
      <c r="I20" s="110">
        <v>1</v>
      </c>
      <c r="J20" s="110">
        <v>0</v>
      </c>
      <c r="K20" s="110">
        <v>0</v>
      </c>
      <c r="L20" s="112">
        <v>0</v>
      </c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</row>
    <row r="21" spans="1:12" s="43" customFormat="1" ht="21" customHeight="1">
      <c r="A21" s="206" t="s">
        <v>9</v>
      </c>
      <c r="B21" s="110">
        <v>0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2">
        <v>0</v>
      </c>
    </row>
    <row r="22" spans="1:12" s="41" customFormat="1" ht="21" customHeight="1">
      <c r="A22" s="206" t="s">
        <v>166</v>
      </c>
      <c r="B22" s="110">
        <v>1</v>
      </c>
      <c r="C22" s="110">
        <v>1</v>
      </c>
      <c r="D22" s="110">
        <v>0</v>
      </c>
      <c r="E22" s="110">
        <v>1</v>
      </c>
      <c r="F22" s="110">
        <v>0</v>
      </c>
      <c r="G22" s="110">
        <v>0</v>
      </c>
      <c r="H22" s="110">
        <v>0</v>
      </c>
      <c r="I22" s="113">
        <v>1</v>
      </c>
      <c r="J22" s="110">
        <v>0</v>
      </c>
      <c r="K22" s="110">
        <v>0</v>
      </c>
      <c r="L22" s="112">
        <v>0</v>
      </c>
    </row>
    <row r="23" spans="1:12" s="41" customFormat="1" ht="21" customHeight="1">
      <c r="A23" s="206" t="s">
        <v>10</v>
      </c>
      <c r="B23" s="110">
        <v>0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2">
        <v>0</v>
      </c>
    </row>
    <row r="24" spans="1:12" s="41" customFormat="1" ht="21" customHeight="1">
      <c r="A24" s="206" t="s">
        <v>11</v>
      </c>
      <c r="B24" s="110">
        <v>1</v>
      </c>
      <c r="C24" s="110">
        <v>0</v>
      </c>
      <c r="D24" s="110">
        <v>1</v>
      </c>
      <c r="E24" s="110">
        <v>1</v>
      </c>
      <c r="F24" s="110">
        <v>1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2">
        <v>0</v>
      </c>
    </row>
    <row r="25" spans="1:12" s="41" customFormat="1" ht="21" customHeight="1">
      <c r="A25" s="206" t="s">
        <v>12</v>
      </c>
      <c r="B25" s="110">
        <v>1</v>
      </c>
      <c r="C25" s="110">
        <v>1</v>
      </c>
      <c r="D25" s="110">
        <v>0</v>
      </c>
      <c r="E25" s="110">
        <v>1</v>
      </c>
      <c r="F25" s="110">
        <v>0</v>
      </c>
      <c r="G25" s="110">
        <v>0</v>
      </c>
      <c r="H25" s="110">
        <v>0</v>
      </c>
      <c r="I25" s="110">
        <v>1</v>
      </c>
      <c r="J25" s="110">
        <v>0</v>
      </c>
      <c r="K25" s="110">
        <v>0</v>
      </c>
      <c r="L25" s="112">
        <v>0</v>
      </c>
    </row>
    <row r="26" spans="1:12" s="41" customFormat="1" ht="21" customHeight="1">
      <c r="A26" s="206" t="s">
        <v>13</v>
      </c>
      <c r="B26" s="110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2">
        <v>0</v>
      </c>
    </row>
    <row r="27" spans="1:12" s="41" customFormat="1" ht="21" customHeight="1">
      <c r="A27" s="206" t="s">
        <v>14</v>
      </c>
      <c r="B27" s="110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2">
        <v>0</v>
      </c>
    </row>
    <row r="28" spans="1:12" s="41" customFormat="1" ht="21" customHeight="1">
      <c r="A28" s="206" t="s">
        <v>15</v>
      </c>
      <c r="B28" s="110">
        <v>1</v>
      </c>
      <c r="C28" s="110">
        <v>1</v>
      </c>
      <c r="D28" s="110">
        <v>0</v>
      </c>
      <c r="E28" s="110">
        <v>1</v>
      </c>
      <c r="F28" s="110">
        <v>0</v>
      </c>
      <c r="G28" s="110">
        <v>0</v>
      </c>
      <c r="H28" s="110">
        <v>0</v>
      </c>
      <c r="I28" s="113">
        <v>1</v>
      </c>
      <c r="J28" s="110">
        <v>0</v>
      </c>
      <c r="K28" s="110">
        <v>0</v>
      </c>
      <c r="L28" s="112">
        <v>0</v>
      </c>
    </row>
    <row r="29" spans="1:12" s="41" customFormat="1" ht="21" customHeight="1">
      <c r="A29" s="206" t="s">
        <v>16</v>
      </c>
      <c r="B29" s="110">
        <v>1</v>
      </c>
      <c r="C29" s="110">
        <v>1</v>
      </c>
      <c r="D29" s="110">
        <v>0</v>
      </c>
      <c r="E29" s="110">
        <v>1</v>
      </c>
      <c r="F29" s="110">
        <v>0</v>
      </c>
      <c r="G29" s="110">
        <v>0</v>
      </c>
      <c r="H29" s="110">
        <v>0</v>
      </c>
      <c r="I29" s="113">
        <v>1</v>
      </c>
      <c r="J29" s="110">
        <v>0</v>
      </c>
      <c r="K29" s="110">
        <v>0</v>
      </c>
      <c r="L29" s="111">
        <v>0</v>
      </c>
    </row>
    <row r="30" spans="3:4" s="5" customFormat="1" ht="15" customHeight="1">
      <c r="C30" s="8"/>
      <c r="D30" s="8"/>
    </row>
    <row r="31" spans="1:4" s="5" customFormat="1" ht="20.25" customHeight="1">
      <c r="A31" s="41" t="s">
        <v>90</v>
      </c>
      <c r="C31" s="8"/>
      <c r="D31" s="8"/>
    </row>
    <row r="32" spans="3:4" s="5" customFormat="1" ht="13.5">
      <c r="C32" s="8"/>
      <c r="D32" s="8"/>
    </row>
    <row r="33" spans="3:4" ht="13.5">
      <c r="C33" s="14"/>
      <c r="D33" s="14"/>
    </row>
    <row r="34" spans="3:4" ht="13.5">
      <c r="C34" s="14"/>
      <c r="D34" s="14"/>
    </row>
    <row r="35" spans="3:4" ht="13.5">
      <c r="C35" s="14"/>
      <c r="D35" s="14"/>
    </row>
    <row r="36" spans="3:4" ht="13.5">
      <c r="C36" s="14"/>
      <c r="D36" s="14"/>
    </row>
    <row r="37" spans="3:4" ht="13.5">
      <c r="C37" s="14"/>
      <c r="D37" s="14"/>
    </row>
    <row r="38" spans="3:4" ht="13.5">
      <c r="C38" s="14"/>
      <c r="D38" s="14"/>
    </row>
    <row r="39" spans="3:4" ht="13.5">
      <c r="C39" s="14"/>
      <c r="D39" s="14"/>
    </row>
    <row r="40" spans="3:4" ht="13.5">
      <c r="C40" s="14"/>
      <c r="D40" s="14"/>
    </row>
    <row r="41" spans="3:4" ht="13.5">
      <c r="C41" s="14"/>
      <c r="D41" s="14"/>
    </row>
    <row r="42" spans="3:4" ht="13.5">
      <c r="C42" s="14"/>
      <c r="D42" s="14"/>
    </row>
    <row r="43" spans="3:4" ht="13.5">
      <c r="C43" s="14"/>
      <c r="D43" s="14"/>
    </row>
    <row r="44" spans="3:4" ht="13.5">
      <c r="C44" s="14"/>
      <c r="D44" s="14"/>
    </row>
    <row r="45" spans="3:4" ht="13.5">
      <c r="C45" s="14"/>
      <c r="D45" s="14"/>
    </row>
    <row r="46" spans="3:4" ht="13.5">
      <c r="C46" s="14"/>
      <c r="D46" s="14"/>
    </row>
    <row r="47" spans="3:4" ht="13.5">
      <c r="C47" s="14"/>
      <c r="D47" s="14"/>
    </row>
    <row r="48" spans="3:4" ht="13.5">
      <c r="C48" s="14"/>
      <c r="D48" s="14"/>
    </row>
    <row r="49" spans="3:4" ht="13.5">
      <c r="C49" s="14"/>
      <c r="D49" s="14"/>
    </row>
    <row r="50" spans="3:4" ht="13.5">
      <c r="C50" s="14"/>
      <c r="D50" s="14"/>
    </row>
    <row r="51" spans="3:4" ht="13.5">
      <c r="C51" s="14"/>
      <c r="D51" s="14"/>
    </row>
    <row r="52" spans="3:4" ht="13.5">
      <c r="C52" s="14"/>
      <c r="D52" s="14"/>
    </row>
    <row r="53" spans="3:4" ht="13.5">
      <c r="C53" s="14"/>
      <c r="D53" s="14"/>
    </row>
    <row r="54" spans="3:4" ht="13.5">
      <c r="C54" s="14"/>
      <c r="D54" s="14"/>
    </row>
    <row r="55" spans="3:4" ht="13.5">
      <c r="C55" s="14"/>
      <c r="D55" s="14"/>
    </row>
    <row r="56" spans="3:4" ht="13.5">
      <c r="C56" s="14"/>
      <c r="D56" s="14"/>
    </row>
    <row r="57" spans="3:4" ht="13.5">
      <c r="C57" s="14"/>
      <c r="D57" s="14"/>
    </row>
    <row r="58" spans="3:4" ht="13.5">
      <c r="C58" s="14"/>
      <c r="D58" s="14"/>
    </row>
    <row r="59" spans="3:4" ht="13.5">
      <c r="C59" s="14"/>
      <c r="D59" s="14"/>
    </row>
    <row r="60" spans="3:4" ht="13.5">
      <c r="C60" s="14"/>
      <c r="D60" s="14"/>
    </row>
    <row r="61" spans="3:4" ht="13.5">
      <c r="C61" s="14"/>
      <c r="D61" s="14"/>
    </row>
    <row r="62" spans="3:4" ht="13.5">
      <c r="C62" s="14"/>
      <c r="D62" s="14"/>
    </row>
    <row r="63" spans="3:4" ht="13.5">
      <c r="C63" s="14"/>
      <c r="D63" s="14"/>
    </row>
    <row r="64" spans="3:4" ht="13.5">
      <c r="C64" s="14"/>
      <c r="D64" s="14"/>
    </row>
    <row r="65" spans="3:4" ht="13.5">
      <c r="C65" s="14"/>
      <c r="D65" s="14"/>
    </row>
    <row r="66" spans="3:4" ht="13.5">
      <c r="C66" s="14"/>
      <c r="D66" s="14"/>
    </row>
    <row r="67" spans="3:4" ht="13.5">
      <c r="C67" s="14"/>
      <c r="D67" s="14"/>
    </row>
    <row r="68" spans="3:4" ht="13.5">
      <c r="C68" s="14"/>
      <c r="D68" s="14"/>
    </row>
    <row r="69" spans="3:4" ht="13.5">
      <c r="C69" s="14"/>
      <c r="D69" s="14"/>
    </row>
    <row r="70" spans="3:4" ht="13.5">
      <c r="C70" s="14"/>
      <c r="D70" s="14"/>
    </row>
    <row r="71" spans="3:4" ht="13.5">
      <c r="C71" s="14"/>
      <c r="D71" s="14"/>
    </row>
    <row r="72" spans="3:4" ht="13.5">
      <c r="C72" s="14"/>
      <c r="D72" s="14"/>
    </row>
    <row r="73" spans="3:4" ht="13.5">
      <c r="C73" s="14"/>
      <c r="D73" s="14"/>
    </row>
    <row r="74" spans="3:4" ht="13.5">
      <c r="C74" s="14"/>
      <c r="D74" s="14"/>
    </row>
    <row r="75" spans="3:4" ht="13.5">
      <c r="C75" s="14"/>
      <c r="D75" s="14"/>
    </row>
    <row r="76" spans="3:4" ht="13.5">
      <c r="C76" s="14"/>
      <c r="D76" s="14"/>
    </row>
    <row r="77" spans="3:4" ht="13.5">
      <c r="C77" s="14"/>
      <c r="D77" s="14"/>
    </row>
    <row r="78" spans="3:4" ht="13.5">
      <c r="C78" s="14"/>
      <c r="D78" s="14"/>
    </row>
    <row r="79" spans="3:4" ht="13.5">
      <c r="C79" s="14"/>
      <c r="D79" s="14"/>
    </row>
    <row r="80" spans="3:4" ht="13.5">
      <c r="C80" s="14"/>
      <c r="D80" s="14"/>
    </row>
    <row r="81" spans="3:4" ht="13.5">
      <c r="C81" s="14"/>
      <c r="D81" s="14"/>
    </row>
    <row r="82" spans="3:4" ht="13.5">
      <c r="C82" s="14"/>
      <c r="D82" s="14"/>
    </row>
    <row r="83" spans="3:4" ht="13.5">
      <c r="C83" s="14"/>
      <c r="D83" s="14"/>
    </row>
    <row r="84" spans="3:4" ht="13.5">
      <c r="C84" s="14"/>
      <c r="D84" s="14"/>
    </row>
    <row r="85" spans="3:4" ht="13.5">
      <c r="C85" s="14"/>
      <c r="D85" s="14"/>
    </row>
    <row r="86" spans="3:4" ht="13.5">
      <c r="C86" s="14"/>
      <c r="D86" s="14"/>
    </row>
    <row r="87" spans="3:4" ht="13.5">
      <c r="C87" s="14"/>
      <c r="D87" s="14"/>
    </row>
    <row r="88" spans="3:4" ht="13.5">
      <c r="C88" s="14"/>
      <c r="D88" s="14"/>
    </row>
    <row r="89" spans="3:4" ht="13.5">
      <c r="C89" s="14"/>
      <c r="D89" s="14"/>
    </row>
    <row r="90" spans="3:4" ht="13.5">
      <c r="C90" s="14"/>
      <c r="D90" s="14"/>
    </row>
    <row r="91" spans="3:4" ht="13.5">
      <c r="C91" s="14"/>
      <c r="D91" s="14"/>
    </row>
    <row r="92" spans="3:4" ht="13.5">
      <c r="C92" s="14"/>
      <c r="D92" s="14"/>
    </row>
    <row r="93" spans="3:4" ht="13.5">
      <c r="C93" s="14"/>
      <c r="D93" s="14"/>
    </row>
    <row r="94" spans="3:4" ht="13.5">
      <c r="C94" s="14"/>
      <c r="D94" s="14"/>
    </row>
    <row r="95" spans="3:4" ht="13.5">
      <c r="C95" s="14"/>
      <c r="D95" s="14"/>
    </row>
    <row r="96" spans="3:4" ht="13.5">
      <c r="C96" s="14"/>
      <c r="D96" s="14"/>
    </row>
    <row r="97" spans="3:4" ht="13.5">
      <c r="C97" s="14"/>
      <c r="D97" s="14"/>
    </row>
    <row r="98" spans="3:4" ht="13.5">
      <c r="C98" s="14"/>
      <c r="D98" s="14"/>
    </row>
    <row r="99" spans="3:4" ht="13.5">
      <c r="C99" s="14"/>
      <c r="D99" s="14"/>
    </row>
    <row r="100" spans="3:4" ht="13.5">
      <c r="C100" s="14"/>
      <c r="D100" s="14"/>
    </row>
    <row r="101" spans="3:4" ht="13.5">
      <c r="C101" s="14"/>
      <c r="D101" s="14"/>
    </row>
    <row r="102" spans="3:4" ht="13.5">
      <c r="C102" s="14"/>
      <c r="D102" s="14"/>
    </row>
    <row r="103" spans="3:4" ht="13.5">
      <c r="C103" s="14"/>
      <c r="D103" s="14"/>
    </row>
    <row r="104" spans="3:4" ht="13.5">
      <c r="C104" s="14"/>
      <c r="D104" s="14"/>
    </row>
    <row r="105" spans="3:4" ht="13.5">
      <c r="C105" s="14"/>
      <c r="D105" s="14"/>
    </row>
    <row r="106" spans="3:4" ht="13.5">
      <c r="C106" s="14"/>
      <c r="D106" s="14"/>
    </row>
    <row r="107" spans="3:4" ht="13.5">
      <c r="C107" s="14"/>
      <c r="D107" s="14"/>
    </row>
    <row r="108" spans="3:4" ht="13.5">
      <c r="C108" s="14"/>
      <c r="D108" s="14"/>
    </row>
    <row r="109" spans="3:4" ht="13.5">
      <c r="C109" s="14"/>
      <c r="D109" s="14"/>
    </row>
    <row r="110" spans="3:4" ht="13.5">
      <c r="C110" s="14"/>
      <c r="D110" s="14"/>
    </row>
    <row r="111" spans="3:4" ht="13.5">
      <c r="C111" s="14"/>
      <c r="D111" s="14"/>
    </row>
    <row r="112" spans="3:4" ht="13.5">
      <c r="C112" s="14"/>
      <c r="D112" s="14"/>
    </row>
    <row r="113" spans="3:4" ht="13.5">
      <c r="C113" s="14"/>
      <c r="D113" s="14"/>
    </row>
    <row r="114" spans="3:4" ht="13.5">
      <c r="C114" s="14"/>
      <c r="D114" s="14"/>
    </row>
    <row r="115" spans="3:4" ht="13.5">
      <c r="C115" s="14"/>
      <c r="D115" s="14"/>
    </row>
    <row r="116" spans="3:4" ht="13.5">
      <c r="C116" s="14"/>
      <c r="D116" s="14"/>
    </row>
    <row r="117" spans="3:4" ht="13.5">
      <c r="C117" s="14"/>
      <c r="D117" s="14"/>
    </row>
    <row r="118" spans="3:4" ht="13.5">
      <c r="C118" s="14"/>
      <c r="D118" s="14"/>
    </row>
    <row r="119" spans="3:4" ht="13.5">
      <c r="C119" s="14"/>
      <c r="D119" s="14"/>
    </row>
    <row r="120" spans="3:4" ht="13.5">
      <c r="C120" s="14"/>
      <c r="D120" s="14"/>
    </row>
    <row r="121" spans="3:4" ht="13.5">
      <c r="C121" s="14"/>
      <c r="D121" s="14"/>
    </row>
    <row r="122" spans="3:4" ht="13.5">
      <c r="C122" s="14"/>
      <c r="D122" s="14"/>
    </row>
    <row r="123" spans="3:4" ht="13.5">
      <c r="C123" s="14"/>
      <c r="D123" s="14"/>
    </row>
    <row r="124" spans="3:4" ht="13.5">
      <c r="C124" s="14"/>
      <c r="D124" s="14"/>
    </row>
    <row r="125" spans="3:4" ht="13.5">
      <c r="C125" s="14"/>
      <c r="D125" s="14"/>
    </row>
    <row r="126" spans="3:4" ht="13.5">
      <c r="C126" s="14"/>
      <c r="D126" s="14"/>
    </row>
    <row r="127" spans="3:4" ht="13.5">
      <c r="C127" s="14"/>
      <c r="D127" s="14"/>
    </row>
    <row r="128" spans="3:4" ht="13.5">
      <c r="C128" s="14"/>
      <c r="D128" s="14"/>
    </row>
    <row r="129" spans="3:4" ht="13.5">
      <c r="C129" s="14"/>
      <c r="D129" s="14"/>
    </row>
    <row r="130" spans="3:4" ht="13.5">
      <c r="C130" s="14"/>
      <c r="D130" s="14"/>
    </row>
    <row r="131" spans="3:4" ht="13.5">
      <c r="C131" s="14"/>
      <c r="D131" s="14"/>
    </row>
    <row r="132" spans="3:4" ht="13.5">
      <c r="C132" s="14"/>
      <c r="D132" s="14"/>
    </row>
    <row r="133" spans="3:4" ht="13.5">
      <c r="C133" s="14"/>
      <c r="D133" s="14"/>
    </row>
    <row r="134" spans="3:4" ht="13.5">
      <c r="C134" s="14"/>
      <c r="D134" s="14"/>
    </row>
    <row r="135" spans="3:4" ht="13.5">
      <c r="C135" s="14"/>
      <c r="D135" s="14"/>
    </row>
    <row r="136" spans="3:4" ht="13.5">
      <c r="C136" s="14"/>
      <c r="D136" s="14"/>
    </row>
    <row r="137" spans="3:4" ht="13.5">
      <c r="C137" s="14"/>
      <c r="D137" s="14"/>
    </row>
    <row r="138" spans="3:4" ht="13.5">
      <c r="C138" s="14"/>
      <c r="D138" s="14"/>
    </row>
    <row r="139" spans="3:4" ht="13.5">
      <c r="C139" s="14"/>
      <c r="D139" s="14"/>
    </row>
    <row r="140" spans="3:4" ht="13.5">
      <c r="C140" s="14"/>
      <c r="D140" s="14"/>
    </row>
    <row r="141" spans="3:4" ht="13.5">
      <c r="C141" s="14"/>
      <c r="D141" s="14"/>
    </row>
    <row r="142" spans="3:4" ht="13.5">
      <c r="C142" s="14"/>
      <c r="D142" s="14"/>
    </row>
    <row r="143" spans="3:4" ht="13.5">
      <c r="C143" s="14"/>
      <c r="D143" s="14"/>
    </row>
    <row r="144" spans="3:4" ht="13.5">
      <c r="C144" s="14"/>
      <c r="D144" s="14"/>
    </row>
    <row r="145" spans="3:4" ht="13.5">
      <c r="C145" s="14"/>
      <c r="D145" s="14"/>
    </row>
    <row r="146" spans="3:4" ht="13.5">
      <c r="C146" s="14"/>
      <c r="D146" s="14"/>
    </row>
    <row r="147" spans="3:4" ht="13.5">
      <c r="C147" s="14"/>
      <c r="D147" s="14"/>
    </row>
    <row r="148" spans="3:4" ht="13.5">
      <c r="C148" s="14"/>
      <c r="D148" s="14"/>
    </row>
    <row r="149" spans="3:4" ht="13.5">
      <c r="C149" s="14"/>
      <c r="D149" s="14"/>
    </row>
    <row r="150" spans="3:4" ht="13.5">
      <c r="C150" s="14"/>
      <c r="D150" s="14"/>
    </row>
    <row r="151" spans="3:4" ht="13.5">
      <c r="C151" s="14"/>
      <c r="D151" s="14"/>
    </row>
    <row r="152" spans="3:4" ht="13.5">
      <c r="C152" s="14"/>
      <c r="D152" s="14"/>
    </row>
    <row r="153" spans="3:4" ht="13.5">
      <c r="C153" s="14"/>
      <c r="D153" s="14"/>
    </row>
    <row r="154" spans="3:4" ht="13.5">
      <c r="C154" s="14"/>
      <c r="D154" s="14"/>
    </row>
    <row r="155" spans="3:4" ht="13.5">
      <c r="C155" s="14"/>
      <c r="D155" s="14"/>
    </row>
    <row r="156" spans="3:4" ht="13.5">
      <c r="C156" s="14"/>
      <c r="D156" s="14"/>
    </row>
    <row r="157" spans="3:4" ht="13.5">
      <c r="C157" s="14"/>
      <c r="D157" s="14"/>
    </row>
    <row r="158" spans="3:4" ht="13.5">
      <c r="C158" s="14"/>
      <c r="D158" s="14"/>
    </row>
    <row r="159" spans="3:4" ht="13.5">
      <c r="C159" s="14"/>
      <c r="D159" s="14"/>
    </row>
    <row r="160" spans="3:4" ht="13.5">
      <c r="C160" s="14"/>
      <c r="D160" s="14"/>
    </row>
    <row r="161" spans="3:4" ht="13.5">
      <c r="C161" s="14"/>
      <c r="D161" s="14"/>
    </row>
    <row r="162" spans="3:4" ht="13.5">
      <c r="C162" s="14"/>
      <c r="D162" s="14"/>
    </row>
    <row r="163" spans="3:4" ht="13.5">
      <c r="C163" s="14"/>
      <c r="D163" s="14"/>
    </row>
    <row r="164" spans="3:4" ht="13.5">
      <c r="C164" s="14"/>
      <c r="D164" s="14"/>
    </row>
    <row r="165" spans="3:4" ht="13.5">
      <c r="C165" s="14"/>
      <c r="D165" s="14"/>
    </row>
    <row r="166" spans="3:4" ht="13.5">
      <c r="C166" s="14"/>
      <c r="D166" s="14"/>
    </row>
    <row r="167" spans="3:4" ht="13.5">
      <c r="C167" s="14"/>
      <c r="D167" s="14"/>
    </row>
    <row r="168" spans="3:4" ht="13.5">
      <c r="C168" s="14"/>
      <c r="D168" s="14"/>
    </row>
    <row r="169" spans="3:4" ht="13.5">
      <c r="C169" s="14"/>
      <c r="D169" s="14"/>
    </row>
    <row r="170" spans="3:4" ht="13.5">
      <c r="C170" s="14"/>
      <c r="D170" s="14"/>
    </row>
    <row r="171" spans="3:4" ht="13.5">
      <c r="C171" s="14"/>
      <c r="D171" s="14"/>
    </row>
    <row r="172" spans="3:4" ht="13.5">
      <c r="C172" s="14"/>
      <c r="D172" s="14"/>
    </row>
    <row r="173" spans="3:4" ht="13.5">
      <c r="C173" s="14"/>
      <c r="D173" s="14"/>
    </row>
    <row r="174" spans="3:4" ht="13.5">
      <c r="C174" s="14"/>
      <c r="D174" s="14"/>
    </row>
    <row r="175" spans="3:4" ht="13.5">
      <c r="C175" s="14"/>
      <c r="D175" s="14"/>
    </row>
    <row r="176" spans="3:4" ht="13.5">
      <c r="C176" s="14"/>
      <c r="D176" s="14"/>
    </row>
    <row r="177" spans="3:4" ht="13.5">
      <c r="C177" s="14"/>
      <c r="D177" s="14"/>
    </row>
    <row r="178" spans="3:4" ht="13.5">
      <c r="C178" s="14"/>
      <c r="D178" s="14"/>
    </row>
    <row r="179" spans="3:4" ht="13.5">
      <c r="C179" s="14"/>
      <c r="D179" s="14"/>
    </row>
    <row r="180" spans="3:4" ht="13.5">
      <c r="C180" s="14"/>
      <c r="D180" s="14"/>
    </row>
    <row r="181" spans="3:4" ht="13.5">
      <c r="C181" s="14"/>
      <c r="D181" s="14"/>
    </row>
    <row r="182" spans="3:4" ht="13.5">
      <c r="C182" s="14"/>
      <c r="D182" s="14"/>
    </row>
    <row r="183" spans="3:4" ht="13.5">
      <c r="C183" s="14"/>
      <c r="D183" s="14"/>
    </row>
    <row r="184" spans="3:4" ht="13.5">
      <c r="C184" s="14"/>
      <c r="D184" s="14"/>
    </row>
    <row r="185" spans="3:4" ht="13.5">
      <c r="C185" s="14"/>
      <c r="D185" s="14"/>
    </row>
    <row r="186" spans="3:4" ht="13.5">
      <c r="C186" s="14"/>
      <c r="D186" s="14"/>
    </row>
    <row r="187" spans="3:4" ht="13.5">
      <c r="C187" s="14"/>
      <c r="D187" s="14"/>
    </row>
    <row r="188" spans="3:4" ht="13.5">
      <c r="C188" s="14"/>
      <c r="D188" s="14"/>
    </row>
    <row r="189" spans="3:4" ht="13.5">
      <c r="C189" s="14"/>
      <c r="D189" s="14"/>
    </row>
    <row r="190" spans="3:4" ht="13.5">
      <c r="C190" s="14"/>
      <c r="D190" s="14"/>
    </row>
    <row r="191" spans="3:4" ht="13.5">
      <c r="C191" s="14"/>
      <c r="D191" s="14"/>
    </row>
    <row r="192" spans="3:4" ht="13.5">
      <c r="C192" s="14"/>
      <c r="D192" s="14"/>
    </row>
    <row r="193" spans="3:4" ht="13.5">
      <c r="C193" s="14"/>
      <c r="D193" s="14"/>
    </row>
    <row r="194" spans="3:4" ht="13.5">
      <c r="C194" s="14"/>
      <c r="D194" s="14"/>
    </row>
    <row r="195" spans="3:4" ht="13.5">
      <c r="C195" s="14"/>
      <c r="D195" s="14"/>
    </row>
    <row r="196" spans="3:4" ht="13.5">
      <c r="C196" s="14"/>
      <c r="D196" s="14"/>
    </row>
    <row r="197" spans="3:4" ht="13.5">
      <c r="C197" s="14"/>
      <c r="D197" s="14"/>
    </row>
    <row r="198" spans="3:4" ht="13.5">
      <c r="C198" s="14"/>
      <c r="D198" s="14"/>
    </row>
    <row r="199" spans="3:4" ht="13.5">
      <c r="C199" s="14"/>
      <c r="D199" s="14"/>
    </row>
    <row r="200" spans="3:4" ht="13.5">
      <c r="C200" s="14"/>
      <c r="D200" s="14"/>
    </row>
    <row r="201" spans="3:4" ht="13.5">
      <c r="C201" s="14"/>
      <c r="D201" s="14"/>
    </row>
    <row r="202" spans="3:4" ht="13.5">
      <c r="C202" s="14"/>
      <c r="D202" s="14"/>
    </row>
    <row r="203" spans="3:4" ht="13.5">
      <c r="C203" s="14"/>
      <c r="D203" s="14"/>
    </row>
    <row r="204" spans="3:4" ht="13.5">
      <c r="C204" s="14"/>
      <c r="D204" s="14"/>
    </row>
    <row r="205" spans="3:4" ht="13.5">
      <c r="C205" s="14"/>
      <c r="D205" s="14"/>
    </row>
    <row r="206" spans="3:4" ht="13.5">
      <c r="C206" s="14"/>
      <c r="D206" s="14"/>
    </row>
    <row r="207" spans="3:4" ht="13.5">
      <c r="C207" s="14"/>
      <c r="D207" s="14"/>
    </row>
    <row r="208" spans="3:4" ht="13.5">
      <c r="C208" s="14"/>
      <c r="D208" s="14"/>
    </row>
    <row r="209" spans="3:4" ht="13.5">
      <c r="C209" s="14"/>
      <c r="D209" s="14"/>
    </row>
    <row r="210" spans="3:4" ht="13.5">
      <c r="C210" s="14"/>
      <c r="D210" s="14"/>
    </row>
    <row r="211" spans="3:4" ht="13.5">
      <c r="C211" s="14"/>
      <c r="D211" s="14"/>
    </row>
    <row r="212" spans="3:4" ht="13.5">
      <c r="C212" s="14"/>
      <c r="D212" s="14"/>
    </row>
    <row r="213" spans="3:4" ht="13.5">
      <c r="C213" s="14"/>
      <c r="D213" s="14"/>
    </row>
    <row r="214" spans="3:4" ht="13.5">
      <c r="C214" s="14"/>
      <c r="D214" s="14"/>
    </row>
    <row r="215" spans="3:4" ht="13.5">
      <c r="C215" s="14"/>
      <c r="D215" s="14"/>
    </row>
    <row r="216" spans="3:4" ht="13.5">
      <c r="C216" s="14"/>
      <c r="D216" s="14"/>
    </row>
    <row r="217" spans="3:4" ht="13.5">
      <c r="C217" s="14"/>
      <c r="D217" s="14"/>
    </row>
    <row r="218" spans="3:4" ht="13.5">
      <c r="C218" s="14"/>
      <c r="D218" s="14"/>
    </row>
    <row r="219" spans="3:4" ht="13.5">
      <c r="C219" s="14"/>
      <c r="D219" s="14"/>
    </row>
    <row r="220" spans="3:4" ht="13.5">
      <c r="C220" s="14"/>
      <c r="D220" s="14"/>
    </row>
    <row r="221" spans="3:4" ht="13.5">
      <c r="C221" s="14"/>
      <c r="D221" s="14"/>
    </row>
    <row r="222" spans="3:4" ht="13.5">
      <c r="C222" s="14"/>
      <c r="D222" s="14"/>
    </row>
    <row r="223" spans="3:4" ht="13.5">
      <c r="C223" s="14"/>
      <c r="D223" s="14"/>
    </row>
    <row r="224" spans="3:4" ht="13.5">
      <c r="C224" s="14"/>
      <c r="D224" s="14"/>
    </row>
    <row r="225" spans="3:4" ht="13.5">
      <c r="C225" s="14"/>
      <c r="D225" s="14"/>
    </row>
    <row r="226" spans="3:4" ht="13.5">
      <c r="C226" s="14"/>
      <c r="D226" s="14"/>
    </row>
    <row r="227" spans="3:4" ht="13.5">
      <c r="C227" s="14"/>
      <c r="D227" s="14"/>
    </row>
    <row r="228" spans="3:4" ht="13.5">
      <c r="C228" s="14"/>
      <c r="D228" s="14"/>
    </row>
    <row r="229" spans="3:4" ht="13.5">
      <c r="C229" s="14"/>
      <c r="D229" s="14"/>
    </row>
    <row r="230" spans="3:4" ht="13.5">
      <c r="C230" s="14"/>
      <c r="D230" s="14"/>
    </row>
    <row r="231" spans="3:4" ht="13.5">
      <c r="C231" s="14"/>
      <c r="D231" s="14"/>
    </row>
    <row r="232" spans="3:4" ht="13.5">
      <c r="C232" s="14"/>
      <c r="D232" s="14"/>
    </row>
    <row r="233" spans="3:4" ht="13.5">
      <c r="C233" s="14"/>
      <c r="D233" s="14"/>
    </row>
    <row r="234" spans="3:4" ht="13.5">
      <c r="C234" s="14"/>
      <c r="D234" s="14"/>
    </row>
    <row r="235" spans="3:4" ht="13.5">
      <c r="C235" s="14"/>
      <c r="D235" s="14"/>
    </row>
    <row r="236" spans="3:4" ht="13.5">
      <c r="C236" s="14"/>
      <c r="D236" s="14"/>
    </row>
    <row r="237" spans="3:4" ht="13.5">
      <c r="C237" s="14"/>
      <c r="D237" s="14"/>
    </row>
    <row r="238" spans="3:4" ht="13.5">
      <c r="C238" s="14"/>
      <c r="D238" s="14"/>
    </row>
    <row r="239" spans="3:4" ht="13.5">
      <c r="C239" s="14"/>
      <c r="D239" s="14"/>
    </row>
    <row r="240" spans="3:4" ht="13.5">
      <c r="C240" s="14"/>
      <c r="D240" s="14"/>
    </row>
    <row r="241" spans="3:4" ht="13.5">
      <c r="C241" s="14"/>
      <c r="D241" s="14"/>
    </row>
    <row r="242" spans="3:4" ht="13.5">
      <c r="C242" s="14"/>
      <c r="D242" s="14"/>
    </row>
    <row r="243" spans="3:4" ht="13.5">
      <c r="C243" s="14"/>
      <c r="D243" s="14"/>
    </row>
    <row r="244" spans="3:4" ht="13.5">
      <c r="C244" s="14"/>
      <c r="D244" s="14"/>
    </row>
    <row r="245" spans="3:4" ht="13.5">
      <c r="C245" s="14"/>
      <c r="D245" s="14"/>
    </row>
    <row r="246" spans="3:4" ht="13.5">
      <c r="C246" s="14"/>
      <c r="D246" s="14"/>
    </row>
    <row r="247" spans="3:4" ht="13.5">
      <c r="C247" s="14"/>
      <c r="D247" s="14"/>
    </row>
    <row r="248" spans="3:4" ht="13.5">
      <c r="C248" s="14"/>
      <c r="D248" s="14"/>
    </row>
    <row r="249" spans="3:4" ht="13.5">
      <c r="C249" s="14"/>
      <c r="D249" s="14"/>
    </row>
    <row r="250" spans="3:4" ht="13.5">
      <c r="C250" s="14"/>
      <c r="D250" s="14"/>
    </row>
    <row r="251" spans="3:4" ht="13.5">
      <c r="C251" s="14"/>
      <c r="D251" s="14"/>
    </row>
    <row r="252" spans="3:4" ht="13.5">
      <c r="C252" s="14"/>
      <c r="D252" s="14"/>
    </row>
    <row r="253" spans="3:4" ht="13.5">
      <c r="C253" s="14"/>
      <c r="D253" s="14"/>
    </row>
    <row r="254" spans="3:4" ht="13.5">
      <c r="C254" s="14"/>
      <c r="D254" s="14"/>
    </row>
    <row r="255" spans="3:4" ht="13.5">
      <c r="C255" s="14"/>
      <c r="D255" s="14"/>
    </row>
    <row r="256" spans="3:4" ht="13.5">
      <c r="C256" s="14"/>
      <c r="D256" s="14"/>
    </row>
    <row r="257" spans="3:4" ht="13.5">
      <c r="C257" s="14"/>
      <c r="D257" s="14"/>
    </row>
    <row r="258" spans="3:4" ht="13.5">
      <c r="C258" s="14"/>
      <c r="D258" s="14"/>
    </row>
    <row r="259" spans="3:4" ht="13.5">
      <c r="C259" s="14"/>
      <c r="D259" s="14"/>
    </row>
    <row r="260" spans="3:4" ht="13.5">
      <c r="C260" s="14"/>
      <c r="D260" s="14"/>
    </row>
    <row r="261" spans="3:4" ht="13.5">
      <c r="C261" s="14"/>
      <c r="D261" s="14"/>
    </row>
    <row r="262" spans="3:4" ht="13.5">
      <c r="C262" s="14"/>
      <c r="D262" s="14"/>
    </row>
    <row r="263" spans="3:4" ht="13.5">
      <c r="C263" s="14"/>
      <c r="D263" s="14"/>
    </row>
    <row r="264" spans="3:4" ht="13.5">
      <c r="C264" s="14"/>
      <c r="D264" s="14"/>
    </row>
    <row r="265" spans="3:4" ht="13.5">
      <c r="C265" s="14"/>
      <c r="D265" s="14"/>
    </row>
    <row r="266" spans="3:4" ht="13.5">
      <c r="C266" s="14"/>
      <c r="D266" s="14"/>
    </row>
    <row r="267" spans="3:4" ht="13.5">
      <c r="C267" s="14"/>
      <c r="D267" s="14"/>
    </row>
    <row r="268" spans="3:4" ht="13.5">
      <c r="C268" s="14"/>
      <c r="D268" s="14"/>
    </row>
    <row r="269" spans="3:4" ht="13.5">
      <c r="C269" s="14"/>
      <c r="D269" s="14"/>
    </row>
    <row r="270" spans="3:4" ht="13.5">
      <c r="C270" s="14"/>
      <c r="D270" s="14"/>
    </row>
    <row r="271" spans="3:4" ht="13.5">
      <c r="C271" s="14"/>
      <c r="D271" s="14"/>
    </row>
    <row r="272" spans="3:4" ht="13.5">
      <c r="C272" s="14"/>
      <c r="D272" s="14"/>
    </row>
    <row r="273" spans="3:4" ht="13.5">
      <c r="C273" s="14"/>
      <c r="D273" s="14"/>
    </row>
    <row r="274" spans="3:4" ht="13.5">
      <c r="C274" s="14"/>
      <c r="D274" s="14"/>
    </row>
    <row r="275" spans="3:4" ht="13.5">
      <c r="C275" s="14"/>
      <c r="D275" s="14"/>
    </row>
  </sheetData>
  <sheetProtection/>
  <mergeCells count="4">
    <mergeCell ref="B4:D4"/>
    <mergeCell ref="E4:L4"/>
    <mergeCell ref="A4:A5"/>
    <mergeCell ref="A1:L1"/>
  </mergeCells>
  <printOptions/>
  <pageMargins left="0.78" right="0.32" top="0.72" bottom="0.53" header="0.5118110236220472" footer="0.5118110236220472"/>
  <pageSetup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H16" sqref="H16"/>
    </sheetView>
  </sheetViews>
  <sheetFormatPr defaultColWidth="8.88671875" defaultRowHeight="13.5"/>
  <cols>
    <col min="1" max="1" width="8.6640625" style="12" customWidth="1"/>
    <col min="2" max="7" width="6.77734375" style="12" customWidth="1"/>
    <col min="8" max="9" width="8.77734375" style="12" customWidth="1"/>
    <col min="10" max="10" width="7.77734375" style="12" customWidth="1"/>
    <col min="11" max="13" width="6.77734375" style="12" customWidth="1"/>
    <col min="14" max="16384" width="8.88671875" style="12" customWidth="1"/>
  </cols>
  <sheetData>
    <row r="1" spans="1:6" s="16" customFormat="1" ht="20.25" customHeight="1">
      <c r="A1" s="271" t="s">
        <v>265</v>
      </c>
      <c r="B1" s="271"/>
      <c r="C1" s="271"/>
      <c r="D1" s="271"/>
      <c r="E1" s="117"/>
      <c r="F1" s="117" t="s">
        <v>25</v>
      </c>
    </row>
    <row r="2" s="16" customFormat="1" ht="15" customHeight="1"/>
    <row r="3" s="79" customFormat="1" ht="20.25" customHeight="1">
      <c r="A3" s="78" t="s">
        <v>224</v>
      </c>
    </row>
    <row r="4" spans="1:13" s="79" customFormat="1" ht="24.75" customHeight="1">
      <c r="A4" s="233" t="s">
        <v>202</v>
      </c>
      <c r="B4" s="231" t="s">
        <v>196</v>
      </c>
      <c r="C4" s="231"/>
      <c r="D4" s="231"/>
      <c r="E4" s="231" t="s">
        <v>197</v>
      </c>
      <c r="F4" s="231"/>
      <c r="G4" s="232"/>
      <c r="H4" s="231" t="s">
        <v>198</v>
      </c>
      <c r="I4" s="231"/>
      <c r="J4" s="231"/>
      <c r="K4" s="231" t="s">
        <v>199</v>
      </c>
      <c r="L4" s="231"/>
      <c r="M4" s="232"/>
    </row>
    <row r="5" spans="1:13" s="79" customFormat="1" ht="24.75" customHeight="1">
      <c r="A5" s="233"/>
      <c r="B5" s="123" t="s">
        <v>169</v>
      </c>
      <c r="C5" s="123" t="s">
        <v>170</v>
      </c>
      <c r="D5" s="123" t="s">
        <v>171</v>
      </c>
      <c r="E5" s="123" t="s">
        <v>169</v>
      </c>
      <c r="F5" s="123" t="s">
        <v>170</v>
      </c>
      <c r="G5" s="89" t="s">
        <v>171</v>
      </c>
      <c r="H5" s="123" t="s">
        <v>169</v>
      </c>
      <c r="I5" s="123" t="s">
        <v>170</v>
      </c>
      <c r="J5" s="123" t="s">
        <v>171</v>
      </c>
      <c r="K5" s="123" t="s">
        <v>169</v>
      </c>
      <c r="L5" s="123" t="s">
        <v>170</v>
      </c>
      <c r="M5" s="89" t="s">
        <v>171</v>
      </c>
    </row>
    <row r="6" spans="1:14" s="79" customFormat="1" ht="24.75" customHeight="1">
      <c r="A6" s="133" t="s">
        <v>200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18685014</v>
      </c>
      <c r="I6" s="49">
        <v>24995</v>
      </c>
      <c r="J6" s="49">
        <v>0</v>
      </c>
      <c r="K6" s="49">
        <v>0</v>
      </c>
      <c r="L6" s="49">
        <v>0</v>
      </c>
      <c r="M6" s="75">
        <v>0</v>
      </c>
      <c r="N6" s="131"/>
    </row>
    <row r="7" spans="1:14" s="79" customFormat="1" ht="24.75" customHeight="1">
      <c r="A7" s="133" t="s">
        <v>232</v>
      </c>
      <c r="B7" s="198">
        <v>0</v>
      </c>
      <c r="C7" s="198">
        <v>0</v>
      </c>
      <c r="D7" s="198">
        <v>0</v>
      </c>
      <c r="E7" s="198">
        <v>0</v>
      </c>
      <c r="F7" s="198">
        <v>0</v>
      </c>
      <c r="G7" s="198">
        <v>0</v>
      </c>
      <c r="H7" s="49">
        <v>18077838</v>
      </c>
      <c r="I7" s="49">
        <v>25657</v>
      </c>
      <c r="J7" s="198">
        <v>0</v>
      </c>
      <c r="K7" s="198">
        <v>0</v>
      </c>
      <c r="L7" s="198">
        <v>0</v>
      </c>
      <c r="M7" s="225">
        <v>0</v>
      </c>
      <c r="N7" s="131"/>
    </row>
    <row r="8" spans="1:14" s="16" customFormat="1" ht="15" customHeight="1">
      <c r="A8" s="121"/>
      <c r="B8" s="118"/>
      <c r="C8" s="118"/>
      <c r="D8" s="118"/>
      <c r="E8" s="118"/>
      <c r="F8" s="118"/>
      <c r="G8" s="118"/>
      <c r="H8" s="119"/>
      <c r="I8" s="119"/>
      <c r="J8" s="119"/>
      <c r="K8" s="119"/>
      <c r="L8" s="119"/>
      <c r="M8" s="119"/>
      <c r="N8" s="119"/>
    </row>
    <row r="9" spans="1:14" s="16" customFormat="1" ht="20.25" customHeight="1">
      <c r="A9" s="132" t="s">
        <v>201</v>
      </c>
      <c r="B9" s="121"/>
      <c r="C9" s="121"/>
      <c r="D9" s="121"/>
      <c r="E9" s="121"/>
      <c r="F9" s="120"/>
      <c r="G9" s="120"/>
      <c r="H9" s="119"/>
      <c r="I9" s="119"/>
      <c r="J9" s="119"/>
      <c r="K9" s="119"/>
      <c r="L9" s="119"/>
      <c r="M9" s="119"/>
      <c r="N9" s="119"/>
    </row>
    <row r="10" spans="8:14" s="10" customFormat="1" ht="14.25">
      <c r="H10" s="122"/>
      <c r="I10" s="122"/>
      <c r="J10" s="122"/>
      <c r="K10" s="122"/>
      <c r="L10" s="122"/>
      <c r="M10" s="122"/>
      <c r="N10" s="122"/>
    </row>
  </sheetData>
  <sheetProtection/>
  <mergeCells count="6">
    <mergeCell ref="A1:D1"/>
    <mergeCell ref="K4:M4"/>
    <mergeCell ref="A4:A5"/>
    <mergeCell ref="B4:D4"/>
    <mergeCell ref="E4:G4"/>
    <mergeCell ref="H4:J4"/>
  </mergeCells>
  <printOptions/>
  <pageMargins left="0.22" right="0.28" top="0.85" bottom="0.5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7">
      <selection activeCell="N19" sqref="N19"/>
    </sheetView>
  </sheetViews>
  <sheetFormatPr defaultColWidth="8.88671875" defaultRowHeight="13.5"/>
  <cols>
    <col min="1" max="1" width="11.10546875" style="2" customWidth="1"/>
    <col min="2" max="6" width="5.77734375" style="2" customWidth="1"/>
    <col min="7" max="7" width="7.77734375" style="2" customWidth="1"/>
    <col min="8" max="13" width="5.77734375" style="2" customWidth="1"/>
    <col min="14" max="14" width="7.77734375" style="2" customWidth="1"/>
    <col min="15" max="15" width="5.77734375" style="2" customWidth="1"/>
    <col min="16" max="17" width="7.77734375" style="2" customWidth="1"/>
    <col min="18" max="19" width="7.88671875" style="2" customWidth="1"/>
    <col min="20" max="16384" width="8.88671875" style="2" customWidth="1"/>
  </cols>
  <sheetData>
    <row r="1" spans="1:8" s="16" customFormat="1" ht="20.25" customHeight="1">
      <c r="A1" s="237" t="s">
        <v>266</v>
      </c>
      <c r="B1" s="237"/>
      <c r="C1" s="237"/>
      <c r="D1" s="237"/>
      <c r="E1" s="237"/>
      <c r="F1" s="237"/>
      <c r="G1" s="237"/>
      <c r="H1" s="237"/>
    </row>
    <row r="2" s="16" customFormat="1" ht="15" customHeight="1"/>
    <row r="3" s="79" customFormat="1" ht="20.25" customHeight="1">
      <c r="A3" s="78" t="s">
        <v>203</v>
      </c>
    </row>
    <row r="4" spans="1:17" s="80" customFormat="1" ht="24.75" customHeight="1">
      <c r="A4" s="233" t="s">
        <v>136</v>
      </c>
      <c r="B4" s="239" t="s">
        <v>121</v>
      </c>
      <c r="C4" s="239" t="s">
        <v>122</v>
      </c>
      <c r="D4" s="239" t="s">
        <v>123</v>
      </c>
      <c r="E4" s="235" t="s">
        <v>124</v>
      </c>
      <c r="F4" s="236"/>
      <c r="G4" s="236"/>
      <c r="H4" s="236"/>
      <c r="I4" s="238"/>
      <c r="J4" s="234" t="s">
        <v>125</v>
      </c>
      <c r="K4" s="234" t="s">
        <v>126</v>
      </c>
      <c r="L4" s="235" t="s">
        <v>127</v>
      </c>
      <c r="M4" s="236"/>
      <c r="N4" s="236"/>
      <c r="O4" s="236"/>
      <c r="P4" s="236"/>
      <c r="Q4" s="236"/>
    </row>
    <row r="5" spans="1:17" s="80" customFormat="1" ht="33.75" customHeight="1">
      <c r="A5" s="233"/>
      <c r="B5" s="240"/>
      <c r="C5" s="240"/>
      <c r="D5" s="240"/>
      <c r="E5" s="87"/>
      <c r="F5" s="50" t="s">
        <v>128</v>
      </c>
      <c r="G5" s="88" t="s">
        <v>225</v>
      </c>
      <c r="H5" s="89" t="s">
        <v>129</v>
      </c>
      <c r="I5" s="89" t="s">
        <v>130</v>
      </c>
      <c r="J5" s="231"/>
      <c r="K5" s="231"/>
      <c r="L5" s="87"/>
      <c r="M5" s="50" t="s">
        <v>131</v>
      </c>
      <c r="N5" s="50" t="s">
        <v>132</v>
      </c>
      <c r="O5" s="50" t="s">
        <v>133</v>
      </c>
      <c r="P5" s="88" t="s">
        <v>134</v>
      </c>
      <c r="Q5" s="88" t="s">
        <v>135</v>
      </c>
    </row>
    <row r="6" spans="1:19" s="40" customFormat="1" ht="19.5" customHeight="1">
      <c r="A6" s="84" t="s">
        <v>42</v>
      </c>
      <c r="B6" s="51">
        <v>298</v>
      </c>
      <c r="C6" s="51">
        <v>1</v>
      </c>
      <c r="D6" s="51">
        <v>0</v>
      </c>
      <c r="E6" s="51">
        <v>24</v>
      </c>
      <c r="F6" s="77">
        <v>9</v>
      </c>
      <c r="G6" s="85">
        <v>14</v>
      </c>
      <c r="H6" s="51">
        <v>1</v>
      </c>
      <c r="I6" s="51">
        <v>0</v>
      </c>
      <c r="J6" s="48">
        <v>0</v>
      </c>
      <c r="K6" s="48">
        <v>2</v>
      </c>
      <c r="L6" s="48">
        <v>271</v>
      </c>
      <c r="M6" s="47">
        <v>221</v>
      </c>
      <c r="N6" s="47">
        <v>19</v>
      </c>
      <c r="O6" s="47">
        <v>30</v>
      </c>
      <c r="P6" s="47">
        <v>1</v>
      </c>
      <c r="Q6" s="73">
        <v>0</v>
      </c>
      <c r="R6" s="81"/>
      <c r="S6" s="81"/>
    </row>
    <row r="7" spans="1:19" s="40" customFormat="1" ht="19.5" customHeight="1">
      <c r="A7" s="84" t="s">
        <v>43</v>
      </c>
      <c r="B7" s="51">
        <v>305</v>
      </c>
      <c r="C7" s="51">
        <v>1</v>
      </c>
      <c r="D7" s="51">
        <v>0</v>
      </c>
      <c r="E7" s="51">
        <v>25</v>
      </c>
      <c r="F7" s="77">
        <v>10</v>
      </c>
      <c r="G7" s="85">
        <v>14</v>
      </c>
      <c r="H7" s="51">
        <v>1</v>
      </c>
      <c r="I7" s="51">
        <v>0</v>
      </c>
      <c r="J7" s="48">
        <v>0</v>
      </c>
      <c r="K7" s="51">
        <v>2</v>
      </c>
      <c r="L7" s="51">
        <v>277</v>
      </c>
      <c r="M7" s="77">
        <v>225</v>
      </c>
      <c r="N7" s="77">
        <v>19</v>
      </c>
      <c r="O7" s="77">
        <v>32</v>
      </c>
      <c r="P7" s="77">
        <v>1</v>
      </c>
      <c r="Q7" s="73">
        <v>0</v>
      </c>
      <c r="R7" s="81"/>
      <c r="S7" s="81"/>
    </row>
    <row r="8" spans="1:19" s="40" customFormat="1" ht="19.5" customHeight="1">
      <c r="A8" s="84" t="s">
        <v>44</v>
      </c>
      <c r="B8" s="51">
        <v>330</v>
      </c>
      <c r="C8" s="51">
        <v>1</v>
      </c>
      <c r="D8" s="51">
        <v>0</v>
      </c>
      <c r="E8" s="51">
        <v>32</v>
      </c>
      <c r="F8" s="77">
        <v>15</v>
      </c>
      <c r="G8" s="85">
        <v>17</v>
      </c>
      <c r="H8" s="51">
        <v>0</v>
      </c>
      <c r="I8" s="51">
        <v>0</v>
      </c>
      <c r="J8" s="48">
        <v>0</v>
      </c>
      <c r="K8" s="51">
        <v>3</v>
      </c>
      <c r="L8" s="51">
        <v>294</v>
      </c>
      <c r="M8" s="77">
        <v>244</v>
      </c>
      <c r="N8" s="77">
        <v>18</v>
      </c>
      <c r="O8" s="77">
        <v>31</v>
      </c>
      <c r="P8" s="77">
        <v>1</v>
      </c>
      <c r="Q8" s="73">
        <v>0</v>
      </c>
      <c r="R8" s="81"/>
      <c r="S8" s="81"/>
    </row>
    <row r="9" spans="1:19" s="40" customFormat="1" ht="19.5" customHeight="1">
      <c r="A9" s="84" t="s">
        <v>40</v>
      </c>
      <c r="B9" s="51">
        <v>327</v>
      </c>
      <c r="C9" s="51">
        <v>1</v>
      </c>
      <c r="D9" s="51">
        <v>0</v>
      </c>
      <c r="E9" s="51">
        <v>30</v>
      </c>
      <c r="F9" s="77">
        <v>14</v>
      </c>
      <c r="G9" s="85">
        <v>16</v>
      </c>
      <c r="H9" s="51">
        <v>0</v>
      </c>
      <c r="I9" s="51">
        <v>0</v>
      </c>
      <c r="J9" s="48">
        <v>0</v>
      </c>
      <c r="K9" s="51">
        <v>3</v>
      </c>
      <c r="L9" s="51">
        <v>293</v>
      </c>
      <c r="M9" s="77">
        <v>246</v>
      </c>
      <c r="N9" s="77">
        <v>16</v>
      </c>
      <c r="O9" s="77">
        <v>30</v>
      </c>
      <c r="P9" s="77">
        <v>1</v>
      </c>
      <c r="Q9" s="73">
        <v>0</v>
      </c>
      <c r="R9" s="81"/>
      <c r="S9" s="81"/>
    </row>
    <row r="10" spans="1:19" s="40" customFormat="1" ht="19.5" customHeight="1">
      <c r="A10" s="84" t="s">
        <v>167</v>
      </c>
      <c r="B10" s="49">
        <v>320</v>
      </c>
      <c r="C10" s="49">
        <v>1</v>
      </c>
      <c r="D10" s="51">
        <v>0</v>
      </c>
      <c r="E10" s="49">
        <v>35</v>
      </c>
      <c r="F10" s="77">
        <v>16</v>
      </c>
      <c r="G10" s="49">
        <v>19</v>
      </c>
      <c r="H10" s="51">
        <v>0</v>
      </c>
      <c r="I10" s="51">
        <v>0</v>
      </c>
      <c r="J10" s="48">
        <v>0</v>
      </c>
      <c r="K10" s="49">
        <v>5</v>
      </c>
      <c r="L10" s="49">
        <v>279</v>
      </c>
      <c r="M10" s="77">
        <v>232</v>
      </c>
      <c r="N10" s="77">
        <v>17</v>
      </c>
      <c r="O10" s="77">
        <v>29</v>
      </c>
      <c r="P10" s="77">
        <v>1</v>
      </c>
      <c r="Q10" s="73">
        <v>0</v>
      </c>
      <c r="R10" s="81"/>
      <c r="S10" s="81"/>
    </row>
    <row r="11" spans="1:19" s="40" customFormat="1" ht="19.5" customHeight="1">
      <c r="A11" s="47" t="s">
        <v>230</v>
      </c>
      <c r="B11" s="49">
        <f>SUM(C11,D11,E11,J11,K11,L11)</f>
        <v>360</v>
      </c>
      <c r="C11" s="49">
        <v>1</v>
      </c>
      <c r="D11" s="51">
        <v>0</v>
      </c>
      <c r="E11" s="49">
        <f>SUM(F11:I11)</f>
        <v>50</v>
      </c>
      <c r="F11" s="77">
        <v>16</v>
      </c>
      <c r="G11" s="49">
        <v>34</v>
      </c>
      <c r="H11" s="51">
        <v>0</v>
      </c>
      <c r="I11" s="51">
        <v>0</v>
      </c>
      <c r="J11" s="48">
        <v>1</v>
      </c>
      <c r="K11" s="49">
        <v>5</v>
      </c>
      <c r="L11" s="49">
        <f>SUM(M11:Q11)</f>
        <v>303</v>
      </c>
      <c r="M11" s="77">
        <v>254</v>
      </c>
      <c r="N11" s="77">
        <v>15</v>
      </c>
      <c r="O11" s="77">
        <v>31</v>
      </c>
      <c r="P11" s="77">
        <v>3</v>
      </c>
      <c r="Q11" s="73">
        <v>0</v>
      </c>
      <c r="R11" s="81"/>
      <c r="S11" s="81"/>
    </row>
    <row r="12" spans="1:17" s="40" customFormat="1" ht="18.75" customHeight="1">
      <c r="A12" s="82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</row>
    <row r="13" spans="1:17" s="40" customFormat="1" ht="20.25" customHeight="1">
      <c r="A13" s="134" t="s">
        <v>1</v>
      </c>
      <c r="B13" s="47">
        <f aca="true" t="shared" si="0" ref="B13:B29">C13+D13+E13+J13+K13+L13</f>
        <v>24</v>
      </c>
      <c r="C13" s="48">
        <v>0</v>
      </c>
      <c r="D13" s="48">
        <v>0</v>
      </c>
      <c r="E13" s="48">
        <f>SUM(F13:I13)</f>
        <v>0</v>
      </c>
      <c r="F13" s="48">
        <v>0</v>
      </c>
      <c r="G13" s="48">
        <v>0</v>
      </c>
      <c r="H13" s="49">
        <v>0</v>
      </c>
      <c r="I13" s="52">
        <v>0</v>
      </c>
      <c r="J13" s="52">
        <v>0</v>
      </c>
      <c r="K13" s="51">
        <v>1</v>
      </c>
      <c r="L13" s="49">
        <f>SUM(M13:Q13)</f>
        <v>23</v>
      </c>
      <c r="M13" s="52">
        <v>18</v>
      </c>
      <c r="N13" s="52">
        <v>1</v>
      </c>
      <c r="O13" s="52">
        <v>2</v>
      </c>
      <c r="P13" s="52">
        <v>2</v>
      </c>
      <c r="Q13" s="53">
        <v>0</v>
      </c>
    </row>
    <row r="14" spans="1:17" s="40" customFormat="1" ht="20.25" customHeight="1">
      <c r="A14" s="134" t="s">
        <v>2</v>
      </c>
      <c r="B14" s="47">
        <f t="shared" si="0"/>
        <v>17</v>
      </c>
      <c r="C14" s="48">
        <v>0</v>
      </c>
      <c r="D14" s="48">
        <v>0</v>
      </c>
      <c r="E14" s="48">
        <f aca="true" t="shared" si="1" ref="E14:E29">SUM(F14:I14)</f>
        <v>2</v>
      </c>
      <c r="F14" s="48">
        <v>0</v>
      </c>
      <c r="G14" s="51">
        <v>2</v>
      </c>
      <c r="H14" s="49">
        <v>0</v>
      </c>
      <c r="I14" s="52">
        <v>0</v>
      </c>
      <c r="J14" s="52">
        <v>0</v>
      </c>
      <c r="K14" s="52">
        <v>0</v>
      </c>
      <c r="L14" s="49">
        <f aca="true" t="shared" si="2" ref="L14:L29">SUM(M14:Q14)</f>
        <v>15</v>
      </c>
      <c r="M14" s="52">
        <v>15</v>
      </c>
      <c r="N14" s="52">
        <v>0</v>
      </c>
      <c r="O14" s="52">
        <v>0</v>
      </c>
      <c r="P14" s="52">
        <v>0</v>
      </c>
      <c r="Q14" s="53">
        <v>0</v>
      </c>
    </row>
    <row r="15" spans="1:17" s="40" customFormat="1" ht="20.25" customHeight="1">
      <c r="A15" s="134" t="s">
        <v>3</v>
      </c>
      <c r="B15" s="47">
        <f t="shared" si="0"/>
        <v>19</v>
      </c>
      <c r="C15" s="48">
        <v>0</v>
      </c>
      <c r="D15" s="48">
        <v>0</v>
      </c>
      <c r="E15" s="48">
        <f t="shared" si="1"/>
        <v>0</v>
      </c>
      <c r="F15" s="48">
        <v>0</v>
      </c>
      <c r="G15" s="48">
        <v>0</v>
      </c>
      <c r="H15" s="49">
        <v>0</v>
      </c>
      <c r="I15" s="52">
        <v>0</v>
      </c>
      <c r="J15" s="52">
        <v>0</v>
      </c>
      <c r="K15" s="52">
        <v>0</v>
      </c>
      <c r="L15" s="49">
        <f t="shared" si="2"/>
        <v>19</v>
      </c>
      <c r="M15" s="52">
        <v>17</v>
      </c>
      <c r="N15" s="52">
        <v>0</v>
      </c>
      <c r="O15" s="52">
        <v>2</v>
      </c>
      <c r="P15" s="52">
        <v>0</v>
      </c>
      <c r="Q15" s="53">
        <v>0</v>
      </c>
    </row>
    <row r="16" spans="1:17" s="40" customFormat="1" ht="20.25" customHeight="1">
      <c r="A16" s="134" t="s">
        <v>4</v>
      </c>
      <c r="B16" s="47">
        <f t="shared" si="0"/>
        <v>29</v>
      </c>
      <c r="C16" s="48">
        <v>0</v>
      </c>
      <c r="D16" s="48">
        <v>0</v>
      </c>
      <c r="E16" s="48">
        <f t="shared" si="1"/>
        <v>0</v>
      </c>
      <c r="F16" s="48">
        <v>0</v>
      </c>
      <c r="G16" s="48">
        <v>0</v>
      </c>
      <c r="H16" s="49">
        <v>0</v>
      </c>
      <c r="I16" s="52">
        <v>0</v>
      </c>
      <c r="J16" s="52">
        <v>0</v>
      </c>
      <c r="K16" s="51">
        <v>1</v>
      </c>
      <c r="L16" s="49">
        <f t="shared" si="2"/>
        <v>28</v>
      </c>
      <c r="M16" s="52">
        <v>25</v>
      </c>
      <c r="N16" s="52">
        <v>2</v>
      </c>
      <c r="O16" s="52">
        <v>1</v>
      </c>
      <c r="P16" s="52">
        <v>0</v>
      </c>
      <c r="Q16" s="53">
        <v>0</v>
      </c>
    </row>
    <row r="17" spans="1:17" s="40" customFormat="1" ht="20.25" customHeight="1">
      <c r="A17" s="134" t="s">
        <v>5</v>
      </c>
      <c r="B17" s="47">
        <f t="shared" si="0"/>
        <v>11</v>
      </c>
      <c r="C17" s="48">
        <v>0</v>
      </c>
      <c r="D17" s="48">
        <v>0</v>
      </c>
      <c r="E17" s="48">
        <f t="shared" si="1"/>
        <v>0</v>
      </c>
      <c r="F17" s="48">
        <v>0</v>
      </c>
      <c r="G17" s="48">
        <v>0</v>
      </c>
      <c r="H17" s="49">
        <v>0</v>
      </c>
      <c r="I17" s="52">
        <v>0</v>
      </c>
      <c r="J17" s="52">
        <v>0</v>
      </c>
      <c r="K17" s="52">
        <v>0</v>
      </c>
      <c r="L17" s="49">
        <f t="shared" si="2"/>
        <v>11</v>
      </c>
      <c r="M17" s="52">
        <v>10</v>
      </c>
      <c r="N17" s="52">
        <v>0</v>
      </c>
      <c r="O17" s="52">
        <v>1</v>
      </c>
      <c r="P17" s="52">
        <v>0</v>
      </c>
      <c r="Q17" s="53">
        <v>0</v>
      </c>
    </row>
    <row r="18" spans="1:17" s="40" customFormat="1" ht="20.25" customHeight="1">
      <c r="A18" s="134" t="s">
        <v>6</v>
      </c>
      <c r="B18" s="47">
        <f t="shared" si="0"/>
        <v>8</v>
      </c>
      <c r="C18" s="48">
        <v>0</v>
      </c>
      <c r="D18" s="48">
        <v>0</v>
      </c>
      <c r="E18" s="48">
        <f t="shared" si="1"/>
        <v>0</v>
      </c>
      <c r="F18" s="48">
        <v>0</v>
      </c>
      <c r="G18" s="48">
        <v>0</v>
      </c>
      <c r="H18" s="49">
        <v>0</v>
      </c>
      <c r="I18" s="52">
        <v>0</v>
      </c>
      <c r="J18" s="52">
        <v>0</v>
      </c>
      <c r="K18" s="52">
        <v>0</v>
      </c>
      <c r="L18" s="49">
        <f t="shared" si="2"/>
        <v>8</v>
      </c>
      <c r="M18" s="52">
        <v>5</v>
      </c>
      <c r="N18" s="52">
        <v>0</v>
      </c>
      <c r="O18" s="52">
        <v>3</v>
      </c>
      <c r="P18" s="52">
        <v>0</v>
      </c>
      <c r="Q18" s="53">
        <v>0</v>
      </c>
    </row>
    <row r="19" spans="1:17" s="40" customFormat="1" ht="20.25" customHeight="1">
      <c r="A19" s="134" t="s">
        <v>7</v>
      </c>
      <c r="B19" s="47">
        <f t="shared" si="0"/>
        <v>6</v>
      </c>
      <c r="C19" s="48">
        <v>0</v>
      </c>
      <c r="D19" s="48">
        <v>0</v>
      </c>
      <c r="E19" s="48">
        <f t="shared" si="1"/>
        <v>0</v>
      </c>
      <c r="F19" s="48">
        <v>0</v>
      </c>
      <c r="G19" s="48">
        <v>0</v>
      </c>
      <c r="H19" s="49">
        <v>0</v>
      </c>
      <c r="I19" s="52">
        <v>0</v>
      </c>
      <c r="J19" s="52">
        <v>0</v>
      </c>
      <c r="K19" s="52">
        <v>0</v>
      </c>
      <c r="L19" s="49">
        <f t="shared" si="2"/>
        <v>6</v>
      </c>
      <c r="M19" s="52">
        <v>6</v>
      </c>
      <c r="N19" s="52">
        <v>0</v>
      </c>
      <c r="O19" s="52">
        <v>0</v>
      </c>
      <c r="P19" s="52">
        <v>0</v>
      </c>
      <c r="Q19" s="53">
        <v>0</v>
      </c>
    </row>
    <row r="20" spans="1:17" s="40" customFormat="1" ht="20.25" customHeight="1">
      <c r="A20" s="134" t="s">
        <v>8</v>
      </c>
      <c r="B20" s="47">
        <f t="shared" si="0"/>
        <v>13</v>
      </c>
      <c r="C20" s="48">
        <v>0</v>
      </c>
      <c r="D20" s="48">
        <v>0</v>
      </c>
      <c r="E20" s="48">
        <f t="shared" si="1"/>
        <v>0</v>
      </c>
      <c r="F20" s="48">
        <v>0</v>
      </c>
      <c r="G20" s="48">
        <v>0</v>
      </c>
      <c r="H20" s="49">
        <v>0</v>
      </c>
      <c r="I20" s="52">
        <v>0</v>
      </c>
      <c r="J20" s="52">
        <v>0</v>
      </c>
      <c r="K20" s="52">
        <v>0</v>
      </c>
      <c r="L20" s="49">
        <f t="shared" si="2"/>
        <v>13</v>
      </c>
      <c r="M20" s="52">
        <v>12</v>
      </c>
      <c r="N20" s="52">
        <v>0</v>
      </c>
      <c r="O20" s="52">
        <v>1</v>
      </c>
      <c r="P20" s="52">
        <v>0</v>
      </c>
      <c r="Q20" s="53">
        <v>0</v>
      </c>
    </row>
    <row r="21" spans="1:17" s="83" customFormat="1" ht="20.25" customHeight="1">
      <c r="A21" s="134" t="s">
        <v>9</v>
      </c>
      <c r="B21" s="47">
        <f t="shared" si="0"/>
        <v>30</v>
      </c>
      <c r="C21" s="48">
        <v>0</v>
      </c>
      <c r="D21" s="48">
        <v>0</v>
      </c>
      <c r="E21" s="48">
        <f t="shared" si="1"/>
        <v>8</v>
      </c>
      <c r="F21" s="207">
        <v>1</v>
      </c>
      <c r="G21" s="52">
        <v>7</v>
      </c>
      <c r="H21" s="49">
        <v>0</v>
      </c>
      <c r="I21" s="52">
        <v>0</v>
      </c>
      <c r="J21" s="52">
        <v>0</v>
      </c>
      <c r="K21" s="52">
        <v>0</v>
      </c>
      <c r="L21" s="49">
        <f t="shared" si="2"/>
        <v>22</v>
      </c>
      <c r="M21" s="52">
        <v>17</v>
      </c>
      <c r="N21" s="52">
        <v>1</v>
      </c>
      <c r="O21" s="52">
        <v>4</v>
      </c>
      <c r="P21" s="52">
        <v>0</v>
      </c>
      <c r="Q21" s="53">
        <v>0</v>
      </c>
    </row>
    <row r="22" spans="1:17" s="40" customFormat="1" ht="20.25" customHeight="1">
      <c r="A22" s="134" t="s">
        <v>168</v>
      </c>
      <c r="B22" s="47">
        <f t="shared" si="0"/>
        <v>22</v>
      </c>
      <c r="C22" s="48">
        <v>0</v>
      </c>
      <c r="D22" s="48">
        <v>0</v>
      </c>
      <c r="E22" s="48">
        <f t="shared" si="1"/>
        <v>0</v>
      </c>
      <c r="F22" s="48">
        <v>0</v>
      </c>
      <c r="G22" s="48">
        <v>0</v>
      </c>
      <c r="H22" s="49">
        <v>0</v>
      </c>
      <c r="I22" s="52">
        <v>0</v>
      </c>
      <c r="J22" s="52">
        <v>0</v>
      </c>
      <c r="K22" s="52">
        <v>1</v>
      </c>
      <c r="L22" s="49">
        <f t="shared" si="2"/>
        <v>21</v>
      </c>
      <c r="M22" s="52">
        <v>18</v>
      </c>
      <c r="N22" s="52">
        <v>0</v>
      </c>
      <c r="O22" s="52">
        <v>2</v>
      </c>
      <c r="P22" s="52">
        <v>1</v>
      </c>
      <c r="Q22" s="53">
        <v>0</v>
      </c>
    </row>
    <row r="23" spans="1:17" s="40" customFormat="1" ht="20.25" customHeight="1">
      <c r="A23" s="134" t="s">
        <v>10</v>
      </c>
      <c r="B23" s="47">
        <f t="shared" si="0"/>
        <v>4</v>
      </c>
      <c r="C23" s="48">
        <v>0</v>
      </c>
      <c r="D23" s="48">
        <v>0</v>
      </c>
      <c r="E23" s="48">
        <f t="shared" si="1"/>
        <v>0</v>
      </c>
      <c r="F23" s="48">
        <v>0</v>
      </c>
      <c r="G23" s="48">
        <v>0</v>
      </c>
      <c r="H23" s="49">
        <v>0</v>
      </c>
      <c r="I23" s="52">
        <v>0</v>
      </c>
      <c r="J23" s="52">
        <v>0</v>
      </c>
      <c r="K23" s="52">
        <v>0</v>
      </c>
      <c r="L23" s="49">
        <f t="shared" si="2"/>
        <v>4</v>
      </c>
      <c r="M23" s="52">
        <v>3</v>
      </c>
      <c r="N23" s="52">
        <v>0</v>
      </c>
      <c r="O23" s="52">
        <v>1</v>
      </c>
      <c r="P23" s="52">
        <v>0</v>
      </c>
      <c r="Q23" s="53">
        <v>0</v>
      </c>
    </row>
    <row r="24" spans="1:17" s="40" customFormat="1" ht="20.25" customHeight="1">
      <c r="A24" s="134" t="s">
        <v>11</v>
      </c>
      <c r="B24" s="47">
        <f t="shared" si="0"/>
        <v>17</v>
      </c>
      <c r="C24" s="48">
        <v>0</v>
      </c>
      <c r="D24" s="48">
        <v>0</v>
      </c>
      <c r="E24" s="48">
        <f t="shared" si="1"/>
        <v>0</v>
      </c>
      <c r="F24" s="48">
        <v>0</v>
      </c>
      <c r="G24" s="48">
        <v>0</v>
      </c>
      <c r="H24" s="49">
        <v>0</v>
      </c>
      <c r="I24" s="52">
        <v>0</v>
      </c>
      <c r="J24" s="52">
        <v>0</v>
      </c>
      <c r="K24" s="52">
        <v>0</v>
      </c>
      <c r="L24" s="49">
        <f t="shared" si="2"/>
        <v>17</v>
      </c>
      <c r="M24" s="52">
        <v>14</v>
      </c>
      <c r="N24" s="52">
        <v>0</v>
      </c>
      <c r="O24" s="52">
        <v>3</v>
      </c>
      <c r="P24" s="52">
        <v>0</v>
      </c>
      <c r="Q24" s="53">
        <v>0</v>
      </c>
    </row>
    <row r="25" spans="1:17" s="40" customFormat="1" ht="20.25" customHeight="1">
      <c r="A25" s="134" t="s">
        <v>12</v>
      </c>
      <c r="B25" s="47">
        <f t="shared" si="0"/>
        <v>31</v>
      </c>
      <c r="C25" s="48">
        <v>0</v>
      </c>
      <c r="D25" s="48">
        <v>0</v>
      </c>
      <c r="E25" s="48">
        <f t="shared" si="1"/>
        <v>2</v>
      </c>
      <c r="F25" s="207">
        <v>2</v>
      </c>
      <c r="G25" s="48">
        <v>0</v>
      </c>
      <c r="H25" s="49">
        <v>0</v>
      </c>
      <c r="I25" s="52">
        <v>0</v>
      </c>
      <c r="J25" s="52">
        <v>0</v>
      </c>
      <c r="K25" s="52">
        <v>0</v>
      </c>
      <c r="L25" s="49">
        <f t="shared" si="2"/>
        <v>29</v>
      </c>
      <c r="M25" s="52">
        <v>24</v>
      </c>
      <c r="N25" s="52">
        <v>0</v>
      </c>
      <c r="O25" s="52">
        <v>5</v>
      </c>
      <c r="P25" s="52">
        <v>0</v>
      </c>
      <c r="Q25" s="53">
        <v>0</v>
      </c>
    </row>
    <row r="26" spans="1:17" s="40" customFormat="1" ht="20.25" customHeight="1">
      <c r="A26" s="134" t="s">
        <v>13</v>
      </c>
      <c r="B26" s="47">
        <f t="shared" si="0"/>
        <v>16</v>
      </c>
      <c r="C26" s="48">
        <v>0</v>
      </c>
      <c r="D26" s="48">
        <v>0</v>
      </c>
      <c r="E26" s="48">
        <f t="shared" si="1"/>
        <v>0</v>
      </c>
      <c r="F26" s="48">
        <v>0</v>
      </c>
      <c r="G26" s="48">
        <v>0</v>
      </c>
      <c r="H26" s="49">
        <v>0</v>
      </c>
      <c r="I26" s="52">
        <v>0</v>
      </c>
      <c r="J26" s="52">
        <v>0</v>
      </c>
      <c r="K26" s="52">
        <v>0</v>
      </c>
      <c r="L26" s="49">
        <f t="shared" si="2"/>
        <v>16</v>
      </c>
      <c r="M26" s="52">
        <v>14</v>
      </c>
      <c r="N26" s="52">
        <v>0</v>
      </c>
      <c r="O26" s="52">
        <v>2</v>
      </c>
      <c r="P26" s="52">
        <v>0</v>
      </c>
      <c r="Q26" s="53">
        <v>0</v>
      </c>
    </row>
    <row r="27" spans="1:17" s="40" customFormat="1" ht="20.25" customHeight="1">
      <c r="A27" s="134" t="s">
        <v>14</v>
      </c>
      <c r="B27" s="47">
        <f t="shared" si="0"/>
        <v>14</v>
      </c>
      <c r="C27" s="48">
        <v>0</v>
      </c>
      <c r="D27" s="48">
        <v>0</v>
      </c>
      <c r="E27" s="48">
        <f t="shared" si="1"/>
        <v>3</v>
      </c>
      <c r="F27" s="207">
        <v>1</v>
      </c>
      <c r="G27" s="86">
        <v>2</v>
      </c>
      <c r="H27" s="49">
        <v>0</v>
      </c>
      <c r="I27" s="52">
        <v>0</v>
      </c>
      <c r="J27" s="52">
        <v>0</v>
      </c>
      <c r="K27" s="52">
        <v>0</v>
      </c>
      <c r="L27" s="49">
        <f t="shared" si="2"/>
        <v>11</v>
      </c>
      <c r="M27" s="52">
        <v>11</v>
      </c>
      <c r="N27" s="52">
        <v>0</v>
      </c>
      <c r="O27" s="52">
        <v>0</v>
      </c>
      <c r="P27" s="52">
        <v>0</v>
      </c>
      <c r="Q27" s="53">
        <v>0</v>
      </c>
    </row>
    <row r="28" spans="1:17" s="40" customFormat="1" ht="20.25" customHeight="1">
      <c r="A28" s="134" t="s">
        <v>15</v>
      </c>
      <c r="B28" s="47">
        <f t="shared" si="0"/>
        <v>85</v>
      </c>
      <c r="C28" s="48">
        <v>1</v>
      </c>
      <c r="D28" s="48">
        <v>0</v>
      </c>
      <c r="E28" s="48">
        <f t="shared" si="1"/>
        <v>34</v>
      </c>
      <c r="F28" s="207">
        <v>12</v>
      </c>
      <c r="G28" s="52">
        <v>22</v>
      </c>
      <c r="H28" s="49">
        <v>0</v>
      </c>
      <c r="I28" s="52">
        <v>0</v>
      </c>
      <c r="J28" s="51">
        <v>1</v>
      </c>
      <c r="K28" s="52">
        <v>2</v>
      </c>
      <c r="L28" s="49">
        <f t="shared" si="2"/>
        <v>47</v>
      </c>
      <c r="M28" s="52">
        <v>33</v>
      </c>
      <c r="N28" s="52">
        <v>11</v>
      </c>
      <c r="O28" s="52">
        <v>3</v>
      </c>
      <c r="P28" s="52">
        <v>0</v>
      </c>
      <c r="Q28" s="53">
        <v>0</v>
      </c>
    </row>
    <row r="29" spans="1:17" s="40" customFormat="1" ht="20.25" customHeight="1">
      <c r="A29" s="134" t="s">
        <v>16</v>
      </c>
      <c r="B29" s="47">
        <f t="shared" si="0"/>
        <v>14</v>
      </c>
      <c r="C29" s="48">
        <v>0</v>
      </c>
      <c r="D29" s="48">
        <v>0</v>
      </c>
      <c r="E29" s="48">
        <f t="shared" si="1"/>
        <v>1</v>
      </c>
      <c r="F29" s="48">
        <v>0</v>
      </c>
      <c r="G29" s="52">
        <v>1</v>
      </c>
      <c r="H29" s="49">
        <v>0</v>
      </c>
      <c r="I29" s="52">
        <v>0</v>
      </c>
      <c r="J29" s="52">
        <v>0</v>
      </c>
      <c r="K29" s="52">
        <v>0</v>
      </c>
      <c r="L29" s="49">
        <f t="shared" si="2"/>
        <v>13</v>
      </c>
      <c r="M29" s="52">
        <v>12</v>
      </c>
      <c r="N29" s="52">
        <v>0</v>
      </c>
      <c r="O29" s="52">
        <v>1</v>
      </c>
      <c r="P29" s="52">
        <v>0</v>
      </c>
      <c r="Q29" s="53">
        <v>0</v>
      </c>
    </row>
    <row r="30" ht="15" customHeight="1"/>
    <row r="31" s="33" customFormat="1" ht="20.25" customHeight="1">
      <c r="A31" s="41" t="s">
        <v>120</v>
      </c>
    </row>
  </sheetData>
  <sheetProtection/>
  <mergeCells count="9">
    <mergeCell ref="J4:J5"/>
    <mergeCell ref="K4:K5"/>
    <mergeCell ref="L4:Q4"/>
    <mergeCell ref="A1:H1"/>
    <mergeCell ref="A4:A5"/>
    <mergeCell ref="E4:I4"/>
    <mergeCell ref="B4:B5"/>
    <mergeCell ref="C4:C5"/>
    <mergeCell ref="D4:D5"/>
  </mergeCells>
  <printOptions/>
  <pageMargins left="0.17" right="0.17" top="0.72" bottom="0.5" header="0.5" footer="0.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showZeros="0" zoomScalePageLayoutView="0" workbookViewId="0" topLeftCell="A1">
      <selection activeCell="I21" sqref="I21"/>
    </sheetView>
  </sheetViews>
  <sheetFormatPr defaultColWidth="8.88671875" defaultRowHeight="13.5"/>
  <cols>
    <col min="1" max="1" width="8.4453125" style="2" customWidth="1"/>
    <col min="2" max="9" width="8.77734375" style="2" customWidth="1"/>
    <col min="10" max="11" width="11.77734375" style="2" customWidth="1"/>
    <col min="12" max="12" width="13.4453125" style="2" customWidth="1"/>
    <col min="13" max="16384" width="8.88671875" style="2" customWidth="1"/>
  </cols>
  <sheetData>
    <row r="1" spans="1:6" ht="20.25" customHeight="1">
      <c r="A1" s="226" t="s">
        <v>267</v>
      </c>
      <c r="B1" s="226"/>
      <c r="C1" s="226"/>
      <c r="D1" s="226"/>
      <c r="E1" s="226"/>
      <c r="F1" s="4" t="s">
        <v>25</v>
      </c>
    </row>
    <row r="2" ht="15" customHeight="1"/>
    <row r="3" spans="1:10" s="41" customFormat="1" ht="20.25" customHeight="1">
      <c r="A3" s="55" t="s">
        <v>204</v>
      </c>
      <c r="J3" s="55" t="s">
        <v>25</v>
      </c>
    </row>
    <row r="4" spans="1:9" s="41" customFormat="1" ht="22.5" customHeight="1">
      <c r="A4" s="270" t="s">
        <v>139</v>
      </c>
      <c r="B4" s="248" t="s">
        <v>63</v>
      </c>
      <c r="C4" s="251" t="s">
        <v>64</v>
      </c>
      <c r="D4" s="90"/>
      <c r="E4" s="91"/>
      <c r="F4" s="251" t="s">
        <v>65</v>
      </c>
      <c r="G4" s="90"/>
      <c r="H4" s="91"/>
      <c r="I4" s="251" t="s">
        <v>18</v>
      </c>
    </row>
    <row r="5" spans="1:9" s="41" customFormat="1" ht="22.5" customHeight="1">
      <c r="A5" s="270"/>
      <c r="B5" s="248"/>
      <c r="C5" s="248"/>
      <c r="D5" s="44" t="s">
        <v>66</v>
      </c>
      <c r="E5" s="44" t="s">
        <v>67</v>
      </c>
      <c r="F5" s="248"/>
      <c r="G5" s="44" t="s">
        <v>68</v>
      </c>
      <c r="H5" s="44" t="s">
        <v>228</v>
      </c>
      <c r="I5" s="251"/>
    </row>
    <row r="6" spans="1:9" s="41" customFormat="1" ht="27.75" customHeight="1">
      <c r="A6" s="35" t="s">
        <v>42</v>
      </c>
      <c r="B6" s="102">
        <v>206</v>
      </c>
      <c r="C6" s="102">
        <v>11</v>
      </c>
      <c r="D6" s="102">
        <v>1</v>
      </c>
      <c r="E6" s="102">
        <v>10</v>
      </c>
      <c r="F6" s="102">
        <v>13</v>
      </c>
      <c r="G6" s="102">
        <v>13</v>
      </c>
      <c r="H6" s="103">
        <v>0</v>
      </c>
      <c r="I6" s="135">
        <v>182</v>
      </c>
    </row>
    <row r="7" spans="1:9" s="41" customFormat="1" ht="27.75" customHeight="1">
      <c r="A7" s="35" t="s">
        <v>43</v>
      </c>
      <c r="B7" s="102">
        <v>206</v>
      </c>
      <c r="C7" s="102">
        <v>11</v>
      </c>
      <c r="D7" s="102">
        <v>1</v>
      </c>
      <c r="E7" s="102">
        <v>10</v>
      </c>
      <c r="F7" s="102">
        <v>13</v>
      </c>
      <c r="G7" s="102">
        <v>13</v>
      </c>
      <c r="H7" s="103">
        <v>0</v>
      </c>
      <c r="I7" s="135">
        <v>182</v>
      </c>
    </row>
    <row r="8" spans="1:9" s="41" customFormat="1" ht="26.25" customHeight="1">
      <c r="A8" s="35" t="s">
        <v>44</v>
      </c>
      <c r="B8" s="102">
        <v>206</v>
      </c>
      <c r="C8" s="102">
        <v>11</v>
      </c>
      <c r="D8" s="102">
        <v>1</v>
      </c>
      <c r="E8" s="102">
        <v>10</v>
      </c>
      <c r="F8" s="102">
        <v>13</v>
      </c>
      <c r="G8" s="102">
        <v>13</v>
      </c>
      <c r="H8" s="103">
        <v>0</v>
      </c>
      <c r="I8" s="135">
        <v>182</v>
      </c>
    </row>
    <row r="9" spans="1:9" s="41" customFormat="1" ht="26.25" customHeight="1">
      <c r="A9" s="35" t="s">
        <v>40</v>
      </c>
      <c r="B9" s="102">
        <v>206</v>
      </c>
      <c r="C9" s="102">
        <v>11</v>
      </c>
      <c r="D9" s="102">
        <v>1</v>
      </c>
      <c r="E9" s="102">
        <v>10</v>
      </c>
      <c r="F9" s="102">
        <v>13</v>
      </c>
      <c r="G9" s="102">
        <v>13</v>
      </c>
      <c r="H9" s="103">
        <v>0</v>
      </c>
      <c r="I9" s="135">
        <v>182</v>
      </c>
    </row>
    <row r="10" spans="1:9" s="41" customFormat="1" ht="26.25" customHeight="1">
      <c r="A10" s="35" t="s">
        <v>137</v>
      </c>
      <c r="B10" s="102">
        <v>206</v>
      </c>
      <c r="C10" s="102">
        <v>11</v>
      </c>
      <c r="D10" s="102">
        <v>1</v>
      </c>
      <c r="E10" s="102">
        <v>10</v>
      </c>
      <c r="F10" s="102">
        <v>13</v>
      </c>
      <c r="G10" s="102">
        <v>13</v>
      </c>
      <c r="H10" s="103">
        <v>0</v>
      </c>
      <c r="I10" s="135">
        <v>182</v>
      </c>
    </row>
    <row r="11" spans="1:9" s="41" customFormat="1" ht="26.25" customHeight="1">
      <c r="A11" s="35" t="s">
        <v>232</v>
      </c>
      <c r="B11" s="51">
        <f>SUM(C11+F11+I11)</f>
        <v>206</v>
      </c>
      <c r="C11" s="51">
        <f>SUM(D11:E11)</f>
        <v>11</v>
      </c>
      <c r="D11" s="49">
        <v>1</v>
      </c>
      <c r="E11" s="49">
        <v>10</v>
      </c>
      <c r="F11" s="51">
        <f>SUM(G11:H11)</f>
        <v>13</v>
      </c>
      <c r="G11" s="49">
        <v>13</v>
      </c>
      <c r="H11" s="51">
        <v>0</v>
      </c>
      <c r="I11" s="49">
        <v>182</v>
      </c>
    </row>
    <row r="12" spans="1:9" s="41" customFormat="1" ht="14.25" customHeight="1">
      <c r="A12" s="129"/>
      <c r="B12" s="39"/>
      <c r="C12" s="39"/>
      <c r="D12" s="136"/>
      <c r="E12" s="136"/>
      <c r="F12" s="39"/>
      <c r="G12" s="136"/>
      <c r="H12" s="39"/>
      <c r="I12" s="136"/>
    </row>
    <row r="13" spans="1:8" s="41" customFormat="1" ht="20.25" customHeight="1">
      <c r="A13" s="32" t="s">
        <v>138</v>
      </c>
      <c r="B13" s="43"/>
      <c r="C13" s="43"/>
      <c r="D13" s="43"/>
      <c r="E13" s="43"/>
      <c r="F13" s="32" t="s">
        <v>25</v>
      </c>
      <c r="G13" s="43"/>
      <c r="H13" s="43"/>
    </row>
    <row r="14" spans="1:8" s="12" customFormat="1" ht="21.75" customHeight="1">
      <c r="A14" s="15"/>
      <c r="B14" s="17"/>
      <c r="C14" s="17"/>
      <c r="D14" s="17"/>
      <c r="E14" s="17"/>
      <c r="F14" s="18"/>
      <c r="G14" s="17"/>
      <c r="H14" s="17"/>
    </row>
    <row r="15" spans="1:9" ht="16.5" customHeight="1">
      <c r="A15" s="19"/>
      <c r="B15" s="20"/>
      <c r="C15" s="20"/>
      <c r="D15" s="20"/>
      <c r="E15" s="20"/>
      <c r="F15" s="21"/>
      <c r="G15" s="20"/>
      <c r="H15" s="20"/>
      <c r="I15" s="11"/>
    </row>
  </sheetData>
  <sheetProtection/>
  <mergeCells count="6">
    <mergeCell ref="A1:E1"/>
    <mergeCell ref="A4:A5"/>
    <mergeCell ref="F4:F5"/>
    <mergeCell ref="I4:I5"/>
    <mergeCell ref="B4:B5"/>
    <mergeCell ref="C4:C5"/>
  </mergeCells>
  <printOptions/>
  <pageMargins left="0.55" right="0.33" top="0.9" bottom="0.47" header="0.27" footer="0.51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"/>
  <sheetViews>
    <sheetView showZeros="0" zoomScalePageLayoutView="0" workbookViewId="0" topLeftCell="A1">
      <selection activeCell="G16" sqref="G16"/>
    </sheetView>
  </sheetViews>
  <sheetFormatPr defaultColWidth="8.88671875" defaultRowHeight="13.5"/>
  <cols>
    <col min="1" max="1" width="7.77734375" style="2" customWidth="1"/>
    <col min="2" max="3" width="5.77734375" style="2" customWidth="1"/>
    <col min="4" max="5" width="6.77734375" style="2" customWidth="1"/>
    <col min="6" max="8" width="5.77734375" style="2" customWidth="1"/>
    <col min="9" max="9" width="6.77734375" style="2" customWidth="1"/>
    <col min="10" max="12" width="5.77734375" style="2" customWidth="1"/>
    <col min="13" max="16384" width="8.88671875" style="2" customWidth="1"/>
  </cols>
  <sheetData>
    <row r="1" spans="1:11" s="33" customFormat="1" ht="20.25" customHeight="1">
      <c r="A1" s="247" t="s">
        <v>268</v>
      </c>
      <c r="B1" s="247"/>
      <c r="C1" s="247"/>
      <c r="D1" s="247"/>
      <c r="E1" s="247"/>
      <c r="F1" s="247"/>
      <c r="G1" s="34" t="s">
        <v>25</v>
      </c>
      <c r="K1" s="34" t="s">
        <v>25</v>
      </c>
    </row>
    <row r="2" s="1" customFormat="1" ht="15" customHeight="1"/>
    <row r="3" spans="1:12" s="33" customFormat="1" ht="20.25" customHeight="1">
      <c r="A3" s="55" t="s">
        <v>204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55" t="s">
        <v>25</v>
      </c>
    </row>
    <row r="4" spans="1:12" s="33" customFormat="1" ht="21.75" customHeight="1">
      <c r="A4" s="270" t="s">
        <v>140</v>
      </c>
      <c r="B4" s="248" t="s">
        <v>63</v>
      </c>
      <c r="C4" s="227" t="s">
        <v>69</v>
      </c>
      <c r="D4" s="228"/>
      <c r="E4" s="228"/>
      <c r="F4" s="228"/>
      <c r="G4" s="229"/>
      <c r="H4" s="227" t="s">
        <v>70</v>
      </c>
      <c r="I4" s="228"/>
      <c r="J4" s="228"/>
      <c r="K4" s="228"/>
      <c r="L4" s="228"/>
    </row>
    <row r="5" spans="1:12" s="33" customFormat="1" ht="21.75" customHeight="1">
      <c r="A5" s="270"/>
      <c r="B5" s="248"/>
      <c r="C5" s="67"/>
      <c r="D5" s="44" t="s">
        <v>19</v>
      </c>
      <c r="E5" s="44" t="s">
        <v>20</v>
      </c>
      <c r="F5" s="44" t="s">
        <v>141</v>
      </c>
      <c r="G5" s="44" t="s">
        <v>71</v>
      </c>
      <c r="H5" s="67"/>
      <c r="I5" s="44" t="s">
        <v>21</v>
      </c>
      <c r="J5" s="44" t="s">
        <v>142</v>
      </c>
      <c r="K5" s="44" t="s">
        <v>143</v>
      </c>
      <c r="L5" s="45" t="s">
        <v>72</v>
      </c>
    </row>
    <row r="6" spans="1:12" s="33" customFormat="1" ht="27.75" customHeight="1">
      <c r="A6" s="35" t="s">
        <v>42</v>
      </c>
      <c r="B6" s="102">
        <v>206</v>
      </c>
      <c r="C6" s="102">
        <v>206</v>
      </c>
      <c r="D6" s="102">
        <v>47</v>
      </c>
      <c r="E6" s="102">
        <v>50</v>
      </c>
      <c r="F6" s="102">
        <v>109</v>
      </c>
      <c r="G6" s="103" t="s">
        <v>0</v>
      </c>
      <c r="H6" s="103" t="s">
        <v>0</v>
      </c>
      <c r="I6" s="103" t="s">
        <v>0</v>
      </c>
      <c r="J6" s="103" t="s">
        <v>0</v>
      </c>
      <c r="K6" s="103" t="s">
        <v>0</v>
      </c>
      <c r="L6" s="104" t="s">
        <v>0</v>
      </c>
    </row>
    <row r="7" spans="1:12" s="33" customFormat="1" ht="27.75" customHeight="1">
      <c r="A7" s="35" t="s">
        <v>43</v>
      </c>
      <c r="B7" s="102">
        <v>206</v>
      </c>
      <c r="C7" s="102">
        <v>206</v>
      </c>
      <c r="D7" s="102">
        <v>47</v>
      </c>
      <c r="E7" s="102">
        <v>50</v>
      </c>
      <c r="F7" s="102">
        <v>109</v>
      </c>
      <c r="G7" s="103" t="s">
        <v>0</v>
      </c>
      <c r="H7" s="103" t="s">
        <v>0</v>
      </c>
      <c r="I7" s="103" t="s">
        <v>0</v>
      </c>
      <c r="J7" s="103" t="s">
        <v>0</v>
      </c>
      <c r="K7" s="103" t="s">
        <v>0</v>
      </c>
      <c r="L7" s="104" t="s">
        <v>0</v>
      </c>
    </row>
    <row r="8" spans="1:13" s="33" customFormat="1" ht="27.75" customHeight="1">
      <c r="A8" s="35" t="s">
        <v>44</v>
      </c>
      <c r="B8" s="102">
        <v>206</v>
      </c>
      <c r="C8" s="102">
        <v>206</v>
      </c>
      <c r="D8" s="102">
        <v>47</v>
      </c>
      <c r="E8" s="102">
        <v>50</v>
      </c>
      <c r="F8" s="102">
        <v>109</v>
      </c>
      <c r="G8" s="103" t="s">
        <v>0</v>
      </c>
      <c r="H8" s="103" t="s">
        <v>0</v>
      </c>
      <c r="I8" s="103" t="s">
        <v>0</v>
      </c>
      <c r="J8" s="103" t="s">
        <v>0</v>
      </c>
      <c r="K8" s="103" t="s">
        <v>0</v>
      </c>
      <c r="L8" s="104" t="s">
        <v>0</v>
      </c>
      <c r="M8" s="92"/>
    </row>
    <row r="9" spans="1:13" s="33" customFormat="1" ht="27.75" customHeight="1">
      <c r="A9" s="35" t="s">
        <v>40</v>
      </c>
      <c r="B9" s="49">
        <v>206</v>
      </c>
      <c r="C9" s="49">
        <v>206</v>
      </c>
      <c r="D9" s="49">
        <v>47</v>
      </c>
      <c r="E9" s="49">
        <v>50</v>
      </c>
      <c r="F9" s="49">
        <v>109</v>
      </c>
      <c r="G9" s="51" t="s">
        <v>0</v>
      </c>
      <c r="H9" s="51" t="s">
        <v>0</v>
      </c>
      <c r="I9" s="51" t="s">
        <v>0</v>
      </c>
      <c r="J9" s="51" t="s">
        <v>0</v>
      </c>
      <c r="K9" s="51" t="s">
        <v>0</v>
      </c>
      <c r="L9" s="72" t="s">
        <v>0</v>
      </c>
      <c r="M9" s="93"/>
    </row>
    <row r="10" spans="1:13" s="33" customFormat="1" ht="27.75" customHeight="1">
      <c r="A10" s="35" t="s">
        <v>45</v>
      </c>
      <c r="B10" s="49">
        <v>206</v>
      </c>
      <c r="C10" s="49">
        <v>206</v>
      </c>
      <c r="D10" s="49">
        <v>59</v>
      </c>
      <c r="E10" s="49">
        <v>56</v>
      </c>
      <c r="F10" s="49">
        <v>91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72">
        <v>0</v>
      </c>
      <c r="M10" s="93"/>
    </row>
    <row r="11" spans="1:13" s="33" customFormat="1" ht="27.75" customHeight="1">
      <c r="A11" s="35" t="s">
        <v>231</v>
      </c>
      <c r="B11" s="49">
        <f>SUM(H11+C11)</f>
        <v>206</v>
      </c>
      <c r="C11" s="49">
        <f>SUM(D11:G11)</f>
        <v>206</v>
      </c>
      <c r="D11" s="49">
        <v>59</v>
      </c>
      <c r="E11" s="49">
        <v>56</v>
      </c>
      <c r="F11" s="49">
        <v>91</v>
      </c>
      <c r="G11" s="51">
        <v>0</v>
      </c>
      <c r="H11" s="51">
        <f>SUM(I11:L11)</f>
        <v>0</v>
      </c>
      <c r="I11" s="51">
        <v>0</v>
      </c>
      <c r="J11" s="51">
        <v>0</v>
      </c>
      <c r="K11" s="51">
        <v>0</v>
      </c>
      <c r="L11" s="75">
        <v>0</v>
      </c>
      <c r="M11" s="93"/>
    </row>
    <row r="12" spans="1:13" s="33" customFormat="1" ht="13.5" customHeight="1">
      <c r="A12" s="129"/>
      <c r="B12" s="136"/>
      <c r="C12" s="136"/>
      <c r="D12" s="136"/>
      <c r="E12" s="136"/>
      <c r="F12" s="136"/>
      <c r="G12" s="39"/>
      <c r="H12" s="39"/>
      <c r="I12" s="39"/>
      <c r="J12" s="39"/>
      <c r="K12" s="39"/>
      <c r="L12" s="136"/>
      <c r="M12" s="93"/>
    </row>
    <row r="13" spans="1:12" s="33" customFormat="1" ht="19.5" customHeight="1">
      <c r="A13" s="55" t="s">
        <v>205</v>
      </c>
      <c r="B13" s="94"/>
      <c r="C13" s="94"/>
      <c r="D13" s="94"/>
      <c r="E13" s="94"/>
      <c r="F13" s="94"/>
      <c r="G13" s="94">
        <v>0</v>
      </c>
      <c r="H13" s="94"/>
      <c r="I13" s="94"/>
      <c r="J13" s="95"/>
      <c r="K13" s="95"/>
      <c r="L13" s="95"/>
    </row>
    <row r="14" s="12" customFormat="1" ht="13.5">
      <c r="B14" s="13" t="s">
        <v>25</v>
      </c>
    </row>
    <row r="15" s="12" customFormat="1" ht="13.5"/>
  </sheetData>
  <sheetProtection/>
  <mergeCells count="5">
    <mergeCell ref="H4:L4"/>
    <mergeCell ref="A1:F1"/>
    <mergeCell ref="A4:A5"/>
    <mergeCell ref="B4:B5"/>
    <mergeCell ref="C4:G4"/>
  </mergeCells>
  <printOptions/>
  <pageMargins left="0.67" right="0.33" top="0.9" bottom="0.47" header="0.27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서구청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이숙영</dc:creator>
  <cp:keywords/>
  <dc:description/>
  <cp:lastModifiedBy>Digital NEX</cp:lastModifiedBy>
  <cp:lastPrinted>2012-09-25T04:53:38Z</cp:lastPrinted>
  <dcterms:created xsi:type="dcterms:W3CDTF">2002-12-11T07:57:04Z</dcterms:created>
  <dcterms:modified xsi:type="dcterms:W3CDTF">2013-01-15T05:20:25Z</dcterms:modified>
  <cp:category/>
  <cp:version/>
  <cp:contentType/>
  <cp:contentStatus/>
</cp:coreProperties>
</file>