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77"/>
  </bookViews>
  <sheets>
    <sheet name="1.고압가스 시설 현황(경제과)" sheetId="7" r:id="rId1"/>
    <sheet name="2.상수도(상수도사업본부 서부사업소)" sheetId="8" r:id="rId2"/>
    <sheet name="3.급수 사용량(상수도사업본부 서부사업소)" sheetId="9" r:id="rId3"/>
    <sheet name="4.급수 사용료 부과(상수도사업본부 서부사업소)" sheetId="10" r:id="rId4"/>
    <sheet name="5.하수도 인구 및 보급률(건설안전과)" sheetId="11" r:id="rId5"/>
    <sheet name="6.하수사용료 부과(건설안전과)" sheetId="5" r:id="rId6"/>
    <sheet name="7.하수관거(건설안전과)" sheetId="6" r:id="rId7"/>
  </sheets>
  <definedNames>
    <definedName name="_xlnm.Database" localSheetId="4">#REF!</definedName>
    <definedName name="_xlnm.Database">#REF!</definedName>
    <definedName name="급여데이타" localSheetId="4">#REF!</definedName>
    <definedName name="급여데이타">#REF!</definedName>
    <definedName name="달성학교명" localSheetId="4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B12" i="5"/>
  <c r="I12"/>
  <c r="H11" i="11"/>
  <c r="E11"/>
  <c r="I11" i="5"/>
  <c r="B11"/>
  <c r="G9" i="10"/>
  <c r="D8" i="6"/>
  <c r="B9" i="5"/>
  <c r="B8"/>
  <c r="B7"/>
  <c r="E9" i="11"/>
  <c r="I9" s="1"/>
  <c r="I8"/>
  <c r="I7"/>
  <c r="I6"/>
  <c r="B8" i="10" l="1"/>
  <c r="B5" i="9"/>
  <c r="D8" i="8"/>
  <c r="D7"/>
  <c r="D6"/>
  <c r="B8" i="7"/>
  <c r="B7"/>
  <c r="B6"/>
  <c r="B5"/>
</calcChain>
</file>

<file path=xl/sharedStrings.xml><?xml version="1.0" encoding="utf-8"?>
<sst xmlns="http://schemas.openxmlformats.org/spreadsheetml/2006/main" count="253" uniqueCount="113">
  <si>
    <t>5. 하수도 인구 및 보급률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</si>
  <si>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</si>
  <si>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</si>
  <si>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</si>
  <si>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가  정  용</t>
  </si>
  <si>
    <t>…</t>
  </si>
  <si>
    <t>2. 상수도</t>
    <phoneticPr fontId="3" type="noConversion"/>
  </si>
  <si>
    <t xml:space="preserve"> </t>
  </si>
  <si>
    <t>총  인  구</t>
    <phoneticPr fontId="3" type="noConversion"/>
  </si>
  <si>
    <t>급  수  인  구</t>
  </si>
  <si>
    <t>시  설  용  량</t>
  </si>
  <si>
    <t>급   수   량</t>
  </si>
  <si>
    <t>1일 1인당 급수량</t>
  </si>
  <si>
    <t>급 수 전 수</t>
  </si>
  <si>
    <t>(㎥/일)</t>
  </si>
  <si>
    <t>(ℓ)</t>
  </si>
  <si>
    <t>합    계</t>
  </si>
  <si>
    <t>일 반 용</t>
    <phoneticPr fontId="3" type="noConversion"/>
  </si>
  <si>
    <t>욕 탕 용</t>
    <phoneticPr fontId="3" type="noConversion"/>
  </si>
  <si>
    <t>전용공업용</t>
    <phoneticPr fontId="3" type="noConversion"/>
  </si>
  <si>
    <t>2 0 1 3</t>
    <phoneticPr fontId="1" type="noConversion"/>
  </si>
  <si>
    <t>2 0 1 4</t>
    <phoneticPr fontId="3" type="noConversion"/>
  </si>
  <si>
    <t>2 0 1 4</t>
    <phoneticPr fontId="1" type="noConversion"/>
  </si>
  <si>
    <t>-</t>
    <phoneticPr fontId="1" type="noConversion"/>
  </si>
  <si>
    <t>기타충전</t>
    <phoneticPr fontId="3" type="noConversion"/>
  </si>
  <si>
    <t>총인구(명)</t>
    <phoneticPr fontId="3" type="noConversion"/>
  </si>
  <si>
    <t>비처리인구</t>
    <phoneticPr fontId="3" type="noConversion"/>
  </si>
  <si>
    <t>처리대상인구</t>
    <phoneticPr fontId="3" type="noConversion"/>
  </si>
  <si>
    <t xml:space="preserve">    하수종말처리인구(명)</t>
    <phoneticPr fontId="3" type="noConversion"/>
  </si>
  <si>
    <t>하수도
보급률
(%)</t>
    <phoneticPr fontId="3" type="noConversion"/>
  </si>
  <si>
    <t>물리적(1차)</t>
    <phoneticPr fontId="3" type="noConversion"/>
  </si>
  <si>
    <t>생물학적(2차)</t>
    <phoneticPr fontId="3" type="noConversion"/>
  </si>
  <si>
    <t>고도(3차)</t>
    <phoneticPr fontId="3" type="noConversion"/>
  </si>
  <si>
    <t>2 0 1 1</t>
  </si>
  <si>
    <t>2 0 1 2</t>
  </si>
  <si>
    <t>2 0 1 3</t>
  </si>
  <si>
    <t>합계</t>
    <phoneticPr fontId="3" type="noConversion"/>
  </si>
  <si>
    <t>제조</t>
    <phoneticPr fontId="3" type="noConversion"/>
  </si>
  <si>
    <t>저장</t>
    <phoneticPr fontId="3" type="noConversion"/>
  </si>
  <si>
    <t>판매</t>
    <phoneticPr fontId="3" type="noConversion"/>
  </si>
  <si>
    <t>일반충전</t>
    <phoneticPr fontId="3" type="noConversion"/>
  </si>
  <si>
    <t>CNG 충전</t>
    <phoneticPr fontId="3" type="noConversion"/>
  </si>
  <si>
    <t>2 0 1 5</t>
    <phoneticPr fontId="3" type="noConversion"/>
  </si>
  <si>
    <t>2 0 1 5</t>
    <phoneticPr fontId="1" type="noConversion"/>
  </si>
  <si>
    <t>하수도 처리 비용분석</t>
    <phoneticPr fontId="3" type="noConversion"/>
  </si>
  <si>
    <t>연간부과량
(천톤)
(A)</t>
    <phoneticPr fontId="3" type="noConversion"/>
  </si>
  <si>
    <t>부과액
(백만원)
(B)</t>
    <phoneticPr fontId="3" type="noConversion"/>
  </si>
  <si>
    <t>평균단가
(원/톤)
C=(B/A*1000)</t>
    <phoneticPr fontId="3" type="noConversion"/>
  </si>
  <si>
    <t>처리비용
(백만원)
(D)</t>
    <phoneticPr fontId="3" type="noConversion"/>
  </si>
  <si>
    <t>처리원가
(원/톤)
E=(D/A*1000)</t>
    <phoneticPr fontId="3" type="noConversion"/>
  </si>
  <si>
    <t>현실화율
(%)
F=(E/C*100)</t>
    <phoneticPr fontId="3" type="noConversion"/>
  </si>
  <si>
    <t>7. 하수관거</t>
    <phoneticPr fontId="3" type="noConversion"/>
  </si>
  <si>
    <t>단위 : ㎢, m, 개</t>
    <phoneticPr fontId="3" type="noConversion"/>
  </si>
  <si>
    <t>계획
연장
(m)</t>
    <phoneticPr fontId="3" type="noConversion"/>
  </si>
  <si>
    <t>시설
연장
(m)</t>
    <phoneticPr fontId="3" type="noConversion"/>
  </si>
  <si>
    <t>보급률
(%)</t>
    <phoneticPr fontId="3" type="noConversion"/>
  </si>
  <si>
    <t>계획
면적
(㎢)</t>
    <phoneticPr fontId="3" type="noConversion"/>
  </si>
  <si>
    <t>암    거</t>
    <phoneticPr fontId="3" type="noConversion"/>
  </si>
  <si>
    <t>오수관거</t>
    <phoneticPr fontId="3" type="noConversion"/>
  </si>
  <si>
    <t>사각형</t>
    <phoneticPr fontId="3" type="noConversion"/>
  </si>
  <si>
    <t>원형</t>
    <phoneticPr fontId="3" type="noConversion"/>
  </si>
  <si>
    <t>-</t>
    <phoneticPr fontId="3" type="noConversion"/>
  </si>
  <si>
    <t>맨홀
(개소)</t>
    <phoneticPr fontId="3" type="noConversion"/>
  </si>
  <si>
    <t>우.오수
받이
(개소)</t>
    <phoneticPr fontId="3" type="noConversion"/>
  </si>
  <si>
    <t>토실.
토구
(개소)</t>
    <phoneticPr fontId="3" type="noConversion"/>
  </si>
  <si>
    <t>우수관거</t>
    <phoneticPr fontId="3" type="noConversion"/>
  </si>
  <si>
    <t>(개)</t>
    <phoneticPr fontId="3" type="noConversion"/>
  </si>
  <si>
    <t>…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</si>
  <si>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</si>
  <si>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</si>
  <si>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</si>
  <si>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</si>
  <si>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r>
      <t>원·정수 판매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</si>
  <si>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…</t>
    <phoneticPr fontId="1" type="noConversion"/>
  </si>
  <si>
    <t>합          류         식          (m)</t>
    <phoneticPr fontId="3" type="noConversion"/>
  </si>
  <si>
    <t>분     류     식      (m)</t>
    <phoneticPr fontId="3" type="noConversion"/>
  </si>
  <si>
    <t>계획연장
(m)</t>
    <phoneticPr fontId="3" type="noConversion"/>
  </si>
  <si>
    <t>시설연장
(m)</t>
    <phoneticPr fontId="3" type="noConversion"/>
  </si>
  <si>
    <t>암 거</t>
    <phoneticPr fontId="3" type="noConversion"/>
  </si>
  <si>
    <t>개 거</t>
    <phoneticPr fontId="3" type="noConversion"/>
  </si>
  <si>
    <t>측 구</t>
    <phoneticPr fontId="3" type="noConversion"/>
  </si>
  <si>
    <t>자료:건설안전과</t>
    <phoneticPr fontId="3" type="noConversion"/>
  </si>
  <si>
    <t xml:space="preserve"> 단위 : 개소</t>
    <phoneticPr fontId="3" type="noConversion"/>
  </si>
  <si>
    <t xml:space="preserve"> 단위 : 명</t>
    <phoneticPr fontId="3" type="noConversion"/>
  </si>
  <si>
    <t xml:space="preserve"> 단위 : ㎥</t>
    <phoneticPr fontId="1" type="noConversion"/>
  </si>
  <si>
    <t xml:space="preserve"> 자료:상수도사업본부 서부사업소</t>
    <phoneticPr fontId="1" type="noConversion"/>
  </si>
  <si>
    <t xml:space="preserve"> 단위 : 천원</t>
    <phoneticPr fontId="1" type="noConversion"/>
  </si>
  <si>
    <t xml:space="preserve"> 단위 : 천원</t>
    <phoneticPr fontId="3" type="noConversion"/>
  </si>
  <si>
    <t xml:space="preserve"> 자료:건설안전과</t>
    <phoneticPr fontId="3" type="noConversion"/>
  </si>
  <si>
    <t xml:space="preserve">                    업 종 별 하 수 사 용 료</t>
    <phoneticPr fontId="3" type="noConversion"/>
  </si>
  <si>
    <t xml:space="preserve"> 자료:건설안전과</t>
    <phoneticPr fontId="3" type="noConversion"/>
  </si>
  <si>
    <t xml:space="preserve"> 자료:경제과</t>
    <phoneticPr fontId="3" type="noConversion"/>
  </si>
  <si>
    <t xml:space="preserve"> 자료:상수도사업본부 서부사업소</t>
    <phoneticPr fontId="3" type="noConversion"/>
  </si>
  <si>
    <t xml:space="preserve"> 3. 급수 사용량</t>
    <phoneticPr fontId="3" type="noConversion"/>
  </si>
  <si>
    <r>
      <t>원·정수 판매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</si>
  <si>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주: 1) 타 자치단체 원·정수 판매량(북부:칠곡, 수성:경산, 달성:창녕)</t>
    <phoneticPr fontId="3" type="noConversion"/>
  </si>
  <si>
    <t xml:space="preserve"> 주: 1) 타 자치단체 원·정수 판매수입(북부:칠곡, 달성:창녕)</t>
    <phoneticPr fontId="3" type="noConversion"/>
  </si>
  <si>
    <t>산 업 용</t>
    <phoneticPr fontId="3" type="noConversion"/>
  </si>
  <si>
    <t>1. 고압가스 시설 현황</t>
    <phoneticPr fontId="3" type="noConversion"/>
  </si>
  <si>
    <t>연   별</t>
    <phoneticPr fontId="1" type="noConversion"/>
  </si>
  <si>
    <t>연  별</t>
    <phoneticPr fontId="3" type="noConversion"/>
  </si>
  <si>
    <t xml:space="preserve">연   별 </t>
    <phoneticPr fontId="3" type="noConversion"/>
  </si>
  <si>
    <t>연   별</t>
    <phoneticPr fontId="3" type="noConversion"/>
  </si>
  <si>
    <t>2 0 1 6</t>
    <phoneticPr fontId="3" type="noConversion"/>
  </si>
  <si>
    <t>2 0 1 6</t>
    <phoneticPr fontId="1" type="noConversion"/>
  </si>
  <si>
    <t>2 0 1 5</t>
    <phoneticPr fontId="3" type="noConversion"/>
  </si>
  <si>
    <t xml:space="preserve"> 4. 급수 사용료 부과</t>
    <phoneticPr fontId="3" type="noConversion"/>
  </si>
  <si>
    <t xml:space="preserve"> 단위 : 명, %</t>
    <phoneticPr fontId="3" type="noConversion"/>
  </si>
  <si>
    <t>6. 하수사용료 부과</t>
    <phoneticPr fontId="3" type="noConversion"/>
  </si>
  <si>
    <t>보급률(%)</t>
    <phoneticPr fontId="3" type="noConversion"/>
  </si>
  <si>
    <r>
      <t>일 반 용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</si>
  <si>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    1) 2006년부터 영업용+업무용이 일반용으로 통합</t>
    <phoneticPr fontId="3" type="noConversion"/>
  </si>
  <si>
    <t xml:space="preserve"> 주: 1. 조정집계표 기준</t>
    <phoneticPr fontId="3" type="noConversion"/>
  </si>
</sst>
</file>

<file path=xl/styles.xml><?xml version="1.0" encoding="utf-8"?>
<styleSheet xmlns="http://schemas.openxmlformats.org/spreadsheetml/2006/main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_-* #,##0_-;\-* #,##0_-;_-* &quot; &quot;_-;_-@_-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#,##0_ "/>
    <numFmt numFmtId="185" formatCode="0_ "/>
    <numFmt numFmtId="186" formatCode="_-* #,##0.0_-;\-* #,##0.0_-;_-* &quot;-&quot;_-;_-@_-"/>
  </numFmts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sz val="11"/>
      <color rgb="FFFF00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4" fillId="0" borderId="0"/>
    <xf numFmtId="178" fontId="2" fillId="0" borderId="0"/>
    <xf numFmtId="179" fontId="5" fillId="0" borderId="0"/>
    <xf numFmtId="180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11" applyNumberFormat="0" applyAlignment="0" applyProtection="0">
      <alignment horizontal="left" vertical="center"/>
    </xf>
    <xf numFmtId="0" fontId="8" fillId="0" borderId="6">
      <alignment horizontal="left" vertical="center"/>
    </xf>
    <xf numFmtId="10" fontId="6" fillId="2" borderId="2" applyNumberFormat="0" applyBorder="0" applyAlignment="0" applyProtection="0"/>
    <xf numFmtId="0" fontId="9" fillId="0" borderId="12"/>
    <xf numFmtId="181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" fillId="0" borderId="0"/>
    <xf numFmtId="0" fontId="11" fillId="0" borderId="13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/>
    <xf numFmtId="41" fontId="15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4" fillId="0" borderId="0" xfId="1" applyFont="1" applyFill="1">
      <alignment vertical="center"/>
    </xf>
    <xf numFmtId="0" fontId="14" fillId="0" borderId="0" xfId="1" applyFont="1" applyFill="1" applyAlignment="1">
      <alignment horizontal="left"/>
    </xf>
    <xf numFmtId="184" fontId="14" fillId="0" borderId="0" xfId="1" applyNumberFormat="1" applyFont="1" applyFill="1">
      <alignment vertical="center"/>
    </xf>
    <xf numFmtId="184" fontId="14" fillId="0" borderId="0" xfId="1" applyNumberFormat="1" applyFont="1" applyFill="1" applyAlignment="1"/>
    <xf numFmtId="0" fontId="14" fillId="0" borderId="0" xfId="1" applyFont="1" applyFill="1" applyAlignment="1"/>
    <xf numFmtId="0" fontId="14" fillId="0" borderId="0" xfId="0" applyFont="1" applyFill="1" applyAlignment="1"/>
    <xf numFmtId="184" fontId="14" fillId="0" borderId="0" xfId="0" applyNumberFormat="1" applyFont="1" applyFill="1" applyAlignment="1"/>
    <xf numFmtId="184" fontId="14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184" fontId="14" fillId="0" borderId="0" xfId="1" applyNumberFormat="1" applyFont="1" applyFill="1" applyAlignment="1">
      <alignment horizontal="left"/>
    </xf>
    <xf numFmtId="41" fontId="16" fillId="0" borderId="0" xfId="1" applyNumberFormat="1" applyFont="1" applyFill="1" applyBorder="1" applyAlignment="1">
      <alignment horizontal="right" vertical="center"/>
    </xf>
    <xf numFmtId="41" fontId="16" fillId="0" borderId="0" xfId="1" applyNumberFormat="1" applyFont="1" applyFill="1" applyBorder="1" applyAlignment="1">
      <alignment vertical="center"/>
    </xf>
    <xf numFmtId="41" fontId="16" fillId="0" borderId="0" xfId="1" applyNumberFormat="1" applyFont="1" applyFill="1" applyBorder="1" applyAlignment="1">
      <alignment horizontal="center" vertical="center"/>
    </xf>
    <xf numFmtId="41" fontId="14" fillId="0" borderId="0" xfId="1" applyNumberFormat="1" applyFont="1" applyFill="1">
      <alignment vertical="center"/>
    </xf>
    <xf numFmtId="0" fontId="14" fillId="0" borderId="0" xfId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84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185" fontId="14" fillId="0" borderId="0" xfId="1" applyNumberFormat="1" applyFont="1" applyFill="1" applyAlignment="1">
      <alignment horizontal="right"/>
    </xf>
    <xf numFmtId="0" fontId="17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1" applyFont="1" applyAlignment="1">
      <alignment vertical="center"/>
    </xf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horizontal="left" vertical="center" indent="1"/>
    </xf>
    <xf numFmtId="41" fontId="14" fillId="0" borderId="0" xfId="1" applyNumberFormat="1" applyFont="1">
      <alignment vertical="center"/>
    </xf>
    <xf numFmtId="41" fontId="14" fillId="0" borderId="0" xfId="1" applyNumberFormat="1" applyFont="1" applyAlignment="1">
      <alignment vertical="center"/>
    </xf>
    <xf numFmtId="41" fontId="22" fillId="0" borderId="0" xfId="0" applyNumberFormat="1" applyFont="1" applyFill="1" applyAlignment="1">
      <alignment horizontal="right" vertical="center"/>
    </xf>
    <xf numFmtId="41" fontId="22" fillId="0" borderId="0" xfId="0" applyNumberFormat="1" applyFont="1" applyFill="1" applyAlignment="1">
      <alignment vertical="center"/>
    </xf>
    <xf numFmtId="41" fontId="14" fillId="0" borderId="0" xfId="1" applyNumberFormat="1" applyFont="1" applyBorder="1" applyAlignment="1">
      <alignment vertical="center"/>
    </xf>
    <xf numFmtId="41" fontId="14" fillId="0" borderId="0" xfId="1" applyNumberFormat="1" applyFont="1" applyBorder="1" applyAlignment="1">
      <alignment horizontal="center" vertical="center"/>
    </xf>
    <xf numFmtId="41" fontId="14" fillId="3" borderId="17" xfId="1" applyNumberFormat="1" applyFont="1" applyFill="1" applyBorder="1" applyAlignment="1">
      <alignment vertical="center"/>
    </xf>
    <xf numFmtId="41" fontId="14" fillId="3" borderId="16" xfId="1" applyNumberFormat="1" applyFont="1" applyFill="1" applyBorder="1" applyAlignment="1">
      <alignment vertical="center"/>
    </xf>
    <xf numFmtId="41" fontId="14" fillId="3" borderId="18" xfId="1" applyNumberFormat="1" applyFont="1" applyFill="1" applyBorder="1" applyAlignment="1">
      <alignment vertical="center"/>
    </xf>
    <xf numFmtId="41" fontId="17" fillId="3" borderId="16" xfId="1" applyNumberFormat="1" applyFont="1" applyFill="1" applyBorder="1" applyAlignment="1">
      <alignment vertical="center"/>
    </xf>
    <xf numFmtId="41" fontId="17" fillId="3" borderId="17" xfId="1" applyNumberFormat="1" applyFont="1" applyFill="1" applyBorder="1" applyAlignment="1">
      <alignment vertical="center"/>
    </xf>
    <xf numFmtId="41" fontId="17" fillId="3" borderId="18" xfId="1" applyNumberFormat="1" applyFont="1" applyFill="1" applyBorder="1" applyAlignment="1">
      <alignment horizontal="right" vertical="center"/>
    </xf>
    <xf numFmtId="41" fontId="17" fillId="3" borderId="19" xfId="1" applyNumberFormat="1" applyFont="1" applyFill="1" applyBorder="1" applyAlignment="1">
      <alignment vertical="center"/>
    </xf>
    <xf numFmtId="41" fontId="17" fillId="3" borderId="20" xfId="1" applyNumberFormat="1" applyFont="1" applyFill="1" applyBorder="1" applyAlignment="1">
      <alignment vertical="center"/>
    </xf>
    <xf numFmtId="41" fontId="17" fillId="3" borderId="21" xfId="1" applyNumberFormat="1" applyFont="1" applyFill="1" applyBorder="1" applyAlignment="1">
      <alignment horizontal="right" vertical="center"/>
    </xf>
    <xf numFmtId="0" fontId="14" fillId="3" borderId="22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1" fontId="14" fillId="3" borderId="22" xfId="1" applyNumberFormat="1" applyFont="1" applyFill="1" applyBorder="1" applyAlignment="1">
      <alignment horizontal="center" vertical="center"/>
    </xf>
    <xf numFmtId="41" fontId="14" fillId="3" borderId="16" xfId="1" applyNumberFormat="1" applyFont="1" applyFill="1" applyBorder="1" applyAlignment="1">
      <alignment horizontal="center" vertical="center"/>
    </xf>
    <xf numFmtId="41" fontId="14" fillId="3" borderId="17" xfId="1" applyNumberFormat="1" applyFont="1" applyFill="1" applyBorder="1" applyAlignment="1">
      <alignment horizontal="center" vertical="center"/>
    </xf>
    <xf numFmtId="41" fontId="14" fillId="3" borderId="17" xfId="2" applyNumberFormat="1" applyFont="1" applyFill="1" applyBorder="1" applyAlignment="1">
      <alignment horizontal="center" vertical="center"/>
    </xf>
    <xf numFmtId="41" fontId="14" fillId="3" borderId="18" xfId="1" applyNumberFormat="1" applyFont="1" applyFill="1" applyBorder="1" applyAlignment="1">
      <alignment horizontal="center" vertical="center"/>
    </xf>
    <xf numFmtId="41" fontId="14" fillId="3" borderId="17" xfId="3" applyNumberFormat="1" applyFont="1" applyFill="1" applyBorder="1" applyAlignment="1">
      <alignment horizontal="center" vertical="center"/>
    </xf>
    <xf numFmtId="186" fontId="14" fillId="3" borderId="17" xfId="1" applyNumberFormat="1" applyFont="1" applyFill="1" applyBorder="1" applyAlignment="1">
      <alignment horizontal="center" vertical="center"/>
    </xf>
    <xf numFmtId="41" fontId="17" fillId="3" borderId="17" xfId="1" applyNumberFormat="1" applyFont="1" applyFill="1" applyBorder="1" applyAlignment="1">
      <alignment horizontal="center" vertical="center"/>
    </xf>
    <xf numFmtId="41" fontId="16" fillId="0" borderId="16" xfId="0" applyNumberFormat="1" applyFont="1" applyFill="1" applyBorder="1" applyAlignment="1">
      <alignment horizontal="center" vertical="center"/>
    </xf>
    <xf numFmtId="41" fontId="16" fillId="0" borderId="17" xfId="0" applyNumberFormat="1" applyFont="1" applyFill="1" applyBorder="1" applyAlignment="1">
      <alignment horizontal="center" vertical="center"/>
    </xf>
    <xf numFmtId="41" fontId="16" fillId="0" borderId="17" xfId="0" applyNumberFormat="1" applyFont="1" applyFill="1" applyBorder="1" applyAlignment="1">
      <alignment horizontal="right" vertical="center"/>
    </xf>
    <xf numFmtId="41" fontId="16" fillId="0" borderId="18" xfId="0" applyNumberFormat="1" applyFont="1" applyFill="1" applyBorder="1" applyAlignment="1">
      <alignment horizontal="right" vertical="center"/>
    </xf>
    <xf numFmtId="41" fontId="16" fillId="0" borderId="20" xfId="0" applyNumberFormat="1" applyFont="1" applyFill="1" applyBorder="1" applyAlignment="1">
      <alignment horizontal="center" vertical="center"/>
    </xf>
    <xf numFmtId="41" fontId="14" fillId="0" borderId="16" xfId="1" applyNumberFormat="1" applyFont="1" applyFill="1" applyBorder="1" applyAlignment="1">
      <alignment horizontal="center" vertical="center" wrapText="1"/>
    </xf>
    <xf numFmtId="41" fontId="14" fillId="0" borderId="17" xfId="1" applyNumberFormat="1" applyFont="1" applyFill="1" applyBorder="1" applyAlignment="1">
      <alignment horizontal="center" vertical="center" wrapText="1"/>
    </xf>
    <xf numFmtId="177" fontId="14" fillId="0" borderId="17" xfId="3" applyNumberFormat="1" applyFont="1" applyFill="1" applyBorder="1" applyAlignment="1">
      <alignment horizontal="right" vertical="center"/>
    </xf>
    <xf numFmtId="184" fontId="14" fillId="0" borderId="18" xfId="1" applyNumberFormat="1" applyFont="1" applyFill="1" applyBorder="1" applyAlignment="1">
      <alignment horizontal="right" vertical="center"/>
    </xf>
    <xf numFmtId="41" fontId="17" fillId="0" borderId="16" xfId="1" applyNumberFormat="1" applyFont="1" applyFill="1" applyBorder="1" applyAlignment="1">
      <alignment horizontal="center" vertical="center" wrapText="1"/>
    </xf>
    <xf numFmtId="41" fontId="17" fillId="0" borderId="17" xfId="1" applyNumberFormat="1" applyFont="1" applyFill="1" applyBorder="1" applyAlignment="1">
      <alignment horizontal="center" vertical="center" wrapText="1"/>
    </xf>
    <xf numFmtId="41" fontId="17" fillId="0" borderId="19" xfId="1" applyNumberFormat="1" applyFont="1" applyFill="1" applyBorder="1" applyAlignment="1">
      <alignment horizontal="center" vertical="center" wrapText="1"/>
    </xf>
    <xf numFmtId="41" fontId="17" fillId="0" borderId="20" xfId="1" applyNumberFormat="1" applyFont="1" applyFill="1" applyBorder="1" applyAlignment="1">
      <alignment horizontal="center" vertical="center" wrapText="1"/>
    </xf>
    <xf numFmtId="177" fontId="14" fillId="0" borderId="20" xfId="3" applyNumberFormat="1" applyFont="1" applyFill="1" applyBorder="1" applyAlignment="1">
      <alignment horizontal="right" vertical="center"/>
    </xf>
    <xf numFmtId="184" fontId="14" fillId="0" borderId="21" xfId="1" applyNumberFormat="1" applyFont="1" applyFill="1" applyBorder="1" applyAlignment="1">
      <alignment horizontal="right" vertical="center"/>
    </xf>
    <xf numFmtId="184" fontId="14" fillId="0" borderId="24" xfId="1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41" fontId="14" fillId="0" borderId="18" xfId="1" applyNumberFormat="1" applyFont="1" applyFill="1" applyBorder="1" applyAlignment="1">
      <alignment horizontal="right" vertical="center"/>
    </xf>
    <xf numFmtId="41" fontId="17" fillId="0" borderId="18" xfId="0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vertical="center"/>
    </xf>
    <xf numFmtId="41" fontId="14" fillId="0" borderId="17" xfId="44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vertical="center"/>
    </xf>
    <xf numFmtId="41" fontId="14" fillId="0" borderId="17" xfId="0" applyNumberFormat="1" applyFont="1" applyFill="1" applyBorder="1" applyAlignment="1">
      <alignment horizontal="right" vertical="center"/>
    </xf>
    <xf numFmtId="177" fontId="14" fillId="0" borderId="19" xfId="0" applyNumberFormat="1" applyFont="1" applyFill="1" applyBorder="1" applyAlignment="1">
      <alignment vertical="center"/>
    </xf>
    <xf numFmtId="41" fontId="14" fillId="0" borderId="20" xfId="44" applyFont="1" applyFill="1" applyBorder="1" applyAlignment="1">
      <alignment horizontal="center" vertical="center"/>
    </xf>
    <xf numFmtId="41" fontId="14" fillId="0" borderId="20" xfId="44" applyFont="1" applyFill="1" applyBorder="1" applyAlignment="1">
      <alignment horizontal="right" vertical="center"/>
    </xf>
    <xf numFmtId="41" fontId="14" fillId="0" borderId="20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vertical="center"/>
    </xf>
    <xf numFmtId="41" fontId="14" fillId="0" borderId="16" xfId="1" applyNumberFormat="1" applyFont="1" applyFill="1" applyBorder="1" applyAlignment="1">
      <alignment horizontal="center" vertical="center"/>
    </xf>
    <xf numFmtId="41" fontId="14" fillId="0" borderId="17" xfId="1" applyNumberFormat="1" applyFont="1" applyFill="1" applyBorder="1" applyAlignment="1">
      <alignment horizontal="center" vertical="center"/>
    </xf>
    <xf numFmtId="41" fontId="14" fillId="0" borderId="17" xfId="2" applyNumberFormat="1" applyFont="1" applyFill="1" applyBorder="1" applyAlignment="1">
      <alignment horizontal="center" vertical="center"/>
    </xf>
    <xf numFmtId="41" fontId="14" fillId="0" borderId="18" xfId="1" applyNumberFormat="1" applyFont="1" applyFill="1" applyBorder="1" applyAlignment="1">
      <alignment horizontal="center" vertical="center"/>
    </xf>
    <xf numFmtId="41" fontId="14" fillId="0" borderId="20" xfId="1" applyNumberFormat="1" applyFont="1" applyFill="1" applyBorder="1" applyAlignment="1">
      <alignment horizontal="center" vertical="center"/>
    </xf>
    <xf numFmtId="41" fontId="14" fillId="0" borderId="20" xfId="2" applyNumberFormat="1" applyFont="1" applyFill="1" applyBorder="1" applyAlignment="1">
      <alignment horizontal="center" vertical="center"/>
    </xf>
    <xf numFmtId="41" fontId="14" fillId="0" borderId="21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 indent="1"/>
    </xf>
    <xf numFmtId="0" fontId="18" fillId="0" borderId="0" xfId="1" applyFont="1" applyAlignment="1">
      <alignment horizontal="left" vertical="center" indent="1"/>
    </xf>
    <xf numFmtId="0" fontId="21" fillId="0" borderId="0" xfId="1" applyFont="1" applyFill="1" applyAlignment="1">
      <alignment horizontal="left" vertical="center"/>
    </xf>
    <xf numFmtId="184" fontId="21" fillId="0" borderId="0" xfId="1" applyNumberFormat="1" applyFont="1" applyFill="1" applyAlignment="1">
      <alignment horizontal="left" vertical="center"/>
    </xf>
    <xf numFmtId="41" fontId="18" fillId="0" borderId="0" xfId="1" applyNumberFormat="1" applyFont="1" applyAlignment="1">
      <alignment horizontal="left" vertical="center" indent="1"/>
    </xf>
    <xf numFmtId="41" fontId="19" fillId="0" borderId="0" xfId="1" applyNumberFormat="1" applyFont="1" applyAlignment="1">
      <alignment horizontal="left" vertical="center" indent="1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41" fontId="14" fillId="0" borderId="1" xfId="1" applyNumberFormat="1" applyFont="1" applyBorder="1" applyAlignment="1">
      <alignment horizontal="left" vertical="center"/>
    </xf>
    <xf numFmtId="41" fontId="18" fillId="0" borderId="0" xfId="1" applyNumberFormat="1" applyFont="1" applyAlignment="1">
      <alignment horizontal="left" vertical="center" indent="1"/>
    </xf>
    <xf numFmtId="41" fontId="16" fillId="0" borderId="21" xfId="0" applyNumberFormat="1" applyFont="1" applyFill="1" applyBorder="1" applyAlignment="1">
      <alignment horizontal="right" vertical="center"/>
    </xf>
    <xf numFmtId="41" fontId="17" fillId="0" borderId="0" xfId="1" applyNumberFormat="1" applyFont="1" applyFill="1" applyBorder="1" applyAlignment="1">
      <alignment horizontal="center" vertical="center" wrapText="1"/>
    </xf>
    <xf numFmtId="177" fontId="14" fillId="0" borderId="0" xfId="3" applyNumberFormat="1" applyFont="1" applyFill="1" applyBorder="1" applyAlignment="1">
      <alignment horizontal="right" vertical="center"/>
    </xf>
    <xf numFmtId="184" fontId="14" fillId="0" borderId="0" xfId="1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1" fontId="16" fillId="0" borderId="31" xfId="0" applyNumberFormat="1" applyFont="1" applyFill="1" applyBorder="1" applyAlignment="1">
      <alignment horizontal="center" vertical="center"/>
    </xf>
    <xf numFmtId="41" fontId="16" fillId="0" borderId="32" xfId="0" applyNumberFormat="1" applyFont="1" applyFill="1" applyBorder="1" applyAlignment="1">
      <alignment horizontal="center" vertical="center"/>
    </xf>
    <xf numFmtId="41" fontId="16" fillId="0" borderId="33" xfId="0" applyNumberFormat="1" applyFont="1" applyFill="1" applyBorder="1" applyAlignment="1">
      <alignment horizontal="right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41" fontId="17" fillId="0" borderId="31" xfId="1" applyNumberFormat="1" applyFont="1" applyFill="1" applyBorder="1" applyAlignment="1">
      <alignment horizontal="center" vertical="center" wrapText="1"/>
    </xf>
    <xf numFmtId="41" fontId="17" fillId="0" borderId="32" xfId="1" applyNumberFormat="1" applyFont="1" applyFill="1" applyBorder="1" applyAlignment="1">
      <alignment horizontal="center" vertical="center" wrapText="1"/>
    </xf>
    <xf numFmtId="177" fontId="14" fillId="0" borderId="32" xfId="3" applyNumberFormat="1" applyFont="1" applyFill="1" applyBorder="1" applyAlignment="1">
      <alignment horizontal="right" vertical="center"/>
    </xf>
    <xf numFmtId="184" fontId="14" fillId="0" borderId="33" xfId="1" applyNumberFormat="1" applyFont="1" applyFill="1" applyBorder="1" applyAlignment="1">
      <alignment horizontal="right" vertical="center"/>
    </xf>
    <xf numFmtId="0" fontId="14" fillId="3" borderId="34" xfId="1" applyFont="1" applyFill="1" applyBorder="1" applyAlignment="1">
      <alignment horizontal="center" vertical="center" wrapText="1"/>
    </xf>
    <xf numFmtId="41" fontId="14" fillId="0" borderId="35" xfId="1" applyNumberFormat="1" applyFont="1" applyFill="1" applyBorder="1" applyAlignment="1">
      <alignment horizontal="center" vertical="center" wrapText="1"/>
    </xf>
    <xf numFmtId="41" fontId="14" fillId="0" borderId="36" xfId="1" applyNumberFormat="1" applyFont="1" applyFill="1" applyBorder="1" applyAlignment="1">
      <alignment horizontal="center" vertical="center" wrapText="1"/>
    </xf>
    <xf numFmtId="177" fontId="14" fillId="0" borderId="36" xfId="3" applyNumberFormat="1" applyFont="1" applyFill="1" applyBorder="1" applyAlignment="1">
      <alignment horizontal="right" vertical="center"/>
    </xf>
    <xf numFmtId="41" fontId="14" fillId="3" borderId="35" xfId="1" applyNumberFormat="1" applyFont="1" applyFill="1" applyBorder="1" applyAlignment="1">
      <alignment vertical="center" wrapText="1"/>
    </xf>
    <xf numFmtId="41" fontId="14" fillId="3" borderId="36" xfId="1" applyNumberFormat="1" applyFont="1" applyFill="1" applyBorder="1" applyAlignment="1">
      <alignment vertical="center"/>
    </xf>
    <xf numFmtId="41" fontId="14" fillId="3" borderId="24" xfId="3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7" fillId="3" borderId="30" xfId="1" applyFont="1" applyFill="1" applyBorder="1" applyAlignment="1">
      <alignment horizontal="center" vertical="center"/>
    </xf>
    <xf numFmtId="41" fontId="17" fillId="3" borderId="31" xfId="1" applyNumberFormat="1" applyFont="1" applyFill="1" applyBorder="1" applyAlignment="1">
      <alignment vertical="center"/>
    </xf>
    <xf numFmtId="41" fontId="17" fillId="3" borderId="32" xfId="1" applyNumberFormat="1" applyFont="1" applyFill="1" applyBorder="1" applyAlignment="1">
      <alignment vertical="center"/>
    </xf>
    <xf numFmtId="41" fontId="17" fillId="3" borderId="33" xfId="1" applyNumberFormat="1" applyFont="1" applyFill="1" applyBorder="1" applyAlignment="1">
      <alignment horizontal="right" vertical="center"/>
    </xf>
    <xf numFmtId="41" fontId="14" fillId="0" borderId="24" xfId="1" applyNumberFormat="1" applyFont="1" applyFill="1" applyBorder="1" applyAlignment="1">
      <alignment horizontal="right" vertical="center"/>
    </xf>
    <xf numFmtId="41" fontId="17" fillId="0" borderId="33" xfId="0" applyNumberFormat="1" applyFont="1" applyFill="1" applyBorder="1" applyAlignment="1">
      <alignment horizontal="right" vertical="center"/>
    </xf>
    <xf numFmtId="177" fontId="14" fillId="0" borderId="31" xfId="0" applyNumberFormat="1" applyFont="1" applyFill="1" applyBorder="1" applyAlignment="1">
      <alignment vertical="center"/>
    </xf>
    <xf numFmtId="41" fontId="14" fillId="0" borderId="32" xfId="44" applyFont="1" applyFill="1" applyBorder="1" applyAlignment="1">
      <alignment horizontal="right" vertical="center"/>
    </xf>
    <xf numFmtId="41" fontId="14" fillId="0" borderId="32" xfId="0" applyNumberFormat="1" applyFont="1" applyFill="1" applyBorder="1" applyAlignment="1">
      <alignment horizontal="right" vertical="center"/>
    </xf>
    <xf numFmtId="176" fontId="14" fillId="0" borderId="33" xfId="0" applyNumberFormat="1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41" fontId="14" fillId="0" borderId="35" xfId="0" applyNumberFormat="1" applyFont="1" applyFill="1" applyBorder="1" applyAlignment="1">
      <alignment vertical="center"/>
    </xf>
    <xf numFmtId="41" fontId="14" fillId="0" borderId="36" xfId="44" applyFont="1" applyFill="1" applyBorder="1" applyAlignment="1">
      <alignment horizontal="right" vertical="center"/>
    </xf>
    <xf numFmtId="41" fontId="14" fillId="0" borderId="36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41" fontId="14" fillId="0" borderId="31" xfId="1" applyNumberFormat="1" applyFont="1" applyFill="1" applyBorder="1" applyAlignment="1">
      <alignment horizontal="center" vertical="center"/>
    </xf>
    <xf numFmtId="41" fontId="14" fillId="0" borderId="32" xfId="1" applyNumberFormat="1" applyFont="1" applyFill="1" applyBorder="1" applyAlignment="1">
      <alignment horizontal="center" vertical="center"/>
    </xf>
    <xf numFmtId="41" fontId="14" fillId="0" borderId="32" xfId="2" applyNumberFormat="1" applyFont="1" applyFill="1" applyBorder="1" applyAlignment="1">
      <alignment horizontal="center" vertical="center"/>
    </xf>
    <xf numFmtId="41" fontId="14" fillId="0" borderId="33" xfId="1" applyNumberFormat="1" applyFont="1" applyFill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/>
    </xf>
    <xf numFmtId="41" fontId="14" fillId="0" borderId="35" xfId="1" applyNumberFormat="1" applyFont="1" applyFill="1" applyBorder="1" applyAlignment="1">
      <alignment horizontal="center" vertical="center"/>
    </xf>
    <xf numFmtId="41" fontId="14" fillId="0" borderId="36" xfId="1" applyNumberFormat="1" applyFont="1" applyFill="1" applyBorder="1" applyAlignment="1">
      <alignment horizontal="center" vertical="center"/>
    </xf>
    <xf numFmtId="41" fontId="14" fillId="0" borderId="36" xfId="2" applyNumberFormat="1" applyFont="1" applyFill="1" applyBorder="1" applyAlignment="1">
      <alignment horizontal="center" vertical="center"/>
    </xf>
    <xf numFmtId="41" fontId="14" fillId="0" borderId="24" xfId="1" applyNumberFormat="1" applyFont="1" applyFill="1" applyBorder="1" applyAlignment="1">
      <alignment horizontal="center" vertical="center"/>
    </xf>
    <xf numFmtId="41" fontId="14" fillId="3" borderId="34" xfId="1" applyNumberFormat="1" applyFont="1" applyFill="1" applyBorder="1" applyAlignment="1">
      <alignment horizontal="center" vertical="center"/>
    </xf>
    <xf numFmtId="41" fontId="14" fillId="3" borderId="35" xfId="1" applyNumberFormat="1" applyFont="1" applyFill="1" applyBorder="1" applyAlignment="1">
      <alignment horizontal="center" vertical="center"/>
    </xf>
    <xf numFmtId="41" fontId="14" fillId="3" borderId="36" xfId="1" applyNumberFormat="1" applyFont="1" applyFill="1" applyBorder="1" applyAlignment="1">
      <alignment horizontal="center" vertical="center"/>
    </xf>
    <xf numFmtId="41" fontId="14" fillId="3" borderId="36" xfId="2" applyNumberFormat="1" applyFont="1" applyFill="1" applyBorder="1" applyAlignment="1">
      <alignment horizontal="center" vertical="center"/>
    </xf>
    <xf numFmtId="186" fontId="14" fillId="3" borderId="36" xfId="1" applyNumberFormat="1" applyFont="1" applyFill="1" applyBorder="1" applyAlignment="1">
      <alignment horizontal="center" vertical="center"/>
    </xf>
    <xf numFmtId="41" fontId="14" fillId="3" borderId="24" xfId="1" applyNumberFormat="1" applyFont="1" applyFill="1" applyBorder="1" applyAlignment="1">
      <alignment horizontal="center" vertical="center"/>
    </xf>
    <xf numFmtId="41" fontId="14" fillId="3" borderId="30" xfId="1" applyNumberFormat="1" applyFont="1" applyFill="1" applyBorder="1" applyAlignment="1">
      <alignment horizontal="center" vertical="center"/>
    </xf>
    <xf numFmtId="41" fontId="14" fillId="3" borderId="31" xfId="1" applyNumberFormat="1" applyFont="1" applyFill="1" applyBorder="1" applyAlignment="1">
      <alignment horizontal="center" vertical="center"/>
    </xf>
    <xf numFmtId="41" fontId="14" fillId="3" borderId="32" xfId="1" applyNumberFormat="1" applyFont="1" applyFill="1" applyBorder="1" applyAlignment="1">
      <alignment horizontal="center" vertical="center"/>
    </xf>
    <xf numFmtId="41" fontId="14" fillId="3" borderId="32" xfId="2" applyNumberFormat="1" applyFont="1" applyFill="1" applyBorder="1" applyAlignment="1">
      <alignment horizontal="center" vertical="center"/>
    </xf>
    <xf numFmtId="186" fontId="14" fillId="3" borderId="32" xfId="1" applyNumberFormat="1" applyFont="1" applyFill="1" applyBorder="1" applyAlignment="1">
      <alignment horizontal="center" vertical="center"/>
    </xf>
    <xf numFmtId="41" fontId="17" fillId="3" borderId="32" xfId="1" applyNumberFormat="1" applyFont="1" applyFill="1" applyBorder="1" applyAlignment="1">
      <alignment horizontal="center" vertical="center"/>
    </xf>
    <xf numFmtId="41" fontId="14" fillId="3" borderId="33" xfId="1" applyNumberFormat="1" applyFont="1" applyFill="1" applyBorder="1" applyAlignment="1">
      <alignment horizontal="center" vertical="center"/>
    </xf>
    <xf numFmtId="41" fontId="14" fillId="0" borderId="35" xfId="1" applyNumberFormat="1" applyFont="1" applyBorder="1" applyAlignment="1">
      <alignment vertical="center" wrapText="1"/>
    </xf>
    <xf numFmtId="41" fontId="14" fillId="0" borderId="36" xfId="1" applyNumberFormat="1" applyFont="1" applyBorder="1" applyAlignment="1">
      <alignment vertical="center" wrapText="1"/>
    </xf>
    <xf numFmtId="41" fontId="14" fillId="0" borderId="16" xfId="1" applyNumberFormat="1" applyFont="1" applyFill="1" applyBorder="1" applyAlignment="1">
      <alignment vertical="center" wrapText="1"/>
    </xf>
    <xf numFmtId="41" fontId="14" fillId="0" borderId="17" xfId="1" applyNumberFormat="1" applyFont="1" applyFill="1" applyBorder="1" applyAlignment="1">
      <alignment vertical="center" wrapText="1"/>
    </xf>
    <xf numFmtId="41" fontId="17" fillId="0" borderId="16" xfId="0" applyNumberFormat="1" applyFont="1" applyFill="1" applyBorder="1" applyAlignment="1">
      <alignment vertical="center" wrapText="1"/>
    </xf>
    <xf numFmtId="41" fontId="17" fillId="0" borderId="17" xfId="0" applyNumberFormat="1" applyFont="1" applyFill="1" applyBorder="1" applyAlignment="1">
      <alignment vertical="center" wrapText="1"/>
    </xf>
    <xf numFmtId="41" fontId="17" fillId="0" borderId="17" xfId="3" applyNumberFormat="1" applyFont="1" applyFill="1" applyBorder="1" applyAlignment="1">
      <alignment vertical="center" wrapText="1"/>
    </xf>
    <xf numFmtId="41" fontId="17" fillId="0" borderId="31" xfId="0" applyNumberFormat="1" applyFont="1" applyFill="1" applyBorder="1" applyAlignment="1">
      <alignment vertical="center" wrapText="1"/>
    </xf>
    <xf numFmtId="41" fontId="17" fillId="0" borderId="32" xfId="0" applyNumberFormat="1" applyFont="1" applyFill="1" applyBorder="1" applyAlignment="1">
      <alignment vertical="center" wrapText="1"/>
    </xf>
    <xf numFmtId="41" fontId="17" fillId="0" borderId="32" xfId="3" applyNumberFormat="1" applyFont="1" applyFill="1" applyBorder="1" applyAlignment="1">
      <alignment vertical="center" wrapText="1"/>
    </xf>
    <xf numFmtId="41" fontId="17" fillId="0" borderId="19" xfId="0" applyNumberFormat="1" applyFont="1" applyFill="1" applyBorder="1" applyAlignment="1">
      <alignment vertical="center" wrapText="1"/>
    </xf>
    <xf numFmtId="41" fontId="17" fillId="0" borderId="20" xfId="0" applyNumberFormat="1" applyFont="1" applyFill="1" applyBorder="1" applyAlignment="1">
      <alignment vertical="center" wrapText="1"/>
    </xf>
    <xf numFmtId="41" fontId="17" fillId="0" borderId="20" xfId="3" applyNumberFormat="1" applyFont="1" applyFill="1" applyBorder="1" applyAlignment="1">
      <alignment vertical="center" wrapText="1"/>
    </xf>
    <xf numFmtId="41" fontId="14" fillId="3" borderId="36" xfId="1" applyNumberFormat="1" applyFont="1" applyFill="1" applyBorder="1" applyAlignment="1">
      <alignment horizontal="right" vertical="center"/>
    </xf>
    <xf numFmtId="41" fontId="14" fillId="3" borderId="17" xfId="1" applyNumberFormat="1" applyFont="1" applyFill="1" applyBorder="1" applyAlignment="1">
      <alignment horizontal="right" vertical="center"/>
    </xf>
    <xf numFmtId="41" fontId="14" fillId="3" borderId="32" xfId="1" applyNumberFormat="1" applyFont="1" applyFill="1" applyBorder="1" applyAlignment="1">
      <alignment horizontal="right" vertical="center"/>
    </xf>
    <xf numFmtId="0" fontId="22" fillId="0" borderId="0" xfId="1" applyFont="1" applyAlignment="1">
      <alignment vertical="center"/>
    </xf>
    <xf numFmtId="41" fontId="16" fillId="0" borderId="19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41" fontId="14" fillId="0" borderId="19" xfId="1" applyNumberFormat="1" applyFont="1" applyFill="1" applyBorder="1" applyAlignment="1">
      <alignment horizontal="center" vertical="center"/>
    </xf>
    <xf numFmtId="186" fontId="14" fillId="0" borderId="20" xfId="1" applyNumberFormat="1" applyFont="1" applyFill="1" applyBorder="1" applyAlignment="1">
      <alignment horizontal="center" vertical="center"/>
    </xf>
    <xf numFmtId="41" fontId="14" fillId="0" borderId="23" xfId="1" applyNumberFormat="1" applyFont="1" applyFill="1" applyBorder="1" applyAlignment="1">
      <alignment horizontal="center" vertical="center"/>
    </xf>
    <xf numFmtId="41" fontId="17" fillId="0" borderId="2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0" xfId="1" applyFont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184" fontId="21" fillId="0" borderId="0" xfId="1" applyNumberFormat="1" applyFont="1" applyFill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184" fontId="14" fillId="0" borderId="9" xfId="0" applyNumberFormat="1" applyFont="1" applyFill="1" applyBorder="1" applyAlignment="1">
      <alignment horizontal="left" vertical="center"/>
    </xf>
    <xf numFmtId="184" fontId="14" fillId="0" borderId="10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1" fontId="14" fillId="0" borderId="0" xfId="1" applyNumberFormat="1" applyFont="1" applyBorder="1" applyAlignment="1">
      <alignment horizontal="left" vertical="center"/>
    </xf>
    <xf numFmtId="41" fontId="14" fillId="0" borderId="1" xfId="1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1" fontId="18" fillId="0" borderId="0" xfId="1" applyNumberFormat="1" applyFont="1" applyAlignment="1">
      <alignment horizontal="left" vertical="center"/>
    </xf>
    <xf numFmtId="184" fontId="14" fillId="0" borderId="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84" fontId="14" fillId="0" borderId="2" xfId="0" applyNumberFormat="1" applyFont="1" applyFill="1" applyBorder="1" applyAlignment="1">
      <alignment horizontal="center" vertical="center" wrapText="1"/>
    </xf>
  </cellXfs>
  <cellStyles count="45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4" builtinId="6"/>
    <cellStyle name="쉼표 [0] 2" xfId="2"/>
    <cellStyle name="쉼표 [0] 2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4"/>
    <cellStyle name="퍼센트" xfId="38"/>
    <cellStyle name="표준" xfId="0" builtinId="0"/>
    <cellStyle name="표준 2" xfId="1"/>
    <cellStyle name="표준 2 2" xfId="43"/>
    <cellStyle name="표준 3" xfId="39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sqref="A1:D1"/>
    </sheetView>
  </sheetViews>
  <sheetFormatPr defaultColWidth="9" defaultRowHeight="13.5"/>
  <cols>
    <col min="1" max="1" width="10.75" style="12" customWidth="1"/>
    <col min="2" max="16384" width="9" style="12"/>
  </cols>
  <sheetData>
    <row r="1" spans="1:10" ht="18.75" customHeight="1">
      <c r="A1" s="201" t="s">
        <v>98</v>
      </c>
      <c r="B1" s="201"/>
      <c r="C1" s="201"/>
      <c r="D1" s="201"/>
      <c r="E1" s="99"/>
      <c r="F1" s="99"/>
      <c r="G1" s="99"/>
      <c r="H1" s="99"/>
      <c r="I1" s="98"/>
      <c r="J1" s="98"/>
    </row>
    <row r="2" spans="1:10">
      <c r="A2" s="3"/>
      <c r="B2" s="3"/>
      <c r="C2" s="3"/>
      <c r="D2" s="3"/>
      <c r="E2" s="13"/>
      <c r="F2" s="13"/>
      <c r="G2" s="3"/>
      <c r="H2" s="3"/>
      <c r="I2" s="1"/>
    </row>
    <row r="3" spans="1:10" s="6" customFormat="1" ht="22.5" customHeight="1">
      <c r="A3" s="202" t="s">
        <v>82</v>
      </c>
      <c r="B3" s="202"/>
      <c r="C3" s="8"/>
      <c r="D3" s="8"/>
      <c r="E3" s="8"/>
      <c r="F3" s="8"/>
      <c r="G3" s="8"/>
    </row>
    <row r="4" spans="1:10" s="6" customFormat="1" ht="27" customHeight="1">
      <c r="A4" s="114" t="s">
        <v>99</v>
      </c>
      <c r="B4" s="9" t="s">
        <v>36</v>
      </c>
      <c r="C4" s="9" t="s">
        <v>37</v>
      </c>
      <c r="D4" s="9" t="s">
        <v>38</v>
      </c>
      <c r="E4" s="9" t="s">
        <v>39</v>
      </c>
      <c r="F4" s="9" t="s">
        <v>40</v>
      </c>
      <c r="G4" s="9" t="s">
        <v>41</v>
      </c>
      <c r="H4" s="10" t="s">
        <v>24</v>
      </c>
    </row>
    <row r="5" spans="1:10" s="6" customFormat="1" ht="27" customHeight="1">
      <c r="A5" s="51" t="s">
        <v>33</v>
      </c>
      <c r="B5" s="60">
        <f t="shared" ref="B5:B7" si="0">SUM(C5:H5)</f>
        <v>24</v>
      </c>
      <c r="C5" s="61">
        <v>11</v>
      </c>
      <c r="D5" s="62">
        <v>0</v>
      </c>
      <c r="E5" s="62">
        <v>11</v>
      </c>
      <c r="F5" s="62">
        <v>2</v>
      </c>
      <c r="G5" s="62">
        <v>0</v>
      </c>
      <c r="H5" s="63">
        <v>0</v>
      </c>
    </row>
    <row r="6" spans="1:10" s="6" customFormat="1" ht="27" customHeight="1">
      <c r="A6" s="51" t="s">
        <v>34</v>
      </c>
      <c r="B6" s="60">
        <f t="shared" si="0"/>
        <v>23</v>
      </c>
      <c r="C6" s="61">
        <v>10</v>
      </c>
      <c r="D6" s="62">
        <v>0</v>
      </c>
      <c r="E6" s="62">
        <v>10</v>
      </c>
      <c r="F6" s="62">
        <v>3</v>
      </c>
      <c r="G6" s="62">
        <v>0</v>
      </c>
      <c r="H6" s="63">
        <v>0</v>
      </c>
    </row>
    <row r="7" spans="1:10" s="6" customFormat="1" ht="27" customHeight="1">
      <c r="A7" s="51" t="s">
        <v>35</v>
      </c>
      <c r="B7" s="60">
        <f t="shared" si="0"/>
        <v>26</v>
      </c>
      <c r="C7" s="61">
        <v>12</v>
      </c>
      <c r="D7" s="62">
        <v>0</v>
      </c>
      <c r="E7" s="62">
        <v>12</v>
      </c>
      <c r="F7" s="62">
        <v>2</v>
      </c>
      <c r="G7" s="62">
        <v>0</v>
      </c>
      <c r="H7" s="63">
        <v>0</v>
      </c>
    </row>
    <row r="8" spans="1:10" s="6" customFormat="1" ht="27" customHeight="1">
      <c r="A8" s="51" t="s">
        <v>21</v>
      </c>
      <c r="B8" s="60">
        <f>SUM(C8:H8)</f>
        <v>28</v>
      </c>
      <c r="C8" s="61">
        <v>12</v>
      </c>
      <c r="D8" s="61">
        <v>0</v>
      </c>
      <c r="E8" s="61">
        <v>12</v>
      </c>
      <c r="F8" s="61">
        <v>3</v>
      </c>
      <c r="G8" s="61">
        <v>1</v>
      </c>
      <c r="H8" s="63">
        <v>0</v>
      </c>
    </row>
    <row r="9" spans="1:10" s="6" customFormat="1" ht="27" customHeight="1">
      <c r="A9" s="122" t="s">
        <v>42</v>
      </c>
      <c r="B9" s="119">
        <v>26</v>
      </c>
      <c r="C9" s="120">
        <v>10</v>
      </c>
      <c r="D9" s="120">
        <v>0</v>
      </c>
      <c r="E9" s="120">
        <v>12</v>
      </c>
      <c r="F9" s="120">
        <v>3</v>
      </c>
      <c r="G9" s="120">
        <v>1</v>
      </c>
      <c r="H9" s="121">
        <v>0</v>
      </c>
    </row>
    <row r="10" spans="1:10" s="6" customFormat="1" ht="27" customHeight="1">
      <c r="A10" s="191" t="s">
        <v>103</v>
      </c>
      <c r="B10" s="190">
        <v>29</v>
      </c>
      <c r="C10" s="64">
        <v>13</v>
      </c>
      <c r="D10" s="64">
        <v>0</v>
      </c>
      <c r="E10" s="64">
        <v>12</v>
      </c>
      <c r="F10" s="64">
        <v>3</v>
      </c>
      <c r="G10" s="64">
        <v>1</v>
      </c>
      <c r="H10" s="110">
        <v>0</v>
      </c>
    </row>
    <row r="11" spans="1:10" ht="15.75" customHeight="1">
      <c r="A11" s="11"/>
      <c r="B11" s="11"/>
      <c r="C11" s="14"/>
      <c r="D11" s="15"/>
      <c r="E11" s="15"/>
      <c r="F11" s="14"/>
      <c r="G11" s="14"/>
      <c r="H11" s="16"/>
      <c r="I11" s="17"/>
    </row>
    <row r="12" spans="1:10" ht="17.100000000000001" customHeight="1">
      <c r="A12" s="203" t="s">
        <v>91</v>
      </c>
      <c r="B12" s="203"/>
      <c r="C12" s="2"/>
      <c r="D12" s="3"/>
      <c r="E12" s="3"/>
      <c r="F12" s="3"/>
      <c r="G12" s="3"/>
      <c r="H12" s="3"/>
      <c r="I12" s="1"/>
    </row>
  </sheetData>
  <mergeCells count="3">
    <mergeCell ref="A1:D1"/>
    <mergeCell ref="A3:B3"/>
    <mergeCell ref="A12:B1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sqref="A1:B1"/>
    </sheetView>
  </sheetViews>
  <sheetFormatPr defaultRowHeight="13.5"/>
  <cols>
    <col min="1" max="1" width="11.125" style="5" customWidth="1"/>
    <col min="2" max="8" width="18.625" style="5" customWidth="1"/>
    <col min="9" max="256" width="9" style="5"/>
    <col min="257" max="257" width="13" style="5" customWidth="1"/>
    <col min="258" max="264" width="18.625" style="5" customWidth="1"/>
    <col min="265" max="512" width="9" style="5"/>
    <col min="513" max="513" width="13" style="5" customWidth="1"/>
    <col min="514" max="520" width="18.625" style="5" customWidth="1"/>
    <col min="521" max="768" width="9" style="5"/>
    <col min="769" max="769" width="13" style="5" customWidth="1"/>
    <col min="770" max="776" width="18.625" style="5" customWidth="1"/>
    <col min="777" max="1024" width="9" style="5"/>
    <col min="1025" max="1025" width="13" style="5" customWidth="1"/>
    <col min="1026" max="1032" width="18.625" style="5" customWidth="1"/>
    <col min="1033" max="1280" width="9" style="5"/>
    <col min="1281" max="1281" width="13" style="5" customWidth="1"/>
    <col min="1282" max="1288" width="18.625" style="5" customWidth="1"/>
    <col min="1289" max="1536" width="9" style="5"/>
    <col min="1537" max="1537" width="13" style="5" customWidth="1"/>
    <col min="1538" max="1544" width="18.625" style="5" customWidth="1"/>
    <col min="1545" max="1792" width="9" style="5"/>
    <col min="1793" max="1793" width="13" style="5" customWidth="1"/>
    <col min="1794" max="1800" width="18.625" style="5" customWidth="1"/>
    <col min="1801" max="2048" width="9" style="5"/>
    <col min="2049" max="2049" width="13" style="5" customWidth="1"/>
    <col min="2050" max="2056" width="18.625" style="5" customWidth="1"/>
    <col min="2057" max="2304" width="9" style="5"/>
    <col min="2305" max="2305" width="13" style="5" customWidth="1"/>
    <col min="2306" max="2312" width="18.625" style="5" customWidth="1"/>
    <col min="2313" max="2560" width="9" style="5"/>
    <col min="2561" max="2561" width="13" style="5" customWidth="1"/>
    <col min="2562" max="2568" width="18.625" style="5" customWidth="1"/>
    <col min="2569" max="2816" width="9" style="5"/>
    <col min="2817" max="2817" width="13" style="5" customWidth="1"/>
    <col min="2818" max="2824" width="18.625" style="5" customWidth="1"/>
    <col min="2825" max="3072" width="9" style="5"/>
    <col min="3073" max="3073" width="13" style="5" customWidth="1"/>
    <col min="3074" max="3080" width="18.625" style="5" customWidth="1"/>
    <col min="3081" max="3328" width="9" style="5"/>
    <col min="3329" max="3329" width="13" style="5" customWidth="1"/>
    <col min="3330" max="3336" width="18.625" style="5" customWidth="1"/>
    <col min="3337" max="3584" width="9" style="5"/>
    <col min="3585" max="3585" width="13" style="5" customWidth="1"/>
    <col min="3586" max="3592" width="18.625" style="5" customWidth="1"/>
    <col min="3593" max="3840" width="9" style="5"/>
    <col min="3841" max="3841" width="13" style="5" customWidth="1"/>
    <col min="3842" max="3848" width="18.625" style="5" customWidth="1"/>
    <col min="3849" max="4096" width="9" style="5"/>
    <col min="4097" max="4097" width="13" style="5" customWidth="1"/>
    <col min="4098" max="4104" width="18.625" style="5" customWidth="1"/>
    <col min="4105" max="4352" width="9" style="5"/>
    <col min="4353" max="4353" width="13" style="5" customWidth="1"/>
    <col min="4354" max="4360" width="18.625" style="5" customWidth="1"/>
    <col min="4361" max="4608" width="9" style="5"/>
    <col min="4609" max="4609" width="13" style="5" customWidth="1"/>
    <col min="4610" max="4616" width="18.625" style="5" customWidth="1"/>
    <col min="4617" max="4864" width="9" style="5"/>
    <col min="4865" max="4865" width="13" style="5" customWidth="1"/>
    <col min="4866" max="4872" width="18.625" style="5" customWidth="1"/>
    <col min="4873" max="5120" width="9" style="5"/>
    <col min="5121" max="5121" width="13" style="5" customWidth="1"/>
    <col min="5122" max="5128" width="18.625" style="5" customWidth="1"/>
    <col min="5129" max="5376" width="9" style="5"/>
    <col min="5377" max="5377" width="13" style="5" customWidth="1"/>
    <col min="5378" max="5384" width="18.625" style="5" customWidth="1"/>
    <col min="5385" max="5632" width="9" style="5"/>
    <col min="5633" max="5633" width="13" style="5" customWidth="1"/>
    <col min="5634" max="5640" width="18.625" style="5" customWidth="1"/>
    <col min="5641" max="5888" width="9" style="5"/>
    <col min="5889" max="5889" width="13" style="5" customWidth="1"/>
    <col min="5890" max="5896" width="18.625" style="5" customWidth="1"/>
    <col min="5897" max="6144" width="9" style="5"/>
    <col min="6145" max="6145" width="13" style="5" customWidth="1"/>
    <col min="6146" max="6152" width="18.625" style="5" customWidth="1"/>
    <col min="6153" max="6400" width="9" style="5"/>
    <col min="6401" max="6401" width="13" style="5" customWidth="1"/>
    <col min="6402" max="6408" width="18.625" style="5" customWidth="1"/>
    <col min="6409" max="6656" width="9" style="5"/>
    <col min="6657" max="6657" width="13" style="5" customWidth="1"/>
    <col min="6658" max="6664" width="18.625" style="5" customWidth="1"/>
    <col min="6665" max="6912" width="9" style="5"/>
    <col min="6913" max="6913" width="13" style="5" customWidth="1"/>
    <col min="6914" max="6920" width="18.625" style="5" customWidth="1"/>
    <col min="6921" max="7168" width="9" style="5"/>
    <col min="7169" max="7169" width="13" style="5" customWidth="1"/>
    <col min="7170" max="7176" width="18.625" style="5" customWidth="1"/>
    <col min="7177" max="7424" width="9" style="5"/>
    <col min="7425" max="7425" width="13" style="5" customWidth="1"/>
    <col min="7426" max="7432" width="18.625" style="5" customWidth="1"/>
    <col min="7433" max="7680" width="9" style="5"/>
    <col min="7681" max="7681" width="13" style="5" customWidth="1"/>
    <col min="7682" max="7688" width="18.625" style="5" customWidth="1"/>
    <col min="7689" max="7936" width="9" style="5"/>
    <col min="7937" max="7937" width="13" style="5" customWidth="1"/>
    <col min="7938" max="7944" width="18.625" style="5" customWidth="1"/>
    <col min="7945" max="8192" width="9" style="5"/>
    <col min="8193" max="8193" width="13" style="5" customWidth="1"/>
    <col min="8194" max="8200" width="18.625" style="5" customWidth="1"/>
    <col min="8201" max="8448" width="9" style="5"/>
    <col min="8449" max="8449" width="13" style="5" customWidth="1"/>
    <col min="8450" max="8456" width="18.625" style="5" customWidth="1"/>
    <col min="8457" max="8704" width="9" style="5"/>
    <col min="8705" max="8705" width="13" style="5" customWidth="1"/>
    <col min="8706" max="8712" width="18.625" style="5" customWidth="1"/>
    <col min="8713" max="8960" width="9" style="5"/>
    <col min="8961" max="8961" width="13" style="5" customWidth="1"/>
    <col min="8962" max="8968" width="18.625" style="5" customWidth="1"/>
    <col min="8969" max="9216" width="9" style="5"/>
    <col min="9217" max="9217" width="13" style="5" customWidth="1"/>
    <col min="9218" max="9224" width="18.625" style="5" customWidth="1"/>
    <col min="9225" max="9472" width="9" style="5"/>
    <col min="9473" max="9473" width="13" style="5" customWidth="1"/>
    <col min="9474" max="9480" width="18.625" style="5" customWidth="1"/>
    <col min="9481" max="9728" width="9" style="5"/>
    <col min="9729" max="9729" width="13" style="5" customWidth="1"/>
    <col min="9730" max="9736" width="18.625" style="5" customWidth="1"/>
    <col min="9737" max="9984" width="9" style="5"/>
    <col min="9985" max="9985" width="13" style="5" customWidth="1"/>
    <col min="9986" max="9992" width="18.625" style="5" customWidth="1"/>
    <col min="9993" max="10240" width="9" style="5"/>
    <col min="10241" max="10241" width="13" style="5" customWidth="1"/>
    <col min="10242" max="10248" width="18.625" style="5" customWidth="1"/>
    <col min="10249" max="10496" width="9" style="5"/>
    <col min="10497" max="10497" width="13" style="5" customWidth="1"/>
    <col min="10498" max="10504" width="18.625" style="5" customWidth="1"/>
    <col min="10505" max="10752" width="9" style="5"/>
    <col min="10753" max="10753" width="13" style="5" customWidth="1"/>
    <col min="10754" max="10760" width="18.625" style="5" customWidth="1"/>
    <col min="10761" max="11008" width="9" style="5"/>
    <col min="11009" max="11009" width="13" style="5" customWidth="1"/>
    <col min="11010" max="11016" width="18.625" style="5" customWidth="1"/>
    <col min="11017" max="11264" width="9" style="5"/>
    <col min="11265" max="11265" width="13" style="5" customWidth="1"/>
    <col min="11266" max="11272" width="18.625" style="5" customWidth="1"/>
    <col min="11273" max="11520" width="9" style="5"/>
    <col min="11521" max="11521" width="13" style="5" customWidth="1"/>
    <col min="11522" max="11528" width="18.625" style="5" customWidth="1"/>
    <col min="11529" max="11776" width="9" style="5"/>
    <col min="11777" max="11777" width="13" style="5" customWidth="1"/>
    <col min="11778" max="11784" width="18.625" style="5" customWidth="1"/>
    <col min="11785" max="12032" width="9" style="5"/>
    <col min="12033" max="12033" width="13" style="5" customWidth="1"/>
    <col min="12034" max="12040" width="18.625" style="5" customWidth="1"/>
    <col min="12041" max="12288" width="9" style="5"/>
    <col min="12289" max="12289" width="13" style="5" customWidth="1"/>
    <col min="12290" max="12296" width="18.625" style="5" customWidth="1"/>
    <col min="12297" max="12544" width="9" style="5"/>
    <col min="12545" max="12545" width="13" style="5" customWidth="1"/>
    <col min="12546" max="12552" width="18.625" style="5" customWidth="1"/>
    <col min="12553" max="12800" width="9" style="5"/>
    <col min="12801" max="12801" width="13" style="5" customWidth="1"/>
    <col min="12802" max="12808" width="18.625" style="5" customWidth="1"/>
    <col min="12809" max="13056" width="9" style="5"/>
    <col min="13057" max="13057" width="13" style="5" customWidth="1"/>
    <col min="13058" max="13064" width="18.625" style="5" customWidth="1"/>
    <col min="13065" max="13312" width="9" style="5"/>
    <col min="13313" max="13313" width="13" style="5" customWidth="1"/>
    <col min="13314" max="13320" width="18.625" style="5" customWidth="1"/>
    <col min="13321" max="13568" width="9" style="5"/>
    <col min="13569" max="13569" width="13" style="5" customWidth="1"/>
    <col min="13570" max="13576" width="18.625" style="5" customWidth="1"/>
    <col min="13577" max="13824" width="9" style="5"/>
    <col min="13825" max="13825" width="13" style="5" customWidth="1"/>
    <col min="13826" max="13832" width="18.625" style="5" customWidth="1"/>
    <col min="13833" max="14080" width="9" style="5"/>
    <col min="14081" max="14081" width="13" style="5" customWidth="1"/>
    <col min="14082" max="14088" width="18.625" style="5" customWidth="1"/>
    <col min="14089" max="14336" width="9" style="5"/>
    <col min="14337" max="14337" width="13" style="5" customWidth="1"/>
    <col min="14338" max="14344" width="18.625" style="5" customWidth="1"/>
    <col min="14345" max="14592" width="9" style="5"/>
    <col min="14593" max="14593" width="13" style="5" customWidth="1"/>
    <col min="14594" max="14600" width="18.625" style="5" customWidth="1"/>
    <col min="14601" max="14848" width="9" style="5"/>
    <col min="14849" max="14849" width="13" style="5" customWidth="1"/>
    <col min="14850" max="14856" width="18.625" style="5" customWidth="1"/>
    <col min="14857" max="15104" width="9" style="5"/>
    <col min="15105" max="15105" width="13" style="5" customWidth="1"/>
    <col min="15106" max="15112" width="18.625" style="5" customWidth="1"/>
    <col min="15113" max="15360" width="9" style="5"/>
    <col min="15361" max="15361" width="13" style="5" customWidth="1"/>
    <col min="15362" max="15368" width="18.625" style="5" customWidth="1"/>
    <col min="15369" max="15616" width="9" style="5"/>
    <col min="15617" max="15617" width="13" style="5" customWidth="1"/>
    <col min="15618" max="15624" width="18.625" style="5" customWidth="1"/>
    <col min="15625" max="15872" width="9" style="5"/>
    <col min="15873" max="15873" width="13" style="5" customWidth="1"/>
    <col min="15874" max="15880" width="18.625" style="5" customWidth="1"/>
    <col min="15881" max="16128" width="9" style="5"/>
    <col min="16129" max="16129" width="13" style="5" customWidth="1"/>
    <col min="16130" max="16136" width="18.625" style="5" customWidth="1"/>
    <col min="16137" max="16384" width="9" style="5"/>
  </cols>
  <sheetData>
    <row r="1" spans="1:10" ht="18" customHeight="1">
      <c r="A1" s="201" t="s">
        <v>6</v>
      </c>
      <c r="B1" s="201"/>
      <c r="C1" s="99"/>
      <c r="D1" s="99"/>
      <c r="E1" s="99"/>
      <c r="F1" s="99"/>
      <c r="G1" s="99"/>
      <c r="H1" s="99"/>
      <c r="I1"/>
      <c r="J1"/>
    </row>
    <row r="2" spans="1:10" ht="18" customHeight="1">
      <c r="A2" s="4"/>
      <c r="B2" s="4"/>
      <c r="E2" s="2" t="s">
        <v>7</v>
      </c>
      <c r="F2" s="4"/>
      <c r="G2" s="4"/>
      <c r="H2" s="4"/>
    </row>
    <row r="3" spans="1:10" ht="18" customHeight="1">
      <c r="A3" s="20" t="s">
        <v>83</v>
      </c>
      <c r="B3" s="4"/>
      <c r="C3" s="2" t="s">
        <v>7</v>
      </c>
      <c r="D3" s="2" t="s">
        <v>7</v>
      </c>
      <c r="E3" s="4"/>
      <c r="F3" s="4"/>
      <c r="G3" s="4"/>
      <c r="H3" s="4"/>
    </row>
    <row r="4" spans="1:10" s="6" customFormat="1" ht="18.75" customHeight="1">
      <c r="A4" s="204" t="s">
        <v>100</v>
      </c>
      <c r="B4" s="206" t="s">
        <v>8</v>
      </c>
      <c r="C4" s="208" t="s">
        <v>9</v>
      </c>
      <c r="D4" s="209"/>
      <c r="E4" s="105" t="s">
        <v>10</v>
      </c>
      <c r="F4" s="105" t="s">
        <v>11</v>
      </c>
      <c r="G4" s="105" t="s">
        <v>12</v>
      </c>
      <c r="H4" s="106" t="s">
        <v>13</v>
      </c>
    </row>
    <row r="5" spans="1:10" s="6" customFormat="1" ht="21" customHeight="1">
      <c r="A5" s="205"/>
      <c r="B5" s="207"/>
      <c r="C5" s="104"/>
      <c r="D5" s="200" t="s">
        <v>109</v>
      </c>
      <c r="E5" s="117" t="s">
        <v>14</v>
      </c>
      <c r="F5" s="117" t="s">
        <v>14</v>
      </c>
      <c r="G5" s="117" t="s">
        <v>15</v>
      </c>
      <c r="H5" s="76" t="s">
        <v>66</v>
      </c>
    </row>
    <row r="6" spans="1:10" s="12" customFormat="1" ht="24.95" customHeight="1">
      <c r="A6" s="128" t="s">
        <v>68</v>
      </c>
      <c r="B6" s="129">
        <v>224552</v>
      </c>
      <c r="C6" s="130">
        <v>224552</v>
      </c>
      <c r="D6" s="130">
        <f>C6/B6*100</f>
        <v>100</v>
      </c>
      <c r="E6" s="131" t="s">
        <v>67</v>
      </c>
      <c r="F6" s="131" t="s">
        <v>67</v>
      </c>
      <c r="G6" s="131" t="s">
        <v>67</v>
      </c>
      <c r="H6" s="75">
        <v>120027</v>
      </c>
    </row>
    <row r="7" spans="1:10" s="12" customFormat="1" ht="24.95" customHeight="1">
      <c r="A7" s="49" t="s">
        <v>69</v>
      </c>
      <c r="B7" s="65">
        <v>222173</v>
      </c>
      <c r="C7" s="66">
        <v>222173</v>
      </c>
      <c r="D7" s="66">
        <f>C7/B7*100</f>
        <v>100</v>
      </c>
      <c r="E7" s="67" t="s">
        <v>67</v>
      </c>
      <c r="F7" s="67" t="s">
        <v>67</v>
      </c>
      <c r="G7" s="67" t="s">
        <v>67</v>
      </c>
      <c r="H7" s="68">
        <v>60523</v>
      </c>
    </row>
    <row r="8" spans="1:10" s="12" customFormat="1" ht="24.95" customHeight="1">
      <c r="A8" s="49" t="s">
        <v>70</v>
      </c>
      <c r="B8" s="65">
        <v>217550</v>
      </c>
      <c r="C8" s="66">
        <v>217550</v>
      </c>
      <c r="D8" s="66">
        <f>C8/B8*100</f>
        <v>100</v>
      </c>
      <c r="E8" s="67" t="s">
        <v>67</v>
      </c>
      <c r="F8" s="67" t="s">
        <v>67</v>
      </c>
      <c r="G8" s="67" t="s">
        <v>67</v>
      </c>
      <c r="H8" s="68">
        <v>72080</v>
      </c>
    </row>
    <row r="9" spans="1:10" ht="21.75" customHeight="1">
      <c r="A9" s="49" t="s">
        <v>71</v>
      </c>
      <c r="B9" s="69">
        <v>213136</v>
      </c>
      <c r="C9" s="70">
        <v>213136</v>
      </c>
      <c r="D9" s="70">
        <v>100</v>
      </c>
      <c r="E9" s="67" t="s">
        <v>67</v>
      </c>
      <c r="F9" s="67" t="s">
        <v>67</v>
      </c>
      <c r="G9" s="67" t="s">
        <v>67</v>
      </c>
      <c r="H9" s="68">
        <v>71697</v>
      </c>
    </row>
    <row r="10" spans="1:10" ht="21.75" customHeight="1">
      <c r="A10" s="123" t="s">
        <v>42</v>
      </c>
      <c r="B10" s="124">
        <v>208516</v>
      </c>
      <c r="C10" s="125">
        <v>208516</v>
      </c>
      <c r="D10" s="125">
        <v>100</v>
      </c>
      <c r="E10" s="126" t="s">
        <v>67</v>
      </c>
      <c r="F10" s="126" t="s">
        <v>67</v>
      </c>
      <c r="G10" s="126" t="s">
        <v>67</v>
      </c>
      <c r="H10" s="127">
        <v>56144</v>
      </c>
    </row>
    <row r="11" spans="1:10" ht="21.75" customHeight="1">
      <c r="A11" s="192" t="s">
        <v>103</v>
      </c>
      <c r="B11" s="71">
        <v>201981</v>
      </c>
      <c r="C11" s="72">
        <v>201981</v>
      </c>
      <c r="D11" s="72">
        <v>100</v>
      </c>
      <c r="E11" s="73" t="s">
        <v>67</v>
      </c>
      <c r="F11" s="73" t="s">
        <v>67</v>
      </c>
      <c r="G11" s="73" t="s">
        <v>67</v>
      </c>
      <c r="H11" s="74">
        <v>56598</v>
      </c>
    </row>
    <row r="12" spans="1:10" ht="15" customHeight="1">
      <c r="B12" s="111"/>
      <c r="C12" s="111"/>
      <c r="D12" s="111"/>
      <c r="E12" s="112"/>
      <c r="F12" s="112"/>
      <c r="G12" s="112"/>
      <c r="H12" s="113"/>
    </row>
    <row r="13" spans="1:10" ht="17.100000000000001" customHeight="1">
      <c r="A13" s="210" t="s">
        <v>92</v>
      </c>
      <c r="B13" s="210"/>
      <c r="C13" s="210"/>
      <c r="D13" s="4"/>
      <c r="E13" s="4"/>
      <c r="F13" s="2"/>
      <c r="G13" s="2"/>
      <c r="H13" s="4"/>
    </row>
    <row r="14" spans="1:10">
      <c r="A14" s="2" t="s">
        <v>7</v>
      </c>
      <c r="B14" s="2"/>
      <c r="C14" s="2"/>
      <c r="D14" s="2"/>
      <c r="E14" s="4"/>
      <c r="F14" s="4"/>
      <c r="G14" s="4"/>
      <c r="H14" s="4"/>
    </row>
  </sheetData>
  <mergeCells count="5">
    <mergeCell ref="A4:A5"/>
    <mergeCell ref="B4:B5"/>
    <mergeCell ref="C4:D4"/>
    <mergeCell ref="A1:B1"/>
    <mergeCell ref="A13:C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sqref="A1:B1"/>
    </sheetView>
  </sheetViews>
  <sheetFormatPr defaultRowHeight="13.5"/>
  <cols>
    <col min="1" max="1" width="12" style="5" customWidth="1"/>
    <col min="2" max="2" width="20.875" style="5" customWidth="1"/>
    <col min="3" max="7" width="19.625" style="5" customWidth="1"/>
    <col min="8" max="8" width="12.625" style="5" bestFit="1" customWidth="1"/>
    <col min="9" max="256" width="9" style="5"/>
    <col min="257" max="257" width="14.125" style="5" customWidth="1"/>
    <col min="258" max="263" width="19.625" style="5" customWidth="1"/>
    <col min="264" max="264" width="12.625" style="5" bestFit="1" customWidth="1"/>
    <col min="265" max="512" width="9" style="5"/>
    <col min="513" max="513" width="14.125" style="5" customWidth="1"/>
    <col min="514" max="519" width="19.625" style="5" customWidth="1"/>
    <col min="520" max="520" width="12.625" style="5" bestFit="1" customWidth="1"/>
    <col min="521" max="768" width="9" style="5"/>
    <col min="769" max="769" width="14.125" style="5" customWidth="1"/>
    <col min="770" max="775" width="19.625" style="5" customWidth="1"/>
    <col min="776" max="776" width="12.625" style="5" bestFit="1" customWidth="1"/>
    <col min="777" max="1024" width="9" style="5"/>
    <col min="1025" max="1025" width="14.125" style="5" customWidth="1"/>
    <col min="1026" max="1031" width="19.625" style="5" customWidth="1"/>
    <col min="1032" max="1032" width="12.625" style="5" bestFit="1" customWidth="1"/>
    <col min="1033" max="1280" width="9" style="5"/>
    <col min="1281" max="1281" width="14.125" style="5" customWidth="1"/>
    <col min="1282" max="1287" width="19.625" style="5" customWidth="1"/>
    <col min="1288" max="1288" width="12.625" style="5" bestFit="1" customWidth="1"/>
    <col min="1289" max="1536" width="9" style="5"/>
    <col min="1537" max="1537" width="14.125" style="5" customWidth="1"/>
    <col min="1538" max="1543" width="19.625" style="5" customWidth="1"/>
    <col min="1544" max="1544" width="12.625" style="5" bestFit="1" customWidth="1"/>
    <col min="1545" max="1792" width="9" style="5"/>
    <col min="1793" max="1793" width="14.125" style="5" customWidth="1"/>
    <col min="1794" max="1799" width="19.625" style="5" customWidth="1"/>
    <col min="1800" max="1800" width="12.625" style="5" bestFit="1" customWidth="1"/>
    <col min="1801" max="2048" width="9" style="5"/>
    <col min="2049" max="2049" width="14.125" style="5" customWidth="1"/>
    <col min="2050" max="2055" width="19.625" style="5" customWidth="1"/>
    <col min="2056" max="2056" width="12.625" style="5" bestFit="1" customWidth="1"/>
    <col min="2057" max="2304" width="9" style="5"/>
    <col min="2305" max="2305" width="14.125" style="5" customWidth="1"/>
    <col min="2306" max="2311" width="19.625" style="5" customWidth="1"/>
    <col min="2312" max="2312" width="12.625" style="5" bestFit="1" customWidth="1"/>
    <col min="2313" max="2560" width="9" style="5"/>
    <col min="2561" max="2561" width="14.125" style="5" customWidth="1"/>
    <col min="2562" max="2567" width="19.625" style="5" customWidth="1"/>
    <col min="2568" max="2568" width="12.625" style="5" bestFit="1" customWidth="1"/>
    <col min="2569" max="2816" width="9" style="5"/>
    <col min="2817" max="2817" width="14.125" style="5" customWidth="1"/>
    <col min="2818" max="2823" width="19.625" style="5" customWidth="1"/>
    <col min="2824" max="2824" width="12.625" style="5" bestFit="1" customWidth="1"/>
    <col min="2825" max="3072" width="9" style="5"/>
    <col min="3073" max="3073" width="14.125" style="5" customWidth="1"/>
    <col min="3074" max="3079" width="19.625" style="5" customWidth="1"/>
    <col min="3080" max="3080" width="12.625" style="5" bestFit="1" customWidth="1"/>
    <col min="3081" max="3328" width="9" style="5"/>
    <col min="3329" max="3329" width="14.125" style="5" customWidth="1"/>
    <col min="3330" max="3335" width="19.625" style="5" customWidth="1"/>
    <col min="3336" max="3336" width="12.625" style="5" bestFit="1" customWidth="1"/>
    <col min="3337" max="3584" width="9" style="5"/>
    <col min="3585" max="3585" width="14.125" style="5" customWidth="1"/>
    <col min="3586" max="3591" width="19.625" style="5" customWidth="1"/>
    <col min="3592" max="3592" width="12.625" style="5" bestFit="1" customWidth="1"/>
    <col min="3593" max="3840" width="9" style="5"/>
    <col min="3841" max="3841" width="14.125" style="5" customWidth="1"/>
    <col min="3842" max="3847" width="19.625" style="5" customWidth="1"/>
    <col min="3848" max="3848" width="12.625" style="5" bestFit="1" customWidth="1"/>
    <col min="3849" max="4096" width="9" style="5"/>
    <col min="4097" max="4097" width="14.125" style="5" customWidth="1"/>
    <col min="4098" max="4103" width="19.625" style="5" customWidth="1"/>
    <col min="4104" max="4104" width="12.625" style="5" bestFit="1" customWidth="1"/>
    <col min="4105" max="4352" width="9" style="5"/>
    <col min="4353" max="4353" width="14.125" style="5" customWidth="1"/>
    <col min="4354" max="4359" width="19.625" style="5" customWidth="1"/>
    <col min="4360" max="4360" width="12.625" style="5" bestFit="1" customWidth="1"/>
    <col min="4361" max="4608" width="9" style="5"/>
    <col min="4609" max="4609" width="14.125" style="5" customWidth="1"/>
    <col min="4610" max="4615" width="19.625" style="5" customWidth="1"/>
    <col min="4616" max="4616" width="12.625" style="5" bestFit="1" customWidth="1"/>
    <col min="4617" max="4864" width="9" style="5"/>
    <col min="4865" max="4865" width="14.125" style="5" customWidth="1"/>
    <col min="4866" max="4871" width="19.625" style="5" customWidth="1"/>
    <col min="4872" max="4872" width="12.625" style="5" bestFit="1" customWidth="1"/>
    <col min="4873" max="5120" width="9" style="5"/>
    <col min="5121" max="5121" width="14.125" style="5" customWidth="1"/>
    <col min="5122" max="5127" width="19.625" style="5" customWidth="1"/>
    <col min="5128" max="5128" width="12.625" style="5" bestFit="1" customWidth="1"/>
    <col min="5129" max="5376" width="9" style="5"/>
    <col min="5377" max="5377" width="14.125" style="5" customWidth="1"/>
    <col min="5378" max="5383" width="19.625" style="5" customWidth="1"/>
    <col min="5384" max="5384" width="12.625" style="5" bestFit="1" customWidth="1"/>
    <col min="5385" max="5632" width="9" style="5"/>
    <col min="5633" max="5633" width="14.125" style="5" customWidth="1"/>
    <col min="5634" max="5639" width="19.625" style="5" customWidth="1"/>
    <col min="5640" max="5640" width="12.625" style="5" bestFit="1" customWidth="1"/>
    <col min="5641" max="5888" width="9" style="5"/>
    <col min="5889" max="5889" width="14.125" style="5" customWidth="1"/>
    <col min="5890" max="5895" width="19.625" style="5" customWidth="1"/>
    <col min="5896" max="5896" width="12.625" style="5" bestFit="1" customWidth="1"/>
    <col min="5897" max="6144" width="9" style="5"/>
    <col min="6145" max="6145" width="14.125" style="5" customWidth="1"/>
    <col min="6146" max="6151" width="19.625" style="5" customWidth="1"/>
    <col min="6152" max="6152" width="12.625" style="5" bestFit="1" customWidth="1"/>
    <col min="6153" max="6400" width="9" style="5"/>
    <col min="6401" max="6401" width="14.125" style="5" customWidth="1"/>
    <col min="6402" max="6407" width="19.625" style="5" customWidth="1"/>
    <col min="6408" max="6408" width="12.625" style="5" bestFit="1" customWidth="1"/>
    <col min="6409" max="6656" width="9" style="5"/>
    <col min="6657" max="6657" width="14.125" style="5" customWidth="1"/>
    <col min="6658" max="6663" width="19.625" style="5" customWidth="1"/>
    <col min="6664" max="6664" width="12.625" style="5" bestFit="1" customWidth="1"/>
    <col min="6665" max="6912" width="9" style="5"/>
    <col min="6913" max="6913" width="14.125" style="5" customWidth="1"/>
    <col min="6914" max="6919" width="19.625" style="5" customWidth="1"/>
    <col min="6920" max="6920" width="12.625" style="5" bestFit="1" customWidth="1"/>
    <col min="6921" max="7168" width="9" style="5"/>
    <col min="7169" max="7169" width="14.125" style="5" customWidth="1"/>
    <col min="7170" max="7175" width="19.625" style="5" customWidth="1"/>
    <col min="7176" max="7176" width="12.625" style="5" bestFit="1" customWidth="1"/>
    <col min="7177" max="7424" width="9" style="5"/>
    <col min="7425" max="7425" width="14.125" style="5" customWidth="1"/>
    <col min="7426" max="7431" width="19.625" style="5" customWidth="1"/>
    <col min="7432" max="7432" width="12.625" style="5" bestFit="1" customWidth="1"/>
    <col min="7433" max="7680" width="9" style="5"/>
    <col min="7681" max="7681" width="14.125" style="5" customWidth="1"/>
    <col min="7682" max="7687" width="19.625" style="5" customWidth="1"/>
    <col min="7688" max="7688" width="12.625" style="5" bestFit="1" customWidth="1"/>
    <col min="7689" max="7936" width="9" style="5"/>
    <col min="7937" max="7937" width="14.125" style="5" customWidth="1"/>
    <col min="7938" max="7943" width="19.625" style="5" customWidth="1"/>
    <col min="7944" max="7944" width="12.625" style="5" bestFit="1" customWidth="1"/>
    <col min="7945" max="8192" width="9" style="5"/>
    <col min="8193" max="8193" width="14.125" style="5" customWidth="1"/>
    <col min="8194" max="8199" width="19.625" style="5" customWidth="1"/>
    <col min="8200" max="8200" width="12.625" style="5" bestFit="1" customWidth="1"/>
    <col min="8201" max="8448" width="9" style="5"/>
    <col min="8449" max="8449" width="14.125" style="5" customWidth="1"/>
    <col min="8450" max="8455" width="19.625" style="5" customWidth="1"/>
    <col min="8456" max="8456" width="12.625" style="5" bestFit="1" customWidth="1"/>
    <col min="8457" max="8704" width="9" style="5"/>
    <col min="8705" max="8705" width="14.125" style="5" customWidth="1"/>
    <col min="8706" max="8711" width="19.625" style="5" customWidth="1"/>
    <col min="8712" max="8712" width="12.625" style="5" bestFit="1" customWidth="1"/>
    <col min="8713" max="8960" width="9" style="5"/>
    <col min="8961" max="8961" width="14.125" style="5" customWidth="1"/>
    <col min="8962" max="8967" width="19.625" style="5" customWidth="1"/>
    <col min="8968" max="8968" width="12.625" style="5" bestFit="1" customWidth="1"/>
    <col min="8969" max="9216" width="9" style="5"/>
    <col min="9217" max="9217" width="14.125" style="5" customWidth="1"/>
    <col min="9218" max="9223" width="19.625" style="5" customWidth="1"/>
    <col min="9224" max="9224" width="12.625" style="5" bestFit="1" customWidth="1"/>
    <col min="9225" max="9472" width="9" style="5"/>
    <col min="9473" max="9473" width="14.125" style="5" customWidth="1"/>
    <col min="9474" max="9479" width="19.625" style="5" customWidth="1"/>
    <col min="9480" max="9480" width="12.625" style="5" bestFit="1" customWidth="1"/>
    <col min="9481" max="9728" width="9" style="5"/>
    <col min="9729" max="9729" width="14.125" style="5" customWidth="1"/>
    <col min="9730" max="9735" width="19.625" style="5" customWidth="1"/>
    <col min="9736" max="9736" width="12.625" style="5" bestFit="1" customWidth="1"/>
    <col min="9737" max="9984" width="9" style="5"/>
    <col min="9985" max="9985" width="14.125" style="5" customWidth="1"/>
    <col min="9986" max="9991" width="19.625" style="5" customWidth="1"/>
    <col min="9992" max="9992" width="12.625" style="5" bestFit="1" customWidth="1"/>
    <col min="9993" max="10240" width="9" style="5"/>
    <col min="10241" max="10241" width="14.125" style="5" customWidth="1"/>
    <col min="10242" max="10247" width="19.625" style="5" customWidth="1"/>
    <col min="10248" max="10248" width="12.625" style="5" bestFit="1" customWidth="1"/>
    <col min="10249" max="10496" width="9" style="5"/>
    <col min="10497" max="10497" width="14.125" style="5" customWidth="1"/>
    <col min="10498" max="10503" width="19.625" style="5" customWidth="1"/>
    <col min="10504" max="10504" width="12.625" style="5" bestFit="1" customWidth="1"/>
    <col min="10505" max="10752" width="9" style="5"/>
    <col min="10753" max="10753" width="14.125" style="5" customWidth="1"/>
    <col min="10754" max="10759" width="19.625" style="5" customWidth="1"/>
    <col min="10760" max="10760" width="12.625" style="5" bestFit="1" customWidth="1"/>
    <col min="10761" max="11008" width="9" style="5"/>
    <col min="11009" max="11009" width="14.125" style="5" customWidth="1"/>
    <col min="11010" max="11015" width="19.625" style="5" customWidth="1"/>
    <col min="11016" max="11016" width="12.625" style="5" bestFit="1" customWidth="1"/>
    <col min="11017" max="11264" width="9" style="5"/>
    <col min="11265" max="11265" width="14.125" style="5" customWidth="1"/>
    <col min="11266" max="11271" width="19.625" style="5" customWidth="1"/>
    <col min="11272" max="11272" width="12.625" style="5" bestFit="1" customWidth="1"/>
    <col min="11273" max="11520" width="9" style="5"/>
    <col min="11521" max="11521" width="14.125" style="5" customWidth="1"/>
    <col min="11522" max="11527" width="19.625" style="5" customWidth="1"/>
    <col min="11528" max="11528" width="12.625" style="5" bestFit="1" customWidth="1"/>
    <col min="11529" max="11776" width="9" style="5"/>
    <col min="11777" max="11777" width="14.125" style="5" customWidth="1"/>
    <col min="11778" max="11783" width="19.625" style="5" customWidth="1"/>
    <col min="11784" max="11784" width="12.625" style="5" bestFit="1" customWidth="1"/>
    <col min="11785" max="12032" width="9" style="5"/>
    <col min="12033" max="12033" width="14.125" style="5" customWidth="1"/>
    <col min="12034" max="12039" width="19.625" style="5" customWidth="1"/>
    <col min="12040" max="12040" width="12.625" style="5" bestFit="1" customWidth="1"/>
    <col min="12041" max="12288" width="9" style="5"/>
    <col min="12289" max="12289" width="14.125" style="5" customWidth="1"/>
    <col min="12290" max="12295" width="19.625" style="5" customWidth="1"/>
    <col min="12296" max="12296" width="12.625" style="5" bestFit="1" customWidth="1"/>
    <col min="12297" max="12544" width="9" style="5"/>
    <col min="12545" max="12545" width="14.125" style="5" customWidth="1"/>
    <col min="12546" max="12551" width="19.625" style="5" customWidth="1"/>
    <col min="12552" max="12552" width="12.625" style="5" bestFit="1" customWidth="1"/>
    <col min="12553" max="12800" width="9" style="5"/>
    <col min="12801" max="12801" width="14.125" style="5" customWidth="1"/>
    <col min="12802" max="12807" width="19.625" style="5" customWidth="1"/>
    <col min="12808" max="12808" width="12.625" style="5" bestFit="1" customWidth="1"/>
    <col min="12809" max="13056" width="9" style="5"/>
    <col min="13057" max="13057" width="14.125" style="5" customWidth="1"/>
    <col min="13058" max="13063" width="19.625" style="5" customWidth="1"/>
    <col min="13064" max="13064" width="12.625" style="5" bestFit="1" customWidth="1"/>
    <col min="13065" max="13312" width="9" style="5"/>
    <col min="13313" max="13313" width="14.125" style="5" customWidth="1"/>
    <col min="13314" max="13319" width="19.625" style="5" customWidth="1"/>
    <col min="13320" max="13320" width="12.625" style="5" bestFit="1" customWidth="1"/>
    <col min="13321" max="13568" width="9" style="5"/>
    <col min="13569" max="13569" width="14.125" style="5" customWidth="1"/>
    <col min="13570" max="13575" width="19.625" style="5" customWidth="1"/>
    <col min="13576" max="13576" width="12.625" style="5" bestFit="1" customWidth="1"/>
    <col min="13577" max="13824" width="9" style="5"/>
    <col min="13825" max="13825" width="14.125" style="5" customWidth="1"/>
    <col min="13826" max="13831" width="19.625" style="5" customWidth="1"/>
    <col min="13832" max="13832" width="12.625" style="5" bestFit="1" customWidth="1"/>
    <col min="13833" max="14080" width="9" style="5"/>
    <col min="14081" max="14081" width="14.125" style="5" customWidth="1"/>
    <col min="14082" max="14087" width="19.625" style="5" customWidth="1"/>
    <col min="14088" max="14088" width="12.625" style="5" bestFit="1" customWidth="1"/>
    <col min="14089" max="14336" width="9" style="5"/>
    <col min="14337" max="14337" width="14.125" style="5" customWidth="1"/>
    <col min="14338" max="14343" width="19.625" style="5" customWidth="1"/>
    <col min="14344" max="14344" width="12.625" style="5" bestFit="1" customWidth="1"/>
    <col min="14345" max="14592" width="9" style="5"/>
    <col min="14593" max="14593" width="14.125" style="5" customWidth="1"/>
    <col min="14594" max="14599" width="19.625" style="5" customWidth="1"/>
    <col min="14600" max="14600" width="12.625" style="5" bestFit="1" customWidth="1"/>
    <col min="14601" max="14848" width="9" style="5"/>
    <col min="14849" max="14849" width="14.125" style="5" customWidth="1"/>
    <col min="14850" max="14855" width="19.625" style="5" customWidth="1"/>
    <col min="14856" max="14856" width="12.625" style="5" bestFit="1" customWidth="1"/>
    <col min="14857" max="15104" width="9" style="5"/>
    <col min="15105" max="15105" width="14.125" style="5" customWidth="1"/>
    <col min="15106" max="15111" width="19.625" style="5" customWidth="1"/>
    <col min="15112" max="15112" width="12.625" style="5" bestFit="1" customWidth="1"/>
    <col min="15113" max="15360" width="9" style="5"/>
    <col min="15361" max="15361" width="14.125" style="5" customWidth="1"/>
    <col min="15362" max="15367" width="19.625" style="5" customWidth="1"/>
    <col min="15368" max="15368" width="12.625" style="5" bestFit="1" customWidth="1"/>
    <col min="15369" max="15616" width="9" style="5"/>
    <col min="15617" max="15617" width="14.125" style="5" customWidth="1"/>
    <col min="15618" max="15623" width="19.625" style="5" customWidth="1"/>
    <col min="15624" max="15624" width="12.625" style="5" bestFit="1" customWidth="1"/>
    <col min="15625" max="15872" width="9" style="5"/>
    <col min="15873" max="15873" width="14.125" style="5" customWidth="1"/>
    <col min="15874" max="15879" width="19.625" style="5" customWidth="1"/>
    <col min="15880" max="15880" width="12.625" style="5" bestFit="1" customWidth="1"/>
    <col min="15881" max="16128" width="9" style="5"/>
    <col min="16129" max="16129" width="14.125" style="5" customWidth="1"/>
    <col min="16130" max="16135" width="19.625" style="5" customWidth="1"/>
    <col min="16136" max="16136" width="12.625" style="5" bestFit="1" customWidth="1"/>
    <col min="16137" max="16384" width="9" style="5"/>
  </cols>
  <sheetData>
    <row r="1" spans="1:12" ht="21" customHeight="1">
      <c r="A1" s="212" t="s">
        <v>93</v>
      </c>
      <c r="B1" s="212"/>
      <c r="C1" s="100"/>
      <c r="D1" s="100"/>
      <c r="E1" s="100"/>
      <c r="F1" s="100"/>
      <c r="G1" s="100"/>
    </row>
    <row r="2" spans="1:12" ht="25.5" customHeight="1">
      <c r="A2" s="4"/>
      <c r="B2" s="4"/>
      <c r="C2" s="4"/>
      <c r="D2" s="4"/>
      <c r="E2" s="4"/>
      <c r="F2" s="4"/>
    </row>
    <row r="3" spans="1:12" s="21" customFormat="1" ht="19.5" customHeight="1">
      <c r="A3" s="18" t="s">
        <v>84</v>
      </c>
      <c r="B3" s="20"/>
      <c r="C3" s="20"/>
      <c r="D3" s="20"/>
      <c r="E3" s="20"/>
      <c r="F3" s="20"/>
    </row>
    <row r="4" spans="1:12" s="19" customFormat="1" ht="30" customHeight="1">
      <c r="A4" s="135" t="s">
        <v>101</v>
      </c>
      <c r="B4" s="115" t="s">
        <v>16</v>
      </c>
      <c r="C4" s="115" t="s">
        <v>4</v>
      </c>
      <c r="D4" s="115" t="s">
        <v>17</v>
      </c>
      <c r="E4" s="115" t="s">
        <v>18</v>
      </c>
      <c r="F4" s="116" t="s">
        <v>19</v>
      </c>
      <c r="G4" s="116" t="s">
        <v>94</v>
      </c>
    </row>
    <row r="5" spans="1:12" s="12" customFormat="1" ht="24.95" customHeight="1">
      <c r="A5" s="128" t="s">
        <v>1</v>
      </c>
      <c r="B5" s="132">
        <f>SUM(C5:G5)</f>
        <v>57048927</v>
      </c>
      <c r="C5" s="133">
        <v>13544435</v>
      </c>
      <c r="D5" s="133">
        <v>7972743</v>
      </c>
      <c r="E5" s="133">
        <v>761012</v>
      </c>
      <c r="F5" s="133">
        <v>34770737</v>
      </c>
      <c r="G5" s="134">
        <v>0</v>
      </c>
    </row>
    <row r="6" spans="1:12" s="12" customFormat="1" ht="24.95" customHeight="1">
      <c r="A6" s="49" t="s">
        <v>2</v>
      </c>
      <c r="B6" s="41">
        <v>56591372</v>
      </c>
      <c r="C6" s="40">
        <v>13143773</v>
      </c>
      <c r="D6" s="40">
        <v>7679005</v>
      </c>
      <c r="E6" s="40">
        <v>703501</v>
      </c>
      <c r="F6" s="40">
        <v>35065093</v>
      </c>
      <c r="G6" s="42">
        <v>0</v>
      </c>
    </row>
    <row r="7" spans="1:12" s="12" customFormat="1" ht="24.95" customHeight="1">
      <c r="A7" s="49" t="s">
        <v>20</v>
      </c>
      <c r="B7" s="41">
        <v>57229049</v>
      </c>
      <c r="C7" s="40">
        <v>13250396</v>
      </c>
      <c r="D7" s="40">
        <v>7815078</v>
      </c>
      <c r="E7" s="40">
        <v>700074</v>
      </c>
      <c r="F7" s="40">
        <v>35463501</v>
      </c>
      <c r="G7" s="42">
        <v>0</v>
      </c>
    </row>
    <row r="8" spans="1:12" s="21" customFormat="1" ht="25.5" customHeight="1">
      <c r="A8" s="50" t="s">
        <v>22</v>
      </c>
      <c r="B8" s="43">
        <v>56472779</v>
      </c>
      <c r="C8" s="44">
        <v>13053622</v>
      </c>
      <c r="D8" s="44">
        <v>7521891</v>
      </c>
      <c r="E8" s="44">
        <v>679520</v>
      </c>
      <c r="F8" s="44">
        <v>35217744</v>
      </c>
      <c r="G8" s="45" t="s">
        <v>23</v>
      </c>
    </row>
    <row r="9" spans="1:12" s="21" customFormat="1" ht="25.5" customHeight="1">
      <c r="A9" s="136" t="s">
        <v>43</v>
      </c>
      <c r="B9" s="137">
        <v>54675057</v>
      </c>
      <c r="C9" s="138">
        <v>12812433</v>
      </c>
      <c r="D9" s="138">
        <v>7347251</v>
      </c>
      <c r="E9" s="138">
        <v>619218</v>
      </c>
      <c r="F9" s="138">
        <v>33896155</v>
      </c>
      <c r="G9" s="139" t="s">
        <v>23</v>
      </c>
    </row>
    <row r="10" spans="1:12" s="22" customFormat="1" ht="25.5" customHeight="1">
      <c r="A10" s="193" t="s">
        <v>104</v>
      </c>
      <c r="B10" s="46">
        <v>53182876</v>
      </c>
      <c r="C10" s="47">
        <v>12669923</v>
      </c>
      <c r="D10" s="47">
        <v>7426865</v>
      </c>
      <c r="E10" s="47">
        <v>598190</v>
      </c>
      <c r="F10" s="47">
        <v>32487898</v>
      </c>
      <c r="G10" s="48">
        <v>0</v>
      </c>
    </row>
    <row r="11" spans="1:12" s="22" customFormat="1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7.100000000000001" customHeight="1">
      <c r="A12" s="211" t="s">
        <v>85</v>
      </c>
      <c r="B12" s="211"/>
      <c r="C12" s="4"/>
      <c r="D12" s="4"/>
      <c r="E12" s="4"/>
      <c r="F12" s="4"/>
    </row>
    <row r="13" spans="1:12" ht="17.100000000000001" customHeight="1">
      <c r="A13" s="203" t="s">
        <v>95</v>
      </c>
      <c r="B13" s="203"/>
      <c r="C13" s="203"/>
      <c r="D13" s="203"/>
      <c r="E13" s="4"/>
      <c r="F13" s="4"/>
    </row>
    <row r="14" spans="1:12">
      <c r="A14" s="4"/>
      <c r="B14" s="4"/>
      <c r="C14" s="4"/>
      <c r="D14" s="4"/>
      <c r="E14" s="4"/>
      <c r="F14" s="4"/>
    </row>
  </sheetData>
  <mergeCells count="3">
    <mergeCell ref="A12:B12"/>
    <mergeCell ref="A13:D13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sqref="A1:B1"/>
    </sheetView>
  </sheetViews>
  <sheetFormatPr defaultRowHeight="13.5"/>
  <cols>
    <col min="1" max="1" width="11" style="5" customWidth="1"/>
    <col min="2" max="7" width="19.625" style="5" customWidth="1"/>
    <col min="8" max="8" width="12.625" style="5" bestFit="1" customWidth="1"/>
    <col min="9" max="256" width="9" style="5"/>
    <col min="257" max="257" width="14.125" style="5" customWidth="1"/>
    <col min="258" max="263" width="19.625" style="5" customWidth="1"/>
    <col min="264" max="264" width="12.625" style="5" bestFit="1" customWidth="1"/>
    <col min="265" max="512" width="9" style="5"/>
    <col min="513" max="513" width="14.125" style="5" customWidth="1"/>
    <col min="514" max="519" width="19.625" style="5" customWidth="1"/>
    <col min="520" max="520" width="12.625" style="5" bestFit="1" customWidth="1"/>
    <col min="521" max="768" width="9" style="5"/>
    <col min="769" max="769" width="14.125" style="5" customWidth="1"/>
    <col min="770" max="775" width="19.625" style="5" customWidth="1"/>
    <col min="776" max="776" width="12.625" style="5" bestFit="1" customWidth="1"/>
    <col min="777" max="1024" width="9" style="5"/>
    <col min="1025" max="1025" width="14.125" style="5" customWidth="1"/>
    <col min="1026" max="1031" width="19.625" style="5" customWidth="1"/>
    <col min="1032" max="1032" width="12.625" style="5" bestFit="1" customWidth="1"/>
    <col min="1033" max="1280" width="9" style="5"/>
    <col min="1281" max="1281" width="14.125" style="5" customWidth="1"/>
    <col min="1282" max="1287" width="19.625" style="5" customWidth="1"/>
    <col min="1288" max="1288" width="12.625" style="5" bestFit="1" customWidth="1"/>
    <col min="1289" max="1536" width="9" style="5"/>
    <col min="1537" max="1537" width="14.125" style="5" customWidth="1"/>
    <col min="1538" max="1543" width="19.625" style="5" customWidth="1"/>
    <col min="1544" max="1544" width="12.625" style="5" bestFit="1" customWidth="1"/>
    <col min="1545" max="1792" width="9" style="5"/>
    <col min="1793" max="1793" width="14.125" style="5" customWidth="1"/>
    <col min="1794" max="1799" width="19.625" style="5" customWidth="1"/>
    <col min="1800" max="1800" width="12.625" style="5" bestFit="1" customWidth="1"/>
    <col min="1801" max="2048" width="9" style="5"/>
    <col min="2049" max="2049" width="14.125" style="5" customWidth="1"/>
    <col min="2050" max="2055" width="19.625" style="5" customWidth="1"/>
    <col min="2056" max="2056" width="12.625" style="5" bestFit="1" customWidth="1"/>
    <col min="2057" max="2304" width="9" style="5"/>
    <col min="2305" max="2305" width="14.125" style="5" customWidth="1"/>
    <col min="2306" max="2311" width="19.625" style="5" customWidth="1"/>
    <col min="2312" max="2312" width="12.625" style="5" bestFit="1" customWidth="1"/>
    <col min="2313" max="2560" width="9" style="5"/>
    <col min="2561" max="2561" width="14.125" style="5" customWidth="1"/>
    <col min="2562" max="2567" width="19.625" style="5" customWidth="1"/>
    <col min="2568" max="2568" width="12.625" style="5" bestFit="1" customWidth="1"/>
    <col min="2569" max="2816" width="9" style="5"/>
    <col min="2817" max="2817" width="14.125" style="5" customWidth="1"/>
    <col min="2818" max="2823" width="19.625" style="5" customWidth="1"/>
    <col min="2824" max="2824" width="12.625" style="5" bestFit="1" customWidth="1"/>
    <col min="2825" max="3072" width="9" style="5"/>
    <col min="3073" max="3073" width="14.125" style="5" customWidth="1"/>
    <col min="3074" max="3079" width="19.625" style="5" customWidth="1"/>
    <col min="3080" max="3080" width="12.625" style="5" bestFit="1" customWidth="1"/>
    <col min="3081" max="3328" width="9" style="5"/>
    <col min="3329" max="3329" width="14.125" style="5" customWidth="1"/>
    <col min="3330" max="3335" width="19.625" style="5" customWidth="1"/>
    <col min="3336" max="3336" width="12.625" style="5" bestFit="1" customWidth="1"/>
    <col min="3337" max="3584" width="9" style="5"/>
    <col min="3585" max="3585" width="14.125" style="5" customWidth="1"/>
    <col min="3586" max="3591" width="19.625" style="5" customWidth="1"/>
    <col min="3592" max="3592" width="12.625" style="5" bestFit="1" customWidth="1"/>
    <col min="3593" max="3840" width="9" style="5"/>
    <col min="3841" max="3841" width="14.125" style="5" customWidth="1"/>
    <col min="3842" max="3847" width="19.625" style="5" customWidth="1"/>
    <col min="3848" max="3848" width="12.625" style="5" bestFit="1" customWidth="1"/>
    <col min="3849" max="4096" width="9" style="5"/>
    <col min="4097" max="4097" width="14.125" style="5" customWidth="1"/>
    <col min="4098" max="4103" width="19.625" style="5" customWidth="1"/>
    <col min="4104" max="4104" width="12.625" style="5" bestFit="1" customWidth="1"/>
    <col min="4105" max="4352" width="9" style="5"/>
    <col min="4353" max="4353" width="14.125" style="5" customWidth="1"/>
    <col min="4354" max="4359" width="19.625" style="5" customWidth="1"/>
    <col min="4360" max="4360" width="12.625" style="5" bestFit="1" customWidth="1"/>
    <col min="4361" max="4608" width="9" style="5"/>
    <col min="4609" max="4609" width="14.125" style="5" customWidth="1"/>
    <col min="4610" max="4615" width="19.625" style="5" customWidth="1"/>
    <col min="4616" max="4616" width="12.625" style="5" bestFit="1" customWidth="1"/>
    <col min="4617" max="4864" width="9" style="5"/>
    <col min="4865" max="4865" width="14.125" style="5" customWidth="1"/>
    <col min="4866" max="4871" width="19.625" style="5" customWidth="1"/>
    <col min="4872" max="4872" width="12.625" style="5" bestFit="1" customWidth="1"/>
    <col min="4873" max="5120" width="9" style="5"/>
    <col min="5121" max="5121" width="14.125" style="5" customWidth="1"/>
    <col min="5122" max="5127" width="19.625" style="5" customWidth="1"/>
    <col min="5128" max="5128" width="12.625" style="5" bestFit="1" customWidth="1"/>
    <col min="5129" max="5376" width="9" style="5"/>
    <col min="5377" max="5377" width="14.125" style="5" customWidth="1"/>
    <col min="5378" max="5383" width="19.625" style="5" customWidth="1"/>
    <col min="5384" max="5384" width="12.625" style="5" bestFit="1" customWidth="1"/>
    <col min="5385" max="5632" width="9" style="5"/>
    <col min="5633" max="5633" width="14.125" style="5" customWidth="1"/>
    <col min="5634" max="5639" width="19.625" style="5" customWidth="1"/>
    <col min="5640" max="5640" width="12.625" style="5" bestFit="1" customWidth="1"/>
    <col min="5641" max="5888" width="9" style="5"/>
    <col min="5889" max="5889" width="14.125" style="5" customWidth="1"/>
    <col min="5890" max="5895" width="19.625" style="5" customWidth="1"/>
    <col min="5896" max="5896" width="12.625" style="5" bestFit="1" customWidth="1"/>
    <col min="5897" max="6144" width="9" style="5"/>
    <col min="6145" max="6145" width="14.125" style="5" customWidth="1"/>
    <col min="6146" max="6151" width="19.625" style="5" customWidth="1"/>
    <col min="6152" max="6152" width="12.625" style="5" bestFit="1" customWidth="1"/>
    <col min="6153" max="6400" width="9" style="5"/>
    <col min="6401" max="6401" width="14.125" style="5" customWidth="1"/>
    <col min="6402" max="6407" width="19.625" style="5" customWidth="1"/>
    <col min="6408" max="6408" width="12.625" style="5" bestFit="1" customWidth="1"/>
    <col min="6409" max="6656" width="9" style="5"/>
    <col min="6657" max="6657" width="14.125" style="5" customWidth="1"/>
    <col min="6658" max="6663" width="19.625" style="5" customWidth="1"/>
    <col min="6664" max="6664" width="12.625" style="5" bestFit="1" customWidth="1"/>
    <col min="6665" max="6912" width="9" style="5"/>
    <col min="6913" max="6913" width="14.125" style="5" customWidth="1"/>
    <col min="6914" max="6919" width="19.625" style="5" customWidth="1"/>
    <col min="6920" max="6920" width="12.625" style="5" bestFit="1" customWidth="1"/>
    <col min="6921" max="7168" width="9" style="5"/>
    <col min="7169" max="7169" width="14.125" style="5" customWidth="1"/>
    <col min="7170" max="7175" width="19.625" style="5" customWidth="1"/>
    <col min="7176" max="7176" width="12.625" style="5" bestFit="1" customWidth="1"/>
    <col min="7177" max="7424" width="9" style="5"/>
    <col min="7425" max="7425" width="14.125" style="5" customWidth="1"/>
    <col min="7426" max="7431" width="19.625" style="5" customWidth="1"/>
    <col min="7432" max="7432" width="12.625" style="5" bestFit="1" customWidth="1"/>
    <col min="7433" max="7680" width="9" style="5"/>
    <col min="7681" max="7681" width="14.125" style="5" customWidth="1"/>
    <col min="7682" max="7687" width="19.625" style="5" customWidth="1"/>
    <col min="7688" max="7688" width="12.625" style="5" bestFit="1" customWidth="1"/>
    <col min="7689" max="7936" width="9" style="5"/>
    <col min="7937" max="7937" width="14.125" style="5" customWidth="1"/>
    <col min="7938" max="7943" width="19.625" style="5" customWidth="1"/>
    <col min="7944" max="7944" width="12.625" style="5" bestFit="1" customWidth="1"/>
    <col min="7945" max="8192" width="9" style="5"/>
    <col min="8193" max="8193" width="14.125" style="5" customWidth="1"/>
    <col min="8194" max="8199" width="19.625" style="5" customWidth="1"/>
    <col min="8200" max="8200" width="12.625" style="5" bestFit="1" customWidth="1"/>
    <col min="8201" max="8448" width="9" style="5"/>
    <col min="8449" max="8449" width="14.125" style="5" customWidth="1"/>
    <col min="8450" max="8455" width="19.625" style="5" customWidth="1"/>
    <col min="8456" max="8456" width="12.625" style="5" bestFit="1" customWidth="1"/>
    <col min="8457" max="8704" width="9" style="5"/>
    <col min="8705" max="8705" width="14.125" style="5" customWidth="1"/>
    <col min="8706" max="8711" width="19.625" style="5" customWidth="1"/>
    <col min="8712" max="8712" width="12.625" style="5" bestFit="1" customWidth="1"/>
    <col min="8713" max="8960" width="9" style="5"/>
    <col min="8961" max="8961" width="14.125" style="5" customWidth="1"/>
    <col min="8962" max="8967" width="19.625" style="5" customWidth="1"/>
    <col min="8968" max="8968" width="12.625" style="5" bestFit="1" customWidth="1"/>
    <col min="8969" max="9216" width="9" style="5"/>
    <col min="9217" max="9217" width="14.125" style="5" customWidth="1"/>
    <col min="9218" max="9223" width="19.625" style="5" customWidth="1"/>
    <col min="9224" max="9224" width="12.625" style="5" bestFit="1" customWidth="1"/>
    <col min="9225" max="9472" width="9" style="5"/>
    <col min="9473" max="9473" width="14.125" style="5" customWidth="1"/>
    <col min="9474" max="9479" width="19.625" style="5" customWidth="1"/>
    <col min="9480" max="9480" width="12.625" style="5" bestFit="1" customWidth="1"/>
    <col min="9481" max="9728" width="9" style="5"/>
    <col min="9729" max="9729" width="14.125" style="5" customWidth="1"/>
    <col min="9730" max="9735" width="19.625" style="5" customWidth="1"/>
    <col min="9736" max="9736" width="12.625" style="5" bestFit="1" customWidth="1"/>
    <col min="9737" max="9984" width="9" style="5"/>
    <col min="9985" max="9985" width="14.125" style="5" customWidth="1"/>
    <col min="9986" max="9991" width="19.625" style="5" customWidth="1"/>
    <col min="9992" max="9992" width="12.625" style="5" bestFit="1" customWidth="1"/>
    <col min="9993" max="10240" width="9" style="5"/>
    <col min="10241" max="10241" width="14.125" style="5" customWidth="1"/>
    <col min="10242" max="10247" width="19.625" style="5" customWidth="1"/>
    <col min="10248" max="10248" width="12.625" style="5" bestFit="1" customWidth="1"/>
    <col min="10249" max="10496" width="9" style="5"/>
    <col min="10497" max="10497" width="14.125" style="5" customWidth="1"/>
    <col min="10498" max="10503" width="19.625" style="5" customWidth="1"/>
    <col min="10504" max="10504" width="12.625" style="5" bestFit="1" customWidth="1"/>
    <col min="10505" max="10752" width="9" style="5"/>
    <col min="10753" max="10753" width="14.125" style="5" customWidth="1"/>
    <col min="10754" max="10759" width="19.625" style="5" customWidth="1"/>
    <col min="10760" max="10760" width="12.625" style="5" bestFit="1" customWidth="1"/>
    <col min="10761" max="11008" width="9" style="5"/>
    <col min="11009" max="11009" width="14.125" style="5" customWidth="1"/>
    <col min="11010" max="11015" width="19.625" style="5" customWidth="1"/>
    <col min="11016" max="11016" width="12.625" style="5" bestFit="1" customWidth="1"/>
    <col min="11017" max="11264" width="9" style="5"/>
    <col min="11265" max="11265" width="14.125" style="5" customWidth="1"/>
    <col min="11266" max="11271" width="19.625" style="5" customWidth="1"/>
    <col min="11272" max="11272" width="12.625" style="5" bestFit="1" customWidth="1"/>
    <col min="11273" max="11520" width="9" style="5"/>
    <col min="11521" max="11521" width="14.125" style="5" customWidth="1"/>
    <col min="11522" max="11527" width="19.625" style="5" customWidth="1"/>
    <col min="11528" max="11528" width="12.625" style="5" bestFit="1" customWidth="1"/>
    <col min="11529" max="11776" width="9" style="5"/>
    <col min="11777" max="11777" width="14.125" style="5" customWidth="1"/>
    <col min="11778" max="11783" width="19.625" style="5" customWidth="1"/>
    <col min="11784" max="11784" width="12.625" style="5" bestFit="1" customWidth="1"/>
    <col min="11785" max="12032" width="9" style="5"/>
    <col min="12033" max="12033" width="14.125" style="5" customWidth="1"/>
    <col min="12034" max="12039" width="19.625" style="5" customWidth="1"/>
    <col min="12040" max="12040" width="12.625" style="5" bestFit="1" customWidth="1"/>
    <col min="12041" max="12288" width="9" style="5"/>
    <col min="12289" max="12289" width="14.125" style="5" customWidth="1"/>
    <col min="12290" max="12295" width="19.625" style="5" customWidth="1"/>
    <col min="12296" max="12296" width="12.625" style="5" bestFit="1" customWidth="1"/>
    <col min="12297" max="12544" width="9" style="5"/>
    <col min="12545" max="12545" width="14.125" style="5" customWidth="1"/>
    <col min="12546" max="12551" width="19.625" style="5" customWidth="1"/>
    <col min="12552" max="12552" width="12.625" style="5" bestFit="1" customWidth="1"/>
    <col min="12553" max="12800" width="9" style="5"/>
    <col min="12801" max="12801" width="14.125" style="5" customWidth="1"/>
    <col min="12802" max="12807" width="19.625" style="5" customWidth="1"/>
    <col min="12808" max="12808" width="12.625" style="5" bestFit="1" customWidth="1"/>
    <col min="12809" max="13056" width="9" style="5"/>
    <col min="13057" max="13057" width="14.125" style="5" customWidth="1"/>
    <col min="13058" max="13063" width="19.625" style="5" customWidth="1"/>
    <col min="13064" max="13064" width="12.625" style="5" bestFit="1" customWidth="1"/>
    <col min="13065" max="13312" width="9" style="5"/>
    <col min="13313" max="13313" width="14.125" style="5" customWidth="1"/>
    <col min="13314" max="13319" width="19.625" style="5" customWidth="1"/>
    <col min="13320" max="13320" width="12.625" style="5" bestFit="1" customWidth="1"/>
    <col min="13321" max="13568" width="9" style="5"/>
    <col min="13569" max="13569" width="14.125" style="5" customWidth="1"/>
    <col min="13570" max="13575" width="19.625" style="5" customWidth="1"/>
    <col min="13576" max="13576" width="12.625" style="5" bestFit="1" customWidth="1"/>
    <col min="13577" max="13824" width="9" style="5"/>
    <col min="13825" max="13825" width="14.125" style="5" customWidth="1"/>
    <col min="13826" max="13831" width="19.625" style="5" customWidth="1"/>
    <col min="13832" max="13832" width="12.625" style="5" bestFit="1" customWidth="1"/>
    <col min="13833" max="14080" width="9" style="5"/>
    <col min="14081" max="14081" width="14.125" style="5" customWidth="1"/>
    <col min="14082" max="14087" width="19.625" style="5" customWidth="1"/>
    <col min="14088" max="14088" width="12.625" style="5" bestFit="1" customWidth="1"/>
    <col min="14089" max="14336" width="9" style="5"/>
    <col min="14337" max="14337" width="14.125" style="5" customWidth="1"/>
    <col min="14338" max="14343" width="19.625" style="5" customWidth="1"/>
    <col min="14344" max="14344" width="12.625" style="5" bestFit="1" customWidth="1"/>
    <col min="14345" max="14592" width="9" style="5"/>
    <col min="14593" max="14593" width="14.125" style="5" customWidth="1"/>
    <col min="14594" max="14599" width="19.625" style="5" customWidth="1"/>
    <col min="14600" max="14600" width="12.625" style="5" bestFit="1" customWidth="1"/>
    <col min="14601" max="14848" width="9" style="5"/>
    <col min="14849" max="14849" width="14.125" style="5" customWidth="1"/>
    <col min="14850" max="14855" width="19.625" style="5" customWidth="1"/>
    <col min="14856" max="14856" width="12.625" style="5" bestFit="1" customWidth="1"/>
    <col min="14857" max="15104" width="9" style="5"/>
    <col min="15105" max="15105" width="14.125" style="5" customWidth="1"/>
    <col min="15106" max="15111" width="19.625" style="5" customWidth="1"/>
    <col min="15112" max="15112" width="12.625" style="5" bestFit="1" customWidth="1"/>
    <col min="15113" max="15360" width="9" style="5"/>
    <col min="15361" max="15361" width="14.125" style="5" customWidth="1"/>
    <col min="15362" max="15367" width="19.625" style="5" customWidth="1"/>
    <col min="15368" max="15368" width="12.625" style="5" bestFit="1" customWidth="1"/>
    <col min="15369" max="15616" width="9" style="5"/>
    <col min="15617" max="15617" width="14.125" style="5" customWidth="1"/>
    <col min="15618" max="15623" width="19.625" style="5" customWidth="1"/>
    <col min="15624" max="15624" width="12.625" style="5" bestFit="1" customWidth="1"/>
    <col min="15625" max="15872" width="9" style="5"/>
    <col min="15873" max="15873" width="14.125" style="5" customWidth="1"/>
    <col min="15874" max="15879" width="19.625" style="5" customWidth="1"/>
    <col min="15880" max="15880" width="12.625" style="5" bestFit="1" customWidth="1"/>
    <col min="15881" max="16128" width="9" style="5"/>
    <col min="16129" max="16129" width="14.125" style="5" customWidth="1"/>
    <col min="16130" max="16135" width="19.625" style="5" customWidth="1"/>
    <col min="16136" max="16136" width="12.625" style="5" bestFit="1" customWidth="1"/>
    <col min="16137" max="16384" width="9" style="5"/>
  </cols>
  <sheetData>
    <row r="1" spans="1:7" ht="18" customHeight="1">
      <c r="A1" s="213" t="s">
        <v>106</v>
      </c>
      <c r="B1" s="213"/>
      <c r="C1" s="101"/>
      <c r="D1" s="101"/>
      <c r="E1" s="101"/>
      <c r="F1" s="101"/>
      <c r="G1" s="101"/>
    </row>
    <row r="2" spans="1:7" ht="20.25" customHeight="1">
      <c r="A2" s="4"/>
      <c r="D2" s="4"/>
      <c r="E2" s="4"/>
      <c r="F2" s="4"/>
    </row>
    <row r="3" spans="1:7" s="21" customFormat="1" ht="18.75" customHeight="1">
      <c r="A3" s="214" t="s">
        <v>86</v>
      </c>
      <c r="B3" s="214"/>
      <c r="C3" s="20"/>
      <c r="D3" s="20"/>
      <c r="E3" s="20"/>
      <c r="F3" s="20"/>
    </row>
    <row r="4" spans="1:7" s="19" customFormat="1" ht="33.75" customHeight="1">
      <c r="A4" s="135" t="s">
        <v>102</v>
      </c>
      <c r="B4" s="115" t="s">
        <v>16</v>
      </c>
      <c r="C4" s="115" t="s">
        <v>4</v>
      </c>
      <c r="D4" s="115" t="s">
        <v>17</v>
      </c>
      <c r="E4" s="115" t="s">
        <v>18</v>
      </c>
      <c r="F4" s="116" t="s">
        <v>19</v>
      </c>
      <c r="G4" s="116" t="s">
        <v>72</v>
      </c>
    </row>
    <row r="5" spans="1:7" s="12" customFormat="1" ht="24.95" customHeight="1">
      <c r="A5" s="128" t="s">
        <v>1</v>
      </c>
      <c r="B5" s="173">
        <v>19540580</v>
      </c>
      <c r="C5" s="174">
        <v>6004256</v>
      </c>
      <c r="D5" s="174">
        <v>5538721</v>
      </c>
      <c r="E5" s="174">
        <v>522365</v>
      </c>
      <c r="F5" s="174">
        <v>7475238</v>
      </c>
      <c r="G5" s="140">
        <v>0</v>
      </c>
    </row>
    <row r="6" spans="1:7" s="12" customFormat="1" ht="24.95" customHeight="1">
      <c r="A6" s="49" t="s">
        <v>2</v>
      </c>
      <c r="B6" s="175">
        <v>20707457</v>
      </c>
      <c r="C6" s="176">
        <v>6230138</v>
      </c>
      <c r="D6" s="176">
        <v>5770259</v>
      </c>
      <c r="E6" s="176">
        <v>528503</v>
      </c>
      <c r="F6" s="176">
        <v>8178557</v>
      </c>
      <c r="G6" s="77">
        <v>0</v>
      </c>
    </row>
    <row r="7" spans="1:7" s="12" customFormat="1" ht="24.95" customHeight="1">
      <c r="A7" s="49" t="s">
        <v>20</v>
      </c>
      <c r="B7" s="175">
        <v>21077342</v>
      </c>
      <c r="C7" s="176">
        <v>6319958</v>
      </c>
      <c r="D7" s="176">
        <v>5924742</v>
      </c>
      <c r="E7" s="176">
        <v>533037</v>
      </c>
      <c r="F7" s="176">
        <v>8299605</v>
      </c>
      <c r="G7" s="77">
        <v>0</v>
      </c>
    </row>
    <row r="8" spans="1:7" s="21" customFormat="1" ht="24.95" customHeight="1">
      <c r="A8" s="50" t="s">
        <v>22</v>
      </c>
      <c r="B8" s="177">
        <f t="shared" ref="B8" si="0">SUM(C8:G8)</f>
        <v>20607834</v>
      </c>
      <c r="C8" s="178">
        <v>6197903</v>
      </c>
      <c r="D8" s="178">
        <v>5673512</v>
      </c>
      <c r="E8" s="179">
        <v>511614</v>
      </c>
      <c r="F8" s="178">
        <v>8224805</v>
      </c>
      <c r="G8" s="78">
        <v>0</v>
      </c>
    </row>
    <row r="9" spans="1:7" s="21" customFormat="1" ht="24.95" customHeight="1">
      <c r="A9" s="136" t="s">
        <v>43</v>
      </c>
      <c r="B9" s="180">
        <v>21904842</v>
      </c>
      <c r="C9" s="181">
        <v>6557883</v>
      </c>
      <c r="D9" s="181">
        <v>6054254</v>
      </c>
      <c r="E9" s="182">
        <v>515223</v>
      </c>
      <c r="F9" s="181">
        <v>8777482</v>
      </c>
      <c r="G9" s="141">
        <f>-G12</f>
        <v>0</v>
      </c>
    </row>
    <row r="10" spans="1:7" s="22" customFormat="1" ht="24.95" customHeight="1">
      <c r="A10" s="193" t="s">
        <v>104</v>
      </c>
      <c r="B10" s="183">
        <v>24231410</v>
      </c>
      <c r="C10" s="184">
        <v>7147388</v>
      </c>
      <c r="D10" s="184">
        <v>6704447</v>
      </c>
      <c r="E10" s="185">
        <v>548090</v>
      </c>
      <c r="F10" s="184">
        <v>9831485</v>
      </c>
      <c r="G10" s="79">
        <v>0</v>
      </c>
    </row>
    <row r="11" spans="1:7">
      <c r="A11" s="4"/>
      <c r="B11" s="4"/>
      <c r="C11" s="4"/>
      <c r="D11" s="4"/>
      <c r="E11" s="4"/>
      <c r="F11" s="4"/>
    </row>
    <row r="12" spans="1:7" ht="17.45" customHeight="1">
      <c r="A12" s="210" t="s">
        <v>85</v>
      </c>
      <c r="B12" s="210"/>
      <c r="C12" s="210"/>
      <c r="D12" s="4"/>
      <c r="E12" s="4"/>
      <c r="F12" s="2" t="s">
        <v>7</v>
      </c>
    </row>
    <row r="13" spans="1:7" ht="17.45" customHeight="1">
      <c r="A13" s="203" t="s">
        <v>96</v>
      </c>
      <c r="B13" s="203"/>
      <c r="C13" s="203"/>
      <c r="D13" s="203"/>
      <c r="E13" s="4"/>
      <c r="F13" s="4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23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</sheetData>
  <mergeCells count="4">
    <mergeCell ref="A13:D13"/>
    <mergeCell ref="A1:B1"/>
    <mergeCell ref="A3:B3"/>
    <mergeCell ref="A12:C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sqref="A1:C1"/>
    </sheetView>
  </sheetViews>
  <sheetFormatPr defaultColWidth="9" defaultRowHeight="13.5"/>
  <cols>
    <col min="1" max="1" width="10.5" style="24" customWidth="1"/>
    <col min="2" max="2" width="11.25" style="24" bestFit="1" customWidth="1"/>
    <col min="3" max="3" width="11.25" style="24" customWidth="1"/>
    <col min="4" max="4" width="13.5" style="24" customWidth="1"/>
    <col min="5" max="5" width="11.25" style="24" bestFit="1" customWidth="1"/>
    <col min="6" max="6" width="12.75" style="24" customWidth="1"/>
    <col min="7" max="7" width="14.125" style="24" customWidth="1"/>
    <col min="8" max="8" width="11.25" style="24" bestFit="1" customWidth="1"/>
    <col min="9" max="9" width="8.5" style="24" bestFit="1" customWidth="1"/>
    <col min="10" max="18" width="7.125" style="24" customWidth="1"/>
    <col min="19" max="16384" width="9" style="24"/>
  </cols>
  <sheetData>
    <row r="1" spans="1:9" s="6" customFormat="1" ht="20.25" customHeight="1">
      <c r="A1" s="201" t="s">
        <v>0</v>
      </c>
      <c r="B1" s="201"/>
      <c r="C1" s="201"/>
      <c r="D1" s="99"/>
      <c r="E1" s="99"/>
      <c r="F1" s="99"/>
      <c r="G1" s="99"/>
      <c r="H1" s="99"/>
      <c r="I1" s="99"/>
    </row>
    <row r="2" spans="1:9" s="6" customFormat="1" ht="15" customHeight="1">
      <c r="A2" s="7"/>
    </row>
    <row r="3" spans="1:9" s="19" customFormat="1" ht="18" customHeight="1">
      <c r="A3" s="198" t="s">
        <v>107</v>
      </c>
    </row>
    <row r="4" spans="1:9" s="25" customFormat="1" ht="24" customHeight="1">
      <c r="A4" s="204" t="s">
        <v>99</v>
      </c>
      <c r="B4" s="204" t="s">
        <v>25</v>
      </c>
      <c r="C4" s="221" t="s">
        <v>26</v>
      </c>
      <c r="D4" s="221" t="s">
        <v>27</v>
      </c>
      <c r="E4" s="216" t="s">
        <v>28</v>
      </c>
      <c r="F4" s="217"/>
      <c r="G4" s="217"/>
      <c r="H4" s="218"/>
      <c r="I4" s="219" t="s">
        <v>29</v>
      </c>
    </row>
    <row r="5" spans="1:9" s="25" customFormat="1" ht="24" customHeight="1">
      <c r="A5" s="205"/>
      <c r="B5" s="205"/>
      <c r="C5" s="222"/>
      <c r="D5" s="222"/>
      <c r="E5" s="104"/>
      <c r="F5" s="118" t="s">
        <v>30</v>
      </c>
      <c r="G5" s="118" t="s">
        <v>31</v>
      </c>
      <c r="H5" s="118" t="s">
        <v>32</v>
      </c>
      <c r="I5" s="220"/>
    </row>
    <row r="6" spans="1:9" s="19" customFormat="1" ht="27" customHeight="1">
      <c r="A6" s="146" t="s">
        <v>33</v>
      </c>
      <c r="B6" s="147">
        <v>224552</v>
      </c>
      <c r="C6" s="148" t="s">
        <v>23</v>
      </c>
      <c r="D6" s="148" t="s">
        <v>23</v>
      </c>
      <c r="E6" s="148">
        <v>224552</v>
      </c>
      <c r="F6" s="148" t="s">
        <v>23</v>
      </c>
      <c r="G6" s="148" t="s">
        <v>23</v>
      </c>
      <c r="H6" s="149">
        <v>224552</v>
      </c>
      <c r="I6" s="150">
        <f t="shared" ref="I6:I9" si="0">E6/B6*100</f>
        <v>100</v>
      </c>
    </row>
    <row r="7" spans="1:9" s="19" customFormat="1" ht="27" customHeight="1">
      <c r="A7" s="51" t="s">
        <v>34</v>
      </c>
      <c r="B7" s="80">
        <v>222173</v>
      </c>
      <c r="C7" s="81" t="s">
        <v>23</v>
      </c>
      <c r="D7" s="81">
        <v>0</v>
      </c>
      <c r="E7" s="81">
        <v>222173</v>
      </c>
      <c r="F7" s="81" t="s">
        <v>23</v>
      </c>
      <c r="G7" s="81" t="s">
        <v>23</v>
      </c>
      <c r="H7" s="82">
        <v>222173</v>
      </c>
      <c r="I7" s="83">
        <f t="shared" si="0"/>
        <v>100</v>
      </c>
    </row>
    <row r="8" spans="1:9" s="19" customFormat="1" ht="27" customHeight="1">
      <c r="A8" s="51" t="s">
        <v>35</v>
      </c>
      <c r="B8" s="80">
        <v>217550</v>
      </c>
      <c r="C8" s="81" t="s">
        <v>23</v>
      </c>
      <c r="D8" s="81">
        <v>0</v>
      </c>
      <c r="E8" s="81">
        <v>217550</v>
      </c>
      <c r="F8" s="81" t="s">
        <v>23</v>
      </c>
      <c r="G8" s="81" t="s">
        <v>23</v>
      </c>
      <c r="H8" s="82">
        <v>217550</v>
      </c>
      <c r="I8" s="83">
        <f t="shared" si="0"/>
        <v>100</v>
      </c>
    </row>
    <row r="9" spans="1:9" s="19" customFormat="1" ht="27" customHeight="1">
      <c r="A9" s="51" t="s">
        <v>21</v>
      </c>
      <c r="B9" s="84">
        <v>213136</v>
      </c>
      <c r="C9" s="81" t="s">
        <v>23</v>
      </c>
      <c r="D9" s="81" t="s">
        <v>23</v>
      </c>
      <c r="E9" s="81">
        <f t="shared" ref="E9" si="1">SUM(F9:H9)</f>
        <v>213136</v>
      </c>
      <c r="F9" s="81" t="s">
        <v>23</v>
      </c>
      <c r="G9" s="81" t="s">
        <v>23</v>
      </c>
      <c r="H9" s="85">
        <v>213136</v>
      </c>
      <c r="I9" s="83">
        <f t="shared" si="0"/>
        <v>100</v>
      </c>
    </row>
    <row r="10" spans="1:9" s="19" customFormat="1" ht="27" customHeight="1">
      <c r="A10" s="122" t="s">
        <v>42</v>
      </c>
      <c r="B10" s="142">
        <v>208516</v>
      </c>
      <c r="C10" s="143" t="s">
        <v>23</v>
      </c>
      <c r="D10" s="143" t="s">
        <v>23</v>
      </c>
      <c r="E10" s="143">
        <v>208516</v>
      </c>
      <c r="F10" s="143" t="s">
        <v>23</v>
      </c>
      <c r="G10" s="143" t="s">
        <v>23</v>
      </c>
      <c r="H10" s="144">
        <v>208516</v>
      </c>
      <c r="I10" s="145">
        <v>100</v>
      </c>
    </row>
    <row r="11" spans="1:9" s="19" customFormat="1" ht="27" customHeight="1">
      <c r="A11" s="191" t="s">
        <v>103</v>
      </c>
      <c r="B11" s="86">
        <v>201981</v>
      </c>
      <c r="C11" s="87">
        <v>0</v>
      </c>
      <c r="D11" s="87">
        <v>0</v>
      </c>
      <c r="E11" s="88">
        <f>B11</f>
        <v>201981</v>
      </c>
      <c r="F11" s="87">
        <v>0</v>
      </c>
      <c r="G11" s="87">
        <v>0</v>
      </c>
      <c r="H11" s="89">
        <f>B11</f>
        <v>201981</v>
      </c>
      <c r="I11" s="90">
        <v>100</v>
      </c>
    </row>
    <row r="12" spans="1:9" s="19" customFormat="1" ht="15.75" customHeight="1">
      <c r="A12" s="26"/>
      <c r="B12" s="27"/>
      <c r="C12" s="27"/>
      <c r="D12" s="27"/>
      <c r="E12" s="28"/>
      <c r="F12" s="28"/>
      <c r="G12" s="28"/>
      <c r="H12" s="28"/>
      <c r="I12" s="29"/>
    </row>
    <row r="13" spans="1:9" s="19" customFormat="1" ht="17.45" customHeight="1">
      <c r="A13" s="215" t="s">
        <v>90</v>
      </c>
      <c r="B13" s="215"/>
    </row>
    <row r="14" spans="1:9" s="6" customFormat="1">
      <c r="A14" s="30"/>
    </row>
    <row r="15" spans="1:9" s="6" customFormat="1">
      <c r="A15" s="7"/>
    </row>
    <row r="16" spans="1:9" s="6" customFormat="1">
      <c r="A16" s="30" t="s">
        <v>7</v>
      </c>
    </row>
    <row r="17" spans="1:1" s="6" customFormat="1">
      <c r="A17" s="30" t="s">
        <v>7</v>
      </c>
    </row>
    <row r="18" spans="1:1" s="6" customFormat="1">
      <c r="A18" s="7"/>
    </row>
    <row r="19" spans="1:1" s="6" customFormat="1">
      <c r="A19" s="7"/>
    </row>
    <row r="20" spans="1:1" s="6" customFormat="1">
      <c r="A20" s="7"/>
    </row>
    <row r="21" spans="1:1" s="6" customFormat="1">
      <c r="A21" s="7"/>
    </row>
    <row r="22" spans="1:1" s="6" customFormat="1">
      <c r="A22" s="7"/>
    </row>
    <row r="23" spans="1:1" s="6" customFormat="1">
      <c r="A23" s="7"/>
    </row>
    <row r="24" spans="1:1" s="6" customFormat="1"/>
    <row r="25" spans="1:1" s="6" customFormat="1"/>
    <row r="26" spans="1:1" s="6" customFormat="1"/>
    <row r="27" spans="1:1" s="6" customFormat="1"/>
    <row r="28" spans="1:1" s="6" customFormat="1"/>
    <row r="29" spans="1:1" s="6" customFormat="1"/>
    <row r="30" spans="1:1" s="6" customFormat="1"/>
    <row r="31" spans="1:1" s="6" customFormat="1"/>
    <row r="32" spans="1:1" s="6" customFormat="1"/>
    <row r="33" s="6" customFormat="1"/>
    <row r="34" s="6" customFormat="1"/>
    <row r="35" s="6" customFormat="1"/>
    <row r="36" s="6" customFormat="1"/>
    <row r="37" s="6" customFormat="1"/>
    <row r="38" s="6" customFormat="1"/>
    <row r="39" s="6" customFormat="1"/>
    <row r="40" s="6" customFormat="1"/>
    <row r="41" s="6" customFormat="1"/>
    <row r="42" s="6" customFormat="1"/>
    <row r="43" s="6" customFormat="1"/>
    <row r="44" s="6" customFormat="1"/>
    <row r="45" s="6" customFormat="1"/>
    <row r="46" s="6" customFormat="1"/>
    <row r="47" s="6" customFormat="1"/>
    <row r="48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</sheetData>
  <mergeCells count="8">
    <mergeCell ref="A13:B13"/>
    <mergeCell ref="A1:C1"/>
    <mergeCell ref="E4:H4"/>
    <mergeCell ref="I4:I5"/>
    <mergeCell ref="A4:A5"/>
    <mergeCell ref="B4:B5"/>
    <mergeCell ref="C4:C5"/>
    <mergeCell ref="D4:D5"/>
  </mergeCells>
  <phoneticPr fontId="1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&amp;C&amp;9- &amp;P+99 -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sqref="A1:B1"/>
    </sheetView>
  </sheetViews>
  <sheetFormatPr defaultColWidth="9" defaultRowHeight="13.5"/>
  <cols>
    <col min="1" max="1" width="13" style="12" customWidth="1"/>
    <col min="2" max="2" width="13.875" style="12" bestFit="1" customWidth="1"/>
    <col min="3" max="4" width="12.75" style="12" bestFit="1" customWidth="1"/>
    <col min="5" max="5" width="10.5" style="12" bestFit="1" customWidth="1"/>
    <col min="6" max="6" width="14" style="12" bestFit="1" customWidth="1"/>
    <col min="7" max="7" width="11.5" style="12" customWidth="1"/>
    <col min="8" max="8" width="9.5" style="12" bestFit="1" customWidth="1"/>
    <col min="9" max="9" width="13.25" style="12" customWidth="1"/>
    <col min="10" max="10" width="9.75" style="12" customWidth="1"/>
    <col min="11" max="11" width="13.125" style="12" customWidth="1"/>
    <col min="12" max="12" width="11.875" style="12" customWidth="1"/>
    <col min="13" max="16384" width="9" style="12"/>
  </cols>
  <sheetData>
    <row r="1" spans="1:12" ht="20.25" customHeight="1">
      <c r="A1" s="201" t="s">
        <v>108</v>
      </c>
      <c r="B1" s="201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 customHeight="1">
      <c r="A2" s="32"/>
      <c r="B2" s="32"/>
      <c r="C2" s="32"/>
      <c r="D2" s="32"/>
      <c r="E2" s="32"/>
      <c r="F2" s="33"/>
      <c r="G2" s="33"/>
      <c r="H2" s="31"/>
      <c r="I2" s="31"/>
      <c r="J2" s="31"/>
      <c r="K2" s="31"/>
      <c r="L2" s="31"/>
    </row>
    <row r="3" spans="1:12" ht="20.25" customHeight="1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9" customFormat="1" ht="23.25" customHeight="1">
      <c r="A4" s="204" t="s">
        <v>102</v>
      </c>
      <c r="B4" s="225" t="s">
        <v>89</v>
      </c>
      <c r="C4" s="226"/>
      <c r="D4" s="226"/>
      <c r="E4" s="226"/>
      <c r="F4" s="226"/>
      <c r="G4" s="227" t="s">
        <v>44</v>
      </c>
      <c r="H4" s="227"/>
      <c r="I4" s="227"/>
      <c r="J4" s="227"/>
      <c r="K4" s="227"/>
      <c r="L4" s="228"/>
    </row>
    <row r="5" spans="1:12" s="19" customFormat="1" ht="23.25" customHeight="1">
      <c r="A5" s="224"/>
      <c r="B5" s="229"/>
      <c r="C5" s="206" t="s">
        <v>4</v>
      </c>
      <c r="D5" s="206" t="s">
        <v>110</v>
      </c>
      <c r="E5" s="206" t="s">
        <v>18</v>
      </c>
      <c r="F5" s="206" t="s">
        <v>97</v>
      </c>
      <c r="G5" s="221" t="s">
        <v>45</v>
      </c>
      <c r="H5" s="221" t="s">
        <v>46</v>
      </c>
      <c r="I5" s="221" t="s">
        <v>47</v>
      </c>
      <c r="J5" s="221" t="s">
        <v>48</v>
      </c>
      <c r="K5" s="221" t="s">
        <v>49</v>
      </c>
      <c r="L5" s="219" t="s">
        <v>50</v>
      </c>
    </row>
    <row r="6" spans="1:12" s="19" customFormat="1" ht="38.25" customHeight="1">
      <c r="A6" s="205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23"/>
    </row>
    <row r="7" spans="1:12" ht="28.5" customHeight="1">
      <c r="A7" s="155" t="s">
        <v>1</v>
      </c>
      <c r="B7" s="156">
        <f>SUM(C7:F7)</f>
        <v>16686631</v>
      </c>
      <c r="C7" s="157">
        <v>3289423</v>
      </c>
      <c r="D7" s="157">
        <v>2446298</v>
      </c>
      <c r="E7" s="157">
        <v>469728</v>
      </c>
      <c r="F7" s="158">
        <v>10481182</v>
      </c>
      <c r="G7" s="157">
        <v>57811</v>
      </c>
      <c r="H7" s="157">
        <v>16686</v>
      </c>
      <c r="I7" s="157">
        <v>288.63</v>
      </c>
      <c r="J7" s="157" t="s">
        <v>5</v>
      </c>
      <c r="K7" s="157" t="s">
        <v>5</v>
      </c>
      <c r="L7" s="159" t="s">
        <v>5</v>
      </c>
    </row>
    <row r="8" spans="1:12" ht="28.5" customHeight="1">
      <c r="A8" s="49" t="s">
        <v>2</v>
      </c>
      <c r="B8" s="91">
        <f>SUM(C8:F8)</f>
        <v>16530329</v>
      </c>
      <c r="C8" s="92">
        <v>3182700</v>
      </c>
      <c r="D8" s="92">
        <v>2426933</v>
      </c>
      <c r="E8" s="92">
        <v>408127</v>
      </c>
      <c r="F8" s="93">
        <v>10512569</v>
      </c>
      <c r="G8" s="92">
        <v>57202</v>
      </c>
      <c r="H8" s="92">
        <v>16530</v>
      </c>
      <c r="I8" s="92">
        <v>288</v>
      </c>
      <c r="J8" s="92" t="s">
        <v>5</v>
      </c>
      <c r="K8" s="92" t="s">
        <v>5</v>
      </c>
      <c r="L8" s="94" t="s">
        <v>5</v>
      </c>
    </row>
    <row r="9" spans="1:12" ht="28.5" customHeight="1">
      <c r="A9" s="49" t="s">
        <v>3</v>
      </c>
      <c r="B9" s="91">
        <f>SUM(C9:F9)</f>
        <v>18797131</v>
      </c>
      <c r="C9" s="92">
        <v>3482346</v>
      </c>
      <c r="D9" s="92">
        <v>2713455</v>
      </c>
      <c r="E9" s="92">
        <v>455151</v>
      </c>
      <c r="F9" s="93">
        <v>12146179</v>
      </c>
      <c r="G9" s="92">
        <v>57910</v>
      </c>
      <c r="H9" s="92">
        <v>18797</v>
      </c>
      <c r="I9" s="92">
        <v>325</v>
      </c>
      <c r="J9" s="92" t="s">
        <v>5</v>
      </c>
      <c r="K9" s="92" t="s">
        <v>5</v>
      </c>
      <c r="L9" s="94" t="s">
        <v>5</v>
      </c>
    </row>
    <row r="10" spans="1:12" ht="28.5" customHeight="1">
      <c r="A10" s="49" t="s">
        <v>21</v>
      </c>
      <c r="B10" s="91">
        <v>20818000</v>
      </c>
      <c r="C10" s="92">
        <v>3912000</v>
      </c>
      <c r="D10" s="92">
        <v>4223000</v>
      </c>
      <c r="E10" s="92">
        <v>656000</v>
      </c>
      <c r="F10" s="93">
        <v>12027000</v>
      </c>
      <c r="G10" s="92">
        <v>57171</v>
      </c>
      <c r="H10" s="92">
        <v>20531</v>
      </c>
      <c r="I10" s="92">
        <v>359</v>
      </c>
      <c r="J10" s="92" t="s">
        <v>73</v>
      </c>
      <c r="K10" s="92" t="s">
        <v>5</v>
      </c>
      <c r="L10" s="94" t="s">
        <v>5</v>
      </c>
    </row>
    <row r="11" spans="1:12" ht="28.5" customHeight="1">
      <c r="A11" s="123" t="s">
        <v>105</v>
      </c>
      <c r="B11" s="151">
        <f>SUM(C11:F11)</f>
        <v>22640844</v>
      </c>
      <c r="C11" s="152">
        <v>4206432</v>
      </c>
      <c r="D11" s="152">
        <v>3195513</v>
      </c>
      <c r="E11" s="152">
        <v>505897</v>
      </c>
      <c r="F11" s="153">
        <v>14733002</v>
      </c>
      <c r="G11" s="152">
        <v>55181</v>
      </c>
      <c r="H11" s="152">
        <v>22640</v>
      </c>
      <c r="I11" s="152">
        <f>H11/G11*1000</f>
        <v>410.2861492180279</v>
      </c>
      <c r="J11" s="152" t="s">
        <v>5</v>
      </c>
      <c r="K11" s="152" t="s">
        <v>5</v>
      </c>
      <c r="L11" s="154" t="s">
        <v>5</v>
      </c>
    </row>
    <row r="12" spans="1:12" s="1" customFormat="1" ht="28.5" customHeight="1">
      <c r="A12" s="192" t="s">
        <v>103</v>
      </c>
      <c r="B12" s="194">
        <f>SUM(C12:F12)</f>
        <v>23573356</v>
      </c>
      <c r="C12" s="95">
        <v>4403773</v>
      </c>
      <c r="D12" s="95">
        <v>3464742</v>
      </c>
      <c r="E12" s="95">
        <v>553000</v>
      </c>
      <c r="F12" s="96">
        <v>15151841</v>
      </c>
      <c r="G12" s="95">
        <v>53730</v>
      </c>
      <c r="H12" s="95">
        <v>23553</v>
      </c>
      <c r="I12" s="95">
        <f>H12/G12*1000</f>
        <v>438.35845896147401</v>
      </c>
      <c r="J12" s="95" t="s">
        <v>5</v>
      </c>
      <c r="K12" s="95" t="s">
        <v>5</v>
      </c>
      <c r="L12" s="97" t="s">
        <v>5</v>
      </c>
    </row>
    <row r="13" spans="1:12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7.100000000000001" customHeight="1">
      <c r="A14" s="230" t="s">
        <v>88</v>
      </c>
      <c r="B14" s="230"/>
      <c r="C14" s="31"/>
      <c r="D14" s="31"/>
      <c r="E14" s="31"/>
      <c r="F14" s="189"/>
      <c r="G14" s="31"/>
      <c r="H14" s="31"/>
      <c r="I14" s="31"/>
      <c r="J14" s="31"/>
      <c r="K14" s="31"/>
      <c r="L14" s="31"/>
    </row>
    <row r="15" spans="1:12" ht="17.100000000000001" customHeight="1">
      <c r="A15" s="230" t="s">
        <v>112</v>
      </c>
      <c r="B15" s="230"/>
      <c r="C15" s="199"/>
      <c r="D15" s="199"/>
      <c r="E15" s="31"/>
      <c r="F15" s="31"/>
      <c r="G15" s="31"/>
      <c r="H15" s="31"/>
      <c r="I15" s="31"/>
      <c r="J15" s="31"/>
      <c r="K15" s="31"/>
      <c r="L15" s="31"/>
    </row>
    <row r="16" spans="1:12" ht="17.100000000000001" customHeight="1">
      <c r="A16" s="211" t="s">
        <v>111</v>
      </c>
      <c r="B16" s="211"/>
      <c r="C16" s="211"/>
      <c r="D16" s="211"/>
    </row>
  </sheetData>
  <mergeCells count="18">
    <mergeCell ref="G5:G6"/>
    <mergeCell ref="H5:H6"/>
    <mergeCell ref="I5:I6"/>
    <mergeCell ref="J5:J6"/>
    <mergeCell ref="A14:B14"/>
    <mergeCell ref="A15:B15"/>
    <mergeCell ref="A16:D16"/>
    <mergeCell ref="A1:B1"/>
    <mergeCell ref="K5:K6"/>
    <mergeCell ref="L5:L6"/>
    <mergeCell ref="A4:A6"/>
    <mergeCell ref="B4:F4"/>
    <mergeCell ref="G4:L4"/>
    <mergeCell ref="B5:B6"/>
    <mergeCell ref="C5:C6"/>
    <mergeCell ref="D5:D6"/>
    <mergeCell ref="E5:E6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ignoredErrors>
    <ignoredError sqref="B7:B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workbookViewId="0">
      <selection sqref="A1:B1"/>
    </sheetView>
  </sheetViews>
  <sheetFormatPr defaultColWidth="11.75" defaultRowHeight="13.5"/>
  <cols>
    <col min="1" max="16384" width="11.75" style="34"/>
  </cols>
  <sheetData>
    <row r="1" spans="1:28" ht="20.25" customHeight="1">
      <c r="A1" s="237" t="s">
        <v>51</v>
      </c>
      <c r="B1" s="237"/>
      <c r="C1" s="102"/>
      <c r="D1" s="102"/>
      <c r="E1" s="102"/>
      <c r="F1" s="103"/>
      <c r="G1" s="103"/>
    </row>
    <row r="2" spans="1:28" ht="17.25" customHeight="1">
      <c r="A2" s="109"/>
      <c r="B2" s="109"/>
      <c r="C2" s="109"/>
      <c r="D2" s="109"/>
      <c r="E2" s="109"/>
      <c r="F2" s="103"/>
      <c r="G2" s="103"/>
    </row>
    <row r="3" spans="1:28" ht="21" customHeight="1">
      <c r="A3" s="232" t="s">
        <v>52</v>
      </c>
      <c r="B3" s="232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28" s="19" customFormat="1" ht="25.5" customHeight="1">
      <c r="A4" s="204" t="s">
        <v>100</v>
      </c>
      <c r="B4" s="240" t="s">
        <v>53</v>
      </c>
      <c r="C4" s="233" t="s">
        <v>54</v>
      </c>
      <c r="D4" s="233" t="s">
        <v>55</v>
      </c>
      <c r="E4" s="238" t="s">
        <v>74</v>
      </c>
      <c r="F4" s="238"/>
      <c r="G4" s="238"/>
      <c r="H4" s="238"/>
      <c r="I4" s="238"/>
      <c r="J4" s="238"/>
      <c r="K4" s="238"/>
      <c r="L4" s="228" t="s">
        <v>75</v>
      </c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233" t="s">
        <v>62</v>
      </c>
      <c r="X4" s="233" t="s">
        <v>63</v>
      </c>
      <c r="Y4" s="239" t="s">
        <v>64</v>
      </c>
      <c r="Z4" s="25"/>
      <c r="AA4" s="25"/>
      <c r="AB4" s="25"/>
    </row>
    <row r="5" spans="1:28" s="19" customFormat="1" ht="25.5" customHeight="1">
      <c r="A5" s="224"/>
      <c r="B5" s="238"/>
      <c r="C5" s="227"/>
      <c r="D5" s="227"/>
      <c r="E5" s="221" t="s">
        <v>56</v>
      </c>
      <c r="F5" s="233" t="s">
        <v>76</v>
      </c>
      <c r="G5" s="233" t="s">
        <v>77</v>
      </c>
      <c r="H5" s="227" t="s">
        <v>78</v>
      </c>
      <c r="I5" s="227"/>
      <c r="J5" s="233" t="s">
        <v>79</v>
      </c>
      <c r="K5" s="233" t="s">
        <v>80</v>
      </c>
      <c r="L5" s="233" t="s">
        <v>56</v>
      </c>
      <c r="M5" s="233" t="s">
        <v>58</v>
      </c>
      <c r="N5" s="233"/>
      <c r="O5" s="233"/>
      <c r="P5" s="233"/>
      <c r="Q5" s="227" t="s">
        <v>65</v>
      </c>
      <c r="R5" s="227"/>
      <c r="S5" s="227"/>
      <c r="T5" s="227"/>
      <c r="U5" s="227"/>
      <c r="V5" s="227"/>
      <c r="W5" s="233"/>
      <c r="X5" s="233"/>
      <c r="Y5" s="239"/>
      <c r="Z5" s="25"/>
      <c r="AA5" s="25"/>
      <c r="AB5" s="25"/>
    </row>
    <row r="6" spans="1:28" s="19" customFormat="1" ht="25.5" customHeight="1">
      <c r="A6" s="224"/>
      <c r="B6" s="238"/>
      <c r="C6" s="227"/>
      <c r="D6" s="227"/>
      <c r="E6" s="236"/>
      <c r="F6" s="233"/>
      <c r="G6" s="233"/>
      <c r="H6" s="206" t="s">
        <v>59</v>
      </c>
      <c r="I6" s="206" t="s">
        <v>60</v>
      </c>
      <c r="J6" s="233"/>
      <c r="K6" s="233"/>
      <c r="L6" s="233"/>
      <c r="M6" s="233" t="s">
        <v>76</v>
      </c>
      <c r="N6" s="233" t="s">
        <v>77</v>
      </c>
      <c r="O6" s="233" t="s">
        <v>57</v>
      </c>
      <c r="P6" s="233"/>
      <c r="Q6" s="233" t="s">
        <v>76</v>
      </c>
      <c r="R6" s="233" t="s">
        <v>77</v>
      </c>
      <c r="S6" s="227" t="s">
        <v>57</v>
      </c>
      <c r="T6" s="227"/>
      <c r="U6" s="227" t="s">
        <v>79</v>
      </c>
      <c r="V6" s="227" t="s">
        <v>80</v>
      </c>
      <c r="W6" s="233"/>
      <c r="X6" s="233"/>
      <c r="Y6" s="239"/>
      <c r="Z6" s="25"/>
      <c r="AA6" s="25"/>
      <c r="AB6" s="25"/>
    </row>
    <row r="7" spans="1:28" s="19" customFormat="1" ht="25.5" customHeight="1">
      <c r="A7" s="205"/>
      <c r="B7" s="238"/>
      <c r="C7" s="227"/>
      <c r="D7" s="227"/>
      <c r="E7" s="222"/>
      <c r="F7" s="227"/>
      <c r="G7" s="227"/>
      <c r="H7" s="207"/>
      <c r="I7" s="207"/>
      <c r="J7" s="227"/>
      <c r="K7" s="227"/>
      <c r="L7" s="227"/>
      <c r="M7" s="233"/>
      <c r="N7" s="233"/>
      <c r="O7" s="115" t="s">
        <v>59</v>
      </c>
      <c r="P7" s="115" t="s">
        <v>60</v>
      </c>
      <c r="Q7" s="233"/>
      <c r="R7" s="233"/>
      <c r="S7" s="115" t="s">
        <v>59</v>
      </c>
      <c r="T7" s="115" t="s">
        <v>60</v>
      </c>
      <c r="U7" s="227"/>
      <c r="V7" s="227"/>
      <c r="W7" s="233"/>
      <c r="X7" s="233"/>
      <c r="Y7" s="239"/>
      <c r="Z7" s="25"/>
      <c r="AA7" s="25"/>
      <c r="AB7" s="25"/>
    </row>
    <row r="8" spans="1:28" ht="22.5" customHeight="1">
      <c r="A8" s="160" t="s">
        <v>1</v>
      </c>
      <c r="B8" s="161">
        <v>704608</v>
      </c>
      <c r="C8" s="162">
        <v>554992</v>
      </c>
      <c r="D8" s="162">
        <f t="shared" ref="D8" si="0">C8/B8*100</f>
        <v>78.766065670557253</v>
      </c>
      <c r="E8" s="163">
        <v>2.2999999999999998</v>
      </c>
      <c r="F8" s="163">
        <v>561333</v>
      </c>
      <c r="G8" s="163">
        <v>534565</v>
      </c>
      <c r="H8" s="163">
        <v>49437</v>
      </c>
      <c r="I8" s="162">
        <v>150612</v>
      </c>
      <c r="J8" s="186" t="s">
        <v>61</v>
      </c>
      <c r="K8" s="162">
        <v>334516</v>
      </c>
      <c r="L8" s="164">
        <v>11.1</v>
      </c>
      <c r="M8" s="162">
        <v>143275</v>
      </c>
      <c r="N8" s="162">
        <v>20427</v>
      </c>
      <c r="O8" s="162">
        <v>2441</v>
      </c>
      <c r="P8" s="162">
        <v>17986</v>
      </c>
      <c r="Q8" s="186" t="s">
        <v>61</v>
      </c>
      <c r="R8" s="186" t="s">
        <v>61</v>
      </c>
      <c r="S8" s="186" t="s">
        <v>61</v>
      </c>
      <c r="T8" s="186" t="s">
        <v>61</v>
      </c>
      <c r="U8" s="186" t="s">
        <v>61</v>
      </c>
      <c r="V8" s="186" t="s">
        <v>61</v>
      </c>
      <c r="W8" s="162">
        <v>5128</v>
      </c>
      <c r="X8" s="162">
        <v>28401</v>
      </c>
      <c r="Y8" s="165">
        <v>1</v>
      </c>
    </row>
    <row r="9" spans="1:28" ht="22.5" customHeight="1">
      <c r="A9" s="52" t="s">
        <v>2</v>
      </c>
      <c r="B9" s="53">
        <v>704608</v>
      </c>
      <c r="C9" s="54">
        <v>556128</v>
      </c>
      <c r="D9" s="54">
        <v>78.927290067668835</v>
      </c>
      <c r="E9" s="55">
        <v>2.2999999999999998</v>
      </c>
      <c r="F9" s="55">
        <v>561333</v>
      </c>
      <c r="G9" s="57">
        <v>535701</v>
      </c>
      <c r="H9" s="55">
        <v>49437</v>
      </c>
      <c r="I9" s="54">
        <v>151748</v>
      </c>
      <c r="J9" s="187" t="s">
        <v>61</v>
      </c>
      <c r="K9" s="54">
        <v>334516</v>
      </c>
      <c r="L9" s="58">
        <v>11.1</v>
      </c>
      <c r="M9" s="54">
        <v>143275</v>
      </c>
      <c r="N9" s="54">
        <v>20427</v>
      </c>
      <c r="O9" s="54">
        <v>2441</v>
      </c>
      <c r="P9" s="54">
        <v>17986</v>
      </c>
      <c r="Q9" s="187" t="s">
        <v>61</v>
      </c>
      <c r="R9" s="187" t="s">
        <v>61</v>
      </c>
      <c r="S9" s="187" t="s">
        <v>61</v>
      </c>
      <c r="T9" s="187" t="s">
        <v>61</v>
      </c>
      <c r="U9" s="187" t="s">
        <v>61</v>
      </c>
      <c r="V9" s="187" t="s">
        <v>61</v>
      </c>
      <c r="W9" s="54">
        <v>5128</v>
      </c>
      <c r="X9" s="54">
        <v>28401</v>
      </c>
      <c r="Y9" s="56">
        <v>1</v>
      </c>
    </row>
    <row r="10" spans="1:28" ht="22.5" customHeight="1">
      <c r="A10" s="52" t="s">
        <v>3</v>
      </c>
      <c r="B10" s="53">
        <v>704608</v>
      </c>
      <c r="C10" s="54">
        <v>556222</v>
      </c>
      <c r="D10" s="54">
        <v>78.900000000000006</v>
      </c>
      <c r="E10" s="55">
        <v>2.2999999999999998</v>
      </c>
      <c r="F10" s="55">
        <v>561333</v>
      </c>
      <c r="G10" s="55">
        <v>535795</v>
      </c>
      <c r="H10" s="55">
        <v>49437</v>
      </c>
      <c r="I10" s="54">
        <v>151842</v>
      </c>
      <c r="J10" s="187" t="s">
        <v>61</v>
      </c>
      <c r="K10" s="54">
        <v>334516</v>
      </c>
      <c r="L10" s="58">
        <v>11.1</v>
      </c>
      <c r="M10" s="54">
        <v>143275</v>
      </c>
      <c r="N10" s="54">
        <v>20427</v>
      </c>
      <c r="O10" s="54">
        <v>2441</v>
      </c>
      <c r="P10" s="54">
        <v>17986</v>
      </c>
      <c r="Q10" s="187" t="s">
        <v>61</v>
      </c>
      <c r="R10" s="187" t="s">
        <v>61</v>
      </c>
      <c r="S10" s="187" t="s">
        <v>61</v>
      </c>
      <c r="T10" s="187" t="s">
        <v>61</v>
      </c>
      <c r="U10" s="187" t="s">
        <v>61</v>
      </c>
      <c r="V10" s="187" t="s">
        <v>61</v>
      </c>
      <c r="W10" s="54">
        <v>5128</v>
      </c>
      <c r="X10" s="54">
        <v>28401</v>
      </c>
      <c r="Y10" s="56">
        <v>1</v>
      </c>
    </row>
    <row r="11" spans="1:28" ht="22.5" customHeight="1">
      <c r="A11" s="52" t="s">
        <v>21</v>
      </c>
      <c r="B11" s="53">
        <v>704608</v>
      </c>
      <c r="C11" s="54">
        <v>556957</v>
      </c>
      <c r="D11" s="54">
        <v>78.900000000000006</v>
      </c>
      <c r="E11" s="55">
        <v>2.2999999999999998</v>
      </c>
      <c r="F11" s="55">
        <v>561333</v>
      </c>
      <c r="G11" s="55">
        <v>536530</v>
      </c>
      <c r="H11" s="55">
        <v>47695</v>
      </c>
      <c r="I11" s="54">
        <v>154319</v>
      </c>
      <c r="J11" s="187" t="s">
        <v>61</v>
      </c>
      <c r="K11" s="54">
        <v>334516</v>
      </c>
      <c r="L11" s="58">
        <v>11.1</v>
      </c>
      <c r="M11" s="54">
        <v>143275</v>
      </c>
      <c r="N11" s="54">
        <v>20427</v>
      </c>
      <c r="O11" s="54">
        <v>2441</v>
      </c>
      <c r="P11" s="54">
        <v>17986</v>
      </c>
      <c r="Q11" s="187" t="s">
        <v>61</v>
      </c>
      <c r="R11" s="187" t="s">
        <v>61</v>
      </c>
      <c r="S11" s="187" t="s">
        <v>61</v>
      </c>
      <c r="T11" s="187" t="s">
        <v>61</v>
      </c>
      <c r="U11" s="187" t="s">
        <v>61</v>
      </c>
      <c r="V11" s="187" t="s">
        <v>61</v>
      </c>
      <c r="W11" s="59">
        <v>5143</v>
      </c>
      <c r="X11" s="54">
        <v>28401</v>
      </c>
      <c r="Y11" s="56">
        <v>1</v>
      </c>
    </row>
    <row r="12" spans="1:28" ht="22.5" customHeight="1">
      <c r="A12" s="166" t="s">
        <v>42</v>
      </c>
      <c r="B12" s="167">
        <v>704608</v>
      </c>
      <c r="C12" s="168">
        <v>558014</v>
      </c>
      <c r="D12" s="168">
        <v>79.2</v>
      </c>
      <c r="E12" s="169">
        <v>2.2999999999999998</v>
      </c>
      <c r="F12" s="169">
        <v>561333</v>
      </c>
      <c r="G12" s="169">
        <v>537587</v>
      </c>
      <c r="H12" s="169">
        <v>47940</v>
      </c>
      <c r="I12" s="168">
        <v>155131</v>
      </c>
      <c r="J12" s="188" t="s">
        <v>61</v>
      </c>
      <c r="K12" s="168">
        <v>334516</v>
      </c>
      <c r="L12" s="170">
        <v>11.1</v>
      </c>
      <c r="M12" s="168">
        <v>143275</v>
      </c>
      <c r="N12" s="168">
        <v>20427</v>
      </c>
      <c r="O12" s="168">
        <v>2441</v>
      </c>
      <c r="P12" s="168">
        <v>17986</v>
      </c>
      <c r="Q12" s="188" t="s">
        <v>61</v>
      </c>
      <c r="R12" s="188" t="s">
        <v>61</v>
      </c>
      <c r="S12" s="188" t="s">
        <v>61</v>
      </c>
      <c r="T12" s="188" t="s">
        <v>61</v>
      </c>
      <c r="U12" s="188" t="s">
        <v>61</v>
      </c>
      <c r="V12" s="188" t="s">
        <v>61</v>
      </c>
      <c r="W12" s="171">
        <v>5193</v>
      </c>
      <c r="X12" s="168">
        <v>28466</v>
      </c>
      <c r="Y12" s="172">
        <v>1</v>
      </c>
    </row>
    <row r="13" spans="1:28" ht="22.5" customHeight="1">
      <c r="A13" s="196" t="s">
        <v>103</v>
      </c>
      <c r="B13" s="194">
        <v>704608</v>
      </c>
      <c r="C13" s="95">
        <v>559587</v>
      </c>
      <c r="D13" s="95">
        <v>79.400000000000006</v>
      </c>
      <c r="E13" s="96">
        <v>11.2</v>
      </c>
      <c r="F13" s="96">
        <v>561333</v>
      </c>
      <c r="G13" s="96">
        <v>539160</v>
      </c>
      <c r="H13" s="96">
        <v>47940</v>
      </c>
      <c r="I13" s="95">
        <v>156704</v>
      </c>
      <c r="J13" s="95">
        <v>0</v>
      </c>
      <c r="K13" s="95">
        <v>334516</v>
      </c>
      <c r="L13" s="195">
        <v>2.5</v>
      </c>
      <c r="M13" s="95">
        <v>143275</v>
      </c>
      <c r="N13" s="95">
        <v>20427</v>
      </c>
      <c r="O13" s="95">
        <v>2441</v>
      </c>
      <c r="P13" s="95">
        <v>17986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197">
        <v>5193</v>
      </c>
      <c r="X13" s="95">
        <v>33474</v>
      </c>
      <c r="Y13" s="97">
        <v>10</v>
      </c>
    </row>
    <row r="14" spans="1:28" ht="20.25" customHeight="1"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8"/>
      <c r="N14" s="38"/>
    </row>
    <row r="15" spans="1:28" ht="17.25" customHeight="1">
      <c r="A15" s="231" t="s">
        <v>81</v>
      </c>
      <c r="B15" s="231"/>
      <c r="C15" s="39"/>
      <c r="D15" s="39"/>
      <c r="E15" s="39"/>
      <c r="F15" s="39"/>
      <c r="G15" s="39"/>
      <c r="H15" s="39"/>
      <c r="I15" s="39"/>
      <c r="J15" s="38"/>
      <c r="K15" s="38"/>
      <c r="L15" s="35"/>
      <c r="M15" s="35"/>
      <c r="N15" s="35"/>
    </row>
  </sheetData>
  <mergeCells count="31">
    <mergeCell ref="A1:B1"/>
    <mergeCell ref="E4:K4"/>
    <mergeCell ref="H5:I5"/>
    <mergeCell ref="Y4:Y7"/>
    <mergeCell ref="Q5:V5"/>
    <mergeCell ref="O6:P6"/>
    <mergeCell ref="Q6:Q7"/>
    <mergeCell ref="R6:R7"/>
    <mergeCell ref="S6:T6"/>
    <mergeCell ref="U6:U7"/>
    <mergeCell ref="V6:V7"/>
    <mergeCell ref="W4:W7"/>
    <mergeCell ref="X4:X7"/>
    <mergeCell ref="A4:A7"/>
    <mergeCell ref="B4:B7"/>
    <mergeCell ref="C4:C7"/>
    <mergeCell ref="A15:B15"/>
    <mergeCell ref="A3:B3"/>
    <mergeCell ref="D4:D7"/>
    <mergeCell ref="L4:V4"/>
    <mergeCell ref="E5:E7"/>
    <mergeCell ref="F5:F7"/>
    <mergeCell ref="G5:G7"/>
    <mergeCell ref="J5:J7"/>
    <mergeCell ref="K5:K7"/>
    <mergeCell ref="L5:L7"/>
    <mergeCell ref="M5:P5"/>
    <mergeCell ref="H6:H7"/>
    <mergeCell ref="I6:I7"/>
    <mergeCell ref="M6:M7"/>
    <mergeCell ref="N6:N7"/>
  </mergeCells>
  <phoneticPr fontId="1" type="noConversion"/>
  <pageMargins left="0.16" right="0.17" top="0.98425196850393704" bottom="0.98425196850393704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1.고압가스 시설 현황(경제과)</vt:lpstr>
      <vt:lpstr>2.상수도(상수도사업본부 서부사업소)</vt:lpstr>
      <vt:lpstr>3.급수 사용량(상수도사업본부 서부사업소)</vt:lpstr>
      <vt:lpstr>4.급수 사용료 부과(상수도사업본부 서부사업소)</vt:lpstr>
      <vt:lpstr>5.하수도 인구 및 보급률(건설안전과)</vt:lpstr>
      <vt:lpstr>6.하수사용료 부과(건설안전과)</vt:lpstr>
      <vt:lpstr>7.하수관거(건설안전과)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2017-12-13T05:39:54Z</cp:lastPrinted>
  <dcterms:created xsi:type="dcterms:W3CDTF">2015-01-11T23:55:39Z</dcterms:created>
  <dcterms:modified xsi:type="dcterms:W3CDTF">2018-04-10T05:06:38Z</dcterms:modified>
</cp:coreProperties>
</file>